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R元 経営比較分析表\02 回答\"/>
    </mc:Choice>
  </mc:AlternateContent>
  <workbookProtection workbookAlgorithmName="SHA-512" workbookHashValue="EZ2iGnXTqoiJ3bOMavTywcPKmOqF5s3KDfvMNlPae/9OpyK7sCDbL9m607Zct0XIzAYhqZESCawpiIZ9hKgItQ==" workbookSaltValue="RFxnvobu4S/3QDITVahqMw==" workbookSpinCount="100000" lockStructure="1"/>
  <bookViews>
    <workbookView xWindow="0" yWindow="0" windowWidth="20490" windowHeight="777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AD8" i="4"/>
  <c r="P8" i="4"/>
  <c r="I8" i="4"/>
  <c r="B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<sst xmlns="http://schemas.openxmlformats.org/spreadsheetml/2006/main" count="236" uniqueCount="120">
  <si>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</si>
  <si>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</si>
  <si>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</si>
  <si>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</si>
  <si>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</si>
  <si>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</si>
  <si>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</si>
  <si>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</si>
  <si>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</si>
  <si>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</si>
  <si>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</si>
  <si>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</si>
  <si>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</si>
  <si>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</si>
  <si>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</si>
  <si>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</si>
  <si>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</si>
  <si>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</si>
  <si>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</si>
  <si>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</si>
  <si>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</si>
  <si>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</si>
  <si>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</si>
  <si>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</si>
  <si>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</si>
  <si>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</si>
  <si>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</si>
  <si>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</si>
  <si>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</si>
  <si>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</si>
  <si>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</si>
  <si>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</si>
  <si>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</si>
  <si>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</si>
  <si>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</si>
  <si>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</si>
  <si>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</si>
  <si>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</si>
  <si>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</si>
  <si>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</si>
  <si>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</si>
  <si>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</si>
  <si>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</si>
  <si>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</si>
  <si>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</si>
  <si>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</si>
  <si>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</si>
  <si>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</si>
  <si>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</si>
  <si>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</si>
  <si>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</si>
  <si>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</si>
  <si>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</si>
  <si>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</si>
  <si>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</si>
  <si>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</si>
  <si>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</si>
  <si>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</si>
  <si>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</si>
  <si>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</si>
  <si>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</si>
  <si>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</si>
  <si>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</si>
  <si>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</si>
  <si>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</si>
  <si>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</si>
  <si>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</si>
  <si>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</si>
  <si>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</si>
  <si>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</si>
  <si>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</si>
  <si>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</si>
  <si>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</si>
  <si>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</si>
  <si>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</si>
  <si>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</si>
  <si>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</si>
  <si>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</si>
  <si>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</si>
  <si>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</si>
  <si>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</si>
  <si>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</si>
  <si>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</si>
  <si>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</si>
  <si>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</si>
  <si>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</si>
  <si>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</si>
  <si>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</si>
  <si>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</si>
  <si>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</si>
  <si>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</si>
  <si>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</si>
  <si>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</si>
  <si>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</si>
  <si>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</si>
  <si>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</si>
  <si>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</si>
  <si>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</si>
  <si>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</si>
  <si>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</si>
  <si>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</si>
  <si>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</si>
  <si>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</si>
  <si>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</si>
  <si>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</si>
  <si>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</si>
  <si>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</si>
  <si>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</si>
  <si>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</si>
  <si>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</si>
  <si>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</si>
  <si>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</si>
  <si>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</si>
  <si>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</si>
  <si>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</si>
  <si>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</si>
  <si>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</si>
  <si>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平成12年度の供用開始から19年が経過していますが，法定耐用年数を経過した管渠はありません。</t>
    <rPh sb="1" eb="3">
      <t>ヘイセイ</t>
    </rPh>
    <rPh sb="5" eb="6">
      <t>ネン</t>
    </rPh>
    <rPh sb="6" eb="7">
      <t>ド</t>
    </rPh>
    <rPh sb="8" eb="10">
      <t>キョウヨウ</t>
    </rPh>
    <rPh sb="10" eb="12">
      <t>カイシ</t>
    </rPh>
    <rPh sb="16" eb="17">
      <t>ネン</t>
    </rPh>
    <rPh sb="18" eb="20">
      <t>ケイカ</t>
    </rPh>
    <rPh sb="27" eb="29">
      <t>ホウテイ</t>
    </rPh>
    <rPh sb="29" eb="31">
      <t>タイヨウ</t>
    </rPh>
    <rPh sb="31" eb="33">
      <t>ネンスウ</t>
    </rPh>
    <rPh sb="34" eb="36">
      <t>ケイカ</t>
    </rPh>
    <rPh sb="38" eb="40">
      <t>カンキョ</t>
    </rPh>
    <phoneticPr fontId="4"/>
  </si>
  <si>
    <t xml:space="preserve">①収益的収支比率
　100％未満の赤字で推移しています。
⑤経費回収率，⑥汚水処理原価
⑦施設利用率，⑧水洗化率
　本市の水洗化率は，約62％となっています。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【要因と現状】
　当該事業は，市内３地区の漁業集落における，し尿や生活雑排水等の汚水の処理，公共用水域の水質保全，当該区域の生活環境の改善を目的とし，区域内人口1,580人（R元年度末）の小規模事業です。
　その経営は，対象区域の人口密度が低く，人口が少ないことから，経常的な経費を使用料収入だけでは賄えないため，不足分は公費（税金）で補てん（負担割合は約７割）している状況です。
</t>
    <rPh sb="1" eb="4">
      <t>シュウエキテキ</t>
    </rPh>
    <rPh sb="4" eb="6">
      <t>シュウシ</t>
    </rPh>
    <rPh sb="6" eb="8">
      <t>ヒリツ</t>
    </rPh>
    <rPh sb="14" eb="16">
      <t>ミマン</t>
    </rPh>
    <rPh sb="17" eb="19">
      <t>アカジ</t>
    </rPh>
    <rPh sb="20" eb="22">
      <t>スイイ</t>
    </rPh>
    <rPh sb="30" eb="32">
      <t>ケイヒ</t>
    </rPh>
    <rPh sb="32" eb="34">
      <t>カイシュウ</t>
    </rPh>
    <rPh sb="34" eb="35">
      <t>リツ</t>
    </rPh>
    <rPh sb="37" eb="39">
      <t>オスイ</t>
    </rPh>
    <rPh sb="39" eb="41">
      <t>ショリ</t>
    </rPh>
    <rPh sb="41" eb="43">
      <t>ゲンカ</t>
    </rPh>
    <rPh sb="45" eb="47">
      <t>シセツ</t>
    </rPh>
    <rPh sb="47" eb="49">
      <t>リヨウ</t>
    </rPh>
    <rPh sb="49" eb="50">
      <t>リツ</t>
    </rPh>
    <rPh sb="52" eb="55">
      <t>スイセンカ</t>
    </rPh>
    <rPh sb="55" eb="56">
      <t>リツ</t>
    </rPh>
    <rPh sb="58" eb="60">
      <t>ホンシ</t>
    </rPh>
    <rPh sb="61" eb="64">
      <t>スイセンカ</t>
    </rPh>
    <rPh sb="64" eb="65">
      <t>リツ</t>
    </rPh>
    <rPh sb="67" eb="68">
      <t>ヤク</t>
    </rPh>
    <rPh sb="79" eb="81">
      <t>キンネン</t>
    </rPh>
    <rPh sb="82" eb="84">
      <t>ジョウショウ</t>
    </rPh>
    <rPh sb="84" eb="86">
      <t>ケイコウ</t>
    </rPh>
    <rPh sb="93" eb="95">
      <t>ゼンコク</t>
    </rPh>
    <rPh sb="95" eb="97">
      <t>ヘイキン</t>
    </rPh>
    <rPh sb="98" eb="100">
      <t>ルイジ</t>
    </rPh>
    <rPh sb="100" eb="102">
      <t>ダンタイ</t>
    </rPh>
    <rPh sb="103" eb="104">
      <t>クラ</t>
    </rPh>
    <rPh sb="105" eb="106">
      <t>ヒク</t>
    </rPh>
    <rPh sb="118" eb="121">
      <t>シヨウリョウ</t>
    </rPh>
    <rPh sb="121" eb="123">
      <t>シュウニュウ</t>
    </rPh>
    <rPh sb="124" eb="125">
      <t>モト</t>
    </rPh>
    <rPh sb="128" eb="130">
      <t>ユウシュウ</t>
    </rPh>
    <rPh sb="130" eb="132">
      <t>スイリョウ</t>
    </rPh>
    <rPh sb="133" eb="134">
      <t>スク</t>
    </rPh>
    <rPh sb="139" eb="140">
      <t>シメ</t>
    </rPh>
    <rPh sb="145" eb="147">
      <t>シセツ</t>
    </rPh>
    <rPh sb="147" eb="149">
      <t>リヨウ</t>
    </rPh>
    <rPh sb="149" eb="150">
      <t>リツ</t>
    </rPh>
    <rPh sb="151" eb="152">
      <t>ヒク</t>
    </rPh>
    <rPh sb="154" eb="155">
      <t>ツナ</t>
    </rPh>
    <rPh sb="167" eb="169">
      <t>ユウシュウ</t>
    </rPh>
    <rPh sb="169" eb="171">
      <t>スイリョウ</t>
    </rPh>
    <rPh sb="172" eb="173">
      <t>スク</t>
    </rPh>
    <rPh sb="180" eb="183">
      <t>シヨウリョウ</t>
    </rPh>
    <rPh sb="183" eb="185">
      <t>シュウニュウ</t>
    </rPh>
    <rPh sb="186" eb="187">
      <t>スク</t>
    </rPh>
    <rPh sb="192" eb="194">
      <t>ゼンコク</t>
    </rPh>
    <rPh sb="194" eb="196">
      <t>ヘイキン</t>
    </rPh>
    <rPh sb="197" eb="199">
      <t>ルイジ</t>
    </rPh>
    <rPh sb="199" eb="201">
      <t>ダンタイ</t>
    </rPh>
    <rPh sb="202" eb="203">
      <t>クラ</t>
    </rPh>
    <rPh sb="205" eb="207">
      <t>ケイヒ</t>
    </rPh>
    <rPh sb="207" eb="209">
      <t>カイシュウ</t>
    </rPh>
    <rPh sb="209" eb="210">
      <t>リツ</t>
    </rPh>
    <rPh sb="211" eb="212">
      <t>ヒク</t>
    </rPh>
    <rPh sb="214" eb="216">
      <t>オスイ</t>
    </rPh>
    <rPh sb="216" eb="218">
      <t>ショリ</t>
    </rPh>
    <rPh sb="218" eb="220">
      <t>ゲンカ</t>
    </rPh>
    <rPh sb="221" eb="222">
      <t>タカ</t>
    </rPh>
    <rPh sb="233" eb="235">
      <t>ヨウイン</t>
    </rPh>
    <rPh sb="236" eb="238">
      <t>ゲンジョウ</t>
    </rPh>
    <rPh sb="241" eb="243">
      <t>トウガイ</t>
    </rPh>
    <rPh sb="243" eb="245">
      <t>ジギョウ</t>
    </rPh>
    <rPh sb="247" eb="249">
      <t>シナイ</t>
    </rPh>
    <rPh sb="250" eb="252">
      <t>チク</t>
    </rPh>
    <rPh sb="253" eb="255">
      <t>ギョギョウ</t>
    </rPh>
    <rPh sb="255" eb="257">
      <t>シュウラク</t>
    </rPh>
    <rPh sb="263" eb="264">
      <t>ニョウ</t>
    </rPh>
    <rPh sb="265" eb="267">
      <t>セイカツ</t>
    </rPh>
    <rPh sb="267" eb="268">
      <t>ザツ</t>
    </rPh>
    <rPh sb="268" eb="270">
      <t>ハイスイ</t>
    </rPh>
    <rPh sb="270" eb="271">
      <t>トウ</t>
    </rPh>
    <rPh sb="272" eb="274">
      <t>オスイ</t>
    </rPh>
    <rPh sb="275" eb="277">
      <t>ショリ</t>
    </rPh>
    <rPh sb="278" eb="280">
      <t>コウキョウ</t>
    </rPh>
    <rPh sb="280" eb="282">
      <t>ヨウスイ</t>
    </rPh>
    <rPh sb="282" eb="283">
      <t>イキ</t>
    </rPh>
    <rPh sb="284" eb="286">
      <t>スイシツ</t>
    </rPh>
    <rPh sb="286" eb="288">
      <t>ホゼン</t>
    </rPh>
    <rPh sb="289" eb="291">
      <t>トウガイ</t>
    </rPh>
    <rPh sb="291" eb="293">
      <t>クイキ</t>
    </rPh>
    <rPh sb="294" eb="298">
      <t>セイカツカンキョウ</t>
    </rPh>
    <rPh sb="299" eb="301">
      <t>カイゼン</t>
    </rPh>
    <rPh sb="302" eb="304">
      <t>モクテキ</t>
    </rPh>
    <rPh sb="307" eb="310">
      <t>クイキナイ</t>
    </rPh>
    <rPh sb="310" eb="312">
      <t>ジンコウ</t>
    </rPh>
    <rPh sb="317" eb="318">
      <t>ニン</t>
    </rPh>
    <rPh sb="320" eb="321">
      <t>ガン</t>
    </rPh>
    <rPh sb="321" eb="322">
      <t>ネン</t>
    </rPh>
    <rPh sb="322" eb="323">
      <t>ド</t>
    </rPh>
    <rPh sb="323" eb="324">
      <t>マツ</t>
    </rPh>
    <rPh sb="326" eb="329">
      <t>ショウキボ</t>
    </rPh>
    <rPh sb="329" eb="331">
      <t>ジギョウ</t>
    </rPh>
    <rPh sb="338" eb="340">
      <t>ケイエイ</t>
    </rPh>
    <rPh sb="342" eb="344">
      <t>タイショウ</t>
    </rPh>
    <rPh sb="344" eb="346">
      <t>クイキ</t>
    </rPh>
    <rPh sb="347" eb="349">
      <t>ジンコウ</t>
    </rPh>
    <rPh sb="349" eb="351">
      <t>ミツド</t>
    </rPh>
    <rPh sb="352" eb="353">
      <t>ヒク</t>
    </rPh>
    <rPh sb="355" eb="357">
      <t>ジンコウ</t>
    </rPh>
    <rPh sb="358" eb="359">
      <t>スク</t>
    </rPh>
    <rPh sb="366" eb="369">
      <t>ケイジョウテキ</t>
    </rPh>
    <rPh sb="370" eb="372">
      <t>ケイヒ</t>
    </rPh>
    <rPh sb="373" eb="376">
      <t>シヨウリョウ</t>
    </rPh>
    <rPh sb="376" eb="378">
      <t>シュウニュウ</t>
    </rPh>
    <rPh sb="382" eb="383">
      <t>マカナ</t>
    </rPh>
    <rPh sb="389" eb="392">
      <t>フソクブン</t>
    </rPh>
    <rPh sb="393" eb="395">
      <t>コウヒ</t>
    </rPh>
    <rPh sb="396" eb="398">
      <t>ゼイキン</t>
    </rPh>
    <rPh sb="400" eb="401">
      <t>ホ</t>
    </rPh>
    <rPh sb="404" eb="406">
      <t>フタン</t>
    </rPh>
    <rPh sb="406" eb="408">
      <t>ワリアイ</t>
    </rPh>
    <rPh sb="409" eb="410">
      <t>ヤク</t>
    </rPh>
    <rPh sb="411" eb="412">
      <t>ワリ</t>
    </rPh>
    <rPh sb="417" eb="419">
      <t>ジョウキョウ</t>
    </rPh>
    <phoneticPr fontId="4"/>
  </si>
  <si>
    <t>　下水道は，市民生活等に欠くことのできない極めて公共性が高いインフラであることから，今後も持続可能な事業運営が求められます。
　本市の農業集落排水事業は，中長期的な視点に立った事業経営の指針である「呉市集落排水事業経営計画」に基づき事業を運営しており，当該計画に基づき使用料水準を見直し，令和２年４月に公共下水道事業に合わせて，使用料改定を行っています。</t>
    <rPh sb="1" eb="4">
      <t>ゲスイドウ</t>
    </rPh>
    <rPh sb="6" eb="8">
      <t>シミン</t>
    </rPh>
    <rPh sb="8" eb="10">
      <t>セイカツ</t>
    </rPh>
    <rPh sb="10" eb="11">
      <t>トウ</t>
    </rPh>
    <rPh sb="12" eb="13">
      <t>カ</t>
    </rPh>
    <rPh sb="21" eb="22">
      <t>キワ</t>
    </rPh>
    <rPh sb="24" eb="27">
      <t>コウキョウセイ</t>
    </rPh>
    <rPh sb="28" eb="29">
      <t>タカ</t>
    </rPh>
    <rPh sb="42" eb="44">
      <t>コンゴ</t>
    </rPh>
    <rPh sb="45" eb="47">
      <t>ジゾク</t>
    </rPh>
    <rPh sb="47" eb="49">
      <t>カノウ</t>
    </rPh>
    <rPh sb="50" eb="52">
      <t>ジギョウ</t>
    </rPh>
    <rPh sb="52" eb="54">
      <t>ウンエイ</t>
    </rPh>
    <rPh sb="55" eb="56">
      <t>モト</t>
    </rPh>
    <rPh sb="64" eb="66">
      <t>ホンシ</t>
    </rPh>
    <rPh sb="67" eb="71">
      <t>ノウギョウシュウラク</t>
    </rPh>
    <rPh sb="71" eb="73">
      <t>ハイスイ</t>
    </rPh>
    <rPh sb="73" eb="75">
      <t>ジギョウ</t>
    </rPh>
    <rPh sb="77" eb="81">
      <t>チュウチョウキテキ</t>
    </rPh>
    <rPh sb="82" eb="84">
      <t>シテン</t>
    </rPh>
    <rPh sb="85" eb="86">
      <t>タ</t>
    </rPh>
    <rPh sb="88" eb="90">
      <t>ジギョウ</t>
    </rPh>
    <rPh sb="90" eb="92">
      <t>ケイエイ</t>
    </rPh>
    <rPh sb="93" eb="95">
      <t>シシン</t>
    </rPh>
    <rPh sb="99" eb="101">
      <t>クレシ</t>
    </rPh>
    <rPh sb="101" eb="103">
      <t>シュウラク</t>
    </rPh>
    <rPh sb="103" eb="105">
      <t>ハイスイ</t>
    </rPh>
    <rPh sb="105" eb="107">
      <t>ジギョウ</t>
    </rPh>
    <rPh sb="107" eb="109">
      <t>ケイエイ</t>
    </rPh>
    <rPh sb="109" eb="111">
      <t>ケイカク</t>
    </rPh>
    <rPh sb="113" eb="114">
      <t>モト</t>
    </rPh>
    <rPh sb="116" eb="118">
      <t>ジギョウ</t>
    </rPh>
    <rPh sb="119" eb="121">
      <t>ウンエイ</t>
    </rPh>
    <rPh sb="126" eb="128">
      <t>トウガイ</t>
    </rPh>
    <rPh sb="128" eb="130">
      <t>ケイカク</t>
    </rPh>
    <rPh sb="131" eb="132">
      <t>モト</t>
    </rPh>
    <rPh sb="134" eb="137">
      <t>シヨウリョウ</t>
    </rPh>
    <rPh sb="137" eb="139">
      <t>スイジュン</t>
    </rPh>
    <rPh sb="140" eb="142">
      <t>ミナオ</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</si>
</sst>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D7B-4C3E-A3A6-4FCC167E2FDA}"/>
            </c:ext>
          </c:extLst>
        </c:ser>
        <c:dLbls>
          <c:showLegendKey val="0"/>
          <c:showVal val="0"/>
          <c:showCatName val="0"/>
          <c:showSerName val="0"/>
          <c:showPercent val="0"/>
          <c:showBubbleSize val="0"/>
        </c:dLbls>
        <c:gapWidth val="150"/>
        <c:axId val="362656096"/>
        <c:axId val="36265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0.18</c:v>
                </c:pt>
                <c:pt idx="1">
                  <c:v>0.01</c:v>
                </c:pt>
                <c:pt idx="2">
                  <c:v>0.09</c:v>
                </c:pt>
                <c:pt idx="3">
                  <c:v>0.02</c:v>
                </c:pt>
                <c:pt idx="4">
                  <c:v>0.01</c:v>
                </c:pt>
              </c:numCache>
            </c:numRef>
          </c:val>
          <c:smooth val="0"/>
          <c:extLst xmlns:c16r2="http://schemas.microsoft.com/office/drawing/2015/06/chart">
            <c:ext xmlns:c16="http://schemas.microsoft.com/office/drawing/2014/chart" uri="{C3380CC4-5D6E-409C-BE32-E72D297353CC}">
              <c16:uniqueId val="{00000001-6D7B-4C3E-A3A6-4FCC167E2FDA}"/>
            </c:ext>
          </c:extLst>
        </c:ser>
        <c:dLbls>
          <c:showLegendKey val="0"/>
          <c:showVal val="0"/>
          <c:showCatName val="0"/>
          <c:showSerName val="0"/>
          <c:showPercent val="0"/>
          <c:showBubbleSize val="0"/>
        </c:dLbls>
        <c:marker val="1"/>
        <c:smooth val="0"/>
        <c:axId val="362656096"/>
        <c:axId val="362652288"/>
      </c:lineChart>
      <c:dateAx>
        <c:axId val="362656096"/>
        <c:scaling>
          <c:orientation val="minMax"/>
        </c:scaling>
        <c:delete val="1"/>
        <c:axPos val="b"/>
        <c:numFmt formatCode="&quot;H&quot;yy" sourceLinked="1"/>
        <c:majorTickMark val="none"/>
        <c:minorTickMark val="none"/>
        <c:tickLblPos val="none"/>
        <c:crossAx val="362652288"/>
        <c:crosses val="autoZero"/>
        <c:auto val="1"/>
        <c:lblOffset val="100"/>
        <c:baseTimeUnit val="years"/>
      </c:dateAx>
      <c:valAx>
        <c:axId val="36265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65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40.72</c:v>
                </c:pt>
                <c:pt idx="1">
                  <c:v>40.72</c:v>
                </c:pt>
                <c:pt idx="2">
                  <c:v>40.72</c:v>
                </c:pt>
                <c:pt idx="3">
                  <c:v>40.72</c:v>
                </c:pt>
                <c:pt idx="4">
                  <c:v>40.72</c:v>
                </c:pt>
              </c:numCache>
            </c:numRef>
          </c:val>
          <c:extLst xmlns:c16r2="http://schemas.microsoft.com/office/drawing/2015/06/chart">
            <c:ext xmlns:c16="http://schemas.microsoft.com/office/drawing/2014/chart" uri="{C3380CC4-5D6E-409C-BE32-E72D297353CC}">
              <c16:uniqueId val="{00000000-D4AB-4AF1-834C-0AC8D64A9057}"/>
            </c:ext>
          </c:extLst>
        </c:ser>
        <c:dLbls>
          <c:showLegendKey val="0"/>
          <c:showVal val="0"/>
          <c:showCatName val="0"/>
          <c:showSerName val="0"/>
          <c:showPercent val="0"/>
          <c:showBubbleSize val="0"/>
        </c:dLbls>
        <c:gapWidth val="150"/>
        <c:axId val="616885120"/>
        <c:axId val="616882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35.64</c:v>
                </c:pt>
                <c:pt idx="1">
                  <c:v>33.729999999999997</c:v>
                </c:pt>
                <c:pt idx="2">
                  <c:v>33.21</c:v>
                </c:pt>
                <c:pt idx="3">
                  <c:v>32.229999999999997</c:v>
                </c:pt>
                <c:pt idx="4">
                  <c:v>32.479999999999997</c:v>
                </c:pt>
              </c:numCache>
            </c:numRef>
          </c:val>
          <c:smooth val="0"/>
          <c:extLst xmlns:c16r2="http://schemas.microsoft.com/office/drawing/2015/06/chart">
            <c:ext xmlns:c16="http://schemas.microsoft.com/office/drawing/2014/chart" uri="{C3380CC4-5D6E-409C-BE32-E72D297353CC}">
              <c16:uniqueId val="{00000001-D4AB-4AF1-834C-0AC8D64A9057}"/>
            </c:ext>
          </c:extLst>
        </c:ser>
        <c:dLbls>
          <c:showLegendKey val="0"/>
          <c:showVal val="0"/>
          <c:showCatName val="0"/>
          <c:showSerName val="0"/>
          <c:showPercent val="0"/>
          <c:showBubbleSize val="0"/>
        </c:dLbls>
        <c:marker val="1"/>
        <c:smooth val="0"/>
        <c:axId val="616885120"/>
        <c:axId val="616882400"/>
      </c:lineChart>
      <c:dateAx>
        <c:axId val="616885120"/>
        <c:scaling>
          <c:orientation val="minMax"/>
        </c:scaling>
        <c:delete val="1"/>
        <c:axPos val="b"/>
        <c:numFmt formatCode="&quot;H&quot;yy" sourceLinked="1"/>
        <c:majorTickMark val="none"/>
        <c:minorTickMark val="none"/>
        <c:tickLblPos val="none"/>
        <c:crossAx val="616882400"/>
        <c:crosses val="autoZero"/>
        <c:auto val="1"/>
        <c:lblOffset val="100"/>
        <c:baseTimeUnit val="years"/>
      </c:dateAx>
      <c:valAx>
        <c:axId val="616882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688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47.21</c:v>
                </c:pt>
                <c:pt idx="1">
                  <c:v>51.53</c:v>
                </c:pt>
                <c:pt idx="2">
                  <c:v>52.96</c:v>
                </c:pt>
                <c:pt idx="3">
                  <c:v>59.04</c:v>
                </c:pt>
                <c:pt idx="4">
                  <c:v>61.52</c:v>
                </c:pt>
              </c:numCache>
            </c:numRef>
          </c:val>
          <c:extLst xmlns:c16r2="http://schemas.microsoft.com/office/drawing/2015/06/chart">
            <c:ext xmlns:c16="http://schemas.microsoft.com/office/drawing/2014/chart" uri="{C3380CC4-5D6E-409C-BE32-E72D297353CC}">
              <c16:uniqueId val="{00000000-E4A3-4ABB-B9AD-15C0E8CA5629}"/>
            </c:ext>
          </c:extLst>
        </c:ser>
        <c:dLbls>
          <c:showLegendKey val="0"/>
          <c:showVal val="0"/>
          <c:showCatName val="0"/>
          <c:showSerName val="0"/>
          <c:showPercent val="0"/>
          <c:showBubbleSize val="0"/>
        </c:dLbls>
        <c:gapWidth val="150"/>
        <c:axId val="616883488"/>
        <c:axId val="616877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82.92</c:v>
                </c:pt>
                <c:pt idx="1">
                  <c:v>79.989999999999995</c:v>
                </c:pt>
                <c:pt idx="2">
                  <c:v>79.98</c:v>
                </c:pt>
                <c:pt idx="3">
                  <c:v>80.8</c:v>
                </c:pt>
                <c:pt idx="4">
                  <c:v>79.2</c:v>
                </c:pt>
              </c:numCache>
            </c:numRef>
          </c:val>
          <c:smooth val="0"/>
          <c:extLst xmlns:c16r2="http://schemas.microsoft.com/office/drawing/2015/06/chart">
            <c:ext xmlns:c16="http://schemas.microsoft.com/office/drawing/2014/chart" uri="{C3380CC4-5D6E-409C-BE32-E72D297353CC}">
              <c16:uniqueId val="{00000001-E4A3-4ABB-B9AD-15C0E8CA5629}"/>
            </c:ext>
          </c:extLst>
        </c:ser>
        <c:dLbls>
          <c:showLegendKey val="0"/>
          <c:showVal val="0"/>
          <c:showCatName val="0"/>
          <c:showSerName val="0"/>
          <c:showPercent val="0"/>
          <c:showBubbleSize val="0"/>
        </c:dLbls>
        <c:marker val="1"/>
        <c:smooth val="0"/>
        <c:axId val="616883488"/>
        <c:axId val="616877504"/>
      </c:lineChart>
      <c:dateAx>
        <c:axId val="616883488"/>
        <c:scaling>
          <c:orientation val="minMax"/>
        </c:scaling>
        <c:delete val="1"/>
        <c:axPos val="b"/>
        <c:numFmt formatCode="&quot;H&quot;yy" sourceLinked="1"/>
        <c:majorTickMark val="none"/>
        <c:minorTickMark val="none"/>
        <c:tickLblPos val="none"/>
        <c:crossAx val="616877504"/>
        <c:crosses val="autoZero"/>
        <c:auto val="1"/>
        <c:lblOffset val="100"/>
        <c:baseTimeUnit val="years"/>
      </c:dateAx>
      <c:valAx>
        <c:axId val="61687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688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88.68</c:v>
                </c:pt>
                <c:pt idx="1">
                  <c:v>97.9</c:v>
                </c:pt>
                <c:pt idx="2">
                  <c:v>98.88</c:v>
                </c:pt>
                <c:pt idx="3">
                  <c:v>89.41</c:v>
                </c:pt>
                <c:pt idx="4">
                  <c:v>85.08</c:v>
                </c:pt>
              </c:numCache>
            </c:numRef>
          </c:val>
          <c:extLst xmlns:c16r2="http://schemas.microsoft.com/office/drawing/2015/06/chart">
            <c:ext xmlns:c16="http://schemas.microsoft.com/office/drawing/2014/chart" uri="{C3380CC4-5D6E-409C-BE32-E72D297353CC}">
              <c16:uniqueId val="{00000000-9921-4D91-8ED9-B70877638EA0}"/>
            </c:ext>
          </c:extLst>
        </c:ser>
        <c:dLbls>
          <c:showLegendKey val="0"/>
          <c:showVal val="0"/>
          <c:showCatName val="0"/>
          <c:showSerName val="0"/>
          <c:showPercent val="0"/>
          <c:showBubbleSize val="0"/>
        </c:dLbls>
        <c:gapWidth val="150"/>
        <c:axId val="362661536"/>
        <c:axId val="36265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921-4D91-8ED9-B70877638EA0}"/>
            </c:ext>
          </c:extLst>
        </c:ser>
        <c:dLbls>
          <c:showLegendKey val="0"/>
          <c:showVal val="0"/>
          <c:showCatName val="0"/>
          <c:showSerName val="0"/>
          <c:showPercent val="0"/>
          <c:showBubbleSize val="0"/>
        </c:dLbls>
        <c:marker val="1"/>
        <c:smooth val="0"/>
        <c:axId val="362661536"/>
        <c:axId val="362658272"/>
      </c:lineChart>
      <c:dateAx>
        <c:axId val="362661536"/>
        <c:scaling>
          <c:orientation val="minMax"/>
        </c:scaling>
        <c:delete val="1"/>
        <c:axPos val="b"/>
        <c:numFmt formatCode="&quot;H&quot;yy" sourceLinked="1"/>
        <c:majorTickMark val="none"/>
        <c:minorTickMark val="none"/>
        <c:tickLblPos val="none"/>
        <c:crossAx val="362658272"/>
        <c:crosses val="autoZero"/>
        <c:auto val="1"/>
        <c:lblOffset val="100"/>
        <c:baseTimeUnit val="years"/>
      </c:dateAx>
      <c:valAx>
        <c:axId val="36265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66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26B-4901-910D-F06C0CFB0A4A}"/>
            </c:ext>
          </c:extLst>
        </c:ser>
        <c:dLbls>
          <c:showLegendKey val="0"/>
          <c:showVal val="0"/>
          <c:showCatName val="0"/>
          <c:showSerName val="0"/>
          <c:showPercent val="0"/>
          <c:showBubbleSize val="0"/>
        </c:dLbls>
        <c:gapWidth val="150"/>
        <c:axId val="362656640"/>
        <c:axId val="36264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26B-4901-910D-F06C0CFB0A4A}"/>
            </c:ext>
          </c:extLst>
        </c:ser>
        <c:dLbls>
          <c:showLegendKey val="0"/>
          <c:showVal val="0"/>
          <c:showCatName val="0"/>
          <c:showSerName val="0"/>
          <c:showPercent val="0"/>
          <c:showBubbleSize val="0"/>
        </c:dLbls>
        <c:marker val="1"/>
        <c:smooth val="0"/>
        <c:axId val="362656640"/>
        <c:axId val="362648480"/>
      </c:lineChart>
      <c:dateAx>
        <c:axId val="362656640"/>
        <c:scaling>
          <c:orientation val="minMax"/>
        </c:scaling>
        <c:delete val="1"/>
        <c:axPos val="b"/>
        <c:numFmt formatCode="&quot;H&quot;yy" sourceLinked="1"/>
        <c:majorTickMark val="none"/>
        <c:minorTickMark val="none"/>
        <c:tickLblPos val="none"/>
        <c:crossAx val="362648480"/>
        <c:crosses val="autoZero"/>
        <c:auto val="1"/>
        <c:lblOffset val="100"/>
        <c:baseTimeUnit val="years"/>
      </c:dateAx>
      <c:valAx>
        <c:axId val="36264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65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1A8-4E0E-B19C-F7C3A58D5E0C}"/>
            </c:ext>
          </c:extLst>
        </c:ser>
        <c:dLbls>
          <c:showLegendKey val="0"/>
          <c:showVal val="0"/>
          <c:showCatName val="0"/>
          <c:showSerName val="0"/>
          <c:showPercent val="0"/>
          <c:showBubbleSize val="0"/>
        </c:dLbls>
        <c:gapWidth val="150"/>
        <c:axId val="362659904"/>
        <c:axId val="36265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1A8-4E0E-B19C-F7C3A58D5E0C}"/>
            </c:ext>
          </c:extLst>
        </c:ser>
        <c:dLbls>
          <c:showLegendKey val="0"/>
          <c:showVal val="0"/>
          <c:showCatName val="0"/>
          <c:showSerName val="0"/>
          <c:showPercent val="0"/>
          <c:showBubbleSize val="0"/>
        </c:dLbls>
        <c:marker val="1"/>
        <c:smooth val="0"/>
        <c:axId val="362659904"/>
        <c:axId val="362657184"/>
      </c:lineChart>
      <c:dateAx>
        <c:axId val="362659904"/>
        <c:scaling>
          <c:orientation val="minMax"/>
        </c:scaling>
        <c:delete val="1"/>
        <c:axPos val="b"/>
        <c:numFmt formatCode="&quot;H&quot;yy" sourceLinked="1"/>
        <c:majorTickMark val="none"/>
        <c:minorTickMark val="none"/>
        <c:tickLblPos val="none"/>
        <c:crossAx val="362657184"/>
        <c:crosses val="autoZero"/>
        <c:auto val="1"/>
        <c:lblOffset val="100"/>
        <c:baseTimeUnit val="years"/>
      </c:dateAx>
      <c:valAx>
        <c:axId val="36265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659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706-4F3B-B336-7B1E216B8594}"/>
            </c:ext>
          </c:extLst>
        </c:ser>
        <c:dLbls>
          <c:showLegendKey val="0"/>
          <c:showVal val="0"/>
          <c:showCatName val="0"/>
          <c:showSerName val="0"/>
          <c:showPercent val="0"/>
          <c:showBubbleSize val="0"/>
        </c:dLbls>
        <c:gapWidth val="150"/>
        <c:axId val="362654464"/>
        <c:axId val="36265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706-4F3B-B336-7B1E216B8594}"/>
            </c:ext>
          </c:extLst>
        </c:ser>
        <c:dLbls>
          <c:showLegendKey val="0"/>
          <c:showVal val="0"/>
          <c:showCatName val="0"/>
          <c:showSerName val="0"/>
          <c:showPercent val="0"/>
          <c:showBubbleSize val="0"/>
        </c:dLbls>
        <c:marker val="1"/>
        <c:smooth val="0"/>
        <c:axId val="362654464"/>
        <c:axId val="362653920"/>
      </c:lineChart>
      <c:dateAx>
        <c:axId val="362654464"/>
        <c:scaling>
          <c:orientation val="minMax"/>
        </c:scaling>
        <c:delete val="1"/>
        <c:axPos val="b"/>
        <c:numFmt formatCode="&quot;H&quot;yy" sourceLinked="1"/>
        <c:majorTickMark val="none"/>
        <c:minorTickMark val="none"/>
        <c:tickLblPos val="none"/>
        <c:crossAx val="362653920"/>
        <c:crosses val="autoZero"/>
        <c:auto val="1"/>
        <c:lblOffset val="100"/>
        <c:baseTimeUnit val="years"/>
      </c:dateAx>
      <c:valAx>
        <c:axId val="36265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65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B92-490A-A191-8397D8DC0F7B}"/>
            </c:ext>
          </c:extLst>
        </c:ser>
        <c:dLbls>
          <c:showLegendKey val="0"/>
          <c:showVal val="0"/>
          <c:showCatName val="0"/>
          <c:showSerName val="0"/>
          <c:showPercent val="0"/>
          <c:showBubbleSize val="0"/>
        </c:dLbls>
        <c:gapWidth val="150"/>
        <c:axId val="362662624"/>
        <c:axId val="33770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B92-490A-A191-8397D8DC0F7B}"/>
            </c:ext>
          </c:extLst>
        </c:ser>
        <c:dLbls>
          <c:showLegendKey val="0"/>
          <c:showVal val="0"/>
          <c:showCatName val="0"/>
          <c:showSerName val="0"/>
          <c:showPercent val="0"/>
          <c:showBubbleSize val="0"/>
        </c:dLbls>
        <c:marker val="1"/>
        <c:smooth val="0"/>
        <c:axId val="362662624"/>
        <c:axId val="337708384"/>
      </c:lineChart>
      <c:dateAx>
        <c:axId val="362662624"/>
        <c:scaling>
          <c:orientation val="minMax"/>
        </c:scaling>
        <c:delete val="1"/>
        <c:axPos val="b"/>
        <c:numFmt formatCode="&quot;H&quot;yy" sourceLinked="1"/>
        <c:majorTickMark val="none"/>
        <c:minorTickMark val="none"/>
        <c:tickLblPos val="none"/>
        <c:crossAx val="337708384"/>
        <c:crosses val="autoZero"/>
        <c:auto val="1"/>
        <c:lblOffset val="100"/>
        <c:baseTimeUnit val="years"/>
      </c:dateAx>
      <c:valAx>
        <c:axId val="33770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66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4.18</c:v>
                </c:pt>
                <c:pt idx="1">
                  <c:v>3.29</c:v>
                </c:pt>
                <c:pt idx="2">
                  <c:v>2.73</c:v>
                </c:pt>
                <c:pt idx="3">
                  <c:v>2.2999999999999998</c:v>
                </c:pt>
                <c:pt idx="4">
                  <c:v>1.68</c:v>
                </c:pt>
              </c:numCache>
            </c:numRef>
          </c:val>
          <c:extLst xmlns:c16r2="http://schemas.microsoft.com/office/drawing/2015/06/chart">
            <c:ext xmlns:c16="http://schemas.microsoft.com/office/drawing/2014/chart" uri="{C3380CC4-5D6E-409C-BE32-E72D297353CC}">
              <c16:uniqueId val="{00000000-C3DD-4D1C-B04F-582A0D5B384C}"/>
            </c:ext>
          </c:extLst>
        </c:ser>
        <c:dLbls>
          <c:showLegendKey val="0"/>
          <c:showVal val="0"/>
          <c:showCatName val="0"/>
          <c:showSerName val="0"/>
          <c:showPercent val="0"/>
          <c:showBubbleSize val="0"/>
        </c:dLbls>
        <c:gapWidth val="150"/>
        <c:axId val="337711104"/>
        <c:axId val="362608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1029.24</c:v>
                </c:pt>
                <c:pt idx="1">
                  <c:v>1063.93</c:v>
                </c:pt>
                <c:pt idx="2">
                  <c:v>1060.8599999999999</c:v>
                </c:pt>
                <c:pt idx="3">
                  <c:v>1006.65</c:v>
                </c:pt>
                <c:pt idx="4">
                  <c:v>998.42</c:v>
                </c:pt>
              </c:numCache>
            </c:numRef>
          </c:val>
          <c:smooth val="0"/>
          <c:extLst xmlns:c16r2="http://schemas.microsoft.com/office/drawing/2015/06/chart">
            <c:ext xmlns:c16="http://schemas.microsoft.com/office/drawing/2014/chart" uri="{C3380CC4-5D6E-409C-BE32-E72D297353CC}">
              <c16:uniqueId val="{00000001-C3DD-4D1C-B04F-582A0D5B384C}"/>
            </c:ext>
          </c:extLst>
        </c:ser>
        <c:dLbls>
          <c:showLegendKey val="0"/>
          <c:showVal val="0"/>
          <c:showCatName val="0"/>
          <c:showSerName val="0"/>
          <c:showPercent val="0"/>
          <c:showBubbleSize val="0"/>
        </c:dLbls>
        <c:marker val="1"/>
        <c:smooth val="0"/>
        <c:axId val="337711104"/>
        <c:axId val="362608784"/>
      </c:lineChart>
      <c:dateAx>
        <c:axId val="337711104"/>
        <c:scaling>
          <c:orientation val="minMax"/>
        </c:scaling>
        <c:delete val="1"/>
        <c:axPos val="b"/>
        <c:numFmt formatCode="&quot;H&quot;yy" sourceLinked="1"/>
        <c:majorTickMark val="none"/>
        <c:minorTickMark val="none"/>
        <c:tickLblPos val="none"/>
        <c:crossAx val="362608784"/>
        <c:crosses val="autoZero"/>
        <c:auto val="1"/>
        <c:lblOffset val="100"/>
        <c:baseTimeUnit val="years"/>
      </c:dateAx>
      <c:valAx>
        <c:axId val="36260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7711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28.17</c:v>
                </c:pt>
                <c:pt idx="1">
                  <c:v>33.24</c:v>
                </c:pt>
                <c:pt idx="2">
                  <c:v>31.6</c:v>
                </c:pt>
                <c:pt idx="3">
                  <c:v>27.82</c:v>
                </c:pt>
                <c:pt idx="4">
                  <c:v>27.86</c:v>
                </c:pt>
              </c:numCache>
            </c:numRef>
          </c:val>
          <c:extLst xmlns:c16r2="http://schemas.microsoft.com/office/drawing/2015/06/chart">
            <c:ext xmlns:c16="http://schemas.microsoft.com/office/drawing/2014/chart" uri="{C3380CC4-5D6E-409C-BE32-E72D297353CC}">
              <c16:uniqueId val="{00000000-1623-4C0D-BE15-AF91A6FF7539}"/>
            </c:ext>
          </c:extLst>
        </c:ser>
        <c:dLbls>
          <c:showLegendKey val="0"/>
          <c:showVal val="0"/>
          <c:showCatName val="0"/>
          <c:showSerName val="0"/>
          <c:showPercent val="0"/>
          <c:showBubbleSize val="0"/>
        </c:dLbls>
        <c:gapWidth val="150"/>
        <c:axId val="616881312"/>
        <c:axId val="616881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43.13</c:v>
                </c:pt>
                <c:pt idx="1">
                  <c:v>46.26</c:v>
                </c:pt>
                <c:pt idx="2">
                  <c:v>45.81</c:v>
                </c:pt>
                <c:pt idx="3">
                  <c:v>43.43</c:v>
                </c:pt>
                <c:pt idx="4">
                  <c:v>41.41</c:v>
                </c:pt>
              </c:numCache>
            </c:numRef>
          </c:val>
          <c:smooth val="0"/>
          <c:extLst xmlns:c16r2="http://schemas.microsoft.com/office/drawing/2015/06/chart">
            <c:ext xmlns:c16="http://schemas.microsoft.com/office/drawing/2014/chart" uri="{C3380CC4-5D6E-409C-BE32-E72D297353CC}">
              <c16:uniqueId val="{00000001-1623-4C0D-BE15-AF91A6FF7539}"/>
            </c:ext>
          </c:extLst>
        </c:ser>
        <c:dLbls>
          <c:showLegendKey val="0"/>
          <c:showVal val="0"/>
          <c:showCatName val="0"/>
          <c:showSerName val="0"/>
          <c:showPercent val="0"/>
          <c:showBubbleSize val="0"/>
        </c:dLbls>
        <c:marker val="1"/>
        <c:smooth val="0"/>
        <c:axId val="616881312"/>
        <c:axId val="616881856"/>
      </c:lineChart>
      <c:dateAx>
        <c:axId val="616881312"/>
        <c:scaling>
          <c:orientation val="minMax"/>
        </c:scaling>
        <c:delete val="1"/>
        <c:axPos val="b"/>
        <c:numFmt formatCode="&quot;H&quot;yy" sourceLinked="1"/>
        <c:majorTickMark val="none"/>
        <c:minorTickMark val="none"/>
        <c:tickLblPos val="none"/>
        <c:crossAx val="616881856"/>
        <c:crosses val="autoZero"/>
        <c:auto val="1"/>
        <c:lblOffset val="100"/>
        <c:baseTimeUnit val="years"/>
      </c:dateAx>
      <c:valAx>
        <c:axId val="61688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688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682.37</c:v>
                </c:pt>
                <c:pt idx="1">
                  <c:v>579.41999999999996</c:v>
                </c:pt>
                <c:pt idx="2">
                  <c:v>674.37</c:v>
                </c:pt>
                <c:pt idx="3">
                  <c:v>742.25</c:v>
                </c:pt>
                <c:pt idx="4">
                  <c:v>716.39</c:v>
                </c:pt>
              </c:numCache>
            </c:numRef>
          </c:val>
          <c:extLst xmlns:c16r2="http://schemas.microsoft.com/office/drawing/2015/06/chart">
            <c:ext xmlns:c16="http://schemas.microsoft.com/office/drawing/2014/chart" uri="{C3380CC4-5D6E-409C-BE32-E72D297353CC}">
              <c16:uniqueId val="{00000000-2211-4E9B-8308-05E6878FA4C0}"/>
            </c:ext>
          </c:extLst>
        </c:ser>
        <c:dLbls>
          <c:showLegendKey val="0"/>
          <c:showVal val="0"/>
          <c:showCatName val="0"/>
          <c:showSerName val="0"/>
          <c:showPercent val="0"/>
          <c:showBubbleSize val="0"/>
        </c:dLbls>
        <c:gapWidth val="150"/>
        <c:axId val="616886208"/>
        <c:axId val="616873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392.03</c:v>
                </c:pt>
                <c:pt idx="1">
                  <c:v>376.4</c:v>
                </c:pt>
                <c:pt idx="2">
                  <c:v>383.92</c:v>
                </c:pt>
                <c:pt idx="3">
                  <c:v>400.44</c:v>
                </c:pt>
                <c:pt idx="4">
                  <c:v>417.56</c:v>
                </c:pt>
              </c:numCache>
            </c:numRef>
          </c:val>
          <c:smooth val="0"/>
          <c:extLst xmlns:c16r2="http://schemas.microsoft.com/office/drawing/2015/06/chart">
            <c:ext xmlns:c16="http://schemas.microsoft.com/office/drawing/2014/chart" uri="{C3380CC4-5D6E-409C-BE32-E72D297353CC}">
              <c16:uniqueId val="{00000001-2211-4E9B-8308-05E6878FA4C0}"/>
            </c:ext>
          </c:extLst>
        </c:ser>
        <c:dLbls>
          <c:showLegendKey val="0"/>
          <c:showVal val="0"/>
          <c:showCatName val="0"/>
          <c:showSerName val="0"/>
          <c:showPercent val="0"/>
          <c:showBubbleSize val="0"/>
        </c:dLbls>
        <c:marker val="1"/>
        <c:smooth val="0"/>
        <c:axId val="616886208"/>
        <c:axId val="616873696"/>
      </c:lineChart>
      <c:dateAx>
        <c:axId val="616886208"/>
        <c:scaling>
          <c:orientation val="minMax"/>
        </c:scaling>
        <c:delete val="1"/>
        <c:axPos val="b"/>
        <c:numFmt formatCode="&quot;H&quot;yy" sourceLinked="1"/>
        <c:majorTickMark val="none"/>
        <c:minorTickMark val="none"/>
        <c:tickLblPos val="none"/>
        <c:crossAx val="616873696"/>
        <c:crosses val="autoZero"/>
        <c:auto val="1"/>
        <c:lblOffset val="100"/>
        <c:baseTimeUnit val="years"/>
      </c:dateAx>
      <c:valAx>
        <c:axId val="6168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688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呉市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H2</v>
      </c>
      <c r="X8" s="72"/>
      <c r="Y8" s="72"/>
      <c r="Z8" s="72"/>
      <c r="AA8" s="72"/>
      <c r="AB8" s="72"/>
      <c r="AC8" s="72"/>
      <c r="AD8" s="73" t="str">
        <f>データ!$M$6</f>
        <v>非設置</v>
      </c>
      <c r="AE8" s="73"/>
      <c r="AF8" s="73"/>
      <c r="AG8" s="73"/>
      <c r="AH8" s="73"/>
      <c r="AI8" s="73"/>
      <c r="AJ8" s="73"/>
      <c r="AK8" s="3"/>
      <c r="AL8" s="69">
        <f>データ!S6</f>
        <v>221502</v>
      </c>
      <c r="AM8" s="69"/>
      <c r="AN8" s="69"/>
      <c r="AO8" s="69"/>
      <c r="AP8" s="69"/>
      <c r="AQ8" s="69"/>
      <c r="AR8" s="69"/>
      <c r="AS8" s="69"/>
      <c r="AT8" s="68">
        <f>データ!T6</f>
        <v>352.83</v>
      </c>
      <c r="AU8" s="68"/>
      <c r="AV8" s="68"/>
      <c r="AW8" s="68"/>
      <c r="AX8" s="68"/>
      <c r="AY8" s="68"/>
      <c r="AZ8" s="68"/>
      <c r="BA8" s="68"/>
      <c r="BB8" s="68">
        <f>データ!U6</f>
        <v>627.79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0.72</v>
      </c>
      <c r="Q10" s="68"/>
      <c r="R10" s="68"/>
      <c r="S10" s="68"/>
      <c r="T10" s="68"/>
      <c r="U10" s="68"/>
      <c r="V10" s="68"/>
      <c r="W10" s="68">
        <f>データ!Q6</f>
        <v>99.08</v>
      </c>
      <c r="X10" s="68"/>
      <c r="Y10" s="68"/>
      <c r="Z10" s="68"/>
      <c r="AA10" s="68"/>
      <c r="AB10" s="68"/>
      <c r="AC10" s="68"/>
      <c r="AD10" s="69">
        <f>データ!R6</f>
        <v>3542</v>
      </c>
      <c r="AE10" s="69"/>
      <c r="AF10" s="69"/>
      <c r="AG10" s="69"/>
      <c r="AH10" s="69"/>
      <c r="AI10" s="69"/>
      <c r="AJ10" s="69"/>
      <c r="AK10" s="2"/>
      <c r="AL10" s="69">
        <f>データ!V6</f>
        <v>1580</v>
      </c>
      <c r="AM10" s="69"/>
      <c r="AN10" s="69"/>
      <c r="AO10" s="69"/>
      <c r="AP10" s="69"/>
      <c r="AQ10" s="69"/>
      <c r="AR10" s="69"/>
      <c r="AS10" s="69"/>
      <c r="AT10" s="68">
        <f>データ!W6</f>
        <v>0.57999999999999996</v>
      </c>
      <c r="AU10" s="68"/>
      <c r="AV10" s="68"/>
      <c r="AW10" s="68"/>
      <c r="AX10" s="68"/>
      <c r="AY10" s="68"/>
      <c r="AZ10" s="68"/>
      <c r="BA10" s="68"/>
      <c r="BB10" s="68">
        <f>データ!X6</f>
        <v>2724.14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【953.26】</v>
      </c>
      <c r="I86" s="26" t="str">
        <f>データ!CA6</f>
        <v>【45.31】</v>
      </c>
      <c r="J86" s="26" t="str">
        <f>データ!CL6</f>
        <v>【379.91】</v>
      </c>
      <c r="K86" s="26" t="str">
        <f>データ!CW6</f>
        <v>【33.67】</v>
      </c>
      <c r="L86" s="26" t="str">
        <f>データ!DH6</f>
        <v>【79.94】</v>
      </c>
      <c r="M86" s="26" t="s">
        <v>43</v>
      </c>
      <c r="N86" s="26" t="s">
        <v>43</v>
      </c>
      <c r="O86" s="26" t="str">
        <f>データ!EO6</f>
        <v>【0.01】</v>
      </c>
    </row>
  </sheetData>
  <sheetProtection algorithmName="SHA-512" hashValue="NCR4WJzGZEoBi103tUhTSZAFZ7vIRutGJ9Oc9o1EMdAsmuZpzc5LMdD8sD9bBwZbcu/LteBVTS6XVrPu8ou+mA==" saltValue="FyPMTfhGOUwFLw1iWIA3g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66:BZ82"/>
    <mergeCell ref="B60:BJ61"/>
    <mergeCell ref="BL64:BZ65"/>
    <mergeCell ref="BL10:BM10"/>
    <mergeCell ref="BL11:BZ13"/>
    <mergeCell ref="B14:BJ15"/>
    <mergeCell ref="BL14:BZ15"/>
    <mergeCell ref="BL45:BZ46"/>
    <mergeCell ref="BL16:BZ44"/>
    <mergeCell ref="BL47:BZ6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342025</v>
      </c>
      <c r="D6" s="33">
        <f t="shared" si="3"/>
        <v>47</v>
      </c>
      <c r="E6" s="33">
        <f t="shared" si="3"/>
        <v>17</v>
      </c>
      <c r="F6" s="33">
        <f t="shared" si="3"/>
        <v>6</v>
      </c>
      <c r="G6" s="33">
        <f t="shared" si="3"/>
        <v>0</v>
      </c>
      <c r="H6" s="33" t="str">
        <f t="shared" si="3"/>
        <v>広島県　呉市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0.72</v>
      </c>
      <c r="Q6" s="34">
        <f t="shared" si="3"/>
        <v>99.08</v>
      </c>
      <c r="R6" s="34">
        <f t="shared" si="3"/>
        <v>3542</v>
      </c>
      <c r="S6" s="34">
        <f t="shared" si="3"/>
        <v>221502</v>
      </c>
      <c r="T6" s="34">
        <f t="shared" si="3"/>
        <v>352.83</v>
      </c>
      <c r="U6" s="34">
        <f t="shared" si="3"/>
        <v>627.79</v>
      </c>
      <c r="V6" s="34">
        <f t="shared" si="3"/>
        <v>1580</v>
      </c>
      <c r="W6" s="34">
        <f t="shared" si="3"/>
        <v>0.57999999999999996</v>
      </c>
      <c r="X6" s="34">
        <f t="shared" si="3"/>
        <v>2724.14</v>
      </c>
      <c r="Y6" s="35">
        <f>IF(Y7="",NA(),Y7)</f>
        <v>88.68</v>
      </c>
      <c r="Z6" s="35">
        <f t="shared" ref="Z6:AH6" si="4">IF(Z7="",NA(),Z7)</f>
        <v>97.9</v>
      </c>
      <c r="AA6" s="35">
        <f t="shared" si="4"/>
        <v>98.88</v>
      </c>
      <c r="AB6" s="35">
        <f t="shared" si="4"/>
        <v>89.41</v>
      </c>
      <c r="AC6" s="35">
        <f t="shared" si="4"/>
        <v>85.08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4.18</v>
      </c>
      <c r="BG6" s="35">
        <f t="shared" ref="BG6:BO6" si="7">IF(BG7="",NA(),BG7)</f>
        <v>3.29</v>
      </c>
      <c r="BH6" s="35">
        <f t="shared" si="7"/>
        <v>2.73</v>
      </c>
      <c r="BI6" s="35">
        <f t="shared" si="7"/>
        <v>2.2999999999999998</v>
      </c>
      <c r="BJ6" s="35">
        <f t="shared" si="7"/>
        <v>1.68</v>
      </c>
      <c r="BK6" s="35">
        <f t="shared" si="7"/>
        <v>1029.24</v>
      </c>
      <c r="BL6" s="35">
        <f t="shared" si="7"/>
        <v>1063.93</v>
      </c>
      <c r="BM6" s="35">
        <f t="shared" si="7"/>
        <v>1060.8599999999999</v>
      </c>
      <c r="BN6" s="35">
        <f t="shared" si="7"/>
        <v>1006.65</v>
      </c>
      <c r="BO6" s="35">
        <f t="shared" si="7"/>
        <v>998.42</v>
      </c>
      <c r="BP6" s="34" t="str">
        <f>IF(BP7="","",IF(BP7="-","【-】","【"&amp;SUBSTITUTE(TEXT(BP7,"#,##0.00"),"-","△")&amp;"】"))</f>
        <v>【953.26】</v>
      </c>
      <c r="BQ6" s="35">
        <f>IF(BQ7="",NA(),BQ7)</f>
        <v>28.17</v>
      </c>
      <c r="BR6" s="35">
        <f t="shared" ref="BR6:BZ6" si="8">IF(BR7="",NA(),BR7)</f>
        <v>33.24</v>
      </c>
      <c r="BS6" s="35">
        <f t="shared" si="8"/>
        <v>31.6</v>
      </c>
      <c r="BT6" s="35">
        <f t="shared" si="8"/>
        <v>27.82</v>
      </c>
      <c r="BU6" s="35">
        <f t="shared" si="8"/>
        <v>27.86</v>
      </c>
      <c r="BV6" s="35">
        <f t="shared" si="8"/>
        <v>43.13</v>
      </c>
      <c r="BW6" s="35">
        <f t="shared" si="8"/>
        <v>46.26</v>
      </c>
      <c r="BX6" s="35">
        <f t="shared" si="8"/>
        <v>45.81</v>
      </c>
      <c r="BY6" s="35">
        <f t="shared" si="8"/>
        <v>43.43</v>
      </c>
      <c r="BZ6" s="35">
        <f t="shared" si="8"/>
        <v>41.41</v>
      </c>
      <c r="CA6" s="34" t="str">
        <f>IF(CA7="","",IF(CA7="-","【-】","【"&amp;SUBSTITUTE(TEXT(CA7,"#,##0.00"),"-","△")&amp;"】"))</f>
        <v>【45.31】</v>
      </c>
      <c r="CB6" s="35">
        <f>IF(CB7="",NA(),CB7)</f>
        <v>682.37</v>
      </c>
      <c r="CC6" s="35">
        <f t="shared" ref="CC6:CK6" si="9">IF(CC7="",NA(),CC7)</f>
        <v>579.41999999999996</v>
      </c>
      <c r="CD6" s="35">
        <f t="shared" si="9"/>
        <v>674.37</v>
      </c>
      <c r="CE6" s="35">
        <f t="shared" si="9"/>
        <v>742.25</v>
      </c>
      <c r="CF6" s="35">
        <f t="shared" si="9"/>
        <v>716.39</v>
      </c>
      <c r="CG6" s="35">
        <f t="shared" si="9"/>
        <v>392.03</v>
      </c>
      <c r="CH6" s="35">
        <f t="shared" si="9"/>
        <v>376.4</v>
      </c>
      <c r="CI6" s="35">
        <f t="shared" si="9"/>
        <v>383.92</v>
      </c>
      <c r="CJ6" s="35">
        <f t="shared" si="9"/>
        <v>400.44</v>
      </c>
      <c r="CK6" s="35">
        <f t="shared" si="9"/>
        <v>417.56</v>
      </c>
      <c r="CL6" s="34" t="str">
        <f>IF(CL7="","",IF(CL7="-","【-】","【"&amp;SUBSTITUTE(TEXT(CL7,"#,##0.00"),"-","△")&amp;"】"))</f>
        <v>【379.91】</v>
      </c>
      <c r="CM6" s="35">
        <f>IF(CM7="",NA(),CM7)</f>
        <v>40.72</v>
      </c>
      <c r="CN6" s="35">
        <f t="shared" ref="CN6:CV6" si="10">IF(CN7="",NA(),CN7)</f>
        <v>40.72</v>
      </c>
      <c r="CO6" s="35">
        <f t="shared" si="10"/>
        <v>40.72</v>
      </c>
      <c r="CP6" s="35">
        <f t="shared" si="10"/>
        <v>40.72</v>
      </c>
      <c r="CQ6" s="35">
        <f t="shared" si="10"/>
        <v>40.72</v>
      </c>
      <c r="CR6" s="35">
        <f t="shared" si="10"/>
        <v>35.64</v>
      </c>
      <c r="CS6" s="35">
        <f t="shared" si="10"/>
        <v>33.729999999999997</v>
      </c>
      <c r="CT6" s="35">
        <f t="shared" si="10"/>
        <v>33.21</v>
      </c>
      <c r="CU6" s="35">
        <f t="shared" si="10"/>
        <v>32.229999999999997</v>
      </c>
      <c r="CV6" s="35">
        <f t="shared" si="10"/>
        <v>32.479999999999997</v>
      </c>
      <c r="CW6" s="34" t="str">
        <f>IF(CW7="","",IF(CW7="-","【-】","【"&amp;SUBSTITUTE(TEXT(CW7,"#,##0.00"),"-","△")&amp;"】"))</f>
        <v>【33.67】</v>
      </c>
      <c r="CX6" s="35">
        <f>IF(CX7="",NA(),CX7)</f>
        <v>47.21</v>
      </c>
      <c r="CY6" s="35">
        <f t="shared" ref="CY6:DG6" si="11">IF(CY7="",NA(),CY7)</f>
        <v>51.53</v>
      </c>
      <c r="CZ6" s="35">
        <f t="shared" si="11"/>
        <v>52.96</v>
      </c>
      <c r="DA6" s="35">
        <f t="shared" si="11"/>
        <v>59.04</v>
      </c>
      <c r="DB6" s="35">
        <f t="shared" si="11"/>
        <v>61.52</v>
      </c>
      <c r="DC6" s="35">
        <f t="shared" si="11"/>
        <v>82.92</v>
      </c>
      <c r="DD6" s="35">
        <f t="shared" si="11"/>
        <v>79.989999999999995</v>
      </c>
      <c r="DE6" s="35">
        <f t="shared" si="11"/>
        <v>79.98</v>
      </c>
      <c r="DF6" s="35">
        <f t="shared" si="11"/>
        <v>80.8</v>
      </c>
      <c r="DG6" s="35">
        <f t="shared" si="11"/>
        <v>79.2</v>
      </c>
      <c r="DH6" s="34" t="str">
        <f>IF(DH7="","",IF(DH7="-","【-】","【"&amp;SUBSTITUTE(TEXT(DH7,"#,##0.00"),"-","△")&amp;"】"))</f>
        <v>【79.94】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0.18</v>
      </c>
      <c r="EK6" s="35">
        <f t="shared" si="14"/>
        <v>0.01</v>
      </c>
      <c r="EL6" s="35">
        <f t="shared" si="14"/>
        <v>0.09</v>
      </c>
      <c r="EM6" s="35">
        <f t="shared" si="14"/>
        <v>0.02</v>
      </c>
      <c r="EN6" s="35">
        <f t="shared" si="14"/>
        <v>0.01</v>
      </c>
      <c r="EO6" s="34" t="str">
        <f>IF(EO7="","",IF(EO7="-","【-】","【"&amp;SUBSTITUTE(TEXT(EO7,"#,##0.00"),"-","△")&amp;"】"))</f>
        <v>【0.01】</v>
      </c>
    </row>
    <row r="7" spans="1:145" s="36" customFormat="1" x14ac:dyDescent="0.15">
      <c r="A7" s="28"/>
      <c r="B7" s="37">
        <v>2019</v>
      </c>
      <c r="C7" s="37">
        <v>342025</v>
      </c>
      <c r="D7" s="37">
        <v>47</v>
      </c>
      <c r="E7" s="37">
        <v>17</v>
      </c>
      <c r="F7" s="37">
        <v>6</v>
      </c>
      <c r="G7" s="37">
        <v>0</v>
      </c>
      <c r="H7" s="37" t="s">
        <v>97</v>
      </c>
      <c r="I7" s="37" t="s">
        <v>98</v>
      </c>
      <c r="J7" s="37" t="s">
        <v>99</v>
      </c>
      <c r="K7" s="37" t="s">
        <v>100</v>
      </c>
      <c r="L7" s="37" t="s">
        <v>101</v>
      </c>
      <c r="M7" s="37" t="s">
        <v>102</v>
      </c>
      <c r="N7" s="38" t="s">
        <v>103</v>
      </c>
      <c r="O7" s="38" t="s">
        <v>104</v>
      </c>
      <c r="P7" s="38">
        <v>0.72</v>
      </c>
      <c r="Q7" s="38">
        <v>99.08</v>
      </c>
      <c r="R7" s="38">
        <v>3542</v>
      </c>
      <c r="S7" s="38">
        <v>221502</v>
      </c>
      <c r="T7" s="38">
        <v>352.83</v>
      </c>
      <c r="U7" s="38">
        <v>627.79</v>
      </c>
      <c r="V7" s="38">
        <v>1580</v>
      </c>
      <c r="W7" s="38">
        <v>0.57999999999999996</v>
      </c>
      <c r="X7" s="38">
        <v>2724.14</v>
      </c>
      <c r="Y7" s="38">
        <v>88.68</v>
      </c>
      <c r="Z7" s="38">
        <v>97.9</v>
      </c>
      <c r="AA7" s="38">
        <v>98.88</v>
      </c>
      <c r="AB7" s="38">
        <v>89.41</v>
      </c>
      <c r="AC7" s="38">
        <v>85.08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4.18</v>
      </c>
      <c r="BG7" s="38">
        <v>3.29</v>
      </c>
      <c r="BH7" s="38">
        <v>2.73</v>
      </c>
      <c r="BI7" s="38">
        <v>2.2999999999999998</v>
      </c>
      <c r="BJ7" s="38">
        <v>1.68</v>
      </c>
      <c r="BK7" s="38">
        <v>1029.24</v>
      </c>
      <c r="BL7" s="38">
        <v>1063.93</v>
      </c>
      <c r="BM7" s="38">
        <v>1060.8599999999999</v>
      </c>
      <c r="BN7" s="38">
        <v>1006.65</v>
      </c>
      <c r="BO7" s="38">
        <v>998.42</v>
      </c>
      <c r="BP7" s="38">
        <v>953.26</v>
      </c>
      <c r="BQ7" s="38">
        <v>28.17</v>
      </c>
      <c r="BR7" s="38">
        <v>33.24</v>
      </c>
      <c r="BS7" s="38">
        <v>31.6</v>
      </c>
      <c r="BT7" s="38">
        <v>27.82</v>
      </c>
      <c r="BU7" s="38">
        <v>27.86</v>
      </c>
      <c r="BV7" s="38">
        <v>43.13</v>
      </c>
      <c r="BW7" s="38">
        <v>46.26</v>
      </c>
      <c r="BX7" s="38">
        <v>45.81</v>
      </c>
      <c r="BY7" s="38">
        <v>43.43</v>
      </c>
      <c r="BZ7" s="38">
        <v>41.41</v>
      </c>
      <c r="CA7" s="38">
        <v>45.31</v>
      </c>
      <c r="CB7" s="38">
        <v>682.37</v>
      </c>
      <c r="CC7" s="38">
        <v>579.41999999999996</v>
      </c>
      <c r="CD7" s="38">
        <v>674.37</v>
      </c>
      <c r="CE7" s="38">
        <v>742.25</v>
      </c>
      <c r="CF7" s="38">
        <v>716.39</v>
      </c>
      <c r="CG7" s="38">
        <v>392.03</v>
      </c>
      <c r="CH7" s="38">
        <v>376.4</v>
      </c>
      <c r="CI7" s="38">
        <v>383.92</v>
      </c>
      <c r="CJ7" s="38">
        <v>400.44</v>
      </c>
      <c r="CK7" s="38">
        <v>417.56</v>
      </c>
      <c r="CL7" s="38">
        <v>379.91</v>
      </c>
      <c r="CM7" s="38">
        <v>40.72</v>
      </c>
      <c r="CN7" s="38">
        <v>40.72</v>
      </c>
      <c r="CO7" s="38">
        <v>40.72</v>
      </c>
      <c r="CP7" s="38">
        <v>40.72</v>
      </c>
      <c r="CQ7" s="38">
        <v>40.72</v>
      </c>
      <c r="CR7" s="38">
        <v>35.64</v>
      </c>
      <c r="CS7" s="38">
        <v>33.729999999999997</v>
      </c>
      <c r="CT7" s="38">
        <v>33.21</v>
      </c>
      <c r="CU7" s="38">
        <v>32.229999999999997</v>
      </c>
      <c r="CV7" s="38">
        <v>32.479999999999997</v>
      </c>
      <c r="CW7" s="38">
        <v>33.67</v>
      </c>
      <c r="CX7" s="38">
        <v>47.21</v>
      </c>
      <c r="CY7" s="38">
        <v>51.53</v>
      </c>
      <c r="CZ7" s="38">
        <v>52.96</v>
      </c>
      <c r="DA7" s="38">
        <v>59.04</v>
      </c>
      <c r="DB7" s="38">
        <v>61.52</v>
      </c>
      <c r="DC7" s="38">
        <v>82.92</v>
      </c>
      <c r="DD7" s="38">
        <v>79.989999999999995</v>
      </c>
      <c r="DE7" s="38">
        <v>79.98</v>
      </c>
      <c r="DF7" s="38">
        <v>80.8</v>
      </c>
      <c r="DG7" s="38">
        <v>79.2</v>
      </c>
      <c r="DH7" s="38">
        <v>79.94</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0.18</v>
      </c>
      <c r="EK7" s="38">
        <v>0.01</v>
      </c>
      <c r="EL7" s="38">
        <v>0.09</v>
      </c>
      <c r="EM7" s="38">
        <v>0.02</v>
      </c>
      <c r="EN7" s="38">
        <v>0.01</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ﾀﾁﾊﾞﾅ ﾒｸﾞﾐ</cp:lastModifiedBy>
  <cp:lastPrinted>2021-01-25T06:52:22Z</cp:lastPrinted>
  <dcterms:created xsi:type="dcterms:W3CDTF">2020-12-04T03:11:53Z</dcterms:created>
  <dcterms:modified xsi:type="dcterms:W3CDTF">2021-01-25T06:52:24Z</dcterms:modified>
  <cp:category/>
</cp:coreProperties>
</file>