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R元 経営比較分析表\02 回答\"/>
    </mc:Choice>
  </mc:AlternateContent>
  <workbookProtection workbookAlgorithmName="SHA-512" workbookHashValue="WUQOVch5tqAOwKHPKYj8NgCL8IAn+HWk3dM0XDAOSDSIfOxOOdtsP18w619+kSZnETs6d77HZgY9RZdohBTwzA==" workbookSaltValue="qP7tSuuQtFUi+Oug/DV4cA==" workbookSpinCount="100000" lockStructure="1"/>
  <bookViews>
    <workbookView xWindow="0" yWindow="0" windowWidth="20490" windowHeight="777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<sst xmlns="http://schemas.openxmlformats.org/spreadsheetml/2006/main" count="231" uniqueCount="116">
  <si>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</si>
  <si>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</si>
  <si>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</si>
  <si>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</si>
  <si>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</si>
  <si>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</si>
  <si>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</si>
  <si>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</si>
  <si>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</si>
  <si>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</si>
  <si>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</si>
  <si>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</si>
  <si>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</si>
  <si>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</si>
  <si>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</si>
  <si>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</si>
  <si>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</si>
  <si>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</si>
  <si>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</si>
  <si>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</si>
  <si>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</si>
  <si>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</si>
  <si>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</si>
  <si>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</si>
  <si>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</si>
  <si>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</si>
  <si>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</si>
  <si>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</si>
  <si>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</si>
  <si>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</si>
  <si>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</si>
  <si>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</si>
  <si>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</si>
  <si>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</si>
  <si>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</si>
  <si>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</si>
  <si>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</si>
  <si>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</si>
  <si>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</si>
  <si>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</si>
  <si>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</si>
  <si>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</si>
  <si>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</si>
  <si>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</si>
  <si>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</si>
  <si>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</si>
  <si>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</si>
  <si>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</si>
  <si>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</si>
  <si>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</si>
  <si>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</si>
  <si>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</si>
  <si>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</si>
  <si>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</si>
  <si>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</si>
  <si>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</si>
  <si>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</si>
  <si>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</si>
  <si>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</si>
  <si>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</si>
  <si>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</si>
  <si>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</si>
  <si>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</si>
  <si>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</si>
  <si>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</si>
  <si>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</si>
  <si>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</si>
  <si>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</si>
  <si>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</si>
  <si>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</si>
  <si>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</si>
  <si>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</si>
  <si>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</si>
  <si>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</si>
  <si>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</si>
  <si>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</si>
  <si>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</si>
  <si>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</si>
  <si>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</si>
  <si>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</si>
  <si>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</si>
  <si>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</si>
  <si>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</si>
  <si>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</si>
  <si>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</si>
  <si>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</si>
  <si>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</si>
  <si>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</si>
  <si>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</si>
  <si>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</si>
  <si>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</si>
  <si>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</si>
  <si>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</si>
  <si>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</si>
  <si>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</si>
  <si>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</si>
  <si>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</si>
  <si>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</si>
  <si>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</si>
  <si>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</si>
  <si>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</si>
  <si>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</si>
  <si>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</si>
  <si>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</si>
  <si>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</si>
  <si>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</si>
  <si>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</si>
  <si>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</si>
  <si>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</si>
  <si>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</si>
  <si>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</si>
  <si>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</si>
  <si>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</si>
  <si>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
　有形固定資産減価償却率は徐々に上昇しており，全国平均，類似団体を若干上回る水準になっています。
②管渠老朽化率，③管渠改善率
　平成５年の併用開始から26年が経過しましたが，法定耐用年数を経過した管渠はありません。
　将来の更新需要を見据えた上で，中長期的な収支バランスを保持しながら，適切な維持管理や改築更新による資産管理を計画的に実施することが必要です。
　</t>
    <rPh sb="1" eb="12">
      <t>ユウケイコテイシサンゲンカショウキャクリツ</t>
    </rPh>
    <rPh sb="14" eb="25">
      <t>ユウケイコテイシサンゲンカショウキャクリツ</t>
    </rPh>
    <rPh sb="26" eb="28">
      <t>ジョジョ</t>
    </rPh>
    <rPh sb="29" eb="31">
      <t>ジョウショウ</t>
    </rPh>
    <rPh sb="36" eb="38">
      <t>ゼンコク</t>
    </rPh>
    <rPh sb="38" eb="40">
      <t>ヘイキン</t>
    </rPh>
    <rPh sb="41" eb="45">
      <t>ルイジダンタイ</t>
    </rPh>
    <rPh sb="46" eb="48">
      <t>ジャッカン</t>
    </rPh>
    <rPh sb="48" eb="50">
      <t>ウワマワ</t>
    </rPh>
    <rPh sb="51" eb="53">
      <t>スイジュン</t>
    </rPh>
    <rPh sb="63" eb="65">
      <t>カンキョ</t>
    </rPh>
    <rPh sb="65" eb="68">
      <t>ロウキュウカ</t>
    </rPh>
    <rPh sb="68" eb="69">
      <t>リツ</t>
    </rPh>
    <rPh sb="71" eb="73">
      <t>カンキョ</t>
    </rPh>
    <rPh sb="73" eb="75">
      <t>カイゼン</t>
    </rPh>
    <rPh sb="75" eb="76">
      <t>リツ</t>
    </rPh>
    <rPh sb="78" eb="80">
      <t>ヘイセイ</t>
    </rPh>
    <rPh sb="81" eb="82">
      <t>ネン</t>
    </rPh>
    <rPh sb="83" eb="85">
      <t>ヘイヨウ</t>
    </rPh>
    <rPh sb="85" eb="87">
      <t>カイシ</t>
    </rPh>
    <rPh sb="91" eb="92">
      <t>ネン</t>
    </rPh>
    <rPh sb="93" eb="95">
      <t>ケイカ</t>
    </rPh>
    <rPh sb="101" eb="103">
      <t>ホウテイ</t>
    </rPh>
    <rPh sb="103" eb="105">
      <t>タイヨウ</t>
    </rPh>
    <rPh sb="105" eb="107">
      <t>ネンスウ</t>
    </rPh>
    <rPh sb="108" eb="110">
      <t>ケイカ</t>
    </rPh>
    <rPh sb="112" eb="114">
      <t>カンキョ</t>
    </rPh>
    <rPh sb="123" eb="125">
      <t>ショウライ</t>
    </rPh>
    <rPh sb="126" eb="128">
      <t>コウシン</t>
    </rPh>
    <rPh sb="128" eb="130">
      <t>ジュヨウ</t>
    </rPh>
    <rPh sb="131" eb="133">
      <t>ミス</t>
    </rPh>
    <rPh sb="135" eb="136">
      <t>ウエ</t>
    </rPh>
    <rPh sb="138" eb="142">
      <t>チュウチョウキテキ</t>
    </rPh>
    <rPh sb="143" eb="145">
      <t>シュウシ</t>
    </rPh>
    <rPh sb="150" eb="152">
      <t>ホジ</t>
    </rPh>
    <rPh sb="157" eb="159">
      <t>テキセツ</t>
    </rPh>
    <rPh sb="160" eb="162">
      <t>イジ</t>
    </rPh>
    <rPh sb="162" eb="164">
      <t>カンリ</t>
    </rPh>
    <rPh sb="165" eb="169">
      <t>カイチクコウシン</t>
    </rPh>
    <rPh sb="172" eb="174">
      <t>シサン</t>
    </rPh>
    <rPh sb="174" eb="176">
      <t>カンリ</t>
    </rPh>
    <rPh sb="177" eb="180">
      <t>ケイカクテキ</t>
    </rPh>
    <rPh sb="181" eb="183">
      <t>ジッシ</t>
    </rPh>
    <rPh sb="188" eb="190">
      <t>ヒツヨウ</t>
    </rPh>
    <phoneticPr fontId="4"/>
  </si>
  <si>
    <t>　本市では平成30年度まで，中長期的な視点に立って策定した，呉市上下水道ビジョン及び前期経営計画に基づき事業を推進してきました。
　令和元年度に前期経営計画の成果目標の達成状況を把握する等分析を行い，計画期間を令和２年度から令和５年度までの４年間とする後期経営計画を策定しました。また，財政推計では，令和２年度から令和５年度までの４年間の総額で資金不足が見込まれるため，令和２年４月に使用料改定を行っています。
　</t>
    <rPh sb="172" eb="176">
      <t>シキンブソク</t>
    </rPh>
    <rPh sb="192" eb="195">
      <t>シヨウリョウ</t>
    </rPh>
    <phoneticPr fontId="4"/>
  </si>
  <si>
    <t>①経常収支比率，③経費回収率，⑥汚水処理原価
　平成29年度の総務省による分流式下水道等に要する経費に係る繰出金の算定式の統一化により，一般会計からの繰入金の増加に加え，今後も高資本費対策繰入金の増加により改善していく見込みです。
②累積欠損金比率，③流動比率
　当該事業はいわゆる不採算地区で行われており，公共下水道事業と同一会計で経理することで経営がなりたっています。当該事業単独での利益剰余金及び流動資産を保有していないため，累積欠損金が発生し，流動比率はゼロとなっています。なお，累積欠損金は当年度収支の改善により減少しました。
④企業債残高対事業規模比率
　平成29年度の総務省による分流式下水道等に要する経費に係る繰出金の算定式の統一化の影響により低下しましたが，今後は企業債残高の増加により，悪化していく可能性があります。
⑦施設利用率，⑧水洗化率
　まだ普及促進段階にあり，また水洗化率が低迷しているため，類似団体と比べて施設利用率が低くなっています。
　特定環境保全下水道事業の経営は非常に厳しい状況です。公共下水道事業と一体で収支の均衡を維持していけるよう，経営の効率化に努めます。
　</t>
    <rPh sb="1" eb="8">
      <t>ケイジョウシュウシヒリツ、</t>
    </rPh>
    <rPh sb="9" eb="15">
      <t>ケイヒカイシュウリツ、</t>
    </rPh>
    <rPh sb="16" eb="18">
      <t>オスイ</t>
    </rPh>
    <rPh sb="18" eb="20">
      <t>ショリ</t>
    </rPh>
    <rPh sb="20" eb="22">
      <t>ゲンカ</t>
    </rPh>
    <rPh sb="24" eb="26">
      <t>ヘイセイ</t>
    </rPh>
    <rPh sb="28" eb="29">
      <t>ネン</t>
    </rPh>
    <rPh sb="29" eb="30">
      <t>ド</t>
    </rPh>
    <rPh sb="31" eb="34">
      <t>ソウムショウ</t>
    </rPh>
    <rPh sb="37" eb="39">
      <t>ブンリュウ</t>
    </rPh>
    <rPh sb="39" eb="40">
      <t>シキ</t>
    </rPh>
    <rPh sb="40" eb="43">
      <t>ゲスイドウ</t>
    </rPh>
    <rPh sb="43" eb="44">
      <t>トウ</t>
    </rPh>
    <rPh sb="45" eb="46">
      <t>ヨウ</t>
    </rPh>
    <rPh sb="48" eb="50">
      <t>ケイヒ</t>
    </rPh>
    <rPh sb="51" eb="52">
      <t>カカ</t>
    </rPh>
    <rPh sb="53" eb="55">
      <t>クリダ</t>
    </rPh>
    <rPh sb="55" eb="56">
      <t>キン</t>
    </rPh>
    <rPh sb="57" eb="59">
      <t>サンテイ</t>
    </rPh>
    <rPh sb="59" eb="60">
      <t>シキ</t>
    </rPh>
    <rPh sb="61" eb="64">
      <t>トウイツカ</t>
    </rPh>
    <rPh sb="68" eb="70">
      <t>イッパン</t>
    </rPh>
    <rPh sb="70" eb="72">
      <t>カイケイ</t>
    </rPh>
    <rPh sb="75" eb="77">
      <t>クリイレ</t>
    </rPh>
    <rPh sb="77" eb="78">
      <t>キン</t>
    </rPh>
    <rPh sb="79" eb="81">
      <t>ゾウカ</t>
    </rPh>
    <rPh sb="82" eb="83">
      <t>クワ</t>
    </rPh>
    <rPh sb="85" eb="87">
      <t>コンゴ</t>
    </rPh>
    <rPh sb="88" eb="89">
      <t>タカ</t>
    </rPh>
    <rPh sb="89" eb="91">
      <t>シホン</t>
    </rPh>
    <rPh sb="91" eb="92">
      <t>ヒ</t>
    </rPh>
    <rPh sb="92" eb="94">
      <t>タイサク</t>
    </rPh>
    <rPh sb="94" eb="95">
      <t>クリ</t>
    </rPh>
    <rPh sb="96" eb="97">
      <t>キン</t>
    </rPh>
    <rPh sb="98" eb="100">
      <t>ゾウカ</t>
    </rPh>
    <rPh sb="103" eb="105">
      <t>カイゼン</t>
    </rPh>
    <rPh sb="109" eb="111">
      <t>ミコ</t>
    </rPh>
    <rPh sb="117" eb="119">
      <t>ルイセキ</t>
    </rPh>
    <rPh sb="119" eb="122">
      <t>ケッソンキン</t>
    </rPh>
    <rPh sb="122" eb="124">
      <t>ヒリツ</t>
    </rPh>
    <rPh sb="126" eb="128">
      <t>リュウドウ</t>
    </rPh>
    <rPh sb="128" eb="130">
      <t>ヒリツ</t>
    </rPh>
    <rPh sb="132" eb="134">
      <t>トウガイ</t>
    </rPh>
    <rPh sb="134" eb="136">
      <t>ジギョウ</t>
    </rPh>
    <rPh sb="141" eb="144">
      <t>フサイサン</t>
    </rPh>
    <rPh sb="144" eb="146">
      <t>チク</t>
    </rPh>
    <rPh sb="147" eb="148">
      <t>オコナ</t>
    </rPh>
    <rPh sb="154" eb="156">
      <t>コウキョウ</t>
    </rPh>
    <rPh sb="156" eb="159">
      <t>ゲスイドウ</t>
    </rPh>
    <rPh sb="159" eb="161">
      <t>ジギョウ</t>
    </rPh>
    <rPh sb="162" eb="164">
      <t>ドウイツ</t>
    </rPh>
    <rPh sb="164" eb="166">
      <t>カイケイ</t>
    </rPh>
    <rPh sb="167" eb="169">
      <t>ケイリ</t>
    </rPh>
    <rPh sb="174" eb="176">
      <t>ケイエイ</t>
    </rPh>
    <rPh sb="186" eb="188">
      <t>トウガイ</t>
    </rPh>
    <rPh sb="188" eb="190">
      <t>ジギョウ</t>
    </rPh>
    <rPh sb="190" eb="192">
      <t>タンドク</t>
    </rPh>
    <rPh sb="194" eb="196">
      <t>リエキ</t>
    </rPh>
    <rPh sb="196" eb="199">
      <t>ジョウヨキン</t>
    </rPh>
    <rPh sb="199" eb="200">
      <t>オヨ</t>
    </rPh>
    <rPh sb="201" eb="203">
      <t>リュウドウ</t>
    </rPh>
    <rPh sb="203" eb="205">
      <t>シサン</t>
    </rPh>
    <rPh sb="206" eb="208">
      <t>ホユウ</t>
    </rPh>
    <rPh sb="216" eb="218">
      <t>ルイセキ</t>
    </rPh>
    <rPh sb="218" eb="221">
      <t>ケッソンキン</t>
    </rPh>
    <rPh sb="222" eb="224">
      <t>ハッセイ</t>
    </rPh>
    <rPh sb="226" eb="228">
      <t>リュウドウ</t>
    </rPh>
    <rPh sb="228" eb="230">
      <t>ヒリツ</t>
    </rPh>
    <rPh sb="244" eb="246">
      <t>ルイセキ</t>
    </rPh>
    <rPh sb="246" eb="249">
      <t>ケッソンキン</t>
    </rPh>
    <rPh sb="250" eb="251">
      <t>トウ</t>
    </rPh>
    <rPh sb="251" eb="252">
      <t>ネン</t>
    </rPh>
    <rPh sb="252" eb="253">
      <t>ド</t>
    </rPh>
    <rPh sb="253" eb="255">
      <t>シュウシ</t>
    </rPh>
    <rPh sb="256" eb="258">
      <t>カイゼン</t>
    </rPh>
    <rPh sb="261" eb="263">
      <t>ゲンショウ</t>
    </rPh>
    <rPh sb="270" eb="272">
      <t>キギョウ</t>
    </rPh>
    <rPh sb="272" eb="273">
      <t>サイ</t>
    </rPh>
    <rPh sb="273" eb="275">
      <t>ザンダカ</t>
    </rPh>
    <rPh sb="275" eb="276">
      <t>タイ</t>
    </rPh>
    <rPh sb="276" eb="278">
      <t>ジギョウ</t>
    </rPh>
    <rPh sb="278" eb="280">
      <t>キボ</t>
    </rPh>
    <rPh sb="280" eb="282">
      <t>ヒリツ</t>
    </rPh>
    <rPh sb="284" eb="286">
      <t>ヘイセイ</t>
    </rPh>
    <rPh sb="288" eb="289">
      <t>ネン</t>
    </rPh>
    <rPh sb="289" eb="290">
      <t>ド</t>
    </rPh>
    <rPh sb="291" eb="293">
      <t>ソウム</t>
    </rPh>
    <rPh sb="293" eb="294">
      <t>ショウ</t>
    </rPh>
    <rPh sb="297" eb="299">
      <t>ブンリュウ</t>
    </rPh>
    <rPh sb="299" eb="300">
      <t>シキ</t>
    </rPh>
    <rPh sb="300" eb="303">
      <t>ゲスイドウ</t>
    </rPh>
    <rPh sb="303" eb="304">
      <t>トウ</t>
    </rPh>
    <rPh sb="305" eb="306">
      <t>ヨウ</t>
    </rPh>
    <rPh sb="308" eb="310">
      <t>ケイヒ</t>
    </rPh>
    <rPh sb="311" eb="312">
      <t>カカ</t>
    </rPh>
    <rPh sb="313" eb="315">
      <t>クリダ</t>
    </rPh>
    <rPh sb="315" eb="316">
      <t>キン</t>
    </rPh>
    <rPh sb="317" eb="319">
      <t>サンテイ</t>
    </rPh>
    <rPh sb="319" eb="320">
      <t>シキ</t>
    </rPh>
    <rPh sb="321" eb="324">
      <t>トウイツカ</t>
    </rPh>
    <rPh sb="325" eb="327">
      <t>エイキョウ</t>
    </rPh>
    <rPh sb="330" eb="332">
      <t>テイカ</t>
    </rPh>
    <rPh sb="338" eb="340">
      <t>コンゴ</t>
    </rPh>
    <rPh sb="341" eb="343">
      <t>キギョウ</t>
    </rPh>
    <rPh sb="343" eb="344">
      <t>サイ</t>
    </rPh>
    <rPh sb="344" eb="346">
      <t>ザンダカ</t>
    </rPh>
    <rPh sb="347" eb="349">
      <t>ゾウカ</t>
    </rPh>
    <rPh sb="353" eb="355">
      <t>アッカ</t>
    </rPh>
    <rPh sb="359" eb="362">
      <t>カノウセイ</t>
    </rPh>
    <rPh sb="370" eb="372">
      <t>シセツ</t>
    </rPh>
    <rPh sb="372" eb="374">
      <t>リヨウ</t>
    </rPh>
    <rPh sb="374" eb="375">
      <t>リツ</t>
    </rPh>
    <rPh sb="377" eb="380">
      <t>スイセンカ</t>
    </rPh>
    <rPh sb="380" eb="381">
      <t>リツ</t>
    </rPh>
    <rPh sb="385" eb="387">
      <t>フキュウ</t>
    </rPh>
    <rPh sb="387" eb="389">
      <t>ソクシン</t>
    </rPh>
    <rPh sb="389" eb="391">
      <t>ダンカイ</t>
    </rPh>
    <rPh sb="397" eb="400">
      <t>スイセンカ</t>
    </rPh>
    <rPh sb="400" eb="401">
      <t>リツ</t>
    </rPh>
    <rPh sb="402" eb="404">
      <t>テイメイ</t>
    </rPh>
    <rPh sb="411" eb="413">
      <t>ルイジ</t>
    </rPh>
    <rPh sb="413" eb="415">
      <t>ダンタイ</t>
    </rPh>
    <rPh sb="416" eb="417">
      <t>クラ</t>
    </rPh>
    <rPh sb="419" eb="421">
      <t>シセツ</t>
    </rPh>
    <rPh sb="421" eb="423">
      <t>リヨウ</t>
    </rPh>
    <rPh sb="423" eb="424">
      <t>リツ</t>
    </rPh>
    <rPh sb="425" eb="426">
      <t>ヒク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</si>
</sst>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56C-4CE1-AF6D-4F33CC7D08D9}"/>
            </c:ext>
          </c:extLst>
        </c:ser>
        <c:dLbls>
          <c:showLegendKey val="0"/>
          <c:showVal val="0"/>
          <c:showCatName val="0"/>
          <c:showSerName val="0"/>
          <c:showPercent val="0"/>
          <c:showBubbleSize val="0"/>
        </c:dLbls>
        <c:gapWidth val="150"/>
        <c:axId val="1931741680"/>
        <c:axId val="4174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356C-4CE1-AF6D-4F33CC7D08D9}"/>
            </c:ext>
          </c:extLst>
        </c:ser>
        <c:dLbls>
          <c:showLegendKey val="0"/>
          <c:showVal val="0"/>
          <c:showCatName val="0"/>
          <c:showSerName val="0"/>
          <c:showPercent val="0"/>
          <c:showBubbleSize val="0"/>
        </c:dLbls>
        <c:marker val="1"/>
        <c:smooth val="0"/>
        <c:axId val="1931741680"/>
        <c:axId val="41740144"/>
      </c:lineChart>
      <c:dateAx>
        <c:axId val="1931741680"/>
        <c:scaling>
          <c:orientation val="minMax"/>
        </c:scaling>
        <c:delete val="1"/>
        <c:axPos val="b"/>
        <c:numFmt formatCode="&quot;H&quot;yy" sourceLinked="1"/>
        <c:majorTickMark val="none"/>
        <c:minorTickMark val="none"/>
        <c:tickLblPos val="none"/>
        <c:crossAx val="41740144"/>
        <c:crosses val="autoZero"/>
        <c:auto val="1"/>
        <c:lblOffset val="100"/>
        <c:baseTimeUnit val="years"/>
      </c:dateAx>
      <c:valAx>
        <c:axId val="4174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74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36.299999999999997</c:v>
                </c:pt>
                <c:pt idx="1">
                  <c:v>39.200000000000003</c:v>
                </c:pt>
                <c:pt idx="2">
                  <c:v>35.67</c:v>
                </c:pt>
                <c:pt idx="3">
                  <c:v>38.369999999999997</c:v>
                </c:pt>
                <c:pt idx="4">
                  <c:v>39.020000000000003</c:v>
                </c:pt>
              </c:numCache>
            </c:numRef>
          </c:val>
          <c:extLst xmlns:c16r2="http://schemas.microsoft.com/office/drawing/2015/06/chart">
            <c:ext xmlns:c16="http://schemas.microsoft.com/office/drawing/2014/chart" uri="{C3380CC4-5D6E-409C-BE32-E72D297353CC}">
              <c16:uniqueId val="{00000000-8B28-46BB-BD09-E9D3E382A011}"/>
            </c:ext>
          </c:extLst>
        </c:ser>
        <c:dLbls>
          <c:showLegendKey val="0"/>
          <c:showVal val="0"/>
          <c:showCatName val="0"/>
          <c:showSerName val="0"/>
          <c:showPercent val="0"/>
          <c:showBubbleSize val="0"/>
        </c:dLbls>
        <c:gapWidth val="150"/>
        <c:axId val="41754288"/>
        <c:axId val="4175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8B28-46BB-BD09-E9D3E382A011}"/>
            </c:ext>
          </c:extLst>
        </c:ser>
        <c:dLbls>
          <c:showLegendKey val="0"/>
          <c:showVal val="0"/>
          <c:showCatName val="0"/>
          <c:showSerName val="0"/>
          <c:showPercent val="0"/>
          <c:showBubbleSize val="0"/>
        </c:dLbls>
        <c:marker val="1"/>
        <c:smooth val="0"/>
        <c:axId val="41754288"/>
        <c:axId val="41754832"/>
      </c:lineChart>
      <c:dateAx>
        <c:axId val="41754288"/>
        <c:scaling>
          <c:orientation val="minMax"/>
        </c:scaling>
        <c:delete val="1"/>
        <c:axPos val="b"/>
        <c:numFmt formatCode="&quot;H&quot;yy" sourceLinked="1"/>
        <c:majorTickMark val="none"/>
        <c:minorTickMark val="none"/>
        <c:tickLblPos val="none"/>
        <c:crossAx val="41754832"/>
        <c:crosses val="autoZero"/>
        <c:auto val="1"/>
        <c:lblOffset val="100"/>
        <c:baseTimeUnit val="years"/>
      </c:dateAx>
      <c:valAx>
        <c:axId val="4175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5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65.64</c:v>
                </c:pt>
                <c:pt idx="1">
                  <c:v>66.819999999999993</c:v>
                </c:pt>
                <c:pt idx="2">
                  <c:v>65.27</c:v>
                </c:pt>
                <c:pt idx="3">
                  <c:v>69.16</c:v>
                </c:pt>
                <c:pt idx="4">
                  <c:v>69.47</c:v>
                </c:pt>
              </c:numCache>
            </c:numRef>
          </c:val>
          <c:extLst xmlns:c16r2="http://schemas.microsoft.com/office/drawing/2015/06/chart">
            <c:ext xmlns:c16="http://schemas.microsoft.com/office/drawing/2014/chart" uri="{C3380CC4-5D6E-409C-BE32-E72D297353CC}">
              <c16:uniqueId val="{00000000-B161-4C56-8FA5-6E0DC9755195}"/>
            </c:ext>
          </c:extLst>
        </c:ser>
        <c:dLbls>
          <c:showLegendKey val="0"/>
          <c:showVal val="0"/>
          <c:showCatName val="0"/>
          <c:showSerName val="0"/>
          <c:showPercent val="0"/>
          <c:showBubbleSize val="0"/>
        </c:dLbls>
        <c:gapWidth val="150"/>
        <c:axId val="42601952"/>
        <c:axId val="4260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B161-4C56-8FA5-6E0DC9755195}"/>
            </c:ext>
          </c:extLst>
        </c:ser>
        <c:dLbls>
          <c:showLegendKey val="0"/>
          <c:showVal val="0"/>
          <c:showCatName val="0"/>
          <c:showSerName val="0"/>
          <c:showPercent val="0"/>
          <c:showBubbleSize val="0"/>
        </c:dLbls>
        <c:marker val="1"/>
        <c:smooth val="0"/>
        <c:axId val="42601952"/>
        <c:axId val="42602496"/>
      </c:lineChart>
      <c:dateAx>
        <c:axId val="42601952"/>
        <c:scaling>
          <c:orientation val="minMax"/>
        </c:scaling>
        <c:delete val="1"/>
        <c:axPos val="b"/>
        <c:numFmt formatCode="&quot;H&quot;yy" sourceLinked="1"/>
        <c:majorTickMark val="none"/>
        <c:minorTickMark val="none"/>
        <c:tickLblPos val="none"/>
        <c:crossAx val="42602496"/>
        <c:crosses val="autoZero"/>
        <c:auto val="1"/>
        <c:lblOffset val="100"/>
        <c:baseTimeUnit val="years"/>
      </c:dateAx>
      <c:valAx>
        <c:axId val="4260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0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83.17</c:v>
                </c:pt>
                <c:pt idx="1">
                  <c:v>84.38</c:v>
                </c:pt>
                <c:pt idx="2">
                  <c:v>98.99</c:v>
                </c:pt>
                <c:pt idx="3">
                  <c:v>99.11</c:v>
                </c:pt>
                <c:pt idx="4">
                  <c:v>99.15</c:v>
                </c:pt>
              </c:numCache>
            </c:numRef>
          </c:val>
          <c:extLst xmlns:c16r2="http://schemas.microsoft.com/office/drawing/2015/06/chart">
            <c:ext xmlns:c16="http://schemas.microsoft.com/office/drawing/2014/chart" uri="{C3380CC4-5D6E-409C-BE32-E72D297353CC}">
              <c16:uniqueId val="{00000000-F75C-4A37-BA6F-0FB60A5C6F4A}"/>
            </c:ext>
          </c:extLst>
        </c:ser>
        <c:dLbls>
          <c:showLegendKey val="0"/>
          <c:showVal val="0"/>
          <c:showCatName val="0"/>
          <c:showSerName val="0"/>
          <c:showPercent val="0"/>
          <c:showBubbleSize val="0"/>
        </c:dLbls>
        <c:gapWidth val="150"/>
        <c:axId val="41740688"/>
        <c:axId val="4175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100.94</c:v>
                </c:pt>
                <c:pt idx="1">
                  <c:v>100.85</c:v>
                </c:pt>
                <c:pt idx="2">
                  <c:v>102.13</c:v>
                </c:pt>
                <c:pt idx="3">
                  <c:v>101.72</c:v>
                </c:pt>
                <c:pt idx="4">
                  <c:v>102.73</c:v>
                </c:pt>
              </c:numCache>
            </c:numRef>
          </c:val>
          <c:smooth val="0"/>
          <c:extLst xmlns:c16r2="http://schemas.microsoft.com/office/drawing/2015/06/chart">
            <c:ext xmlns:c16="http://schemas.microsoft.com/office/drawing/2014/chart" uri="{C3380CC4-5D6E-409C-BE32-E72D297353CC}">
              <c16:uniqueId val="{00000001-F75C-4A37-BA6F-0FB60A5C6F4A}"/>
            </c:ext>
          </c:extLst>
        </c:ser>
        <c:dLbls>
          <c:showLegendKey val="0"/>
          <c:showVal val="0"/>
          <c:showCatName val="0"/>
          <c:showSerName val="0"/>
          <c:showPercent val="0"/>
          <c:showBubbleSize val="0"/>
        </c:dLbls>
        <c:marker val="1"/>
        <c:smooth val="0"/>
        <c:axId val="41740688"/>
        <c:axId val="41753200"/>
      </c:lineChart>
      <c:dateAx>
        <c:axId val="41740688"/>
        <c:scaling>
          <c:orientation val="minMax"/>
        </c:scaling>
        <c:delete val="1"/>
        <c:axPos val="b"/>
        <c:numFmt formatCode="&quot;H&quot;yy" sourceLinked="1"/>
        <c:majorTickMark val="none"/>
        <c:minorTickMark val="none"/>
        <c:tickLblPos val="none"/>
        <c:crossAx val="41753200"/>
        <c:crosses val="autoZero"/>
        <c:auto val="1"/>
        <c:lblOffset val="100"/>
        <c:baseTimeUnit val="years"/>
      </c:dateAx>
      <c:valAx>
        <c:axId val="4175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4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23.3</c:v>
                </c:pt>
                <c:pt idx="1">
                  <c:v>24.97</c:v>
                </c:pt>
                <c:pt idx="2">
                  <c:v>26.55</c:v>
                </c:pt>
                <c:pt idx="3">
                  <c:v>28.49</c:v>
                </c:pt>
                <c:pt idx="4">
                  <c:v>27.63</c:v>
                </c:pt>
              </c:numCache>
            </c:numRef>
          </c:val>
          <c:extLst xmlns:c16r2="http://schemas.microsoft.com/office/drawing/2015/06/chart">
            <c:ext xmlns:c16="http://schemas.microsoft.com/office/drawing/2014/chart" uri="{C3380CC4-5D6E-409C-BE32-E72D297353CC}">
              <c16:uniqueId val="{00000000-06DF-4D54-BC53-47354094E306}"/>
            </c:ext>
          </c:extLst>
        </c:ser>
        <c:dLbls>
          <c:showLegendKey val="0"/>
          <c:showVal val="0"/>
          <c:showCatName val="0"/>
          <c:showSerName val="0"/>
          <c:showPercent val="0"/>
          <c:showBubbleSize val="0"/>
        </c:dLbls>
        <c:gapWidth val="150"/>
        <c:axId val="41751024"/>
        <c:axId val="41742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22.79</c:v>
                </c:pt>
                <c:pt idx="1">
                  <c:v>22.77</c:v>
                </c:pt>
                <c:pt idx="2">
                  <c:v>23.93</c:v>
                </c:pt>
                <c:pt idx="3">
                  <c:v>24.68</c:v>
                </c:pt>
                <c:pt idx="4">
                  <c:v>24.68</c:v>
                </c:pt>
              </c:numCache>
            </c:numRef>
          </c:val>
          <c:smooth val="0"/>
          <c:extLst xmlns:c16r2="http://schemas.microsoft.com/office/drawing/2015/06/chart">
            <c:ext xmlns:c16="http://schemas.microsoft.com/office/drawing/2014/chart" uri="{C3380CC4-5D6E-409C-BE32-E72D297353CC}">
              <c16:uniqueId val="{00000001-06DF-4D54-BC53-47354094E306}"/>
            </c:ext>
          </c:extLst>
        </c:ser>
        <c:dLbls>
          <c:showLegendKey val="0"/>
          <c:showVal val="0"/>
          <c:showCatName val="0"/>
          <c:showSerName val="0"/>
          <c:showPercent val="0"/>
          <c:showBubbleSize val="0"/>
        </c:dLbls>
        <c:marker val="1"/>
        <c:smooth val="0"/>
        <c:axId val="41751024"/>
        <c:axId val="41742864"/>
      </c:lineChart>
      <c:dateAx>
        <c:axId val="41751024"/>
        <c:scaling>
          <c:orientation val="minMax"/>
        </c:scaling>
        <c:delete val="1"/>
        <c:axPos val="b"/>
        <c:numFmt formatCode="&quot;H&quot;yy" sourceLinked="1"/>
        <c:majorTickMark val="none"/>
        <c:minorTickMark val="none"/>
        <c:tickLblPos val="none"/>
        <c:crossAx val="41742864"/>
        <c:crosses val="autoZero"/>
        <c:auto val="1"/>
        <c:lblOffset val="100"/>
        <c:baseTimeUnit val="years"/>
      </c:dateAx>
      <c:valAx>
        <c:axId val="4174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5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7FD-4BD4-8BEB-579F59230492}"/>
            </c:ext>
          </c:extLst>
        </c:ser>
        <c:dLbls>
          <c:showLegendKey val="0"/>
          <c:showVal val="0"/>
          <c:showCatName val="0"/>
          <c:showSerName val="0"/>
          <c:showPercent val="0"/>
          <c:showBubbleSize val="0"/>
        </c:dLbls>
        <c:gapWidth val="150"/>
        <c:axId val="41747216"/>
        <c:axId val="41750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0.04</c:v>
                </c:pt>
                <c:pt idx="1">
                  <c:v>0</c:v>
                </c:pt>
                <c:pt idx="2">
                  <c:v>0</c:v>
                </c:pt>
                <c:pt idx="3" formatCode="#,##0.00;&quot;△&quot;#,##0.00;&quot;-&quot;">
                  <c:v>0.01</c:v>
                </c:pt>
                <c:pt idx="4" formatCode="#,##0.00;&quot;△&quot;#,##0.00;&quot;-&quot;">
                  <c:v>8.6199999999999992</c:v>
                </c:pt>
              </c:numCache>
            </c:numRef>
          </c:val>
          <c:smooth val="0"/>
          <c:extLst xmlns:c16r2="http://schemas.microsoft.com/office/drawing/2015/06/chart">
            <c:ext xmlns:c16="http://schemas.microsoft.com/office/drawing/2014/chart" uri="{C3380CC4-5D6E-409C-BE32-E72D297353CC}">
              <c16:uniqueId val="{00000001-D7FD-4BD4-8BEB-579F59230492}"/>
            </c:ext>
          </c:extLst>
        </c:ser>
        <c:dLbls>
          <c:showLegendKey val="0"/>
          <c:showVal val="0"/>
          <c:showCatName val="0"/>
          <c:showSerName val="0"/>
          <c:showPercent val="0"/>
          <c:showBubbleSize val="0"/>
        </c:dLbls>
        <c:marker val="1"/>
        <c:smooth val="0"/>
        <c:axId val="41747216"/>
        <c:axId val="41750480"/>
      </c:lineChart>
      <c:dateAx>
        <c:axId val="41747216"/>
        <c:scaling>
          <c:orientation val="minMax"/>
        </c:scaling>
        <c:delete val="1"/>
        <c:axPos val="b"/>
        <c:numFmt formatCode="&quot;H&quot;yy" sourceLinked="1"/>
        <c:majorTickMark val="none"/>
        <c:minorTickMark val="none"/>
        <c:tickLblPos val="none"/>
        <c:crossAx val="41750480"/>
        <c:crosses val="autoZero"/>
        <c:auto val="1"/>
        <c:lblOffset val="100"/>
        <c:baseTimeUnit val="years"/>
      </c:dateAx>
      <c:valAx>
        <c:axId val="4175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4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55.76</c:v>
                </c:pt>
                <c:pt idx="1">
                  <c:v>51.6</c:v>
                </c:pt>
                <c:pt idx="2">
                  <c:v>3.66</c:v>
                </c:pt>
                <c:pt idx="3">
                  <c:v>7</c:v>
                </c:pt>
                <c:pt idx="4">
                  <c:v>3.05</c:v>
                </c:pt>
              </c:numCache>
            </c:numRef>
          </c:val>
          <c:extLst xmlns:c16r2="http://schemas.microsoft.com/office/drawing/2015/06/chart">
            <c:ext xmlns:c16="http://schemas.microsoft.com/office/drawing/2014/chart" uri="{C3380CC4-5D6E-409C-BE32-E72D297353CC}">
              <c16:uniqueId val="{00000000-0B87-4998-834A-89AC3F27A4B9}"/>
            </c:ext>
          </c:extLst>
        </c:ser>
        <c:dLbls>
          <c:showLegendKey val="0"/>
          <c:showVal val="0"/>
          <c:showCatName val="0"/>
          <c:showSerName val="0"/>
          <c:showPercent val="0"/>
          <c:showBubbleSize val="0"/>
        </c:dLbls>
        <c:gapWidth val="150"/>
        <c:axId val="41753744"/>
        <c:axId val="4174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101.85</c:v>
                </c:pt>
                <c:pt idx="1">
                  <c:v>110.77</c:v>
                </c:pt>
                <c:pt idx="2">
                  <c:v>109.51</c:v>
                </c:pt>
                <c:pt idx="3">
                  <c:v>112.88</c:v>
                </c:pt>
                <c:pt idx="4">
                  <c:v>94.97</c:v>
                </c:pt>
              </c:numCache>
            </c:numRef>
          </c:val>
          <c:smooth val="0"/>
          <c:extLst xmlns:c16r2="http://schemas.microsoft.com/office/drawing/2015/06/chart">
            <c:ext xmlns:c16="http://schemas.microsoft.com/office/drawing/2014/chart" uri="{C3380CC4-5D6E-409C-BE32-E72D297353CC}">
              <c16:uniqueId val="{00000001-0B87-4998-834A-89AC3F27A4B9}"/>
            </c:ext>
          </c:extLst>
        </c:ser>
        <c:dLbls>
          <c:showLegendKey val="0"/>
          <c:showVal val="0"/>
          <c:showCatName val="0"/>
          <c:showSerName val="0"/>
          <c:showPercent val="0"/>
          <c:showBubbleSize val="0"/>
        </c:dLbls>
        <c:marker val="1"/>
        <c:smooth val="0"/>
        <c:axId val="41753744"/>
        <c:axId val="41746128"/>
      </c:lineChart>
      <c:dateAx>
        <c:axId val="41753744"/>
        <c:scaling>
          <c:orientation val="minMax"/>
        </c:scaling>
        <c:delete val="1"/>
        <c:axPos val="b"/>
        <c:numFmt formatCode="&quot;H&quot;yy" sourceLinked="1"/>
        <c:majorTickMark val="none"/>
        <c:minorTickMark val="none"/>
        <c:tickLblPos val="none"/>
        <c:crossAx val="41746128"/>
        <c:crosses val="autoZero"/>
        <c:auto val="1"/>
        <c:lblOffset val="100"/>
        <c:baseTimeUnit val="years"/>
      </c:dateAx>
      <c:valAx>
        <c:axId val="4174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5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95-4B1F-B925-11CC7C9800E5}"/>
            </c:ext>
          </c:extLst>
        </c:ser>
        <c:dLbls>
          <c:showLegendKey val="0"/>
          <c:showVal val="0"/>
          <c:showCatName val="0"/>
          <c:showSerName val="0"/>
          <c:showPercent val="0"/>
          <c:showBubbleSize val="0"/>
        </c:dLbls>
        <c:gapWidth val="150"/>
        <c:axId val="41747760"/>
        <c:axId val="4174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49.07</c:v>
                </c:pt>
                <c:pt idx="1">
                  <c:v>46.78</c:v>
                </c:pt>
                <c:pt idx="2">
                  <c:v>47.44</c:v>
                </c:pt>
                <c:pt idx="3">
                  <c:v>49.18</c:v>
                </c:pt>
                <c:pt idx="4">
                  <c:v>47.72</c:v>
                </c:pt>
              </c:numCache>
            </c:numRef>
          </c:val>
          <c:smooth val="0"/>
          <c:extLst xmlns:c16r2="http://schemas.microsoft.com/office/drawing/2015/06/chart">
            <c:ext xmlns:c16="http://schemas.microsoft.com/office/drawing/2014/chart" uri="{C3380CC4-5D6E-409C-BE32-E72D297353CC}">
              <c16:uniqueId val="{00000001-E395-4B1F-B925-11CC7C9800E5}"/>
            </c:ext>
          </c:extLst>
        </c:ser>
        <c:dLbls>
          <c:showLegendKey val="0"/>
          <c:showVal val="0"/>
          <c:showCatName val="0"/>
          <c:showSerName val="0"/>
          <c:showPercent val="0"/>
          <c:showBubbleSize val="0"/>
        </c:dLbls>
        <c:marker val="1"/>
        <c:smooth val="0"/>
        <c:axId val="41747760"/>
        <c:axId val="41748848"/>
      </c:lineChart>
      <c:dateAx>
        <c:axId val="41747760"/>
        <c:scaling>
          <c:orientation val="minMax"/>
        </c:scaling>
        <c:delete val="1"/>
        <c:axPos val="b"/>
        <c:numFmt formatCode="&quot;H&quot;yy" sourceLinked="1"/>
        <c:majorTickMark val="none"/>
        <c:minorTickMark val="none"/>
        <c:tickLblPos val="none"/>
        <c:crossAx val="41748848"/>
        <c:crosses val="autoZero"/>
        <c:auto val="1"/>
        <c:lblOffset val="100"/>
        <c:baseTimeUnit val="years"/>
      </c:dateAx>
      <c:valAx>
        <c:axId val="4174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4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2255.29</c:v>
                </c:pt>
                <c:pt idx="1">
                  <c:v>2292.36</c:v>
                </c:pt>
                <c:pt idx="2">
                  <c:v>1759.08</c:v>
                </c:pt>
                <c:pt idx="3">
                  <c:v>1806.85</c:v>
                </c:pt>
                <c:pt idx="4">
                  <c:v>1891.54</c:v>
                </c:pt>
              </c:numCache>
            </c:numRef>
          </c:val>
          <c:extLst xmlns:c16r2="http://schemas.microsoft.com/office/drawing/2015/06/chart">
            <c:ext xmlns:c16="http://schemas.microsoft.com/office/drawing/2014/chart" uri="{C3380CC4-5D6E-409C-BE32-E72D297353CC}">
              <c16:uniqueId val="{00000000-37BF-430A-A5E2-79EF8ADC2DB9}"/>
            </c:ext>
          </c:extLst>
        </c:ser>
        <c:dLbls>
          <c:showLegendKey val="0"/>
          <c:showVal val="0"/>
          <c:showCatName val="0"/>
          <c:showSerName val="0"/>
          <c:showPercent val="0"/>
          <c:showBubbleSize val="0"/>
        </c:dLbls>
        <c:gapWidth val="150"/>
        <c:axId val="41746672"/>
        <c:axId val="4174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37BF-430A-A5E2-79EF8ADC2DB9}"/>
            </c:ext>
          </c:extLst>
        </c:ser>
        <c:dLbls>
          <c:showLegendKey val="0"/>
          <c:showVal val="0"/>
          <c:showCatName val="0"/>
          <c:showSerName val="0"/>
          <c:showPercent val="0"/>
          <c:showBubbleSize val="0"/>
        </c:dLbls>
        <c:marker val="1"/>
        <c:smooth val="0"/>
        <c:axId val="41746672"/>
        <c:axId val="41742320"/>
      </c:lineChart>
      <c:dateAx>
        <c:axId val="41746672"/>
        <c:scaling>
          <c:orientation val="minMax"/>
        </c:scaling>
        <c:delete val="1"/>
        <c:axPos val="b"/>
        <c:numFmt formatCode="&quot;H&quot;yy" sourceLinked="1"/>
        <c:majorTickMark val="none"/>
        <c:minorTickMark val="none"/>
        <c:tickLblPos val="none"/>
        <c:crossAx val="41742320"/>
        <c:crosses val="autoZero"/>
        <c:auto val="1"/>
        <c:lblOffset val="100"/>
        <c:baseTimeUnit val="years"/>
      </c:dateAx>
      <c:valAx>
        <c:axId val="4174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4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65.349999999999994</c:v>
                </c:pt>
                <c:pt idx="1">
                  <c:v>67.25</c:v>
                </c:pt>
                <c:pt idx="2">
                  <c:v>100</c:v>
                </c:pt>
                <c:pt idx="3">
                  <c:v>100</c:v>
                </c:pt>
                <c:pt idx="4">
                  <c:v>100</c:v>
                </c:pt>
              </c:numCache>
            </c:numRef>
          </c:val>
          <c:extLst xmlns:c16r2="http://schemas.microsoft.com/office/drawing/2015/06/chart">
            <c:ext xmlns:c16="http://schemas.microsoft.com/office/drawing/2014/chart" uri="{C3380CC4-5D6E-409C-BE32-E72D297353CC}">
              <c16:uniqueId val="{00000000-A96B-46BE-A756-ECD18154D22A}"/>
            </c:ext>
          </c:extLst>
        </c:ser>
        <c:dLbls>
          <c:showLegendKey val="0"/>
          <c:showVal val="0"/>
          <c:showCatName val="0"/>
          <c:showSerName val="0"/>
          <c:showPercent val="0"/>
          <c:showBubbleSize val="0"/>
        </c:dLbls>
        <c:gapWidth val="150"/>
        <c:axId val="41744496"/>
        <c:axId val="4174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A96B-46BE-A756-ECD18154D22A}"/>
            </c:ext>
          </c:extLst>
        </c:ser>
        <c:dLbls>
          <c:showLegendKey val="0"/>
          <c:showVal val="0"/>
          <c:showCatName val="0"/>
          <c:showSerName val="0"/>
          <c:showPercent val="0"/>
          <c:showBubbleSize val="0"/>
        </c:dLbls>
        <c:marker val="1"/>
        <c:smooth val="0"/>
        <c:axId val="41744496"/>
        <c:axId val="41745040"/>
      </c:lineChart>
      <c:dateAx>
        <c:axId val="41744496"/>
        <c:scaling>
          <c:orientation val="minMax"/>
        </c:scaling>
        <c:delete val="1"/>
        <c:axPos val="b"/>
        <c:numFmt formatCode="&quot;H&quot;yy" sourceLinked="1"/>
        <c:majorTickMark val="none"/>
        <c:minorTickMark val="none"/>
        <c:tickLblPos val="none"/>
        <c:crossAx val="41745040"/>
        <c:crosses val="autoZero"/>
        <c:auto val="1"/>
        <c:lblOffset val="100"/>
        <c:baseTimeUnit val="years"/>
      </c:dateAx>
      <c:valAx>
        <c:axId val="4174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4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379.39</c:v>
                </c:pt>
                <c:pt idx="1">
                  <c:v>369.37</c:v>
                </c:pt>
                <c:pt idx="2">
                  <c:v>234.81</c:v>
                </c:pt>
                <c:pt idx="3">
                  <c:v>233.07</c:v>
                </c:pt>
                <c:pt idx="4">
                  <c:v>233.92</c:v>
                </c:pt>
              </c:numCache>
            </c:numRef>
          </c:val>
          <c:extLst xmlns:c16r2="http://schemas.microsoft.com/office/drawing/2015/06/chart">
            <c:ext xmlns:c16="http://schemas.microsoft.com/office/drawing/2014/chart" uri="{C3380CC4-5D6E-409C-BE32-E72D297353CC}">
              <c16:uniqueId val="{00000000-BB5A-4208-897F-98B0E7421807}"/>
            </c:ext>
          </c:extLst>
        </c:ser>
        <c:dLbls>
          <c:showLegendKey val="0"/>
          <c:showVal val="0"/>
          <c:showCatName val="0"/>
          <c:showSerName val="0"/>
          <c:showPercent val="0"/>
          <c:showBubbleSize val="0"/>
        </c:dLbls>
        <c:gapWidth val="150"/>
        <c:axId val="41751568"/>
        <c:axId val="4175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BB5A-4208-897F-98B0E7421807}"/>
            </c:ext>
          </c:extLst>
        </c:ser>
        <c:dLbls>
          <c:showLegendKey val="0"/>
          <c:showVal val="0"/>
          <c:showCatName val="0"/>
          <c:showSerName val="0"/>
          <c:showPercent val="0"/>
          <c:showBubbleSize val="0"/>
        </c:dLbls>
        <c:marker val="1"/>
        <c:smooth val="0"/>
        <c:axId val="41751568"/>
        <c:axId val="41752112"/>
      </c:lineChart>
      <c:dateAx>
        <c:axId val="41751568"/>
        <c:scaling>
          <c:orientation val="minMax"/>
        </c:scaling>
        <c:delete val="1"/>
        <c:axPos val="b"/>
        <c:numFmt formatCode="&quot;H&quot;yy" sourceLinked="1"/>
        <c:majorTickMark val="none"/>
        <c:minorTickMark val="none"/>
        <c:tickLblPos val="none"/>
        <c:crossAx val="41752112"/>
        <c:crosses val="autoZero"/>
        <c:auto val="1"/>
        <c:lblOffset val="100"/>
        <c:baseTimeUnit val="years"/>
      </c:dateAx>
      <c:valAx>
        <c:axId val="4175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5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呉市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9">
        <f>データ!S6</f>
        <v>221502</v>
      </c>
      <c r="AM8" s="69"/>
      <c r="AN8" s="69"/>
      <c r="AO8" s="69"/>
      <c r="AP8" s="69"/>
      <c r="AQ8" s="69"/>
      <c r="AR8" s="69"/>
      <c r="AS8" s="69"/>
      <c r="AT8" s="68">
        <f>データ!T6</f>
        <v>352.83</v>
      </c>
      <c r="AU8" s="68"/>
      <c r="AV8" s="68"/>
      <c r="AW8" s="68"/>
      <c r="AX8" s="68"/>
      <c r="AY8" s="68"/>
      <c r="AZ8" s="68"/>
      <c r="BA8" s="68"/>
      <c r="BB8" s="68">
        <f>データ!U6</f>
        <v>627.79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52.19</v>
      </c>
      <c r="J10" s="68"/>
      <c r="K10" s="68"/>
      <c r="L10" s="68"/>
      <c r="M10" s="68"/>
      <c r="N10" s="68"/>
      <c r="O10" s="68"/>
      <c r="P10" s="68">
        <f>データ!P6</f>
        <v>3.12</v>
      </c>
      <c r="Q10" s="68"/>
      <c r="R10" s="68"/>
      <c r="S10" s="68"/>
      <c r="T10" s="68"/>
      <c r="U10" s="68"/>
      <c r="V10" s="68"/>
      <c r="W10" s="68">
        <f>データ!Q6</f>
        <v>88.08</v>
      </c>
      <c r="X10" s="68"/>
      <c r="Y10" s="68"/>
      <c r="Z10" s="68"/>
      <c r="AA10" s="68"/>
      <c r="AB10" s="68"/>
      <c r="AC10" s="68"/>
      <c r="AD10" s="69">
        <f>データ!R6</f>
        <v>3477</v>
      </c>
      <c r="AE10" s="69"/>
      <c r="AF10" s="69"/>
      <c r="AG10" s="69"/>
      <c r="AH10" s="69"/>
      <c r="AI10" s="69"/>
      <c r="AJ10" s="69"/>
      <c r="AK10" s="2"/>
      <c r="AL10" s="69">
        <f>データ!V6</f>
        <v>6869</v>
      </c>
      <c r="AM10" s="69"/>
      <c r="AN10" s="69"/>
      <c r="AO10" s="69"/>
      <c r="AP10" s="69"/>
      <c r="AQ10" s="69"/>
      <c r="AR10" s="69"/>
      <c r="AS10" s="69"/>
      <c r="AT10" s="68">
        <f>データ!W6</f>
        <v>3.45</v>
      </c>
      <c r="AU10" s="68"/>
      <c r="AV10" s="68"/>
      <c r="AW10" s="68"/>
      <c r="AX10" s="68"/>
      <c r="AY10" s="68"/>
      <c r="AZ10" s="68"/>
      <c r="BA10" s="68"/>
      <c r="BB10" s="68">
        <f>データ!X6</f>
        <v>1991.01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Neq0mhKOTgtuD8dnD6QK2O2KuewBsPiNE5C5KmhVVt2H7eoDUm5Ast9J76Z6rOuLDhLkAcV8818DRGXiiQ+wIw==" saltValue="hY8RLC3tJcnoxN+DHS+uu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342025</v>
      </c>
      <c r="D6" s="33">
        <f t="shared" si="3"/>
        <v>46</v>
      </c>
      <c r="E6" s="33">
        <f t="shared" si="3"/>
        <v>17</v>
      </c>
      <c r="F6" s="33">
        <f t="shared" si="3"/>
        <v>4</v>
      </c>
      <c r="G6" s="33">
        <f t="shared" si="3"/>
        <v>0</v>
      </c>
      <c r="H6" s="33" t="str">
        <f t="shared" si="3"/>
        <v>広島県　呉市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52.19</v>
      </c>
      <c r="P6" s="34">
        <f t="shared" si="3"/>
        <v>3.12</v>
      </c>
      <c r="Q6" s="34">
        <f t="shared" si="3"/>
        <v>88.08</v>
      </c>
      <c r="R6" s="34">
        <f t="shared" si="3"/>
        <v>3477</v>
      </c>
      <c r="S6" s="34">
        <f t="shared" si="3"/>
        <v>221502</v>
      </c>
      <c r="T6" s="34">
        <f t="shared" si="3"/>
        <v>352.83</v>
      </c>
      <c r="U6" s="34">
        <f t="shared" si="3"/>
        <v>627.79</v>
      </c>
      <c r="V6" s="34">
        <f t="shared" si="3"/>
        <v>6869</v>
      </c>
      <c r="W6" s="34">
        <f t="shared" si="3"/>
        <v>3.45</v>
      </c>
      <c r="X6" s="34">
        <f t="shared" si="3"/>
        <v>1991.01</v>
      </c>
      <c r="Y6" s="35">
        <f>IF(Y7="",NA(),Y7)</f>
        <v>83.17</v>
      </c>
      <c r="Z6" s="35">
        <f t="shared" ref="Z6:AH6" si="4">IF(Z7="",NA(),Z7)</f>
        <v>84.38</v>
      </c>
      <c r="AA6" s="35">
        <f t="shared" si="4"/>
        <v>98.99</v>
      </c>
      <c r="AB6" s="35">
        <f t="shared" si="4"/>
        <v>99.11</v>
      </c>
      <c r="AC6" s="35">
        <f t="shared" si="4"/>
        <v>99.15</v>
      </c>
      <c r="AD6" s="35">
        <f t="shared" si="4"/>
        <v>100.94</v>
      </c>
      <c r="AE6" s="35">
        <f t="shared" si="4"/>
        <v>100.85</v>
      </c>
      <c r="AF6" s="35">
        <f t="shared" si="4"/>
        <v>102.13</v>
      </c>
      <c r="AG6" s="35">
        <f t="shared" si="4"/>
        <v>101.72</v>
      </c>
      <c r="AH6" s="35">
        <f t="shared" si="4"/>
        <v>102.73</v>
      </c>
      <c r="AI6" s="34" t="str">
        <f>IF(AI7="","",IF(AI7="-","【-】","【"&amp;SUBSTITUTE(TEXT(AI7,"#,##0.00"),"-","△")&amp;"】"))</f>
        <v>【102.87】</v>
      </c>
      <c r="AJ6" s="35">
        <f>IF(AJ7="",NA(),AJ7)</f>
        <v>55.76</v>
      </c>
      <c r="AK6" s="35">
        <f t="shared" ref="AK6:AS6" si="5">IF(AK7="",NA(),AK7)</f>
        <v>51.6</v>
      </c>
      <c r="AL6" s="35">
        <f t="shared" si="5"/>
        <v>3.66</v>
      </c>
      <c r="AM6" s="35">
        <f t="shared" si="5"/>
        <v>7</v>
      </c>
      <c r="AN6" s="35">
        <f t="shared" si="5"/>
        <v>3.05</v>
      </c>
      <c r="AO6" s="35">
        <f t="shared" si="5"/>
        <v>101.85</v>
      </c>
      <c r="AP6" s="35">
        <f t="shared" si="5"/>
        <v>110.77</v>
      </c>
      <c r="AQ6" s="35">
        <f t="shared" si="5"/>
        <v>109.51</v>
      </c>
      <c r="AR6" s="35">
        <f t="shared" si="5"/>
        <v>112.88</v>
      </c>
      <c r="AS6" s="35">
        <f t="shared" si="5"/>
        <v>94.97</v>
      </c>
      <c r="AT6" s="34" t="str">
        <f>IF(AT7="","",IF(AT7="-","【-】","【"&amp;SUBSTITUTE(TEXT(AT7,"#,##0.00"),"-","△")&amp;"】"))</f>
        <v>【76.63】</v>
      </c>
      <c r="AU6" s="34">
        <f>IF(AU7="",NA(),AU7)</f>
        <v>0</v>
      </c>
      <c r="AV6" s="34">
        <f t="shared" ref="AV6:BD6" si="6">IF(AV7="",NA(),AV7)</f>
        <v>0</v>
      </c>
      <c r="AW6" s="34">
        <f t="shared" si="6"/>
        <v>0</v>
      </c>
      <c r="AX6" s="34">
        <f t="shared" si="6"/>
        <v>0</v>
      </c>
      <c r="AY6" s="34">
        <f t="shared" si="6"/>
        <v>0</v>
      </c>
      <c r="AZ6" s="35">
        <f t="shared" si="6"/>
        <v>49.07</v>
      </c>
      <c r="BA6" s="35">
        <f t="shared" si="6"/>
        <v>46.78</v>
      </c>
      <c r="BB6" s="35">
        <f t="shared" si="6"/>
        <v>47.44</v>
      </c>
      <c r="BC6" s="35">
        <f t="shared" si="6"/>
        <v>49.18</v>
      </c>
      <c r="BD6" s="35">
        <f t="shared" si="6"/>
        <v>47.72</v>
      </c>
      <c r="BE6" s="34" t="str">
        <f>IF(BE7="","",IF(BE7="-","【-】","【"&amp;SUBSTITUTE(TEXT(BE7,"#,##0.00"),"-","△")&amp;"】"))</f>
        <v>【49.61】</v>
      </c>
      <c r="BF6" s="35">
        <f>IF(BF7="",NA(),BF7)</f>
        <v>2255.29</v>
      </c>
      <c r="BG6" s="35">
        <f t="shared" ref="BG6:BO6" si="7">IF(BG7="",NA(),BG7)</f>
        <v>2292.36</v>
      </c>
      <c r="BH6" s="35">
        <f t="shared" si="7"/>
        <v>1759.08</v>
      </c>
      <c r="BI6" s="35">
        <f t="shared" si="7"/>
        <v>1806.85</v>
      </c>
      <c r="BJ6" s="35">
        <f t="shared" si="7"/>
        <v>1891.54</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65.349999999999994</v>
      </c>
      <c r="BR6" s="35">
        <f t="shared" ref="BR6:BZ6" si="8">IF(BR7="",NA(),BR7)</f>
        <v>67.25</v>
      </c>
      <c r="BS6" s="35">
        <f t="shared" si="8"/>
        <v>100</v>
      </c>
      <c r="BT6" s="35">
        <f t="shared" si="8"/>
        <v>100</v>
      </c>
      <c r="BU6" s="35">
        <f t="shared" si="8"/>
        <v>100</v>
      </c>
      <c r="BV6" s="35">
        <f t="shared" si="8"/>
        <v>66.22</v>
      </c>
      <c r="BW6" s="35">
        <f t="shared" si="8"/>
        <v>69.87</v>
      </c>
      <c r="BX6" s="35">
        <f t="shared" si="8"/>
        <v>74.3</v>
      </c>
      <c r="BY6" s="35">
        <f t="shared" si="8"/>
        <v>72.260000000000005</v>
      </c>
      <c r="BZ6" s="35">
        <f t="shared" si="8"/>
        <v>71.84</v>
      </c>
      <c r="CA6" s="34" t="str">
        <f>IF(CA7="","",IF(CA7="-","【-】","【"&amp;SUBSTITUTE(TEXT(CA7,"#,##0.00"),"-","△")&amp;"】"))</f>
        <v>【74.17】</v>
      </c>
      <c r="CB6" s="35">
        <f>IF(CB7="",NA(),CB7)</f>
        <v>379.39</v>
      </c>
      <c r="CC6" s="35">
        <f t="shared" ref="CC6:CK6" si="9">IF(CC7="",NA(),CC7)</f>
        <v>369.37</v>
      </c>
      <c r="CD6" s="35">
        <f t="shared" si="9"/>
        <v>234.81</v>
      </c>
      <c r="CE6" s="35">
        <f t="shared" si="9"/>
        <v>233.07</v>
      </c>
      <c r="CF6" s="35">
        <f t="shared" si="9"/>
        <v>233.92</v>
      </c>
      <c r="CG6" s="35">
        <f t="shared" si="9"/>
        <v>246.72</v>
      </c>
      <c r="CH6" s="35">
        <f t="shared" si="9"/>
        <v>234.96</v>
      </c>
      <c r="CI6" s="35">
        <f t="shared" si="9"/>
        <v>221.81</v>
      </c>
      <c r="CJ6" s="35">
        <f t="shared" si="9"/>
        <v>230.02</v>
      </c>
      <c r="CK6" s="35">
        <f t="shared" si="9"/>
        <v>228.47</v>
      </c>
      <c r="CL6" s="34" t="str">
        <f>IF(CL7="","",IF(CL7="-","【-】","【"&amp;SUBSTITUTE(TEXT(CL7,"#,##0.00"),"-","△")&amp;"】"))</f>
        <v>【218.56】</v>
      </c>
      <c r="CM6" s="35">
        <f>IF(CM7="",NA(),CM7)</f>
        <v>36.299999999999997</v>
      </c>
      <c r="CN6" s="35">
        <f t="shared" ref="CN6:CV6" si="10">IF(CN7="",NA(),CN7)</f>
        <v>39.200000000000003</v>
      </c>
      <c r="CO6" s="35">
        <f t="shared" si="10"/>
        <v>35.67</v>
      </c>
      <c r="CP6" s="35">
        <f t="shared" si="10"/>
        <v>38.369999999999997</v>
      </c>
      <c r="CQ6" s="35">
        <f t="shared" si="10"/>
        <v>39.020000000000003</v>
      </c>
      <c r="CR6" s="35">
        <f t="shared" si="10"/>
        <v>41.35</v>
      </c>
      <c r="CS6" s="35">
        <f t="shared" si="10"/>
        <v>42.9</v>
      </c>
      <c r="CT6" s="35">
        <f t="shared" si="10"/>
        <v>43.36</v>
      </c>
      <c r="CU6" s="35">
        <f t="shared" si="10"/>
        <v>42.56</v>
      </c>
      <c r="CV6" s="35">
        <f t="shared" si="10"/>
        <v>42.47</v>
      </c>
      <c r="CW6" s="34" t="str">
        <f>IF(CW7="","",IF(CW7="-","【-】","【"&amp;SUBSTITUTE(TEXT(CW7,"#,##0.00"),"-","△")&amp;"】"))</f>
        <v>【42.86】</v>
      </c>
      <c r="CX6" s="35">
        <f>IF(CX7="",NA(),CX7)</f>
        <v>65.64</v>
      </c>
      <c r="CY6" s="35">
        <f t="shared" ref="CY6:DG6" si="11">IF(CY7="",NA(),CY7)</f>
        <v>66.819999999999993</v>
      </c>
      <c r="CZ6" s="35">
        <f t="shared" si="11"/>
        <v>65.27</v>
      </c>
      <c r="DA6" s="35">
        <f t="shared" si="11"/>
        <v>69.16</v>
      </c>
      <c r="DB6" s="35">
        <f t="shared" si="11"/>
        <v>69.47</v>
      </c>
      <c r="DC6" s="35">
        <f t="shared" si="11"/>
        <v>82.9</v>
      </c>
      <c r="DD6" s="35">
        <f t="shared" si="11"/>
        <v>83.5</v>
      </c>
      <c r="DE6" s="35">
        <f t="shared" si="11"/>
        <v>83.06</v>
      </c>
      <c r="DF6" s="35">
        <f t="shared" si="11"/>
        <v>83.32</v>
      </c>
      <c r="DG6" s="35">
        <f t="shared" si="11"/>
        <v>83.75</v>
      </c>
      <c r="DH6" s="34" t="str">
        <f>IF(DH7="","",IF(DH7="-","【-】","【"&amp;SUBSTITUTE(TEXT(DH7,"#,##0.00"),"-","△")&amp;"】"))</f>
        <v>【84.20】</v>
      </c>
      <c r="DI6" s="35">
        <f>IF(DI7="",NA(),DI7)</f>
        <v>23.3</v>
      </c>
      <c r="DJ6" s="35">
        <f t="shared" ref="DJ6:DR6" si="12">IF(DJ7="",NA(),DJ7)</f>
        <v>24.97</v>
      </c>
      <c r="DK6" s="35">
        <f t="shared" si="12"/>
        <v>26.55</v>
      </c>
      <c r="DL6" s="35">
        <f t="shared" si="12"/>
        <v>28.49</v>
      </c>
      <c r="DM6" s="35">
        <f t="shared" si="12"/>
        <v>27.63</v>
      </c>
      <c r="DN6" s="35">
        <f t="shared" si="12"/>
        <v>22.79</v>
      </c>
      <c r="DO6" s="35">
        <f t="shared" si="12"/>
        <v>22.77</v>
      </c>
      <c r="DP6" s="35">
        <f t="shared" si="12"/>
        <v>23.93</v>
      </c>
      <c r="DQ6" s="35">
        <f t="shared" si="12"/>
        <v>24.68</v>
      </c>
      <c r="DR6" s="35">
        <f t="shared" si="12"/>
        <v>24.68</v>
      </c>
      <c r="DS6" s="34" t="str">
        <f>IF(DS7="","",IF(DS7="-","【-】","【"&amp;SUBSTITUTE(TEXT(DS7,"#,##0.00"),"-","△")&amp;"】"))</f>
        <v>【25.37】</v>
      </c>
      <c r="DT6" s="34">
        <f>IF(DT7="",NA(),DT7)</f>
        <v>0</v>
      </c>
      <c r="DU6" s="34">
        <f t="shared" ref="DU6:EC6" si="13">IF(DU7="",NA(),DU7)</f>
        <v>0</v>
      </c>
      <c r="DV6" s="34">
        <f t="shared" si="13"/>
        <v>0</v>
      </c>
      <c r="DW6" s="34">
        <f t="shared" si="13"/>
        <v>0</v>
      </c>
      <c r="DX6" s="34">
        <f t="shared" si="13"/>
        <v>0</v>
      </c>
      <c r="DY6" s="35">
        <f t="shared" si="13"/>
        <v>0.04</v>
      </c>
      <c r="DZ6" s="34">
        <f t="shared" si="13"/>
        <v>0</v>
      </c>
      <c r="EA6" s="34">
        <f t="shared" si="13"/>
        <v>0</v>
      </c>
      <c r="EB6" s="35">
        <f t="shared" si="13"/>
        <v>0.01</v>
      </c>
      <c r="EC6" s="35">
        <f t="shared" si="13"/>
        <v>8.6199999999999992</v>
      </c>
      <c r="ED6" s="34" t="str">
        <f>IF(ED7="","",IF(ED7="-","【-】","【"&amp;SUBSTITUTE(TEXT(ED7,"#,##0.00"),"-","△")&amp;"】"))</f>
        <v>【6.20】</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8" s="36" customFormat="1" x14ac:dyDescent="0.15">
      <c r="A7" s="28"/>
      <c r="B7" s="37">
        <v>2019</v>
      </c>
      <c r="C7" s="37">
        <v>342025</v>
      </c>
      <c r="D7" s="37">
        <v>46</v>
      </c>
      <c r="E7" s="37">
        <v>17</v>
      </c>
      <c r="F7" s="37">
        <v>4</v>
      </c>
      <c r="G7" s="37">
        <v>0</v>
      </c>
      <c r="H7" s="37" t="s">
        <v>96</v>
      </c>
      <c r="I7" s="37" t="s">
        <v>97</v>
      </c>
      <c r="J7" s="37" t="s">
        <v>98</v>
      </c>
      <c r="K7" s="37" t="s">
        <v>99</v>
      </c>
      <c r="L7" s="37" t="s">
        <v>100</v>
      </c>
      <c r="M7" s="37" t="s">
        <v>101</v>
      </c>
      <c r="N7" s="38" t="s">
        <v>102</v>
      </c>
      <c r="O7" s="38">
        <v>52.19</v>
      </c>
      <c r="P7" s="38">
        <v>3.12</v>
      </c>
      <c r="Q7" s="38">
        <v>88.08</v>
      </c>
      <c r="R7" s="38">
        <v>3477</v>
      </c>
      <c r="S7" s="38">
        <v>221502</v>
      </c>
      <c r="T7" s="38">
        <v>352.83</v>
      </c>
      <c r="U7" s="38">
        <v>627.79</v>
      </c>
      <c r="V7" s="38">
        <v>6869</v>
      </c>
      <c r="W7" s="38">
        <v>3.45</v>
      </c>
      <c r="X7" s="38">
        <v>1991.01</v>
      </c>
      <c r="Y7" s="38">
        <v>83.17</v>
      </c>
      <c r="Z7" s="38">
        <v>84.38</v>
      </c>
      <c r="AA7" s="38">
        <v>98.99</v>
      </c>
      <c r="AB7" s="38">
        <v>99.11</v>
      </c>
      <c r="AC7" s="38">
        <v>99.15</v>
      </c>
      <c r="AD7" s="38">
        <v>100.94</v>
      </c>
      <c r="AE7" s="38">
        <v>100.85</v>
      </c>
      <c r="AF7" s="38">
        <v>102.13</v>
      </c>
      <c r="AG7" s="38">
        <v>101.72</v>
      </c>
      <c r="AH7" s="38">
        <v>102.73</v>
      </c>
      <c r="AI7" s="38">
        <v>102.87</v>
      </c>
      <c r="AJ7" s="38">
        <v>55.76</v>
      </c>
      <c r="AK7" s="38">
        <v>51.6</v>
      </c>
      <c r="AL7" s="38">
        <v>3.66</v>
      </c>
      <c r="AM7" s="38">
        <v>7</v>
      </c>
      <c r="AN7" s="38">
        <v>3.05</v>
      </c>
      <c r="AO7" s="38">
        <v>101.85</v>
      </c>
      <c r="AP7" s="38">
        <v>110.77</v>
      </c>
      <c r="AQ7" s="38">
        <v>109.51</v>
      </c>
      <c r="AR7" s="38">
        <v>112.88</v>
      </c>
      <c r="AS7" s="38">
        <v>94.97</v>
      </c>
      <c r="AT7" s="38">
        <v>76.63</v>
      </c>
      <c r="AU7" s="38">
        <v>0</v>
      </c>
      <c r="AV7" s="38">
        <v>0</v>
      </c>
      <c r="AW7" s="38">
        <v>0</v>
      </c>
      <c r="AX7" s="38">
        <v>0</v>
      </c>
      <c r="AY7" s="38">
        <v>0</v>
      </c>
      <c r="AZ7" s="38">
        <v>49.07</v>
      </c>
      <c r="BA7" s="38">
        <v>46.78</v>
      </c>
      <c r="BB7" s="38">
        <v>47.44</v>
      </c>
      <c r="BC7" s="38">
        <v>49.18</v>
      </c>
      <c r="BD7" s="38">
        <v>47.72</v>
      </c>
      <c r="BE7" s="38">
        <v>49.61</v>
      </c>
      <c r="BF7" s="38">
        <v>2255.29</v>
      </c>
      <c r="BG7" s="38">
        <v>2292.36</v>
      </c>
      <c r="BH7" s="38">
        <v>1759.08</v>
      </c>
      <c r="BI7" s="38">
        <v>1806.85</v>
      </c>
      <c r="BJ7" s="38">
        <v>1891.54</v>
      </c>
      <c r="BK7" s="38">
        <v>1434.89</v>
      </c>
      <c r="BL7" s="38">
        <v>1298.9100000000001</v>
      </c>
      <c r="BM7" s="38">
        <v>1243.71</v>
      </c>
      <c r="BN7" s="38">
        <v>1194.1500000000001</v>
      </c>
      <c r="BO7" s="38">
        <v>1206.79</v>
      </c>
      <c r="BP7" s="38">
        <v>1218.7</v>
      </c>
      <c r="BQ7" s="38">
        <v>65.349999999999994</v>
      </c>
      <c r="BR7" s="38">
        <v>67.25</v>
      </c>
      <c r="BS7" s="38">
        <v>100</v>
      </c>
      <c r="BT7" s="38">
        <v>100</v>
      </c>
      <c r="BU7" s="38">
        <v>100</v>
      </c>
      <c r="BV7" s="38">
        <v>66.22</v>
      </c>
      <c r="BW7" s="38">
        <v>69.87</v>
      </c>
      <c r="BX7" s="38">
        <v>74.3</v>
      </c>
      <c r="BY7" s="38">
        <v>72.260000000000005</v>
      </c>
      <c r="BZ7" s="38">
        <v>71.84</v>
      </c>
      <c r="CA7" s="38">
        <v>74.17</v>
      </c>
      <c r="CB7" s="38">
        <v>379.39</v>
      </c>
      <c r="CC7" s="38">
        <v>369.37</v>
      </c>
      <c r="CD7" s="38">
        <v>234.81</v>
      </c>
      <c r="CE7" s="38">
        <v>233.07</v>
      </c>
      <c r="CF7" s="38">
        <v>233.92</v>
      </c>
      <c r="CG7" s="38">
        <v>246.72</v>
      </c>
      <c r="CH7" s="38">
        <v>234.96</v>
      </c>
      <c r="CI7" s="38">
        <v>221.81</v>
      </c>
      <c r="CJ7" s="38">
        <v>230.02</v>
      </c>
      <c r="CK7" s="38">
        <v>228.47</v>
      </c>
      <c r="CL7" s="38">
        <v>218.56</v>
      </c>
      <c r="CM7" s="38">
        <v>36.299999999999997</v>
      </c>
      <c r="CN7" s="38">
        <v>39.200000000000003</v>
      </c>
      <c r="CO7" s="38">
        <v>35.67</v>
      </c>
      <c r="CP7" s="38">
        <v>38.369999999999997</v>
      </c>
      <c r="CQ7" s="38">
        <v>39.020000000000003</v>
      </c>
      <c r="CR7" s="38">
        <v>41.35</v>
      </c>
      <c r="CS7" s="38">
        <v>42.9</v>
      </c>
      <c r="CT7" s="38">
        <v>43.36</v>
      </c>
      <c r="CU7" s="38">
        <v>42.56</v>
      </c>
      <c r="CV7" s="38">
        <v>42.47</v>
      </c>
      <c r="CW7" s="38">
        <v>42.86</v>
      </c>
      <c r="CX7" s="38">
        <v>65.64</v>
      </c>
      <c r="CY7" s="38">
        <v>66.819999999999993</v>
      </c>
      <c r="CZ7" s="38">
        <v>65.27</v>
      </c>
      <c r="DA7" s="38">
        <v>69.16</v>
      </c>
      <c r="DB7" s="38">
        <v>69.47</v>
      </c>
      <c r="DC7" s="38">
        <v>82.9</v>
      </c>
      <c r="DD7" s="38">
        <v>83.5</v>
      </c>
      <c r="DE7" s="38">
        <v>83.06</v>
      </c>
      <c r="DF7" s="38">
        <v>83.32</v>
      </c>
      <c r="DG7" s="38">
        <v>83.75</v>
      </c>
      <c r="DH7" s="38">
        <v>84.2</v>
      </c>
      <c r="DI7" s="38">
        <v>23.3</v>
      </c>
      <c r="DJ7" s="38">
        <v>24.97</v>
      </c>
      <c r="DK7" s="38">
        <v>26.55</v>
      </c>
      <c r="DL7" s="38">
        <v>28.49</v>
      </c>
      <c r="DM7" s="38">
        <v>27.63</v>
      </c>
      <c r="DN7" s="38">
        <v>22.79</v>
      </c>
      <c r="DO7" s="38">
        <v>22.77</v>
      </c>
      <c r="DP7" s="38">
        <v>23.93</v>
      </c>
      <c r="DQ7" s="38">
        <v>24.68</v>
      </c>
      <c r="DR7" s="38">
        <v>24.68</v>
      </c>
      <c r="DS7" s="38">
        <v>25.37</v>
      </c>
      <c r="DT7" s="38">
        <v>0</v>
      </c>
      <c r="DU7" s="38">
        <v>0</v>
      </c>
      <c r="DV7" s="38">
        <v>0</v>
      </c>
      <c r="DW7" s="38">
        <v>0</v>
      </c>
      <c r="DX7" s="38">
        <v>0</v>
      </c>
      <c r="DY7" s="38">
        <v>0.04</v>
      </c>
      <c r="DZ7" s="38">
        <v>0</v>
      </c>
      <c r="EA7" s="38">
        <v>0</v>
      </c>
      <c r="EB7" s="38">
        <v>0.01</v>
      </c>
      <c r="EC7" s="38">
        <v>8.6199999999999992</v>
      </c>
      <c r="ED7" s="38">
        <v>6.2</v>
      </c>
      <c r="EE7" s="38">
        <v>0</v>
      </c>
      <c r="EF7" s="38">
        <v>0</v>
      </c>
      <c r="EG7" s="38">
        <v>0</v>
      </c>
      <c r="EH7" s="38">
        <v>0</v>
      </c>
      <c r="EI7" s="38">
        <v>0</v>
      </c>
      <c r="EJ7" s="38">
        <v>7.0000000000000007E-2</v>
      </c>
      <c r="EK7" s="38">
        <v>0.09</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ﾀﾁﾊﾞﾅ ﾒｸﾞﾐ</cp:lastModifiedBy>
  <cp:lastPrinted>2021-01-27T03:55:52Z</cp:lastPrinted>
  <dcterms:created xsi:type="dcterms:W3CDTF">2020-12-04T02:34:35Z</dcterms:created>
  <dcterms:modified xsi:type="dcterms:W3CDTF">2021-01-27T04:11:26Z</dcterms:modified>
  <cp:category/>
</cp:coreProperties>
</file>