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19.0.15\02経営企画課\01企画広報Ｇ\◆04 経営分析\01 経営比較分析表（水道・公共下水・特環）\R元 経営比較分析表\02 回答\"/>
    </mc:Choice>
  </mc:AlternateContent>
  <workbookProtection workbookAlgorithmName="SHA-512" workbookHashValue="0D6R5eHuSpAG8TMhMg6RdZu5wEq/0JDhjK7MXy1MJ/WNsw4ZRW7hqCh6zhM+T0Pbr1/dED2jITE2JeAmw8xAfg==" workbookSaltValue="GhPbqRWUTMKOA3pdIThacQ==" workbookSpinCount="100000" lockStructure="1"/>
  <bookViews>
    <workbookView xWindow="0" yWindow="0" windowWidth="20490" windowHeight="777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<sst xmlns="http://schemas.openxmlformats.org/spreadsheetml/2006/main" count="228" uniqueCount="113">
  <si>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</si>
  <si>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</si>
  <si>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</si>
  <si>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</si>
  <si>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</si>
  <si>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</si>
  <si>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</si>
  <si>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</si>
  <si>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</si>
  <si>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</si>
  <si>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</si>
  <si>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</si>
  <si>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</si>
  <si>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</si>
  <si>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</si>
  <si>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</si>
  <si>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</si>
  <si>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</si>
  <si>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</si>
  <si>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</si>
  <si>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</si>
  <si>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</si>
  <si>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</si>
  <si>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</si>
  <si>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</si>
  <si>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</si>
  <si>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</si>
  <si>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</si>
  <si>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</si>
  <si>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</si>
  <si>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</si>
  <si>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</si>
  <si>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</si>
  <si>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</si>
  <si>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</si>
  <si>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</si>
  <si>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</si>
  <si>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</si>
  <si>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</si>
  <si>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</si>
  <si>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</si>
  <si>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</si>
  <si>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</si>
  <si>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</si>
  <si>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</si>
  <si>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</si>
  <si>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</si>
  <si>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</si>
  <si>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</si>
  <si>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</si>
  <si>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</si>
  <si>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</si>
  <si>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</si>
  <si>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</si>
  <si>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</si>
  <si>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</si>
  <si>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</si>
  <si>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</si>
  <si>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</si>
  <si>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</si>
  <si>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</si>
  <si>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</si>
  <si>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</si>
  <si>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</si>
  <si>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</si>
  <si>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</si>
  <si>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</si>
  <si>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</si>
  <si>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</si>
  <si>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</si>
  <si>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</si>
  <si>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</si>
  <si>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</si>
  <si>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</si>
  <si>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</si>
  <si>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</si>
  <si>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</si>
  <si>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</si>
  <si>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</si>
  <si>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</si>
  <si>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</si>
  <si>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</si>
  <si>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</si>
  <si>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</si>
  <si>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</si>
  <si>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</si>
  <si>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</si>
  <si>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</si>
  <si>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</si>
  <si>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</si>
  <si>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</si>
  <si>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</si>
  <si>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呉市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</si>
  <si>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</si>
  <si>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</si>
  <si>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</si>
  <si>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</si>
  <si>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</si>
  <si>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</si>
  <si>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</si>
  <si>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</si>
  <si>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</si>
  <si>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</si>
  <si>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</si>
  <si>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</si>
  <si>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</si>
  <si>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</si>
  <si>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</si>
  <si>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</si>
  <si>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</si>
  <si>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【戦略的な経営の取組】
　本市では平成30年度まで，中長期的な視点に立って策定した，呉市上下水道ビジョン及び前期経営計画に基づき事業を推進してきました。
　令和元年度に前期経営計画の成果目標の達成状況を把握する等分析を行い，計画期間を令和２年度から令和５年度までの４年間とする後期経営計画を策定しました。
　財政推計では，令和２年度から令和５年度までの４年間の総額で赤字が見込まれるため，令和２年４月に料金改定を行っています。</t>
    <rPh sb="1" eb="3">
      <t>センリャク</t>
    </rPh>
    <rPh sb="3" eb="4">
      <t>テキ</t>
    </rPh>
    <rPh sb="5" eb="7">
      <t>ケイエイ</t>
    </rPh>
    <rPh sb="8" eb="10">
      <t>トリクミ</t>
    </rPh>
    <rPh sb="13" eb="15">
      <t>ホンシ</t>
    </rPh>
    <rPh sb="17" eb="19">
      <t>ヘイセイ</t>
    </rPh>
    <rPh sb="21" eb="22">
      <t>ネン</t>
    </rPh>
    <rPh sb="22" eb="23">
      <t>ド</t>
    </rPh>
    <rPh sb="26" eb="30">
      <t>チュウチョウキテキ</t>
    </rPh>
    <rPh sb="31" eb="33">
      <t>シテン</t>
    </rPh>
    <rPh sb="34" eb="35">
      <t>タ</t>
    </rPh>
    <rPh sb="37" eb="39">
      <t>サクテイ</t>
    </rPh>
    <rPh sb="42" eb="44">
      <t>クレシ</t>
    </rPh>
    <rPh sb="44" eb="46">
      <t>ジョウゲ</t>
    </rPh>
    <rPh sb="46" eb="48">
      <t>スイドウ</t>
    </rPh>
    <rPh sb="52" eb="53">
      <t>オヨ</t>
    </rPh>
    <rPh sb="54" eb="56">
      <t>ゼンキ</t>
    </rPh>
    <rPh sb="56" eb="58">
      <t>ケイエイ</t>
    </rPh>
    <rPh sb="58" eb="60">
      <t>ケイカク</t>
    </rPh>
    <rPh sb="61" eb="62">
      <t>モト</t>
    </rPh>
    <rPh sb="64" eb="66">
      <t>ジギョウ</t>
    </rPh>
    <rPh sb="67" eb="69">
      <t>スイシン</t>
    </rPh>
    <rPh sb="78" eb="80">
      <t>レイワ</t>
    </rPh>
    <rPh sb="80" eb="81">
      <t>ガン</t>
    </rPh>
    <rPh sb="81" eb="82">
      <t>ネン</t>
    </rPh>
    <rPh sb="82" eb="83">
      <t>ド</t>
    </rPh>
    <rPh sb="84" eb="86">
      <t>ゼンキ</t>
    </rPh>
    <rPh sb="86" eb="88">
      <t>ケイエイ</t>
    </rPh>
    <rPh sb="88" eb="90">
      <t>ケイカク</t>
    </rPh>
    <rPh sb="91" eb="93">
      <t>セイカ</t>
    </rPh>
    <rPh sb="93" eb="95">
      <t>モクヒョウ</t>
    </rPh>
    <rPh sb="96" eb="98">
      <t>タッセイ</t>
    </rPh>
    <rPh sb="98" eb="100">
      <t>ジョウキョウ</t>
    </rPh>
    <rPh sb="101" eb="103">
      <t>ハアク</t>
    </rPh>
    <rPh sb="105" eb="106">
      <t>トウ</t>
    </rPh>
    <rPh sb="106" eb="108">
      <t>ブンセキ</t>
    </rPh>
    <rPh sb="109" eb="110">
      <t>オコナ</t>
    </rPh>
    <rPh sb="112" eb="114">
      <t>ケイカク</t>
    </rPh>
    <rPh sb="114" eb="116">
      <t>キカン</t>
    </rPh>
    <rPh sb="117" eb="119">
      <t>レイワ</t>
    </rPh>
    <rPh sb="120" eb="121">
      <t>ネン</t>
    </rPh>
    <rPh sb="121" eb="122">
      <t>ド</t>
    </rPh>
    <rPh sb="124" eb="126">
      <t>レイワ</t>
    </rPh>
    <rPh sb="127" eb="128">
      <t>ネン</t>
    </rPh>
    <rPh sb="128" eb="129">
      <t>ド</t>
    </rPh>
    <rPh sb="133" eb="134">
      <t>ネン</t>
    </rPh>
    <rPh sb="134" eb="135">
      <t>カン</t>
    </rPh>
    <rPh sb="138" eb="140">
      <t>コウキ</t>
    </rPh>
    <rPh sb="140" eb="142">
      <t>ケイエイ</t>
    </rPh>
    <rPh sb="142" eb="144">
      <t>ケイカク</t>
    </rPh>
    <rPh sb="145" eb="147">
      <t>サクテイ</t>
    </rPh>
    <rPh sb="154" eb="156">
      <t>ザイセイ</t>
    </rPh>
    <rPh sb="156" eb="158">
      <t>スイケイ</t>
    </rPh>
    <rPh sb="161" eb="163">
      <t>レイワ</t>
    </rPh>
    <rPh sb="164" eb="165">
      <t>ネン</t>
    </rPh>
    <rPh sb="165" eb="166">
      <t>ド</t>
    </rPh>
    <rPh sb="168" eb="170">
      <t>レイワ</t>
    </rPh>
    <rPh sb="171" eb="172">
      <t>ネン</t>
    </rPh>
    <rPh sb="172" eb="173">
      <t>ド</t>
    </rPh>
    <rPh sb="177" eb="179">
      <t>ネンカン</t>
    </rPh>
    <rPh sb="180" eb="182">
      <t>ソウガク</t>
    </rPh>
    <rPh sb="183" eb="185">
      <t>アカジ</t>
    </rPh>
    <rPh sb="186" eb="188">
      <t>ミコ</t>
    </rPh>
    <rPh sb="194" eb="196">
      <t>レイワ</t>
    </rPh>
    <rPh sb="197" eb="198">
      <t>ネン</t>
    </rPh>
    <rPh sb="199" eb="200">
      <t>ガツ</t>
    </rPh>
    <rPh sb="201" eb="203">
      <t>リョウキン</t>
    </rPh>
    <rPh sb="203" eb="205">
      <t>カイテイ</t>
    </rPh>
    <rPh sb="206" eb="207">
      <t>オコナ</t>
    </rPh>
    <phoneticPr fontId="4"/>
  </si>
  <si>
    <t>①有形固定資産減価償却率
　明治23年創設の旧海軍水道施設を引き継ぎ，大正7年の市民給水開始から101年が経過していることから，老朽施設が多くなっていますが，その一方で浄水施設を更新するなど着実な投資を行っていますので，類似団体と同様の水準となっています。
②管路経年化率
　これまで計画的に管路更新を進めてきたため，類似団体よりも良好な率となっています。
③管路更新率
　令和元年度は，豪雨災害で被災した水道施設の復旧もほぼ完了したため，類似団体と同様の水準に回復しています。</t>
    <rPh sb="1" eb="3">
      <t>ユウケイ</t>
    </rPh>
    <rPh sb="3" eb="5">
      <t>コテイ</t>
    </rPh>
    <rPh sb="5" eb="7">
      <t>シサン</t>
    </rPh>
    <rPh sb="7" eb="11">
      <t>ゲンカショウキャク</t>
    </rPh>
    <rPh sb="11" eb="12">
      <t>リツ</t>
    </rPh>
    <rPh sb="14" eb="16">
      <t>メイジ</t>
    </rPh>
    <rPh sb="18" eb="19">
      <t>ネン</t>
    </rPh>
    <rPh sb="19" eb="21">
      <t>ソウセツ</t>
    </rPh>
    <rPh sb="22" eb="25">
      <t>キュウカイグン</t>
    </rPh>
    <rPh sb="25" eb="27">
      <t>スイドウ</t>
    </rPh>
    <rPh sb="27" eb="29">
      <t>シセツ</t>
    </rPh>
    <rPh sb="30" eb="31">
      <t>ヒ</t>
    </rPh>
    <rPh sb="32" eb="33">
      <t>ツ</t>
    </rPh>
    <rPh sb="35" eb="37">
      <t>タイショウ</t>
    </rPh>
    <rPh sb="38" eb="39">
      <t>ネン</t>
    </rPh>
    <rPh sb="40" eb="42">
      <t>シミン</t>
    </rPh>
    <rPh sb="42" eb="44">
      <t>キュウスイ</t>
    </rPh>
    <rPh sb="44" eb="46">
      <t>カイシ</t>
    </rPh>
    <rPh sb="51" eb="52">
      <t>ネン</t>
    </rPh>
    <rPh sb="53" eb="55">
      <t>ケイカ</t>
    </rPh>
    <rPh sb="64" eb="66">
      <t>ロウキュウ</t>
    </rPh>
    <rPh sb="66" eb="68">
      <t>シセツ</t>
    </rPh>
    <rPh sb="69" eb="70">
      <t>オオ</t>
    </rPh>
    <rPh sb="81" eb="83">
      <t>イッポウ</t>
    </rPh>
    <rPh sb="84" eb="86">
      <t>ジョウスイ</t>
    </rPh>
    <rPh sb="86" eb="88">
      <t>シセツ</t>
    </rPh>
    <rPh sb="89" eb="91">
      <t>コウシン</t>
    </rPh>
    <rPh sb="95" eb="97">
      <t>チャクジツ</t>
    </rPh>
    <rPh sb="98" eb="100">
      <t>トウシ</t>
    </rPh>
    <rPh sb="101" eb="102">
      <t>オコナ</t>
    </rPh>
    <rPh sb="110" eb="112">
      <t>ルイジ</t>
    </rPh>
    <rPh sb="112" eb="114">
      <t>ダンタイ</t>
    </rPh>
    <rPh sb="115" eb="117">
      <t>ドウヨウ</t>
    </rPh>
    <rPh sb="118" eb="120">
      <t>スイジュン</t>
    </rPh>
    <rPh sb="130" eb="132">
      <t>カンロ</t>
    </rPh>
    <rPh sb="132" eb="134">
      <t>ケイネン</t>
    </rPh>
    <rPh sb="134" eb="135">
      <t>カ</t>
    </rPh>
    <rPh sb="135" eb="136">
      <t>リツ</t>
    </rPh>
    <rPh sb="142" eb="145">
      <t>ケイカクテキ</t>
    </rPh>
    <rPh sb="146" eb="148">
      <t>カンロ</t>
    </rPh>
    <rPh sb="148" eb="150">
      <t>コウシン</t>
    </rPh>
    <rPh sb="151" eb="152">
      <t>スス</t>
    </rPh>
    <rPh sb="159" eb="161">
      <t>ルイジ</t>
    </rPh>
    <rPh sb="161" eb="163">
      <t>ダンタイ</t>
    </rPh>
    <rPh sb="166" eb="168">
      <t>リョウコウ</t>
    </rPh>
    <rPh sb="169" eb="170">
      <t>リツ</t>
    </rPh>
    <rPh sb="187" eb="189">
      <t>レイワ</t>
    </rPh>
    <rPh sb="189" eb="190">
      <t>ガン</t>
    </rPh>
    <rPh sb="190" eb="191">
      <t>ネン</t>
    </rPh>
    <rPh sb="191" eb="192">
      <t>ド</t>
    </rPh>
    <rPh sb="194" eb="196">
      <t>ゴウウ</t>
    </rPh>
    <rPh sb="196" eb="198">
      <t>サイガイ</t>
    </rPh>
    <rPh sb="199" eb="201">
      <t>ヒサイ</t>
    </rPh>
    <rPh sb="203" eb="205">
      <t>スイドウ</t>
    </rPh>
    <rPh sb="205" eb="207">
      <t>シセツ</t>
    </rPh>
    <rPh sb="208" eb="210">
      <t>フッキュウ</t>
    </rPh>
    <rPh sb="213" eb="215">
      <t>カンリョウ</t>
    </rPh>
    <rPh sb="220" eb="222">
      <t>ルイジ</t>
    </rPh>
    <rPh sb="222" eb="224">
      <t>ダンタイ</t>
    </rPh>
    <rPh sb="225" eb="227">
      <t>ドウヨウ</t>
    </rPh>
    <rPh sb="228" eb="230">
      <t>スイジュン</t>
    </rPh>
    <rPh sb="231" eb="233">
      <t>カイフク</t>
    </rPh>
    <phoneticPr fontId="4"/>
  </si>
  <si>
    <t xml:space="preserve">①経常収支比率，②累積欠損金比率
　経常収支比率が黒字を示す100％を超え，累積欠損金の発生もないため，健全経営を維持しています。５年ごとに策定している経営計画に基づき，令和２年度に料金改定を行っています。今後も引き続き経営状況の改善に努めます。
③流動比率
　全国平均を大幅に下回っているものの，100％超えを維持し，一時借入金に頼らない事業運営を行っています。
④企業債残高対給水収益比率
　令和元年度の企業債残高は，借入額が償還額を下回ったことにより，前年度より減少したものの，給水収益の減少と老朽化施設更新のための起債発行額の増により，上昇傾向にあります。
⑤料金回収率，⑥給水原価，⑧有収率
　平成30年度の豪雨災害による料金減免がほぼ完了したため，令和元年度はそれぞれ３指標とも改善しました。
⑦施設利用率
　施設能力は一定ですが水需要の減により，近年は減少傾向となっています。
　本市は点在する給水地区につながる管路が長く，他都市に比べて施設数が多い本市の特性により，特に経営の健全性・効率性において多くの項目で類似団体を下回っています。
</t>
    <rPh sb="66" eb="67">
      <t>ネン</t>
    </rPh>
    <rPh sb="70" eb="72">
      <t>サクテイ</t>
    </rPh>
    <rPh sb="76" eb="78">
      <t>ケイエイ</t>
    </rPh>
    <rPh sb="78" eb="80">
      <t>ケイカク</t>
    </rPh>
    <rPh sb="81" eb="82">
      <t>モト</t>
    </rPh>
    <rPh sb="85" eb="87">
      <t>レイワ</t>
    </rPh>
    <rPh sb="88" eb="89">
      <t>ネン</t>
    </rPh>
    <rPh sb="89" eb="90">
      <t>ド</t>
    </rPh>
    <rPh sb="91" eb="93">
      <t>リョウキン</t>
    </rPh>
    <rPh sb="93" eb="95">
      <t>カイテイ</t>
    </rPh>
    <rPh sb="96" eb="97">
      <t>オコナ</t>
    </rPh>
    <rPh sb="297" eb="300">
      <t>ユウシュウリツ</t>
    </rPh>
    <rPh sb="302" eb="304">
      <t>ヘイセイ</t>
    </rPh>
    <rPh sb="323" eb="325">
      <t>カンリョウ</t>
    </rPh>
    <rPh sb="442" eb="443">
      <t>トク</t>
    </rPh>
    <rPh sb="444" eb="446">
      <t>ケイエイ</t>
    </rPh>
    <rPh sb="447" eb="450">
      <t>ケンゼンセイ</t>
    </rPh>
    <rPh sb="451" eb="454">
      <t>コウリツセイ</t>
    </rPh>
    <rPh sb="458" eb="459">
      <t>オオ</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</si>
</sst>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0.8</c:v>
                </c:pt>
                <c:pt idx="1">
                  <c:v>0.92</c:v>
                </c:pt>
                <c:pt idx="2">
                  <c:v>0.85</c:v>
                </c:pt>
                <c:pt idx="3">
                  <c:v>0.42</c:v>
                </c:pt>
                <c:pt idx="4">
                  <c:v>0.71</c:v>
                </c:pt>
              </c:numCache>
            </c:numRef>
          </c:val>
          <c:extLst xmlns:c16r2="http://schemas.microsoft.com/office/drawing/2015/06/chart">
            <c:ext xmlns:c16="http://schemas.microsoft.com/office/drawing/2014/chart" uri="{C3380CC4-5D6E-409C-BE32-E72D297353CC}">
              <c16:uniqueId val="{00000000-2333-494C-9335-D38589AA6FF7}"/>
            </c:ext>
          </c:extLst>
        </c:ser>
        <c:dLbls>
          <c:showLegendKey val="0"/>
          <c:showVal val="0"/>
          <c:showCatName val="0"/>
          <c:showSerName val="0"/>
          <c:showPercent val="0"/>
          <c:showBubbleSize val="0"/>
        </c:dLbls>
        <c:gapWidth val="150"/>
        <c:axId val="145636736"/>
        <c:axId val="117262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0.65</c:v>
                </c:pt>
                <c:pt idx="3">
                  <c:v>0.7</c:v>
                </c:pt>
                <c:pt idx="4">
                  <c:v>0.72</c:v>
                </c:pt>
              </c:numCache>
            </c:numRef>
          </c:val>
          <c:smooth val="0"/>
          <c:extLst xmlns:c16r2="http://schemas.microsoft.com/office/drawing/2015/06/chart">
            <c:ext xmlns:c16="http://schemas.microsoft.com/office/drawing/2014/chart" uri="{C3380CC4-5D6E-409C-BE32-E72D297353CC}">
              <c16:uniqueId val="{00000001-2333-494C-9335-D38589AA6FF7}"/>
            </c:ext>
          </c:extLst>
        </c:ser>
        <c:dLbls>
          <c:showLegendKey val="0"/>
          <c:showVal val="0"/>
          <c:showCatName val="0"/>
          <c:showSerName val="0"/>
          <c:showPercent val="0"/>
          <c:showBubbleSize val="0"/>
        </c:dLbls>
        <c:marker val="1"/>
        <c:smooth val="0"/>
        <c:axId val="145636736"/>
        <c:axId val="117262208"/>
      </c:lineChart>
      <c:dateAx>
        <c:axId val="145636736"/>
        <c:scaling>
          <c:orientation val="minMax"/>
        </c:scaling>
        <c:delete val="1"/>
        <c:axPos val="b"/>
        <c:numFmt formatCode="&quot;H&quot;yy" sourceLinked="1"/>
        <c:majorTickMark val="none"/>
        <c:minorTickMark val="none"/>
        <c:tickLblPos val="none"/>
        <c:crossAx val="117262208"/>
        <c:crosses val="autoZero"/>
        <c:auto val="1"/>
        <c:lblOffset val="100"/>
        <c:baseTimeUnit val="years"/>
      </c:dateAx>
      <c:valAx>
        <c:axId val="11726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63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60</c:v>
                </c:pt>
                <c:pt idx="1">
                  <c:v>58.44</c:v>
                </c:pt>
                <c:pt idx="2">
                  <c:v>57.9</c:v>
                </c:pt>
                <c:pt idx="3">
                  <c:v>57.13</c:v>
                </c:pt>
                <c:pt idx="4">
                  <c:v>55.56</c:v>
                </c:pt>
              </c:numCache>
            </c:numRef>
          </c:val>
          <c:extLst xmlns:c16r2="http://schemas.microsoft.com/office/drawing/2015/06/chart">
            <c:ext xmlns:c16="http://schemas.microsoft.com/office/drawing/2014/chart" uri="{C3380CC4-5D6E-409C-BE32-E72D297353CC}">
              <c16:uniqueId val="{00000000-E93B-442E-92D8-368BA9691E43}"/>
            </c:ext>
          </c:extLst>
        </c:ser>
        <c:dLbls>
          <c:showLegendKey val="0"/>
          <c:showVal val="0"/>
          <c:showCatName val="0"/>
          <c:showSerName val="0"/>
          <c:showPercent val="0"/>
          <c:showBubbleSize val="0"/>
        </c:dLbls>
        <c:gapWidth val="150"/>
        <c:axId val="401085872"/>
        <c:axId val="401088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62.34</c:v>
                </c:pt>
                <c:pt idx="1">
                  <c:v>62.46</c:v>
                </c:pt>
                <c:pt idx="2">
                  <c:v>62.88</c:v>
                </c:pt>
                <c:pt idx="3">
                  <c:v>62.32</c:v>
                </c:pt>
                <c:pt idx="4">
                  <c:v>61.71</c:v>
                </c:pt>
              </c:numCache>
            </c:numRef>
          </c:val>
          <c:smooth val="0"/>
          <c:extLst xmlns:c16r2="http://schemas.microsoft.com/office/drawing/2015/06/chart">
            <c:ext xmlns:c16="http://schemas.microsoft.com/office/drawing/2014/chart" uri="{C3380CC4-5D6E-409C-BE32-E72D297353CC}">
              <c16:uniqueId val="{00000001-E93B-442E-92D8-368BA9691E43}"/>
            </c:ext>
          </c:extLst>
        </c:ser>
        <c:dLbls>
          <c:showLegendKey val="0"/>
          <c:showVal val="0"/>
          <c:showCatName val="0"/>
          <c:showSerName val="0"/>
          <c:showPercent val="0"/>
          <c:showBubbleSize val="0"/>
        </c:dLbls>
        <c:marker val="1"/>
        <c:smooth val="0"/>
        <c:axId val="401085872"/>
        <c:axId val="401088592"/>
      </c:lineChart>
      <c:dateAx>
        <c:axId val="401085872"/>
        <c:scaling>
          <c:orientation val="minMax"/>
        </c:scaling>
        <c:delete val="1"/>
        <c:axPos val="b"/>
        <c:numFmt formatCode="&quot;H&quot;yy" sourceLinked="1"/>
        <c:majorTickMark val="none"/>
        <c:minorTickMark val="none"/>
        <c:tickLblPos val="none"/>
        <c:crossAx val="401088592"/>
        <c:crosses val="autoZero"/>
        <c:auto val="1"/>
        <c:lblOffset val="100"/>
        <c:baseTimeUnit val="years"/>
      </c:dateAx>
      <c:valAx>
        <c:axId val="40108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08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89.54</c:v>
                </c:pt>
                <c:pt idx="1">
                  <c:v>91.72</c:v>
                </c:pt>
                <c:pt idx="2">
                  <c:v>91.93</c:v>
                </c:pt>
                <c:pt idx="3">
                  <c:v>89.72</c:v>
                </c:pt>
                <c:pt idx="4">
                  <c:v>91.24</c:v>
                </c:pt>
              </c:numCache>
            </c:numRef>
          </c:val>
          <c:extLst xmlns:c16r2="http://schemas.microsoft.com/office/drawing/2015/06/chart">
            <c:ext xmlns:c16="http://schemas.microsoft.com/office/drawing/2014/chart" uri="{C3380CC4-5D6E-409C-BE32-E72D297353CC}">
              <c16:uniqueId val="{00000000-9657-4C18-AB6D-CDCDFD47882F}"/>
            </c:ext>
          </c:extLst>
        </c:ser>
        <c:dLbls>
          <c:showLegendKey val="0"/>
          <c:showVal val="0"/>
          <c:showCatName val="0"/>
          <c:showSerName val="0"/>
          <c:showPercent val="0"/>
          <c:showBubbleSize val="0"/>
        </c:dLbls>
        <c:gapWidth val="150"/>
        <c:axId val="401091312"/>
        <c:axId val="401093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90.15</c:v>
                </c:pt>
                <c:pt idx="1">
                  <c:v>90.62</c:v>
                </c:pt>
                <c:pt idx="2">
                  <c:v>90.13</c:v>
                </c:pt>
                <c:pt idx="3">
                  <c:v>90.19</c:v>
                </c:pt>
                <c:pt idx="4">
                  <c:v>90.03</c:v>
                </c:pt>
              </c:numCache>
            </c:numRef>
          </c:val>
          <c:smooth val="0"/>
          <c:extLst xmlns:c16r2="http://schemas.microsoft.com/office/drawing/2015/06/chart">
            <c:ext xmlns:c16="http://schemas.microsoft.com/office/drawing/2014/chart" uri="{C3380CC4-5D6E-409C-BE32-E72D297353CC}">
              <c16:uniqueId val="{00000001-9657-4C18-AB6D-CDCDFD47882F}"/>
            </c:ext>
          </c:extLst>
        </c:ser>
        <c:dLbls>
          <c:showLegendKey val="0"/>
          <c:showVal val="0"/>
          <c:showCatName val="0"/>
          <c:showSerName val="0"/>
          <c:showPercent val="0"/>
          <c:showBubbleSize val="0"/>
        </c:dLbls>
        <c:marker val="1"/>
        <c:smooth val="0"/>
        <c:axId val="401091312"/>
        <c:axId val="401093488"/>
      </c:lineChart>
      <c:dateAx>
        <c:axId val="401091312"/>
        <c:scaling>
          <c:orientation val="minMax"/>
        </c:scaling>
        <c:delete val="1"/>
        <c:axPos val="b"/>
        <c:numFmt formatCode="&quot;H&quot;yy" sourceLinked="1"/>
        <c:majorTickMark val="none"/>
        <c:minorTickMark val="none"/>
        <c:tickLblPos val="none"/>
        <c:crossAx val="401093488"/>
        <c:crosses val="autoZero"/>
        <c:auto val="1"/>
        <c:lblOffset val="100"/>
        <c:baseTimeUnit val="years"/>
      </c:dateAx>
      <c:valAx>
        <c:axId val="40109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09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107.14</c:v>
                </c:pt>
                <c:pt idx="1">
                  <c:v>105.7</c:v>
                </c:pt>
                <c:pt idx="2">
                  <c:v>107.64</c:v>
                </c:pt>
                <c:pt idx="3">
                  <c:v>99.92</c:v>
                </c:pt>
                <c:pt idx="4">
                  <c:v>101.11</c:v>
                </c:pt>
              </c:numCache>
            </c:numRef>
          </c:val>
          <c:extLst xmlns:c16r2="http://schemas.microsoft.com/office/drawing/2015/06/chart">
            <c:ext xmlns:c16="http://schemas.microsoft.com/office/drawing/2014/chart" uri="{C3380CC4-5D6E-409C-BE32-E72D297353CC}">
              <c16:uniqueId val="{00000000-D831-4330-8274-47E03796D955}"/>
            </c:ext>
          </c:extLst>
        </c:ser>
        <c:dLbls>
          <c:showLegendKey val="0"/>
          <c:showVal val="0"/>
          <c:showCatName val="0"/>
          <c:showSerName val="0"/>
          <c:showPercent val="0"/>
          <c:showBubbleSize val="0"/>
        </c:dLbls>
        <c:gapWidth val="150"/>
        <c:axId val="400063328"/>
        <c:axId val="40006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114.08</c:v>
                </c:pt>
                <c:pt idx="1">
                  <c:v>115.36</c:v>
                </c:pt>
                <c:pt idx="2">
                  <c:v>113.95</c:v>
                </c:pt>
                <c:pt idx="3">
                  <c:v>112.62</c:v>
                </c:pt>
                <c:pt idx="4">
                  <c:v>113.35</c:v>
                </c:pt>
              </c:numCache>
            </c:numRef>
          </c:val>
          <c:smooth val="0"/>
          <c:extLst xmlns:c16r2="http://schemas.microsoft.com/office/drawing/2015/06/chart">
            <c:ext xmlns:c16="http://schemas.microsoft.com/office/drawing/2014/chart" uri="{C3380CC4-5D6E-409C-BE32-E72D297353CC}">
              <c16:uniqueId val="{00000001-D831-4330-8274-47E03796D955}"/>
            </c:ext>
          </c:extLst>
        </c:ser>
        <c:dLbls>
          <c:showLegendKey val="0"/>
          <c:showVal val="0"/>
          <c:showCatName val="0"/>
          <c:showSerName val="0"/>
          <c:showPercent val="0"/>
          <c:showBubbleSize val="0"/>
        </c:dLbls>
        <c:marker val="1"/>
        <c:smooth val="0"/>
        <c:axId val="400063328"/>
        <c:axId val="400060608"/>
      </c:lineChart>
      <c:dateAx>
        <c:axId val="400063328"/>
        <c:scaling>
          <c:orientation val="minMax"/>
        </c:scaling>
        <c:delete val="1"/>
        <c:axPos val="b"/>
        <c:numFmt formatCode="&quot;H&quot;yy" sourceLinked="1"/>
        <c:majorTickMark val="none"/>
        <c:minorTickMark val="none"/>
        <c:tickLblPos val="none"/>
        <c:crossAx val="400060608"/>
        <c:crosses val="autoZero"/>
        <c:auto val="1"/>
        <c:lblOffset val="100"/>
        <c:baseTimeUnit val="years"/>
      </c:dateAx>
      <c:valAx>
        <c:axId val="4000606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006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46.5</c:v>
                </c:pt>
                <c:pt idx="1">
                  <c:v>46.97</c:v>
                </c:pt>
                <c:pt idx="2">
                  <c:v>45.96</c:v>
                </c:pt>
                <c:pt idx="3">
                  <c:v>47.41</c:v>
                </c:pt>
                <c:pt idx="4">
                  <c:v>48.73</c:v>
                </c:pt>
              </c:numCache>
            </c:numRef>
          </c:val>
          <c:extLst xmlns:c16r2="http://schemas.microsoft.com/office/drawing/2015/06/chart">
            <c:ext xmlns:c16="http://schemas.microsoft.com/office/drawing/2014/chart" uri="{C3380CC4-5D6E-409C-BE32-E72D297353CC}">
              <c16:uniqueId val="{00000000-9A0D-42F4-8324-969CB549ABCD}"/>
            </c:ext>
          </c:extLst>
        </c:ser>
        <c:dLbls>
          <c:showLegendKey val="0"/>
          <c:showVal val="0"/>
          <c:showCatName val="0"/>
          <c:showSerName val="0"/>
          <c:showPercent val="0"/>
          <c:showBubbleSize val="0"/>
        </c:dLbls>
        <c:gapWidth val="150"/>
        <c:axId val="400061152"/>
        <c:axId val="400058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47.37</c:v>
                </c:pt>
                <c:pt idx="1">
                  <c:v>48.01</c:v>
                </c:pt>
                <c:pt idx="2">
                  <c:v>48.01</c:v>
                </c:pt>
                <c:pt idx="3">
                  <c:v>48.86</c:v>
                </c:pt>
                <c:pt idx="4">
                  <c:v>49.6</c:v>
                </c:pt>
              </c:numCache>
            </c:numRef>
          </c:val>
          <c:smooth val="0"/>
          <c:extLst xmlns:c16r2="http://schemas.microsoft.com/office/drawing/2015/06/chart">
            <c:ext xmlns:c16="http://schemas.microsoft.com/office/drawing/2014/chart" uri="{C3380CC4-5D6E-409C-BE32-E72D297353CC}">
              <c16:uniqueId val="{00000001-9A0D-42F4-8324-969CB549ABCD}"/>
            </c:ext>
          </c:extLst>
        </c:ser>
        <c:dLbls>
          <c:showLegendKey val="0"/>
          <c:showVal val="0"/>
          <c:showCatName val="0"/>
          <c:showSerName val="0"/>
          <c:showPercent val="0"/>
          <c:showBubbleSize val="0"/>
        </c:dLbls>
        <c:marker val="1"/>
        <c:smooth val="0"/>
        <c:axId val="400061152"/>
        <c:axId val="400058976"/>
      </c:lineChart>
      <c:dateAx>
        <c:axId val="400061152"/>
        <c:scaling>
          <c:orientation val="minMax"/>
        </c:scaling>
        <c:delete val="1"/>
        <c:axPos val="b"/>
        <c:numFmt formatCode="&quot;H&quot;yy" sourceLinked="1"/>
        <c:majorTickMark val="none"/>
        <c:minorTickMark val="none"/>
        <c:tickLblPos val="none"/>
        <c:crossAx val="400058976"/>
        <c:crosses val="autoZero"/>
        <c:auto val="1"/>
        <c:lblOffset val="100"/>
        <c:baseTimeUnit val="years"/>
      </c:dateAx>
      <c:valAx>
        <c:axId val="40005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006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3.6</c:v>
                </c:pt>
                <c:pt idx="1">
                  <c:v>3.54</c:v>
                </c:pt>
                <c:pt idx="2">
                  <c:v>3.54</c:v>
                </c:pt>
                <c:pt idx="3">
                  <c:v>3.54</c:v>
                </c:pt>
                <c:pt idx="4">
                  <c:v>3.55</c:v>
                </c:pt>
              </c:numCache>
            </c:numRef>
          </c:val>
          <c:extLst xmlns:c16r2="http://schemas.microsoft.com/office/drawing/2015/06/chart">
            <c:ext xmlns:c16="http://schemas.microsoft.com/office/drawing/2014/chart" uri="{C3380CC4-5D6E-409C-BE32-E72D297353CC}">
              <c16:uniqueId val="{00000000-0789-4B3B-B0A5-B5E4EB5621D2}"/>
            </c:ext>
          </c:extLst>
        </c:ser>
        <c:dLbls>
          <c:showLegendKey val="0"/>
          <c:showVal val="0"/>
          <c:showCatName val="0"/>
          <c:showSerName val="0"/>
          <c:showPercent val="0"/>
          <c:showBubbleSize val="0"/>
        </c:dLbls>
        <c:gapWidth val="150"/>
        <c:axId val="400057888"/>
        <c:axId val="400061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14.27</c:v>
                </c:pt>
                <c:pt idx="1">
                  <c:v>16.170000000000002</c:v>
                </c:pt>
                <c:pt idx="2">
                  <c:v>16.600000000000001</c:v>
                </c:pt>
                <c:pt idx="3">
                  <c:v>18.510000000000002</c:v>
                </c:pt>
                <c:pt idx="4">
                  <c:v>20.49</c:v>
                </c:pt>
              </c:numCache>
            </c:numRef>
          </c:val>
          <c:smooth val="0"/>
          <c:extLst xmlns:c16r2="http://schemas.microsoft.com/office/drawing/2015/06/chart">
            <c:ext xmlns:c16="http://schemas.microsoft.com/office/drawing/2014/chart" uri="{C3380CC4-5D6E-409C-BE32-E72D297353CC}">
              <c16:uniqueId val="{00000001-0789-4B3B-B0A5-B5E4EB5621D2}"/>
            </c:ext>
          </c:extLst>
        </c:ser>
        <c:dLbls>
          <c:showLegendKey val="0"/>
          <c:showVal val="0"/>
          <c:showCatName val="0"/>
          <c:showSerName val="0"/>
          <c:showPercent val="0"/>
          <c:showBubbleSize val="0"/>
        </c:dLbls>
        <c:marker val="1"/>
        <c:smooth val="0"/>
        <c:axId val="400057888"/>
        <c:axId val="400061696"/>
      </c:lineChart>
      <c:dateAx>
        <c:axId val="400057888"/>
        <c:scaling>
          <c:orientation val="minMax"/>
        </c:scaling>
        <c:delete val="1"/>
        <c:axPos val="b"/>
        <c:numFmt formatCode="&quot;H&quot;yy" sourceLinked="1"/>
        <c:majorTickMark val="none"/>
        <c:minorTickMark val="none"/>
        <c:tickLblPos val="none"/>
        <c:crossAx val="400061696"/>
        <c:crosses val="autoZero"/>
        <c:auto val="1"/>
        <c:lblOffset val="100"/>
        <c:baseTimeUnit val="years"/>
      </c:dateAx>
      <c:valAx>
        <c:axId val="40006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005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991-4535-B7EB-7EF32209377C}"/>
            </c:ext>
          </c:extLst>
        </c:ser>
        <c:dLbls>
          <c:showLegendKey val="0"/>
          <c:showVal val="0"/>
          <c:showCatName val="0"/>
          <c:showSerName val="0"/>
          <c:showPercent val="0"/>
          <c:showBubbleSize val="0"/>
        </c:dLbls>
        <c:gapWidth val="150"/>
        <c:axId val="400059520"/>
        <c:axId val="400062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formatCode="#,##0.00;&quot;△&quot;#,##0.00;&quot;-&quot;">
                  <c:v>0.75</c:v>
                </c:pt>
                <c:pt idx="4" formatCode="#,##0.00;&quot;△&quot;#,##0.00;&quot;-&quot;">
                  <c:v>0.51</c:v>
                </c:pt>
              </c:numCache>
            </c:numRef>
          </c:val>
          <c:smooth val="0"/>
          <c:extLst xmlns:c16r2="http://schemas.microsoft.com/office/drawing/2015/06/chart">
            <c:ext xmlns:c16="http://schemas.microsoft.com/office/drawing/2014/chart" uri="{C3380CC4-5D6E-409C-BE32-E72D297353CC}">
              <c16:uniqueId val="{00000001-7991-4535-B7EB-7EF32209377C}"/>
            </c:ext>
          </c:extLst>
        </c:ser>
        <c:dLbls>
          <c:showLegendKey val="0"/>
          <c:showVal val="0"/>
          <c:showCatName val="0"/>
          <c:showSerName val="0"/>
          <c:showPercent val="0"/>
          <c:showBubbleSize val="0"/>
        </c:dLbls>
        <c:marker val="1"/>
        <c:smooth val="0"/>
        <c:axId val="400059520"/>
        <c:axId val="400062240"/>
      </c:lineChart>
      <c:dateAx>
        <c:axId val="400059520"/>
        <c:scaling>
          <c:orientation val="minMax"/>
        </c:scaling>
        <c:delete val="1"/>
        <c:axPos val="b"/>
        <c:numFmt formatCode="&quot;H&quot;yy" sourceLinked="1"/>
        <c:majorTickMark val="none"/>
        <c:minorTickMark val="none"/>
        <c:tickLblPos val="none"/>
        <c:crossAx val="400062240"/>
        <c:crosses val="autoZero"/>
        <c:auto val="1"/>
        <c:lblOffset val="100"/>
        <c:baseTimeUnit val="years"/>
      </c:dateAx>
      <c:valAx>
        <c:axId val="4000622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005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121.22</c:v>
                </c:pt>
                <c:pt idx="1">
                  <c:v>136.41</c:v>
                </c:pt>
                <c:pt idx="2">
                  <c:v>131.46</c:v>
                </c:pt>
                <c:pt idx="3">
                  <c:v>126.51</c:v>
                </c:pt>
                <c:pt idx="4">
                  <c:v>132.55000000000001</c:v>
                </c:pt>
              </c:numCache>
            </c:numRef>
          </c:val>
          <c:extLst xmlns:c16r2="http://schemas.microsoft.com/office/drawing/2015/06/chart">
            <c:ext xmlns:c16="http://schemas.microsoft.com/office/drawing/2014/chart" uri="{C3380CC4-5D6E-409C-BE32-E72D297353CC}">
              <c16:uniqueId val="{00000000-6AD7-435F-B282-4E9B3F21AEB2}"/>
            </c:ext>
          </c:extLst>
        </c:ser>
        <c:dLbls>
          <c:showLegendKey val="0"/>
          <c:showVal val="0"/>
          <c:showCatName val="0"/>
          <c:showSerName val="0"/>
          <c:showPercent val="0"/>
          <c:showBubbleSize val="0"/>
        </c:dLbls>
        <c:gapWidth val="150"/>
        <c:axId val="400063872"/>
        <c:axId val="40108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299.44</c:v>
                </c:pt>
                <c:pt idx="1">
                  <c:v>311.99</c:v>
                </c:pt>
                <c:pt idx="2">
                  <c:v>307.83</c:v>
                </c:pt>
                <c:pt idx="3">
                  <c:v>318.89</c:v>
                </c:pt>
                <c:pt idx="4">
                  <c:v>309.10000000000002</c:v>
                </c:pt>
              </c:numCache>
            </c:numRef>
          </c:val>
          <c:smooth val="0"/>
          <c:extLst xmlns:c16r2="http://schemas.microsoft.com/office/drawing/2015/06/chart">
            <c:ext xmlns:c16="http://schemas.microsoft.com/office/drawing/2014/chart" uri="{C3380CC4-5D6E-409C-BE32-E72D297353CC}">
              <c16:uniqueId val="{00000001-6AD7-435F-B282-4E9B3F21AEB2}"/>
            </c:ext>
          </c:extLst>
        </c:ser>
        <c:dLbls>
          <c:showLegendKey val="0"/>
          <c:showVal val="0"/>
          <c:showCatName val="0"/>
          <c:showSerName val="0"/>
          <c:showPercent val="0"/>
          <c:showBubbleSize val="0"/>
        </c:dLbls>
        <c:marker val="1"/>
        <c:smooth val="0"/>
        <c:axId val="400063872"/>
        <c:axId val="401086960"/>
      </c:lineChart>
      <c:dateAx>
        <c:axId val="400063872"/>
        <c:scaling>
          <c:orientation val="minMax"/>
        </c:scaling>
        <c:delete val="1"/>
        <c:axPos val="b"/>
        <c:numFmt formatCode="&quot;H&quot;yy" sourceLinked="1"/>
        <c:majorTickMark val="none"/>
        <c:minorTickMark val="none"/>
        <c:tickLblPos val="none"/>
        <c:crossAx val="401086960"/>
        <c:crosses val="autoZero"/>
        <c:auto val="1"/>
        <c:lblOffset val="100"/>
        <c:baseTimeUnit val="years"/>
      </c:dateAx>
      <c:valAx>
        <c:axId val="4010869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006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374.73</c:v>
                </c:pt>
                <c:pt idx="1">
                  <c:v>388.18</c:v>
                </c:pt>
                <c:pt idx="2">
                  <c:v>398.23</c:v>
                </c:pt>
                <c:pt idx="3">
                  <c:v>401.44</c:v>
                </c:pt>
                <c:pt idx="4">
                  <c:v>390.97</c:v>
                </c:pt>
              </c:numCache>
            </c:numRef>
          </c:val>
          <c:extLst xmlns:c16r2="http://schemas.microsoft.com/office/drawing/2015/06/chart">
            <c:ext xmlns:c16="http://schemas.microsoft.com/office/drawing/2014/chart" uri="{C3380CC4-5D6E-409C-BE32-E72D297353CC}">
              <c16:uniqueId val="{00000000-B2DB-4141-BB47-D853CCE8A276}"/>
            </c:ext>
          </c:extLst>
        </c:ser>
        <c:dLbls>
          <c:showLegendKey val="0"/>
          <c:showVal val="0"/>
          <c:showCatName val="0"/>
          <c:showSerName val="0"/>
          <c:showPercent val="0"/>
          <c:showBubbleSize val="0"/>
        </c:dLbls>
        <c:gapWidth val="150"/>
        <c:axId val="401094576"/>
        <c:axId val="401094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298.08999999999997</c:v>
                </c:pt>
                <c:pt idx="1">
                  <c:v>291.77999999999997</c:v>
                </c:pt>
                <c:pt idx="2">
                  <c:v>295.44</c:v>
                </c:pt>
                <c:pt idx="3">
                  <c:v>290.07</c:v>
                </c:pt>
                <c:pt idx="4">
                  <c:v>290.42</c:v>
                </c:pt>
              </c:numCache>
            </c:numRef>
          </c:val>
          <c:smooth val="0"/>
          <c:extLst xmlns:c16r2="http://schemas.microsoft.com/office/drawing/2015/06/chart">
            <c:ext xmlns:c16="http://schemas.microsoft.com/office/drawing/2014/chart" uri="{C3380CC4-5D6E-409C-BE32-E72D297353CC}">
              <c16:uniqueId val="{00000001-B2DB-4141-BB47-D853CCE8A276}"/>
            </c:ext>
          </c:extLst>
        </c:ser>
        <c:dLbls>
          <c:showLegendKey val="0"/>
          <c:showVal val="0"/>
          <c:showCatName val="0"/>
          <c:showSerName val="0"/>
          <c:showPercent val="0"/>
          <c:showBubbleSize val="0"/>
        </c:dLbls>
        <c:marker val="1"/>
        <c:smooth val="0"/>
        <c:axId val="401094576"/>
        <c:axId val="401094032"/>
      </c:lineChart>
      <c:dateAx>
        <c:axId val="401094576"/>
        <c:scaling>
          <c:orientation val="minMax"/>
        </c:scaling>
        <c:delete val="1"/>
        <c:axPos val="b"/>
        <c:numFmt formatCode="&quot;H&quot;yy" sourceLinked="1"/>
        <c:majorTickMark val="none"/>
        <c:minorTickMark val="none"/>
        <c:tickLblPos val="none"/>
        <c:crossAx val="401094032"/>
        <c:crosses val="autoZero"/>
        <c:auto val="1"/>
        <c:lblOffset val="100"/>
        <c:baseTimeUnit val="years"/>
      </c:dateAx>
      <c:valAx>
        <c:axId val="4010940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109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100.72</c:v>
                </c:pt>
                <c:pt idx="1">
                  <c:v>96.9</c:v>
                </c:pt>
                <c:pt idx="2">
                  <c:v>98.8</c:v>
                </c:pt>
                <c:pt idx="3">
                  <c:v>92.27</c:v>
                </c:pt>
                <c:pt idx="4">
                  <c:v>97.65</c:v>
                </c:pt>
              </c:numCache>
            </c:numRef>
          </c:val>
          <c:extLst xmlns:c16r2="http://schemas.microsoft.com/office/drawing/2015/06/chart">
            <c:ext xmlns:c16="http://schemas.microsoft.com/office/drawing/2014/chart" uri="{C3380CC4-5D6E-409C-BE32-E72D297353CC}">
              <c16:uniqueId val="{00000000-8928-4A35-9A10-B49ADA03C339}"/>
            </c:ext>
          </c:extLst>
        </c:ser>
        <c:dLbls>
          <c:showLegendKey val="0"/>
          <c:showVal val="0"/>
          <c:showCatName val="0"/>
          <c:showSerName val="0"/>
          <c:showPercent val="0"/>
          <c:showBubbleSize val="0"/>
        </c:dLbls>
        <c:gapWidth val="150"/>
        <c:axId val="401083152"/>
        <c:axId val="401087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106.4</c:v>
                </c:pt>
                <c:pt idx="1">
                  <c:v>107.61</c:v>
                </c:pt>
                <c:pt idx="2">
                  <c:v>106.02</c:v>
                </c:pt>
                <c:pt idx="3">
                  <c:v>104.84</c:v>
                </c:pt>
                <c:pt idx="4">
                  <c:v>106.11</c:v>
                </c:pt>
              </c:numCache>
            </c:numRef>
          </c:val>
          <c:smooth val="0"/>
          <c:extLst xmlns:c16r2="http://schemas.microsoft.com/office/drawing/2015/06/chart">
            <c:ext xmlns:c16="http://schemas.microsoft.com/office/drawing/2014/chart" uri="{C3380CC4-5D6E-409C-BE32-E72D297353CC}">
              <c16:uniqueId val="{00000001-8928-4A35-9A10-B49ADA03C339}"/>
            </c:ext>
          </c:extLst>
        </c:ser>
        <c:dLbls>
          <c:showLegendKey val="0"/>
          <c:showVal val="0"/>
          <c:showCatName val="0"/>
          <c:showSerName val="0"/>
          <c:showPercent val="0"/>
          <c:showBubbleSize val="0"/>
        </c:dLbls>
        <c:marker val="1"/>
        <c:smooth val="0"/>
        <c:axId val="401083152"/>
        <c:axId val="401087504"/>
      </c:lineChart>
      <c:dateAx>
        <c:axId val="401083152"/>
        <c:scaling>
          <c:orientation val="minMax"/>
        </c:scaling>
        <c:delete val="1"/>
        <c:axPos val="b"/>
        <c:numFmt formatCode="&quot;H&quot;yy" sourceLinked="1"/>
        <c:majorTickMark val="none"/>
        <c:minorTickMark val="none"/>
        <c:tickLblPos val="none"/>
        <c:crossAx val="401087504"/>
        <c:crosses val="autoZero"/>
        <c:auto val="1"/>
        <c:lblOffset val="100"/>
        <c:baseTimeUnit val="years"/>
      </c:dateAx>
      <c:valAx>
        <c:axId val="40108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08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214.3</c:v>
                </c:pt>
                <c:pt idx="1">
                  <c:v>222.78</c:v>
                </c:pt>
                <c:pt idx="2">
                  <c:v>218.98</c:v>
                </c:pt>
                <c:pt idx="3">
                  <c:v>230.48</c:v>
                </c:pt>
                <c:pt idx="4">
                  <c:v>221.11</c:v>
                </c:pt>
              </c:numCache>
            </c:numRef>
          </c:val>
          <c:extLst xmlns:c16r2="http://schemas.microsoft.com/office/drawing/2015/06/chart">
            <c:ext xmlns:c16="http://schemas.microsoft.com/office/drawing/2014/chart" uri="{C3380CC4-5D6E-409C-BE32-E72D297353CC}">
              <c16:uniqueId val="{00000000-66AF-4C19-9554-C02798115769}"/>
            </c:ext>
          </c:extLst>
        </c:ser>
        <c:dLbls>
          <c:showLegendKey val="0"/>
          <c:showVal val="0"/>
          <c:showCatName val="0"/>
          <c:showSerName val="0"/>
          <c:showPercent val="0"/>
          <c:showBubbleSize val="0"/>
        </c:dLbls>
        <c:gapWidth val="150"/>
        <c:axId val="401085328"/>
        <c:axId val="401088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156.29</c:v>
                </c:pt>
                <c:pt idx="1">
                  <c:v>155.69</c:v>
                </c:pt>
                <c:pt idx="2">
                  <c:v>158.6</c:v>
                </c:pt>
                <c:pt idx="3">
                  <c:v>161.82</c:v>
                </c:pt>
                <c:pt idx="4">
                  <c:v>161.03</c:v>
                </c:pt>
              </c:numCache>
            </c:numRef>
          </c:val>
          <c:smooth val="0"/>
          <c:extLst xmlns:c16r2="http://schemas.microsoft.com/office/drawing/2015/06/chart">
            <c:ext xmlns:c16="http://schemas.microsoft.com/office/drawing/2014/chart" uri="{C3380CC4-5D6E-409C-BE32-E72D297353CC}">
              <c16:uniqueId val="{00000001-66AF-4C19-9554-C02798115769}"/>
            </c:ext>
          </c:extLst>
        </c:ser>
        <c:dLbls>
          <c:showLegendKey val="0"/>
          <c:showVal val="0"/>
          <c:showCatName val="0"/>
          <c:showSerName val="0"/>
          <c:showPercent val="0"/>
          <c:showBubbleSize val="0"/>
        </c:dLbls>
        <c:marker val="1"/>
        <c:smooth val="0"/>
        <c:axId val="401085328"/>
        <c:axId val="401088048"/>
      </c:lineChart>
      <c:dateAx>
        <c:axId val="401085328"/>
        <c:scaling>
          <c:orientation val="minMax"/>
        </c:scaling>
        <c:delete val="1"/>
        <c:axPos val="b"/>
        <c:numFmt formatCode="&quot;H&quot;yy" sourceLinked="1"/>
        <c:majorTickMark val="none"/>
        <c:minorTickMark val="none"/>
        <c:tickLblPos val="none"/>
        <c:crossAx val="401088048"/>
        <c:crosses val="autoZero"/>
        <c:auto val="1"/>
        <c:lblOffset val="100"/>
        <c:baseTimeUnit val="years"/>
      </c:dateAx>
      <c:valAx>
        <c:axId val="40108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08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広島県　呉市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A2</v>
      </c>
      <c r="X8" s="83"/>
      <c r="Y8" s="83"/>
      <c r="Z8" s="83"/>
      <c r="AA8" s="83"/>
      <c r="AB8" s="83"/>
      <c r="AC8" s="83"/>
      <c r="AD8" s="83" t="str">
        <f>データ!$M$6</f>
        <v>自治体職員</v>
      </c>
      <c r="AE8" s="83"/>
      <c r="AF8" s="83"/>
      <c r="AG8" s="83"/>
      <c r="AH8" s="83"/>
      <c r="AI8" s="83"/>
      <c r="AJ8" s="83"/>
      <c r="AK8" s="4"/>
      <c r="AL8" s="71">
        <f>データ!$R$6</f>
        <v>221502</v>
      </c>
      <c r="AM8" s="71"/>
      <c r="AN8" s="71"/>
      <c r="AO8" s="71"/>
      <c r="AP8" s="71"/>
      <c r="AQ8" s="71"/>
      <c r="AR8" s="71"/>
      <c r="AS8" s="71"/>
      <c r="AT8" s="67">
        <f>データ!$S$6</f>
        <v>352.83</v>
      </c>
      <c r="AU8" s="68"/>
      <c r="AV8" s="68"/>
      <c r="AW8" s="68"/>
      <c r="AX8" s="68"/>
      <c r="AY8" s="68"/>
      <c r="AZ8" s="68"/>
      <c r="BA8" s="68"/>
      <c r="BB8" s="70">
        <f>データ!$T$6</f>
        <v>627.79</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55.75</v>
      </c>
      <c r="J10" s="68"/>
      <c r="K10" s="68"/>
      <c r="L10" s="68"/>
      <c r="M10" s="68"/>
      <c r="N10" s="68"/>
      <c r="O10" s="69"/>
      <c r="P10" s="70">
        <f>データ!$P$6</f>
        <v>99.29</v>
      </c>
      <c r="Q10" s="70"/>
      <c r="R10" s="70"/>
      <c r="S10" s="70"/>
      <c r="T10" s="70"/>
      <c r="U10" s="70"/>
      <c r="V10" s="70"/>
      <c r="W10" s="71">
        <f>データ!$Q$6</f>
        <v>3784</v>
      </c>
      <c r="X10" s="71"/>
      <c r="Y10" s="71"/>
      <c r="Z10" s="71"/>
      <c r="AA10" s="71"/>
      <c r="AB10" s="71"/>
      <c r="AC10" s="71"/>
      <c r="AD10" s="2"/>
      <c r="AE10" s="2"/>
      <c r="AF10" s="2"/>
      <c r="AG10" s="2"/>
      <c r="AH10" s="4"/>
      <c r="AI10" s="4"/>
      <c r="AJ10" s="4"/>
      <c r="AK10" s="4"/>
      <c r="AL10" s="71">
        <f>データ!$U$6</f>
        <v>218768</v>
      </c>
      <c r="AM10" s="71"/>
      <c r="AN10" s="71"/>
      <c r="AO10" s="71"/>
      <c r="AP10" s="71"/>
      <c r="AQ10" s="71"/>
      <c r="AR10" s="71"/>
      <c r="AS10" s="71"/>
      <c r="AT10" s="67">
        <f>データ!$V$6</f>
        <v>85.92</v>
      </c>
      <c r="AU10" s="68"/>
      <c r="AV10" s="68"/>
      <c r="AW10" s="68"/>
      <c r="AX10" s="68"/>
      <c r="AY10" s="68"/>
      <c r="AZ10" s="68"/>
      <c r="BA10" s="68"/>
      <c r="BB10" s="70">
        <f>データ!$W$6</f>
        <v>2546.1799999999998</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110</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TNQQEvD81/cusvlD5pQIbWaekkIN7VQ+8g/Y9JsOmcs6K+XKj60ytakYyVnsrpGCueunMpBn7rNbuD1Ky5fhOw==" saltValue="d6xUVRzm10HORVRd3TwQb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2019</v>
      </c>
      <c r="C6" s="34">
        <f t="shared" ref="C6:W6" si="3">C7</f>
        <v>342025</v>
      </c>
      <c r="D6" s="34">
        <f t="shared" si="3"/>
        <v>46</v>
      </c>
      <c r="E6" s="34">
        <f t="shared" si="3"/>
        <v>1</v>
      </c>
      <c r="F6" s="34">
        <f t="shared" si="3"/>
        <v>0</v>
      </c>
      <c r="G6" s="34">
        <f t="shared" si="3"/>
        <v>1</v>
      </c>
      <c r="H6" s="34" t="str">
        <f t="shared" si="3"/>
        <v>広島県　呉市</v>
      </c>
      <c r="I6" s="34" t="str">
        <f t="shared" si="3"/>
        <v>法適用</v>
      </c>
      <c r="J6" s="34" t="str">
        <f t="shared" si="3"/>
        <v>水道事業</v>
      </c>
      <c r="K6" s="34" t="str">
        <f t="shared" si="3"/>
        <v>末端給水事業</v>
      </c>
      <c r="L6" s="34" t="str">
        <f t="shared" si="3"/>
        <v>A2</v>
      </c>
      <c r="M6" s="34" t="str">
        <f t="shared" si="3"/>
        <v>自治体職員</v>
      </c>
      <c r="N6" s="35" t="str">
        <f t="shared" si="3"/>
        <v>-</v>
      </c>
      <c r="O6" s="35">
        <f t="shared" si="3"/>
        <v>55.75</v>
      </c>
      <c r="P6" s="35">
        <f t="shared" si="3"/>
        <v>99.29</v>
      </c>
      <c r="Q6" s="35">
        <f t="shared" si="3"/>
        <v>3784</v>
      </c>
      <c r="R6" s="35">
        <f t="shared" si="3"/>
        <v>221502</v>
      </c>
      <c r="S6" s="35">
        <f t="shared" si="3"/>
        <v>352.83</v>
      </c>
      <c r="T6" s="35">
        <f t="shared" si="3"/>
        <v>627.79</v>
      </c>
      <c r="U6" s="35">
        <f t="shared" si="3"/>
        <v>218768</v>
      </c>
      <c r="V6" s="35">
        <f t="shared" si="3"/>
        <v>85.92</v>
      </c>
      <c r="W6" s="35">
        <f t="shared" si="3"/>
        <v>2546.1799999999998</v>
      </c>
      <c r="X6" s="36">
        <f>IF(X7="",NA(),X7)</f>
        <v>107.14</v>
      </c>
      <c r="Y6" s="36">
        <f t="shared" ref="Y6:AG6" si="4">IF(Y7="",NA(),Y7)</f>
        <v>105.7</v>
      </c>
      <c r="Z6" s="36">
        <f t="shared" si="4"/>
        <v>107.64</v>
      </c>
      <c r="AA6" s="36">
        <f t="shared" si="4"/>
        <v>99.92</v>
      </c>
      <c r="AB6" s="36">
        <f t="shared" si="4"/>
        <v>101.11</v>
      </c>
      <c r="AC6" s="36">
        <f t="shared" si="4"/>
        <v>114.08</v>
      </c>
      <c r="AD6" s="36">
        <f t="shared" si="4"/>
        <v>115.36</v>
      </c>
      <c r="AE6" s="36">
        <f t="shared" si="4"/>
        <v>113.95</v>
      </c>
      <c r="AF6" s="36">
        <f t="shared" si="4"/>
        <v>112.62</v>
      </c>
      <c r="AG6" s="36">
        <f t="shared" si="4"/>
        <v>113.35</v>
      </c>
      <c r="AH6" s="35" t="str">
        <f>IF(AH7="","",IF(AH7="-","【-】","【"&amp;SUBSTITUTE(TEXT(AH7,"#,##0.00"),"-","△")&amp;"】"))</f>
        <v>【112.01】</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6">
        <f t="shared" si="5"/>
        <v>0.75</v>
      </c>
      <c r="AR6" s="36">
        <f t="shared" si="5"/>
        <v>0.51</v>
      </c>
      <c r="AS6" s="35" t="str">
        <f>IF(AS7="","",IF(AS7="-","【-】","【"&amp;SUBSTITUTE(TEXT(AS7,"#,##0.00"),"-","△")&amp;"】"))</f>
        <v>【1.08】</v>
      </c>
      <c r="AT6" s="36">
        <f>IF(AT7="",NA(),AT7)</f>
        <v>121.22</v>
      </c>
      <c r="AU6" s="36">
        <f t="shared" ref="AU6:BC6" si="6">IF(AU7="",NA(),AU7)</f>
        <v>136.41</v>
      </c>
      <c r="AV6" s="36">
        <f t="shared" si="6"/>
        <v>131.46</v>
      </c>
      <c r="AW6" s="36">
        <f t="shared" si="6"/>
        <v>126.51</v>
      </c>
      <c r="AX6" s="36">
        <f t="shared" si="6"/>
        <v>132.55000000000001</v>
      </c>
      <c r="AY6" s="36">
        <f t="shared" si="6"/>
        <v>299.44</v>
      </c>
      <c r="AZ6" s="36">
        <f t="shared" si="6"/>
        <v>311.99</v>
      </c>
      <c r="BA6" s="36">
        <f t="shared" si="6"/>
        <v>307.83</v>
      </c>
      <c r="BB6" s="36">
        <f t="shared" si="6"/>
        <v>318.89</v>
      </c>
      <c r="BC6" s="36">
        <f t="shared" si="6"/>
        <v>309.10000000000002</v>
      </c>
      <c r="BD6" s="35" t="str">
        <f>IF(BD7="","",IF(BD7="-","【-】","【"&amp;SUBSTITUTE(TEXT(BD7,"#,##0.00"),"-","△")&amp;"】"))</f>
        <v>【264.97】</v>
      </c>
      <c r="BE6" s="36">
        <f>IF(BE7="",NA(),BE7)</f>
        <v>374.73</v>
      </c>
      <c r="BF6" s="36">
        <f t="shared" ref="BF6:BN6" si="7">IF(BF7="",NA(),BF7)</f>
        <v>388.18</v>
      </c>
      <c r="BG6" s="36">
        <f t="shared" si="7"/>
        <v>398.23</v>
      </c>
      <c r="BH6" s="36">
        <f t="shared" si="7"/>
        <v>401.44</v>
      </c>
      <c r="BI6" s="36">
        <f t="shared" si="7"/>
        <v>390.97</v>
      </c>
      <c r="BJ6" s="36">
        <f t="shared" si="7"/>
        <v>298.08999999999997</v>
      </c>
      <c r="BK6" s="36">
        <f t="shared" si="7"/>
        <v>291.77999999999997</v>
      </c>
      <c r="BL6" s="36">
        <f t="shared" si="7"/>
        <v>295.44</v>
      </c>
      <c r="BM6" s="36">
        <f t="shared" si="7"/>
        <v>290.07</v>
      </c>
      <c r="BN6" s="36">
        <f t="shared" si="7"/>
        <v>290.42</v>
      </c>
      <c r="BO6" s="35" t="str">
        <f>IF(BO7="","",IF(BO7="-","【-】","【"&amp;SUBSTITUTE(TEXT(BO7,"#,##0.00"),"-","△")&amp;"】"))</f>
        <v>【266.61】</v>
      </c>
      <c r="BP6" s="36">
        <f>IF(BP7="",NA(),BP7)</f>
        <v>100.72</v>
      </c>
      <c r="BQ6" s="36">
        <f t="shared" ref="BQ6:BY6" si="8">IF(BQ7="",NA(),BQ7)</f>
        <v>96.9</v>
      </c>
      <c r="BR6" s="36">
        <f t="shared" si="8"/>
        <v>98.8</v>
      </c>
      <c r="BS6" s="36">
        <f t="shared" si="8"/>
        <v>92.27</v>
      </c>
      <c r="BT6" s="36">
        <f t="shared" si="8"/>
        <v>97.65</v>
      </c>
      <c r="BU6" s="36">
        <f t="shared" si="8"/>
        <v>106.4</v>
      </c>
      <c r="BV6" s="36">
        <f t="shared" si="8"/>
        <v>107.61</v>
      </c>
      <c r="BW6" s="36">
        <f t="shared" si="8"/>
        <v>106.02</v>
      </c>
      <c r="BX6" s="36">
        <f t="shared" si="8"/>
        <v>104.84</v>
      </c>
      <c r="BY6" s="36">
        <f t="shared" si="8"/>
        <v>106.11</v>
      </c>
      <c r="BZ6" s="35" t="str">
        <f>IF(BZ7="","",IF(BZ7="-","【-】","【"&amp;SUBSTITUTE(TEXT(BZ7,"#,##0.00"),"-","△")&amp;"】"))</f>
        <v>【103.24】</v>
      </c>
      <c r="CA6" s="36">
        <f>IF(CA7="",NA(),CA7)</f>
        <v>214.3</v>
      </c>
      <c r="CB6" s="36">
        <f t="shared" ref="CB6:CJ6" si="9">IF(CB7="",NA(),CB7)</f>
        <v>222.78</v>
      </c>
      <c r="CC6" s="36">
        <f t="shared" si="9"/>
        <v>218.98</v>
      </c>
      <c r="CD6" s="36">
        <f t="shared" si="9"/>
        <v>230.48</v>
      </c>
      <c r="CE6" s="36">
        <f t="shared" si="9"/>
        <v>221.11</v>
      </c>
      <c r="CF6" s="36">
        <f t="shared" si="9"/>
        <v>156.29</v>
      </c>
      <c r="CG6" s="36">
        <f t="shared" si="9"/>
        <v>155.69</v>
      </c>
      <c r="CH6" s="36">
        <f t="shared" si="9"/>
        <v>158.6</v>
      </c>
      <c r="CI6" s="36">
        <f t="shared" si="9"/>
        <v>161.82</v>
      </c>
      <c r="CJ6" s="36">
        <f t="shared" si="9"/>
        <v>161.03</v>
      </c>
      <c r="CK6" s="35" t="str">
        <f>IF(CK7="","",IF(CK7="-","【-】","【"&amp;SUBSTITUTE(TEXT(CK7,"#,##0.00"),"-","△")&amp;"】"))</f>
        <v>【168.38】</v>
      </c>
      <c r="CL6" s="36">
        <f>IF(CL7="",NA(),CL7)</f>
        <v>60</v>
      </c>
      <c r="CM6" s="36">
        <f t="shared" ref="CM6:CU6" si="10">IF(CM7="",NA(),CM7)</f>
        <v>58.44</v>
      </c>
      <c r="CN6" s="36">
        <f t="shared" si="10"/>
        <v>57.9</v>
      </c>
      <c r="CO6" s="36">
        <f t="shared" si="10"/>
        <v>57.13</v>
      </c>
      <c r="CP6" s="36">
        <f t="shared" si="10"/>
        <v>55.56</v>
      </c>
      <c r="CQ6" s="36">
        <f t="shared" si="10"/>
        <v>62.34</v>
      </c>
      <c r="CR6" s="36">
        <f t="shared" si="10"/>
        <v>62.46</v>
      </c>
      <c r="CS6" s="36">
        <f t="shared" si="10"/>
        <v>62.88</v>
      </c>
      <c r="CT6" s="36">
        <f t="shared" si="10"/>
        <v>62.32</v>
      </c>
      <c r="CU6" s="36">
        <f t="shared" si="10"/>
        <v>61.71</v>
      </c>
      <c r="CV6" s="35" t="str">
        <f>IF(CV7="","",IF(CV7="-","【-】","【"&amp;SUBSTITUTE(TEXT(CV7,"#,##0.00"),"-","△")&amp;"】"))</f>
        <v>【60.00】</v>
      </c>
      <c r="CW6" s="36">
        <f>IF(CW7="",NA(),CW7)</f>
        <v>89.54</v>
      </c>
      <c r="CX6" s="36">
        <f t="shared" ref="CX6:DF6" si="11">IF(CX7="",NA(),CX7)</f>
        <v>91.72</v>
      </c>
      <c r="CY6" s="36">
        <f t="shared" si="11"/>
        <v>91.93</v>
      </c>
      <c r="CZ6" s="36">
        <f t="shared" si="11"/>
        <v>89.72</v>
      </c>
      <c r="DA6" s="36">
        <f t="shared" si="11"/>
        <v>91.24</v>
      </c>
      <c r="DB6" s="36">
        <f t="shared" si="11"/>
        <v>90.15</v>
      </c>
      <c r="DC6" s="36">
        <f t="shared" si="11"/>
        <v>90.62</v>
      </c>
      <c r="DD6" s="36">
        <f t="shared" si="11"/>
        <v>90.13</v>
      </c>
      <c r="DE6" s="36">
        <f t="shared" si="11"/>
        <v>90.19</v>
      </c>
      <c r="DF6" s="36">
        <f t="shared" si="11"/>
        <v>90.03</v>
      </c>
      <c r="DG6" s="35" t="str">
        <f>IF(DG7="","",IF(DG7="-","【-】","【"&amp;SUBSTITUTE(TEXT(DG7,"#,##0.00"),"-","△")&amp;"】"))</f>
        <v>【89.80】</v>
      </c>
      <c r="DH6" s="36">
        <f>IF(DH7="",NA(),DH7)</f>
        <v>46.5</v>
      </c>
      <c r="DI6" s="36">
        <f t="shared" ref="DI6:DQ6" si="12">IF(DI7="",NA(),DI7)</f>
        <v>46.97</v>
      </c>
      <c r="DJ6" s="36">
        <f t="shared" si="12"/>
        <v>45.96</v>
      </c>
      <c r="DK6" s="36">
        <f t="shared" si="12"/>
        <v>47.41</v>
      </c>
      <c r="DL6" s="36">
        <f t="shared" si="12"/>
        <v>48.73</v>
      </c>
      <c r="DM6" s="36">
        <f t="shared" si="12"/>
        <v>47.37</v>
      </c>
      <c r="DN6" s="36">
        <f t="shared" si="12"/>
        <v>48.01</v>
      </c>
      <c r="DO6" s="36">
        <f t="shared" si="12"/>
        <v>48.01</v>
      </c>
      <c r="DP6" s="36">
        <f t="shared" si="12"/>
        <v>48.86</v>
      </c>
      <c r="DQ6" s="36">
        <f t="shared" si="12"/>
        <v>49.6</v>
      </c>
      <c r="DR6" s="35" t="str">
        <f>IF(DR7="","",IF(DR7="-","【-】","【"&amp;SUBSTITUTE(TEXT(DR7,"#,##0.00"),"-","△")&amp;"】"))</f>
        <v>【49.59】</v>
      </c>
      <c r="DS6" s="36">
        <f>IF(DS7="",NA(),DS7)</f>
        <v>3.6</v>
      </c>
      <c r="DT6" s="36">
        <f t="shared" ref="DT6:EB6" si="13">IF(DT7="",NA(),DT7)</f>
        <v>3.54</v>
      </c>
      <c r="DU6" s="36">
        <f t="shared" si="13"/>
        <v>3.54</v>
      </c>
      <c r="DV6" s="36">
        <f t="shared" si="13"/>
        <v>3.54</v>
      </c>
      <c r="DW6" s="36">
        <f t="shared" si="13"/>
        <v>3.55</v>
      </c>
      <c r="DX6" s="36">
        <f t="shared" si="13"/>
        <v>14.27</v>
      </c>
      <c r="DY6" s="36">
        <f t="shared" si="13"/>
        <v>16.170000000000002</v>
      </c>
      <c r="DZ6" s="36">
        <f t="shared" si="13"/>
        <v>16.600000000000001</v>
      </c>
      <c r="EA6" s="36">
        <f t="shared" si="13"/>
        <v>18.510000000000002</v>
      </c>
      <c r="EB6" s="36">
        <f t="shared" si="13"/>
        <v>20.49</v>
      </c>
      <c r="EC6" s="35" t="str">
        <f>IF(EC7="","",IF(EC7="-","【-】","【"&amp;SUBSTITUTE(TEXT(EC7,"#,##0.00"),"-","△")&amp;"】"))</f>
        <v>【19.44】</v>
      </c>
      <c r="ED6" s="36">
        <f>IF(ED7="",NA(),ED7)</f>
        <v>0.8</v>
      </c>
      <c r="EE6" s="36">
        <f t="shared" ref="EE6:EM6" si="14">IF(EE7="",NA(),EE7)</f>
        <v>0.92</v>
      </c>
      <c r="EF6" s="36">
        <f t="shared" si="14"/>
        <v>0.85</v>
      </c>
      <c r="EG6" s="36">
        <f t="shared" si="14"/>
        <v>0.42</v>
      </c>
      <c r="EH6" s="36">
        <f t="shared" si="14"/>
        <v>0.71</v>
      </c>
      <c r="EI6" s="36">
        <f t="shared" si="14"/>
        <v>0.67</v>
      </c>
      <c r="EJ6" s="36">
        <f t="shared" si="14"/>
        <v>0.67</v>
      </c>
      <c r="EK6" s="36">
        <f t="shared" si="14"/>
        <v>0.65</v>
      </c>
      <c r="EL6" s="36">
        <f t="shared" si="14"/>
        <v>0.7</v>
      </c>
      <c r="EM6" s="36">
        <f t="shared" si="14"/>
        <v>0.72</v>
      </c>
      <c r="EN6" s="35" t="str">
        <f>IF(EN7="","",IF(EN7="-","【-】","【"&amp;SUBSTITUTE(TEXT(EN7,"#,##0.00"),"-","△")&amp;"】"))</f>
        <v>【0.68】</v>
      </c>
    </row>
    <row r="7" spans="1:144" s="37" customFormat="1" x14ac:dyDescent="0.15">
      <c r="A7" s="29"/>
      <c r="B7" s="38">
        <v>2019</v>
      </c>
      <c r="C7" s="38">
        <v>342025</v>
      </c>
      <c r="D7" s="38">
        <v>46</v>
      </c>
      <c r="E7" s="38">
        <v>1</v>
      </c>
      <c r="F7" s="38">
        <v>0</v>
      </c>
      <c r="G7" s="38">
        <v>1</v>
      </c>
      <c r="H7" s="38" t="s">
        <v>92</v>
      </c>
      <c r="I7" s="38" t="s">
        <v>93</v>
      </c>
      <c r="J7" s="38" t="s">
        <v>94</v>
      </c>
      <c r="K7" s="38" t="s">
        <v>95</v>
      </c>
      <c r="L7" s="38" t="s">
        <v>96</v>
      </c>
      <c r="M7" s="38" t="s">
        <v>97</v>
      </c>
      <c r="N7" s="39" t="s">
        <v>98</v>
      </c>
      <c r="O7" s="39">
        <v>55.75</v>
      </c>
      <c r="P7" s="39">
        <v>99.29</v>
      </c>
      <c r="Q7" s="39">
        <v>3784</v>
      </c>
      <c r="R7" s="39">
        <v>221502</v>
      </c>
      <c r="S7" s="39">
        <v>352.83</v>
      </c>
      <c r="T7" s="39">
        <v>627.79</v>
      </c>
      <c r="U7" s="39">
        <v>218768</v>
      </c>
      <c r="V7" s="39">
        <v>85.92</v>
      </c>
      <c r="W7" s="39">
        <v>2546.1799999999998</v>
      </c>
      <c r="X7" s="39">
        <v>107.14</v>
      </c>
      <c r="Y7" s="39">
        <v>105.7</v>
      </c>
      <c r="Z7" s="39">
        <v>107.64</v>
      </c>
      <c r="AA7" s="39">
        <v>99.92</v>
      </c>
      <c r="AB7" s="39">
        <v>101.11</v>
      </c>
      <c r="AC7" s="39">
        <v>114.08</v>
      </c>
      <c r="AD7" s="39">
        <v>115.36</v>
      </c>
      <c r="AE7" s="39">
        <v>113.95</v>
      </c>
      <c r="AF7" s="39">
        <v>112.62</v>
      </c>
      <c r="AG7" s="39">
        <v>113.35</v>
      </c>
      <c r="AH7" s="39">
        <v>112.01</v>
      </c>
      <c r="AI7" s="39">
        <v>0</v>
      </c>
      <c r="AJ7" s="39">
        <v>0</v>
      </c>
      <c r="AK7" s="39">
        <v>0</v>
      </c>
      <c r="AL7" s="39">
        <v>0</v>
      </c>
      <c r="AM7" s="39">
        <v>0</v>
      </c>
      <c r="AN7" s="39">
        <v>0</v>
      </c>
      <c r="AO7" s="39">
        <v>0</v>
      </c>
      <c r="AP7" s="39">
        <v>0</v>
      </c>
      <c r="AQ7" s="39">
        <v>0.75</v>
      </c>
      <c r="AR7" s="39">
        <v>0.51</v>
      </c>
      <c r="AS7" s="39">
        <v>1.08</v>
      </c>
      <c r="AT7" s="39">
        <v>121.22</v>
      </c>
      <c r="AU7" s="39">
        <v>136.41</v>
      </c>
      <c r="AV7" s="39">
        <v>131.46</v>
      </c>
      <c r="AW7" s="39">
        <v>126.51</v>
      </c>
      <c r="AX7" s="39">
        <v>132.55000000000001</v>
      </c>
      <c r="AY7" s="39">
        <v>299.44</v>
      </c>
      <c r="AZ7" s="39">
        <v>311.99</v>
      </c>
      <c r="BA7" s="39">
        <v>307.83</v>
      </c>
      <c r="BB7" s="39">
        <v>318.89</v>
      </c>
      <c r="BC7" s="39">
        <v>309.10000000000002</v>
      </c>
      <c r="BD7" s="39">
        <v>264.97000000000003</v>
      </c>
      <c r="BE7" s="39">
        <v>374.73</v>
      </c>
      <c r="BF7" s="39">
        <v>388.18</v>
      </c>
      <c r="BG7" s="39">
        <v>398.23</v>
      </c>
      <c r="BH7" s="39">
        <v>401.44</v>
      </c>
      <c r="BI7" s="39">
        <v>390.97</v>
      </c>
      <c r="BJ7" s="39">
        <v>298.08999999999997</v>
      </c>
      <c r="BK7" s="39">
        <v>291.77999999999997</v>
      </c>
      <c r="BL7" s="39">
        <v>295.44</v>
      </c>
      <c r="BM7" s="39">
        <v>290.07</v>
      </c>
      <c r="BN7" s="39">
        <v>290.42</v>
      </c>
      <c r="BO7" s="39">
        <v>266.61</v>
      </c>
      <c r="BP7" s="39">
        <v>100.72</v>
      </c>
      <c r="BQ7" s="39">
        <v>96.9</v>
      </c>
      <c r="BR7" s="39">
        <v>98.8</v>
      </c>
      <c r="BS7" s="39">
        <v>92.27</v>
      </c>
      <c r="BT7" s="39">
        <v>97.65</v>
      </c>
      <c r="BU7" s="39">
        <v>106.4</v>
      </c>
      <c r="BV7" s="39">
        <v>107.61</v>
      </c>
      <c r="BW7" s="39">
        <v>106.02</v>
      </c>
      <c r="BX7" s="39">
        <v>104.84</v>
      </c>
      <c r="BY7" s="39">
        <v>106.11</v>
      </c>
      <c r="BZ7" s="39">
        <v>103.24</v>
      </c>
      <c r="CA7" s="39">
        <v>214.3</v>
      </c>
      <c r="CB7" s="39">
        <v>222.78</v>
      </c>
      <c r="CC7" s="39">
        <v>218.98</v>
      </c>
      <c r="CD7" s="39">
        <v>230.48</v>
      </c>
      <c r="CE7" s="39">
        <v>221.11</v>
      </c>
      <c r="CF7" s="39">
        <v>156.29</v>
      </c>
      <c r="CG7" s="39">
        <v>155.69</v>
      </c>
      <c r="CH7" s="39">
        <v>158.6</v>
      </c>
      <c r="CI7" s="39">
        <v>161.82</v>
      </c>
      <c r="CJ7" s="39">
        <v>161.03</v>
      </c>
      <c r="CK7" s="39">
        <v>168.38</v>
      </c>
      <c r="CL7" s="39">
        <v>60</v>
      </c>
      <c r="CM7" s="39">
        <v>58.44</v>
      </c>
      <c r="CN7" s="39">
        <v>57.9</v>
      </c>
      <c r="CO7" s="39">
        <v>57.13</v>
      </c>
      <c r="CP7" s="39">
        <v>55.56</v>
      </c>
      <c r="CQ7" s="39">
        <v>62.34</v>
      </c>
      <c r="CR7" s="39">
        <v>62.46</v>
      </c>
      <c r="CS7" s="39">
        <v>62.88</v>
      </c>
      <c r="CT7" s="39">
        <v>62.32</v>
      </c>
      <c r="CU7" s="39">
        <v>61.71</v>
      </c>
      <c r="CV7" s="39">
        <v>60</v>
      </c>
      <c r="CW7" s="39">
        <v>89.54</v>
      </c>
      <c r="CX7" s="39">
        <v>91.72</v>
      </c>
      <c r="CY7" s="39">
        <v>91.93</v>
      </c>
      <c r="CZ7" s="39">
        <v>89.72</v>
      </c>
      <c r="DA7" s="39">
        <v>91.24</v>
      </c>
      <c r="DB7" s="39">
        <v>90.15</v>
      </c>
      <c r="DC7" s="39">
        <v>90.62</v>
      </c>
      <c r="DD7" s="39">
        <v>90.13</v>
      </c>
      <c r="DE7" s="39">
        <v>90.19</v>
      </c>
      <c r="DF7" s="39">
        <v>90.03</v>
      </c>
      <c r="DG7" s="39">
        <v>89.8</v>
      </c>
      <c r="DH7" s="39">
        <v>46.5</v>
      </c>
      <c r="DI7" s="39">
        <v>46.97</v>
      </c>
      <c r="DJ7" s="39">
        <v>45.96</v>
      </c>
      <c r="DK7" s="39">
        <v>47.41</v>
      </c>
      <c r="DL7" s="39">
        <v>48.73</v>
      </c>
      <c r="DM7" s="39">
        <v>47.37</v>
      </c>
      <c r="DN7" s="39">
        <v>48.01</v>
      </c>
      <c r="DO7" s="39">
        <v>48.01</v>
      </c>
      <c r="DP7" s="39">
        <v>48.86</v>
      </c>
      <c r="DQ7" s="39">
        <v>49.6</v>
      </c>
      <c r="DR7" s="39">
        <v>49.59</v>
      </c>
      <c r="DS7" s="39">
        <v>3.6</v>
      </c>
      <c r="DT7" s="39">
        <v>3.54</v>
      </c>
      <c r="DU7" s="39">
        <v>3.54</v>
      </c>
      <c r="DV7" s="39">
        <v>3.54</v>
      </c>
      <c r="DW7" s="39">
        <v>3.55</v>
      </c>
      <c r="DX7" s="39">
        <v>14.27</v>
      </c>
      <c r="DY7" s="39">
        <v>16.170000000000002</v>
      </c>
      <c r="DZ7" s="39">
        <v>16.600000000000001</v>
      </c>
      <c r="EA7" s="39">
        <v>18.510000000000002</v>
      </c>
      <c r="EB7" s="39">
        <v>20.49</v>
      </c>
      <c r="EC7" s="39">
        <v>19.440000000000001</v>
      </c>
      <c r="ED7" s="39">
        <v>0.8</v>
      </c>
      <c r="EE7" s="39">
        <v>0.92</v>
      </c>
      <c r="EF7" s="39">
        <v>0.85</v>
      </c>
      <c r="EG7" s="39">
        <v>0.42</v>
      </c>
      <c r="EH7" s="39">
        <v>0.71</v>
      </c>
      <c r="EI7" s="39">
        <v>0.67</v>
      </c>
      <c r="EJ7" s="39">
        <v>0.67</v>
      </c>
      <c r="EK7" s="39">
        <v>0.65</v>
      </c>
      <c r="EL7" s="39">
        <v>0.7</v>
      </c>
      <c r="EM7" s="39">
        <v>0.72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104</v>
      </c>
    </row>
    <row r="12" spans="1:144" x14ac:dyDescent="0.15">
      <c r="B12">
        <v>1</v>
      </c>
      <c r="C12">
        <v>1</v>
      </c>
      <c r="D12">
        <v>1</v>
      </c>
      <c r="E12">
        <v>1</v>
      </c>
      <c r="F12">
        <v>1</v>
      </c>
      <c r="G12" t="s">
        <v>105</v>
      </c>
    </row>
    <row r="13" spans="1:144" x14ac:dyDescent="0.15">
      <c r="B13" t="s">
        <v>106</v>
      </c>
      <c r="C13" t="s">
        <v>107</v>
      </c>
      <c r="D13" t="s">
        <v>106</v>
      </c>
      <c r="E13" t="s">
        <v>106</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ﾀﾁﾊﾞﾅ ﾒｸﾞﾐ</cp:lastModifiedBy>
  <cp:lastPrinted>2021-02-16T01:15:48Z</cp:lastPrinted>
  <dcterms:created xsi:type="dcterms:W3CDTF">2020-12-04T02:13:34Z</dcterms:created>
  <dcterms:modified xsi:type="dcterms:W3CDTF">2021-02-16T01:17:16Z</dcterms:modified>
  <cp:category/>
</cp:coreProperties>
</file>