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Eku7tEtyQfUasXPP7SvfvTmXHl1BGl/VQrgewEsGLNvr5BTjWtaLc/ZnQMDoao9hXTO/EnGEJ/SJ9BxwgndBQ==" workbookSaltValue="eJxvQnfiORMl5n7ymuWz6w==" workbookSpinCount="100000" lockStructure="1"/>
  <bookViews>
    <workbookView xWindow="0" yWindow="0" windowWidth="28800" windowHeight="117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B8" i="4"/>
  <c r="AT8" i="4"/>
  <c r="AL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<sst xmlns="http://schemas.openxmlformats.org/spreadsheetml/2006/main" count="223" uniqueCount="111">
  <si>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</si>
  <si>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</si>
  <si>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</si>
  <si>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</si>
  <si>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</si>
  <si>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</si>
  <si>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</si>
  <si>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</si>
  <si>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</si>
  <si>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</si>
  <si>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</si>
  <si>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</si>
  <si>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</si>
  <si>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</si>
  <si>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</si>
  <si>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</si>
  <si>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</si>
  <si>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</si>
  <si>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</si>
  <si>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</si>
  <si>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</si>
  <si>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</si>
  <si>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</si>
  <si>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</si>
  <si>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</si>
  <si>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</si>
  <si>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</si>
  <si>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</si>
  <si>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</si>
  <si>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</si>
  <si>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</si>
  <si>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</si>
  <si>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</si>
  <si>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</si>
  <si>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</si>
  <si>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</si>
  <si>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</si>
  <si>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</si>
  <si>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</si>
  <si>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</si>
  <si>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</si>
  <si>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</si>
  <si>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</si>
  <si>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</si>
  <si>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</si>
  <si>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</si>
  <si>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</si>
  <si>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</si>
  <si>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</si>
  <si>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</si>
  <si>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</si>
  <si>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</si>
  <si>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</si>
  <si>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</si>
  <si>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</si>
  <si>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</si>
  <si>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</si>
  <si>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</si>
  <si>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</si>
  <si>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</si>
  <si>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</si>
  <si>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</si>
  <si>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</si>
  <si>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</si>
  <si>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</si>
  <si>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</si>
  <si>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</si>
  <si>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</si>
  <si>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</si>
  <si>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</si>
  <si>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</si>
  <si>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</si>
  <si>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</si>
  <si>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</si>
  <si>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</si>
  <si>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</si>
  <si>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</si>
  <si>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</si>
  <si>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</si>
  <si>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</si>
  <si>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</si>
  <si>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</si>
  <si>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</si>
  <si>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</si>
  <si>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</si>
  <si>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</si>
  <si>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</si>
  <si>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</si>
  <si>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</si>
  <si>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</si>
  <si>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</si>
  <si>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</si>
  <si>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</si>
  <si>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</si>
  <si>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</si>
  <si>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</si>
  <si>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</si>
  <si>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</si>
  <si>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</si>
  <si>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</si>
  <si>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</si>
  <si>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</si>
  <si>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</si>
  <si>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</si>
  <si>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</si>
  <si>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</si>
  <si>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</si>
  <si>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</si>
  <si>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平成26年度の制度改正により大きく減少したが，流動負債の建設改良費に充てられた企業債の比率が高いことによる。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徐々に増加しているが，約75％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多く，人口減少に伴う実利用世帯の減少も見受けられる。引き続き接続推進に向けた施策の検討が必要である。
　汚水処理原価は約250円で，類似団体平均とほぼ同額であるが，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t>
    <rPh sb="378" eb="380">
      <t>ゲンカイ</t>
    </rPh>
    <rPh sb="380" eb="382">
      <t>シュウラク</t>
    </rPh>
    <rPh sb="383" eb="385">
      <t>ガイトウ</t>
    </rPh>
    <rPh sb="387" eb="389">
      <t>チク</t>
    </rPh>
    <rPh sb="390" eb="391">
      <t>オオ</t>
    </rPh>
    <rPh sb="393" eb="395">
      <t>ジンコウ</t>
    </rPh>
    <rPh sb="395" eb="397">
      <t>ゲンショウ</t>
    </rPh>
    <rPh sb="398" eb="399">
      <t>トモナ</t>
    </rPh>
    <rPh sb="400" eb="401">
      <t>ジツ</t>
    </rPh>
    <rPh sb="401" eb="403">
      <t>リヨウ</t>
    </rPh>
    <rPh sb="403" eb="405">
      <t>セタイ</t>
    </rPh>
    <rPh sb="406" eb="408">
      <t>ゲンショウ</t>
    </rPh>
    <rPh sb="409" eb="411">
      <t>ミウ</t>
    </rPh>
    <rPh sb="416" eb="417">
      <t>ヒ</t>
    </rPh>
    <rPh sb="418" eb="419">
      <t>ツヅ</t>
    </rPh>
    <rPh sb="465" eb="467">
      <t>ドウガク</t>
    </rPh>
    <rPh sb="495" eb="497">
      <t>スイセン</t>
    </rPh>
    <rPh sb="497" eb="498">
      <t>カ</t>
    </rPh>
    <rPh sb="498" eb="499">
      <t>リツ</t>
    </rPh>
    <rPh sb="500" eb="502">
      <t>ビゾウ</t>
    </rPh>
    <rPh sb="509" eb="511">
      <t>シセツ</t>
    </rPh>
    <rPh sb="511" eb="514">
      <t>リヨウリツ</t>
    </rPh>
    <rPh sb="515" eb="516">
      <t>ホトン</t>
    </rPh>
    <rPh sb="517" eb="519">
      <t>ヘンドウ</t>
    </rPh>
    <rPh sb="523" eb="525">
      <t>ルイジ</t>
    </rPh>
    <rPh sb="525" eb="527">
      <t>ダンタイ</t>
    </rPh>
    <rPh sb="527" eb="529">
      <t>ヘイキン</t>
    </rPh>
    <rPh sb="530" eb="531">
      <t>オオ</t>
    </rPh>
    <rPh sb="533" eb="535">
      <t>シタマワ</t>
    </rPh>
    <rPh sb="560" eb="561">
      <t>ヒ</t>
    </rPh>
    <rPh sb="562" eb="563">
      <t>ツヅ</t>
    </rPh>
    <phoneticPr fontId="16"/>
  </si>
  <si>
    <t xml:space="preserve">　水洗化率の向上のため，未接続世帯の実態把握，啓発等により接続推進を継続していく。
　経費回収率の向上，基準外繰入の解消のため，使用料の改定による収入の確保や維持管理経費の節約などに努める。
　企業債残高が多額で，将来的な負担が大きい。既に整備が完了し，償還による企業債残高の減少が見込まれるものの，長期の負担が続くため，引き続き経費の節約など，経営健全化に努める。
　管渠の老朽化率等は低いものの，今後，経年による修繕・更新費用の増大が見込まれ，経営戦略及び長寿命化計画（ストックマネジメント計画）に基づき計画的な修繕・更新に取り組む。
</t>
    <rPh sb="34" eb="36">
      <t>ケイゾク</t>
    </rPh>
    <rPh sb="161" eb="162">
      <t>ヒ</t>
    </rPh>
    <rPh sb="163" eb="164">
      <t>ツヅ</t>
    </rPh>
    <rPh sb="224" eb="226">
      <t>ケイエイ</t>
    </rPh>
    <rPh sb="226" eb="228">
      <t>センリャク</t>
    </rPh>
    <rPh sb="228" eb="229">
      <t>オヨ</t>
    </rPh>
    <rPh sb="230" eb="234">
      <t>チョウジュミョウカ</t>
    </rPh>
    <rPh sb="234" eb="236">
      <t>ケイカク</t>
    </rPh>
    <rPh sb="247" eb="249">
      <t>ケイカク</t>
    </rPh>
    <rPh sb="251" eb="252">
      <t>モト</t>
    </rPh>
    <phoneticPr fontId="16"/>
  </si>
  <si>
    <t>【有形固定資産減価償却率・管渠老朽化率・管渠改善率】
　平成26年度の減価償却率の増加は，制度改正に伴う減価償却累計額の増加によるものである。
　管渠老化率，管渠改善率はともに0％で推移している。
　平成11年度に供用開始し，19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Ph sb="184" eb="188">
      <t>チョウジュミョウカ</t>
    </rPh>
    <rPh sb="188" eb="190">
      <t>ケイカク</t>
    </rPh>
    <rPh sb="201" eb="203">
      <t>ケイカク</t>
    </rPh>
    <rPh sb="205" eb="206">
      <t>モト</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</si>
</sst>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68A-48F7-BA50-4497FFFA0D28}"/>
            </c:ext>
          </c:extLst>
        </c:ser>
        <c:dLbls>
          <c:showLegendKey val="0"/>
          <c:showVal val="0"/>
          <c:showCatName val="0"/>
          <c:showSerName val="0"/>
          <c:showPercent val="0"/>
          <c:showBubbleSize val="0"/>
        </c:dLbls>
        <c:gapWidth val="150"/>
        <c:axId val="210438016"/>
        <c:axId val="21044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768A-48F7-BA50-4497FFFA0D28}"/>
            </c:ext>
          </c:extLst>
        </c:ser>
        <c:dLbls>
          <c:showLegendKey val="0"/>
          <c:showVal val="0"/>
          <c:showCatName val="0"/>
          <c:showSerName val="0"/>
          <c:showPercent val="0"/>
          <c:showBubbleSize val="0"/>
        </c:dLbls>
        <c:marker val="1"/>
        <c:smooth val="0"/>
        <c:axId val="210438016"/>
        <c:axId val="210448384"/>
      </c:lineChart>
      <c:dateAx>
        <c:axId val="210438016"/>
        <c:scaling>
          <c:orientation val="minMax"/>
        </c:scaling>
        <c:delete val="1"/>
        <c:axPos val="b"/>
        <c:numFmt formatCode="ge" sourceLinked="1"/>
        <c:majorTickMark val="none"/>
        <c:minorTickMark val="none"/>
        <c:tickLblPos val="none"/>
        <c:crossAx val="210448384"/>
        <c:crosses val="autoZero"/>
        <c:auto val="1"/>
        <c:lblOffset val="100"/>
        <c:baseTimeUnit val="years"/>
      </c:dateAx>
      <c:valAx>
        <c:axId val="21044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3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34.020000000000003</c:v>
                </c:pt>
                <c:pt idx="1">
                  <c:v>34.08</c:v>
                </c:pt>
                <c:pt idx="2">
                  <c:v>34.08</c:v>
                </c:pt>
                <c:pt idx="3">
                  <c:v>34.869999999999997</c:v>
                </c:pt>
                <c:pt idx="4">
                  <c:v>33.619999999999997</c:v>
                </c:pt>
              </c:numCache>
            </c:numRef>
          </c:val>
          <c:extLst xmlns:c16r2="http://schemas.microsoft.com/office/drawing/2015/06/chart">
            <c:ext xmlns:c16="http://schemas.microsoft.com/office/drawing/2014/chart" uri="{C3380CC4-5D6E-409C-BE32-E72D297353CC}">
              <c16:uniqueId val="{00000000-9E87-416B-B07E-E273ECCBA688}"/>
            </c:ext>
          </c:extLst>
        </c:ser>
        <c:dLbls>
          <c:showLegendKey val="0"/>
          <c:showVal val="0"/>
          <c:showCatName val="0"/>
          <c:showSerName val="0"/>
          <c:showPercent val="0"/>
          <c:showBubbleSize val="0"/>
        </c:dLbls>
        <c:gapWidth val="150"/>
        <c:axId val="211269504"/>
        <c:axId val="21127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9E87-416B-B07E-E273ECCBA688}"/>
            </c:ext>
          </c:extLst>
        </c:ser>
        <c:dLbls>
          <c:showLegendKey val="0"/>
          <c:showVal val="0"/>
          <c:showCatName val="0"/>
          <c:showSerName val="0"/>
          <c:showPercent val="0"/>
          <c:showBubbleSize val="0"/>
        </c:dLbls>
        <c:marker val="1"/>
        <c:smooth val="0"/>
        <c:axId val="211269504"/>
        <c:axId val="211279872"/>
      </c:lineChart>
      <c:dateAx>
        <c:axId val="211269504"/>
        <c:scaling>
          <c:orientation val="minMax"/>
        </c:scaling>
        <c:delete val="1"/>
        <c:axPos val="b"/>
        <c:numFmt formatCode="ge" sourceLinked="1"/>
        <c:majorTickMark val="none"/>
        <c:minorTickMark val="none"/>
        <c:tickLblPos val="none"/>
        <c:crossAx val="211279872"/>
        <c:crosses val="autoZero"/>
        <c:auto val="1"/>
        <c:lblOffset val="100"/>
        <c:baseTimeUnit val="years"/>
      </c:dateAx>
      <c:valAx>
        <c:axId val="21127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26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68.11</c:v>
                </c:pt>
                <c:pt idx="1">
                  <c:v>70.540000000000006</c:v>
                </c:pt>
                <c:pt idx="2">
                  <c:v>72.59</c:v>
                </c:pt>
                <c:pt idx="3">
                  <c:v>75.680000000000007</c:v>
                </c:pt>
                <c:pt idx="4">
                  <c:v>93.21</c:v>
                </c:pt>
              </c:numCache>
            </c:numRef>
          </c:val>
          <c:extLst xmlns:c16r2="http://schemas.microsoft.com/office/drawing/2015/06/chart">
            <c:ext xmlns:c16="http://schemas.microsoft.com/office/drawing/2014/chart" uri="{C3380CC4-5D6E-409C-BE32-E72D297353CC}">
              <c16:uniqueId val="{00000000-6A0C-4376-ACE3-F880B546E05B}"/>
            </c:ext>
          </c:extLst>
        </c:ser>
        <c:dLbls>
          <c:showLegendKey val="0"/>
          <c:showVal val="0"/>
          <c:showCatName val="0"/>
          <c:showSerName val="0"/>
          <c:showPercent val="0"/>
          <c:showBubbleSize val="0"/>
        </c:dLbls>
        <c:gapWidth val="150"/>
        <c:axId val="211327232"/>
        <c:axId val="21132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6A0C-4376-ACE3-F880B546E05B}"/>
            </c:ext>
          </c:extLst>
        </c:ser>
        <c:dLbls>
          <c:showLegendKey val="0"/>
          <c:showVal val="0"/>
          <c:showCatName val="0"/>
          <c:showSerName val="0"/>
          <c:showPercent val="0"/>
          <c:showBubbleSize val="0"/>
        </c:dLbls>
        <c:marker val="1"/>
        <c:smooth val="0"/>
        <c:axId val="211327232"/>
        <c:axId val="211329408"/>
      </c:lineChart>
      <c:dateAx>
        <c:axId val="211327232"/>
        <c:scaling>
          <c:orientation val="minMax"/>
        </c:scaling>
        <c:delete val="1"/>
        <c:axPos val="b"/>
        <c:numFmt formatCode="ge" sourceLinked="1"/>
        <c:majorTickMark val="none"/>
        <c:minorTickMark val="none"/>
        <c:tickLblPos val="none"/>
        <c:crossAx val="211329408"/>
        <c:crosses val="autoZero"/>
        <c:auto val="1"/>
        <c:lblOffset val="100"/>
        <c:baseTimeUnit val="years"/>
      </c:dateAx>
      <c:valAx>
        <c:axId val="21132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32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102.74</c:v>
                </c:pt>
              </c:numCache>
            </c:numRef>
          </c:val>
          <c:extLst xmlns:c16r2="http://schemas.microsoft.com/office/drawing/2015/06/chart">
            <c:ext xmlns:c16="http://schemas.microsoft.com/office/drawing/2014/chart" uri="{C3380CC4-5D6E-409C-BE32-E72D297353CC}">
              <c16:uniqueId val="{00000000-7889-415C-83B0-846BE9BFE488}"/>
            </c:ext>
          </c:extLst>
        </c:ser>
        <c:dLbls>
          <c:showLegendKey val="0"/>
          <c:showVal val="0"/>
          <c:showCatName val="0"/>
          <c:showSerName val="0"/>
          <c:showPercent val="0"/>
          <c:showBubbleSize val="0"/>
        </c:dLbls>
        <c:gapWidth val="150"/>
        <c:axId val="210483456"/>
        <c:axId val="21049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97.53</c:v>
                </c:pt>
                <c:pt idx="1">
                  <c:v>99.64</c:v>
                </c:pt>
                <c:pt idx="2">
                  <c:v>99.66</c:v>
                </c:pt>
                <c:pt idx="3">
                  <c:v>100.95</c:v>
                </c:pt>
                <c:pt idx="4">
                  <c:v>101.77</c:v>
                </c:pt>
              </c:numCache>
            </c:numRef>
          </c:val>
          <c:smooth val="0"/>
          <c:extLst xmlns:c16r2="http://schemas.microsoft.com/office/drawing/2015/06/chart">
            <c:ext xmlns:c16="http://schemas.microsoft.com/office/drawing/2014/chart" uri="{C3380CC4-5D6E-409C-BE32-E72D297353CC}">
              <c16:uniqueId val="{00000001-7889-415C-83B0-846BE9BFE488}"/>
            </c:ext>
          </c:extLst>
        </c:ser>
        <c:dLbls>
          <c:showLegendKey val="0"/>
          <c:showVal val="0"/>
          <c:showCatName val="0"/>
          <c:showSerName val="0"/>
          <c:showPercent val="0"/>
          <c:showBubbleSize val="0"/>
        </c:dLbls>
        <c:marker val="1"/>
        <c:smooth val="0"/>
        <c:axId val="210483456"/>
        <c:axId val="210497920"/>
      </c:lineChart>
      <c:dateAx>
        <c:axId val="210483456"/>
        <c:scaling>
          <c:orientation val="minMax"/>
        </c:scaling>
        <c:delete val="1"/>
        <c:axPos val="b"/>
        <c:numFmt formatCode="ge" sourceLinked="1"/>
        <c:majorTickMark val="none"/>
        <c:minorTickMark val="none"/>
        <c:tickLblPos val="none"/>
        <c:crossAx val="210497920"/>
        <c:crosses val="autoZero"/>
        <c:auto val="1"/>
        <c:lblOffset val="100"/>
        <c:baseTimeUnit val="years"/>
      </c:dateAx>
      <c:valAx>
        <c:axId val="21049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8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31.91</c:v>
                </c:pt>
                <c:pt idx="1">
                  <c:v>34.18</c:v>
                </c:pt>
                <c:pt idx="2">
                  <c:v>36.380000000000003</c:v>
                </c:pt>
                <c:pt idx="3">
                  <c:v>38.479999999999997</c:v>
                </c:pt>
                <c:pt idx="4">
                  <c:v>40.590000000000003</c:v>
                </c:pt>
              </c:numCache>
            </c:numRef>
          </c:val>
          <c:extLst xmlns:c16r2="http://schemas.microsoft.com/office/drawing/2015/06/chart">
            <c:ext xmlns:c16="http://schemas.microsoft.com/office/drawing/2014/chart" uri="{C3380CC4-5D6E-409C-BE32-E72D297353CC}">
              <c16:uniqueId val="{00000000-8D67-4597-8C2B-1B2CBB10A46F}"/>
            </c:ext>
          </c:extLst>
        </c:ser>
        <c:dLbls>
          <c:showLegendKey val="0"/>
          <c:showVal val="0"/>
          <c:showCatName val="0"/>
          <c:showSerName val="0"/>
          <c:showPercent val="0"/>
          <c:showBubbleSize val="0"/>
        </c:dLbls>
        <c:gapWidth val="150"/>
        <c:axId val="210930304"/>
        <c:axId val="21093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20.68</c:v>
                </c:pt>
                <c:pt idx="1">
                  <c:v>22.41</c:v>
                </c:pt>
                <c:pt idx="2">
                  <c:v>22.9</c:v>
                </c:pt>
                <c:pt idx="3">
                  <c:v>24.87</c:v>
                </c:pt>
                <c:pt idx="4">
                  <c:v>24.13</c:v>
                </c:pt>
              </c:numCache>
            </c:numRef>
          </c:val>
          <c:smooth val="0"/>
          <c:extLst xmlns:c16r2="http://schemas.microsoft.com/office/drawing/2015/06/chart">
            <c:ext xmlns:c16="http://schemas.microsoft.com/office/drawing/2014/chart" uri="{C3380CC4-5D6E-409C-BE32-E72D297353CC}">
              <c16:uniqueId val="{00000001-8D67-4597-8C2B-1B2CBB10A46F}"/>
            </c:ext>
          </c:extLst>
        </c:ser>
        <c:dLbls>
          <c:showLegendKey val="0"/>
          <c:showVal val="0"/>
          <c:showCatName val="0"/>
          <c:showSerName val="0"/>
          <c:showPercent val="0"/>
          <c:showBubbleSize val="0"/>
        </c:dLbls>
        <c:marker val="1"/>
        <c:smooth val="0"/>
        <c:axId val="210930304"/>
        <c:axId val="210932480"/>
      </c:lineChart>
      <c:dateAx>
        <c:axId val="210930304"/>
        <c:scaling>
          <c:orientation val="minMax"/>
        </c:scaling>
        <c:delete val="1"/>
        <c:axPos val="b"/>
        <c:numFmt formatCode="ge" sourceLinked="1"/>
        <c:majorTickMark val="none"/>
        <c:minorTickMark val="none"/>
        <c:tickLblPos val="none"/>
        <c:crossAx val="210932480"/>
        <c:crosses val="autoZero"/>
        <c:auto val="1"/>
        <c:lblOffset val="100"/>
        <c:baseTimeUnit val="years"/>
      </c:dateAx>
      <c:valAx>
        <c:axId val="21093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93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AF-4937-A354-7C9F5295AC0F}"/>
            </c:ext>
          </c:extLst>
        </c:ser>
        <c:dLbls>
          <c:showLegendKey val="0"/>
          <c:showVal val="0"/>
          <c:showCatName val="0"/>
          <c:showSerName val="0"/>
          <c:showPercent val="0"/>
          <c:showBubbleSize val="0"/>
        </c:dLbls>
        <c:gapWidth val="150"/>
        <c:axId val="210959360"/>
        <c:axId val="211031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0.08</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C5AF-4937-A354-7C9F5295AC0F}"/>
            </c:ext>
          </c:extLst>
        </c:ser>
        <c:dLbls>
          <c:showLegendKey val="0"/>
          <c:showVal val="0"/>
          <c:showCatName val="0"/>
          <c:showSerName val="0"/>
          <c:showPercent val="0"/>
          <c:showBubbleSize val="0"/>
        </c:dLbls>
        <c:marker val="1"/>
        <c:smooth val="0"/>
        <c:axId val="210959360"/>
        <c:axId val="211031168"/>
      </c:lineChart>
      <c:dateAx>
        <c:axId val="210959360"/>
        <c:scaling>
          <c:orientation val="minMax"/>
        </c:scaling>
        <c:delete val="1"/>
        <c:axPos val="b"/>
        <c:numFmt formatCode="ge" sourceLinked="1"/>
        <c:majorTickMark val="none"/>
        <c:minorTickMark val="none"/>
        <c:tickLblPos val="none"/>
        <c:crossAx val="211031168"/>
        <c:crosses val="autoZero"/>
        <c:auto val="1"/>
        <c:lblOffset val="100"/>
        <c:baseTimeUnit val="years"/>
      </c:dateAx>
      <c:valAx>
        <c:axId val="21103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9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11-4302-8D6D-D3EC100F7092}"/>
            </c:ext>
          </c:extLst>
        </c:ser>
        <c:dLbls>
          <c:showLegendKey val="0"/>
          <c:showVal val="0"/>
          <c:showCatName val="0"/>
          <c:showSerName val="0"/>
          <c:showPercent val="0"/>
          <c:showBubbleSize val="0"/>
        </c:dLbls>
        <c:gapWidth val="150"/>
        <c:axId val="211079168"/>
        <c:axId val="21108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223.09</c:v>
                </c:pt>
                <c:pt idx="1">
                  <c:v>214.61</c:v>
                </c:pt>
                <c:pt idx="2">
                  <c:v>225.39</c:v>
                </c:pt>
                <c:pt idx="3">
                  <c:v>224.04</c:v>
                </c:pt>
                <c:pt idx="4">
                  <c:v>227.4</c:v>
                </c:pt>
              </c:numCache>
            </c:numRef>
          </c:val>
          <c:smooth val="0"/>
          <c:extLst xmlns:c16r2="http://schemas.microsoft.com/office/drawing/2015/06/chart">
            <c:ext xmlns:c16="http://schemas.microsoft.com/office/drawing/2014/chart" uri="{C3380CC4-5D6E-409C-BE32-E72D297353CC}">
              <c16:uniqueId val="{00000001-E111-4302-8D6D-D3EC100F7092}"/>
            </c:ext>
          </c:extLst>
        </c:ser>
        <c:dLbls>
          <c:showLegendKey val="0"/>
          <c:showVal val="0"/>
          <c:showCatName val="0"/>
          <c:showSerName val="0"/>
          <c:showPercent val="0"/>
          <c:showBubbleSize val="0"/>
        </c:dLbls>
        <c:marker val="1"/>
        <c:smooth val="0"/>
        <c:axId val="211079168"/>
        <c:axId val="211081088"/>
      </c:lineChart>
      <c:dateAx>
        <c:axId val="211079168"/>
        <c:scaling>
          <c:orientation val="minMax"/>
        </c:scaling>
        <c:delete val="1"/>
        <c:axPos val="b"/>
        <c:numFmt formatCode="ge" sourceLinked="1"/>
        <c:majorTickMark val="none"/>
        <c:minorTickMark val="none"/>
        <c:tickLblPos val="none"/>
        <c:crossAx val="211081088"/>
        <c:crosses val="autoZero"/>
        <c:auto val="1"/>
        <c:lblOffset val="100"/>
        <c:baseTimeUnit val="years"/>
      </c:dateAx>
      <c:valAx>
        <c:axId val="21108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07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220.34</c:v>
                </c:pt>
                <c:pt idx="1">
                  <c:v>247.01</c:v>
                </c:pt>
                <c:pt idx="2">
                  <c:v>258.04000000000002</c:v>
                </c:pt>
                <c:pt idx="3">
                  <c:v>274.35000000000002</c:v>
                </c:pt>
                <c:pt idx="4">
                  <c:v>177.42</c:v>
                </c:pt>
              </c:numCache>
            </c:numRef>
          </c:val>
          <c:extLst xmlns:c16r2="http://schemas.microsoft.com/office/drawing/2015/06/chart">
            <c:ext xmlns:c16="http://schemas.microsoft.com/office/drawing/2014/chart" uri="{C3380CC4-5D6E-409C-BE32-E72D297353CC}">
              <c16:uniqueId val="{00000000-19BB-48AC-9D8B-1E5465D08DF1}"/>
            </c:ext>
          </c:extLst>
        </c:ser>
        <c:dLbls>
          <c:showLegendKey val="0"/>
          <c:showVal val="0"/>
          <c:showCatName val="0"/>
          <c:showSerName val="0"/>
          <c:showPercent val="0"/>
          <c:showBubbleSize val="0"/>
        </c:dLbls>
        <c:gapWidth val="150"/>
        <c:axId val="211118336"/>
        <c:axId val="21112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33.03</c:v>
                </c:pt>
                <c:pt idx="1">
                  <c:v>29.45</c:v>
                </c:pt>
                <c:pt idx="2">
                  <c:v>31.84</c:v>
                </c:pt>
                <c:pt idx="3">
                  <c:v>29.91</c:v>
                </c:pt>
                <c:pt idx="4">
                  <c:v>29.54</c:v>
                </c:pt>
              </c:numCache>
            </c:numRef>
          </c:val>
          <c:smooth val="0"/>
          <c:extLst xmlns:c16r2="http://schemas.microsoft.com/office/drawing/2015/06/chart">
            <c:ext xmlns:c16="http://schemas.microsoft.com/office/drawing/2014/chart" uri="{C3380CC4-5D6E-409C-BE32-E72D297353CC}">
              <c16:uniqueId val="{00000001-19BB-48AC-9D8B-1E5465D08DF1}"/>
            </c:ext>
          </c:extLst>
        </c:ser>
        <c:dLbls>
          <c:showLegendKey val="0"/>
          <c:showVal val="0"/>
          <c:showCatName val="0"/>
          <c:showSerName val="0"/>
          <c:showPercent val="0"/>
          <c:showBubbleSize val="0"/>
        </c:dLbls>
        <c:marker val="1"/>
        <c:smooth val="0"/>
        <c:axId val="211118336"/>
        <c:axId val="211128704"/>
      </c:lineChart>
      <c:dateAx>
        <c:axId val="211118336"/>
        <c:scaling>
          <c:orientation val="minMax"/>
        </c:scaling>
        <c:delete val="1"/>
        <c:axPos val="b"/>
        <c:numFmt formatCode="ge" sourceLinked="1"/>
        <c:majorTickMark val="none"/>
        <c:minorTickMark val="none"/>
        <c:tickLblPos val="none"/>
        <c:crossAx val="211128704"/>
        <c:crosses val="autoZero"/>
        <c:auto val="1"/>
        <c:lblOffset val="100"/>
        <c:baseTimeUnit val="years"/>
      </c:dateAx>
      <c:valAx>
        <c:axId val="21112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1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2713.04</c:v>
                </c:pt>
                <c:pt idx="1">
                  <c:v>2564.73</c:v>
                </c:pt>
                <c:pt idx="2">
                  <c:v>2404.0500000000002</c:v>
                </c:pt>
                <c:pt idx="3">
                  <c:v>2187.9</c:v>
                </c:pt>
                <c:pt idx="4">
                  <c:v>2176.9899999999998</c:v>
                </c:pt>
              </c:numCache>
            </c:numRef>
          </c:val>
          <c:extLst xmlns:c16r2="http://schemas.microsoft.com/office/drawing/2015/06/chart">
            <c:ext xmlns:c16="http://schemas.microsoft.com/office/drawing/2014/chart" uri="{C3380CC4-5D6E-409C-BE32-E72D297353CC}">
              <c16:uniqueId val="{00000000-045F-43BC-B3B1-A70AE1408A80}"/>
            </c:ext>
          </c:extLst>
        </c:ser>
        <c:dLbls>
          <c:showLegendKey val="0"/>
          <c:showVal val="0"/>
          <c:showCatName val="0"/>
          <c:showSerName val="0"/>
          <c:showPercent val="0"/>
          <c:showBubbleSize val="0"/>
        </c:dLbls>
        <c:gapWidth val="150"/>
        <c:axId val="211438208"/>
        <c:axId val="2114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045F-43BC-B3B1-A70AE1408A80}"/>
            </c:ext>
          </c:extLst>
        </c:ser>
        <c:dLbls>
          <c:showLegendKey val="0"/>
          <c:showVal val="0"/>
          <c:showCatName val="0"/>
          <c:showSerName val="0"/>
          <c:showPercent val="0"/>
          <c:showBubbleSize val="0"/>
        </c:dLbls>
        <c:marker val="1"/>
        <c:smooth val="0"/>
        <c:axId val="211438208"/>
        <c:axId val="211440384"/>
      </c:lineChart>
      <c:dateAx>
        <c:axId val="211438208"/>
        <c:scaling>
          <c:orientation val="minMax"/>
        </c:scaling>
        <c:delete val="1"/>
        <c:axPos val="b"/>
        <c:numFmt formatCode="ge" sourceLinked="1"/>
        <c:majorTickMark val="none"/>
        <c:minorTickMark val="none"/>
        <c:tickLblPos val="none"/>
        <c:crossAx val="211440384"/>
        <c:crosses val="autoZero"/>
        <c:auto val="1"/>
        <c:lblOffset val="100"/>
        <c:baseTimeUnit val="years"/>
      </c:dateAx>
      <c:valAx>
        <c:axId val="2114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4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60.68</c:v>
                </c:pt>
                <c:pt idx="1">
                  <c:v>65.489999999999995</c:v>
                </c:pt>
                <c:pt idx="2">
                  <c:v>69.349999999999994</c:v>
                </c:pt>
                <c:pt idx="3">
                  <c:v>63.85</c:v>
                </c:pt>
                <c:pt idx="4">
                  <c:v>61.79</c:v>
                </c:pt>
              </c:numCache>
            </c:numRef>
          </c:val>
          <c:extLst xmlns:c16r2="http://schemas.microsoft.com/office/drawing/2015/06/chart">
            <c:ext xmlns:c16="http://schemas.microsoft.com/office/drawing/2014/chart" uri="{C3380CC4-5D6E-409C-BE32-E72D297353CC}">
              <c16:uniqueId val="{00000000-EA15-48A6-9200-5C7A5BF2FEAD}"/>
            </c:ext>
          </c:extLst>
        </c:ser>
        <c:dLbls>
          <c:showLegendKey val="0"/>
          <c:showVal val="0"/>
          <c:showCatName val="0"/>
          <c:showSerName val="0"/>
          <c:showPercent val="0"/>
          <c:showBubbleSize val="0"/>
        </c:dLbls>
        <c:gapWidth val="150"/>
        <c:axId val="211454976"/>
        <c:axId val="21147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EA15-48A6-9200-5C7A5BF2FEAD}"/>
            </c:ext>
          </c:extLst>
        </c:ser>
        <c:dLbls>
          <c:showLegendKey val="0"/>
          <c:showVal val="0"/>
          <c:showCatName val="0"/>
          <c:showSerName val="0"/>
          <c:showPercent val="0"/>
          <c:showBubbleSize val="0"/>
        </c:dLbls>
        <c:marker val="1"/>
        <c:smooth val="0"/>
        <c:axId val="211454976"/>
        <c:axId val="211477632"/>
      </c:lineChart>
      <c:dateAx>
        <c:axId val="211454976"/>
        <c:scaling>
          <c:orientation val="minMax"/>
        </c:scaling>
        <c:delete val="1"/>
        <c:axPos val="b"/>
        <c:numFmt formatCode="ge" sourceLinked="1"/>
        <c:majorTickMark val="none"/>
        <c:minorTickMark val="none"/>
        <c:tickLblPos val="none"/>
        <c:crossAx val="211477632"/>
        <c:crosses val="autoZero"/>
        <c:auto val="1"/>
        <c:lblOffset val="100"/>
        <c:baseTimeUnit val="years"/>
      </c:dateAx>
      <c:valAx>
        <c:axId val="21147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45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277.45</c:v>
                </c:pt>
                <c:pt idx="1">
                  <c:v>258.19</c:v>
                </c:pt>
                <c:pt idx="2">
                  <c:v>244.39</c:v>
                </c:pt>
                <c:pt idx="3">
                  <c:v>267.95</c:v>
                </c:pt>
                <c:pt idx="4">
                  <c:v>275.06</c:v>
                </c:pt>
              </c:numCache>
            </c:numRef>
          </c:val>
          <c:extLst xmlns:c16r2="http://schemas.microsoft.com/office/drawing/2015/06/chart">
            <c:ext xmlns:c16="http://schemas.microsoft.com/office/drawing/2014/chart" uri="{C3380CC4-5D6E-409C-BE32-E72D297353CC}">
              <c16:uniqueId val="{00000000-80AE-4006-950C-C8E96562F8C4}"/>
            </c:ext>
          </c:extLst>
        </c:ser>
        <c:dLbls>
          <c:showLegendKey val="0"/>
          <c:showVal val="0"/>
          <c:showCatName val="0"/>
          <c:showSerName val="0"/>
          <c:showPercent val="0"/>
          <c:showBubbleSize val="0"/>
        </c:dLbls>
        <c:gapWidth val="150"/>
        <c:axId val="211237888"/>
        <c:axId val="211252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80AE-4006-950C-C8E96562F8C4}"/>
            </c:ext>
          </c:extLst>
        </c:ser>
        <c:dLbls>
          <c:showLegendKey val="0"/>
          <c:showVal val="0"/>
          <c:showCatName val="0"/>
          <c:showSerName val="0"/>
          <c:showPercent val="0"/>
          <c:showBubbleSize val="0"/>
        </c:dLbls>
        <c:marker val="1"/>
        <c:smooth val="0"/>
        <c:axId val="211237888"/>
        <c:axId val="211252352"/>
      </c:lineChart>
      <c:dateAx>
        <c:axId val="211237888"/>
        <c:scaling>
          <c:orientation val="minMax"/>
        </c:scaling>
        <c:delete val="1"/>
        <c:axPos val="b"/>
        <c:numFmt formatCode="ge" sourceLinked="1"/>
        <c:majorTickMark val="none"/>
        <c:minorTickMark val="none"/>
        <c:tickLblPos val="none"/>
        <c:crossAx val="211252352"/>
        <c:crosses val="autoZero"/>
        <c:auto val="1"/>
        <c:lblOffset val="100"/>
        <c:baseTimeUnit val="years"/>
      </c:dateAx>
      <c:valAx>
        <c:axId val="2112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23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2">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2">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0" t="str">
        <f>データ!H6</f>
        <v>広島県　江田島市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2">
      <c r="A8" s="2"/>
      <c r="B8" s="77" t="str">
        <f>データ!I6</f>
        <v>法適用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74">
        <f>データ!S6</f>
        <v>23501</v>
      </c>
      <c r="AM8" s="74"/>
      <c r="AN8" s="74"/>
      <c r="AO8" s="74"/>
      <c r="AP8" s="74"/>
      <c r="AQ8" s="74"/>
      <c r="AR8" s="74"/>
      <c r="AS8" s="74"/>
      <c r="AT8" s="73">
        <f>データ!T6</f>
        <v>100.71</v>
      </c>
      <c r="AU8" s="73"/>
      <c r="AV8" s="73"/>
      <c r="AW8" s="73"/>
      <c r="AX8" s="73"/>
      <c r="AY8" s="73"/>
      <c r="AZ8" s="73"/>
      <c r="BA8" s="73"/>
      <c r="BB8" s="73">
        <f>データ!U6</f>
        <v>233.35</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2">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2">
      <c r="A10" s="2"/>
      <c r="B10" s="73" t="str">
        <f>データ!N6</f>
        <v>-</v>
      </c>
      <c r="C10" s="73"/>
      <c r="D10" s="73"/>
      <c r="E10" s="73"/>
      <c r="F10" s="73"/>
      <c r="G10" s="73"/>
      <c r="H10" s="73"/>
      <c r="I10" s="73">
        <f>データ!O6</f>
        <v>83.16</v>
      </c>
      <c r="J10" s="73"/>
      <c r="K10" s="73"/>
      <c r="L10" s="73"/>
      <c r="M10" s="73"/>
      <c r="N10" s="73"/>
      <c r="O10" s="73"/>
      <c r="P10" s="73">
        <f>データ!P6</f>
        <v>13.46</v>
      </c>
      <c r="Q10" s="73"/>
      <c r="R10" s="73"/>
      <c r="S10" s="73"/>
      <c r="T10" s="73"/>
      <c r="U10" s="73"/>
      <c r="V10" s="73"/>
      <c r="W10" s="73">
        <f>データ!Q6</f>
        <v>91.68</v>
      </c>
      <c r="X10" s="73"/>
      <c r="Y10" s="73"/>
      <c r="Z10" s="73"/>
      <c r="AA10" s="73"/>
      <c r="AB10" s="73"/>
      <c r="AC10" s="73"/>
      <c r="AD10" s="74">
        <f>データ!R6</f>
        <v>3466</v>
      </c>
      <c r="AE10" s="74"/>
      <c r="AF10" s="74"/>
      <c r="AG10" s="74"/>
      <c r="AH10" s="74"/>
      <c r="AI10" s="74"/>
      <c r="AJ10" s="74"/>
      <c r="AK10" s="2"/>
      <c r="AL10" s="74">
        <f>データ!V6</f>
        <v>3092</v>
      </c>
      <c r="AM10" s="74"/>
      <c r="AN10" s="74"/>
      <c r="AO10" s="74"/>
      <c r="AP10" s="74"/>
      <c r="AQ10" s="74"/>
      <c r="AR10" s="74"/>
      <c r="AS10" s="74"/>
      <c r="AT10" s="73">
        <f>データ!W6</f>
        <v>1.1499999999999999</v>
      </c>
      <c r="AU10" s="73"/>
      <c r="AV10" s="73"/>
      <c r="AW10" s="73"/>
      <c r="AX10" s="73"/>
      <c r="AY10" s="73"/>
      <c r="AZ10" s="73"/>
      <c r="BA10" s="73"/>
      <c r="BB10" s="73">
        <f>データ!X6</f>
        <v>2688.7</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108</v>
      </c>
      <c r="BM16" s="65"/>
      <c r="BN16" s="65"/>
      <c r="BO16" s="65"/>
      <c r="BP16" s="65"/>
      <c r="BQ16" s="65"/>
      <c r="BR16" s="65"/>
      <c r="BS16" s="65"/>
      <c r="BT16" s="65"/>
      <c r="BU16" s="65"/>
      <c r="BV16" s="65"/>
      <c r="BW16" s="65"/>
      <c r="BX16" s="65"/>
      <c r="BY16" s="65"/>
      <c r="BZ16" s="6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109</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Zz13/Ke2dRZ0Nr2IpB6cBQ0FHiIsV4MHe+HK6yp5Ml+fUtcz7fwmv2JGcz1txOS7pdn5AIw6C2PnqVrPFtiJvA==" saltValue="pYGN+1/fBvsG2MMrZUbOa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2">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342157</v>
      </c>
      <c r="D6" s="33">
        <f t="shared" si="3"/>
        <v>46</v>
      </c>
      <c r="E6" s="33">
        <f t="shared" si="3"/>
        <v>17</v>
      </c>
      <c r="F6" s="33">
        <f t="shared" si="3"/>
        <v>5</v>
      </c>
      <c r="G6" s="33">
        <f t="shared" si="3"/>
        <v>0</v>
      </c>
      <c r="H6" s="33" t="str">
        <f t="shared" si="3"/>
        <v>広島県　江田島市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83.16</v>
      </c>
      <c r="P6" s="34">
        <f t="shared" si="3"/>
        <v>13.46</v>
      </c>
      <c r="Q6" s="34">
        <f t="shared" si="3"/>
        <v>91.68</v>
      </c>
      <c r="R6" s="34">
        <f t="shared" si="3"/>
        <v>3466</v>
      </c>
      <c r="S6" s="34">
        <f t="shared" si="3"/>
        <v>23501</v>
      </c>
      <c r="T6" s="34">
        <f t="shared" si="3"/>
        <v>100.71</v>
      </c>
      <c r="U6" s="34">
        <f t="shared" si="3"/>
        <v>233.35</v>
      </c>
      <c r="V6" s="34">
        <f t="shared" si="3"/>
        <v>3092</v>
      </c>
      <c r="W6" s="34">
        <f t="shared" si="3"/>
        <v>1.1499999999999999</v>
      </c>
      <c r="X6" s="34">
        <f t="shared" si="3"/>
        <v>2688.7</v>
      </c>
      <c r="Y6" s="35">
        <f>IF(Y7="",NA(),Y7)</f>
        <v>100</v>
      </c>
      <c r="Z6" s="35">
        <f t="shared" ref="Z6:AH6" si="4">IF(Z7="",NA(),Z7)</f>
        <v>100</v>
      </c>
      <c r="AA6" s="35">
        <f t="shared" si="4"/>
        <v>100</v>
      </c>
      <c r="AB6" s="35">
        <f t="shared" si="4"/>
        <v>100</v>
      </c>
      <c r="AC6" s="35">
        <f t="shared" si="4"/>
        <v>102.74</v>
      </c>
      <c r="AD6" s="35">
        <f t="shared" si="4"/>
        <v>97.53</v>
      </c>
      <c r="AE6" s="35">
        <f t="shared" si="4"/>
        <v>99.64</v>
      </c>
      <c r="AF6" s="35">
        <f t="shared" si="4"/>
        <v>99.66</v>
      </c>
      <c r="AG6" s="35">
        <f t="shared" si="4"/>
        <v>100.95</v>
      </c>
      <c r="AH6" s="35">
        <f t="shared" si="4"/>
        <v>101.77</v>
      </c>
      <c r="AI6" s="34" t="str">
        <f>IF(AI7="","",IF(AI7="-","【-】","【"&amp;SUBSTITUTE(TEXT(AI7,"#,##0.00"),"-","△")&amp;"】"))</f>
        <v>【101.60】</v>
      </c>
      <c r="AJ6" s="34">
        <f>IF(AJ7="",NA(),AJ7)</f>
        <v>0</v>
      </c>
      <c r="AK6" s="34">
        <f t="shared" ref="AK6:AS6" si="5">IF(AK7="",NA(),AK7)</f>
        <v>0</v>
      </c>
      <c r="AL6" s="34">
        <f t="shared" si="5"/>
        <v>0</v>
      </c>
      <c r="AM6" s="34">
        <f t="shared" si="5"/>
        <v>0</v>
      </c>
      <c r="AN6" s="34">
        <f t="shared" si="5"/>
        <v>0</v>
      </c>
      <c r="AO6" s="35">
        <f t="shared" si="5"/>
        <v>223.09</v>
      </c>
      <c r="AP6" s="35">
        <f t="shared" si="5"/>
        <v>214.61</v>
      </c>
      <c r="AQ6" s="35">
        <f t="shared" si="5"/>
        <v>225.39</v>
      </c>
      <c r="AR6" s="35">
        <f t="shared" si="5"/>
        <v>224.04</v>
      </c>
      <c r="AS6" s="35">
        <f t="shared" si="5"/>
        <v>227.4</v>
      </c>
      <c r="AT6" s="34" t="str">
        <f>IF(AT7="","",IF(AT7="-","【-】","【"&amp;SUBSTITUTE(TEXT(AT7,"#,##0.00"),"-","△")&amp;"】"))</f>
        <v>【195.44】</v>
      </c>
      <c r="AU6" s="35">
        <f>IF(AU7="",NA(),AU7)</f>
        <v>220.34</v>
      </c>
      <c r="AV6" s="35">
        <f t="shared" ref="AV6:BD6" si="6">IF(AV7="",NA(),AV7)</f>
        <v>247.01</v>
      </c>
      <c r="AW6" s="35">
        <f t="shared" si="6"/>
        <v>258.04000000000002</v>
      </c>
      <c r="AX6" s="35">
        <f t="shared" si="6"/>
        <v>274.35000000000002</v>
      </c>
      <c r="AY6" s="35">
        <f t="shared" si="6"/>
        <v>177.42</v>
      </c>
      <c r="AZ6" s="35">
        <f t="shared" si="6"/>
        <v>33.03</v>
      </c>
      <c r="BA6" s="35">
        <f t="shared" si="6"/>
        <v>29.45</v>
      </c>
      <c r="BB6" s="35">
        <f t="shared" si="6"/>
        <v>31.84</v>
      </c>
      <c r="BC6" s="35">
        <f t="shared" si="6"/>
        <v>29.91</v>
      </c>
      <c r="BD6" s="35">
        <f t="shared" si="6"/>
        <v>29.54</v>
      </c>
      <c r="BE6" s="34" t="str">
        <f>IF(BE7="","",IF(BE7="-","【-】","【"&amp;SUBSTITUTE(TEXT(BE7,"#,##0.00"),"-","△")&amp;"】"))</f>
        <v>【34.27】</v>
      </c>
      <c r="BF6" s="35">
        <f>IF(BF7="",NA(),BF7)</f>
        <v>2713.04</v>
      </c>
      <c r="BG6" s="35">
        <f t="shared" ref="BG6:BO6" si="7">IF(BG7="",NA(),BG7)</f>
        <v>2564.73</v>
      </c>
      <c r="BH6" s="35">
        <f t="shared" si="7"/>
        <v>2404.0500000000002</v>
      </c>
      <c r="BI6" s="35">
        <f t="shared" si="7"/>
        <v>2187.9</v>
      </c>
      <c r="BJ6" s="35">
        <f t="shared" si="7"/>
        <v>2176.9899999999998</v>
      </c>
      <c r="BK6" s="35">
        <f t="shared" si="7"/>
        <v>1044.8</v>
      </c>
      <c r="BL6" s="35">
        <f t="shared" si="7"/>
        <v>1081.8</v>
      </c>
      <c r="BM6" s="35">
        <f t="shared" si="7"/>
        <v>974.93</v>
      </c>
      <c r="BN6" s="35">
        <f t="shared" si="7"/>
        <v>855.8</v>
      </c>
      <c r="BO6" s="35">
        <f t="shared" si="7"/>
        <v>789.46</v>
      </c>
      <c r="BP6" s="34" t="str">
        <f>IF(BP7="","",IF(BP7="-","【-】","【"&amp;SUBSTITUTE(TEXT(BP7,"#,##0.00"),"-","△")&amp;"】"))</f>
        <v>【747.76】</v>
      </c>
      <c r="BQ6" s="35">
        <f>IF(BQ7="",NA(),BQ7)</f>
        <v>60.68</v>
      </c>
      <c r="BR6" s="35">
        <f t="shared" ref="BR6:BZ6" si="8">IF(BR7="",NA(),BR7)</f>
        <v>65.489999999999995</v>
      </c>
      <c r="BS6" s="35">
        <f t="shared" si="8"/>
        <v>69.349999999999994</v>
      </c>
      <c r="BT6" s="35">
        <f t="shared" si="8"/>
        <v>63.85</v>
      </c>
      <c r="BU6" s="35">
        <f t="shared" si="8"/>
        <v>61.79</v>
      </c>
      <c r="BV6" s="35">
        <f t="shared" si="8"/>
        <v>50.82</v>
      </c>
      <c r="BW6" s="35">
        <f t="shared" si="8"/>
        <v>52.19</v>
      </c>
      <c r="BX6" s="35">
        <f t="shared" si="8"/>
        <v>55.32</v>
      </c>
      <c r="BY6" s="35">
        <f t="shared" si="8"/>
        <v>59.8</v>
      </c>
      <c r="BZ6" s="35">
        <f t="shared" si="8"/>
        <v>57.77</v>
      </c>
      <c r="CA6" s="34" t="str">
        <f>IF(CA7="","",IF(CA7="-","【-】","【"&amp;SUBSTITUTE(TEXT(CA7,"#,##0.00"),"-","△")&amp;"】"))</f>
        <v>【59.51】</v>
      </c>
      <c r="CB6" s="35">
        <f>IF(CB7="",NA(),CB7)</f>
        <v>277.45</v>
      </c>
      <c r="CC6" s="35">
        <f t="shared" ref="CC6:CK6" si="9">IF(CC7="",NA(),CC7)</f>
        <v>258.19</v>
      </c>
      <c r="CD6" s="35">
        <f t="shared" si="9"/>
        <v>244.39</v>
      </c>
      <c r="CE6" s="35">
        <f t="shared" si="9"/>
        <v>267.95</v>
      </c>
      <c r="CF6" s="35">
        <f t="shared" si="9"/>
        <v>275.06</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34.020000000000003</v>
      </c>
      <c r="CN6" s="35">
        <f t="shared" ref="CN6:CV6" si="10">IF(CN7="",NA(),CN7)</f>
        <v>34.08</v>
      </c>
      <c r="CO6" s="35">
        <f t="shared" si="10"/>
        <v>34.08</v>
      </c>
      <c r="CP6" s="35">
        <f t="shared" si="10"/>
        <v>34.869999999999997</v>
      </c>
      <c r="CQ6" s="35">
        <f t="shared" si="10"/>
        <v>33.619999999999997</v>
      </c>
      <c r="CR6" s="35">
        <f t="shared" si="10"/>
        <v>53.24</v>
      </c>
      <c r="CS6" s="35">
        <f t="shared" si="10"/>
        <v>52.31</v>
      </c>
      <c r="CT6" s="35">
        <f t="shared" si="10"/>
        <v>60.65</v>
      </c>
      <c r="CU6" s="35">
        <f t="shared" si="10"/>
        <v>51.75</v>
      </c>
      <c r="CV6" s="35">
        <f t="shared" si="10"/>
        <v>50.68</v>
      </c>
      <c r="CW6" s="34" t="str">
        <f>IF(CW7="","",IF(CW7="-","【-】","【"&amp;SUBSTITUTE(TEXT(CW7,"#,##0.00"),"-","△")&amp;"】"))</f>
        <v>【52.23】</v>
      </c>
      <c r="CX6" s="35">
        <f>IF(CX7="",NA(),CX7)</f>
        <v>68.11</v>
      </c>
      <c r="CY6" s="35">
        <f t="shared" ref="CY6:DG6" si="11">IF(CY7="",NA(),CY7)</f>
        <v>70.540000000000006</v>
      </c>
      <c r="CZ6" s="35">
        <f t="shared" si="11"/>
        <v>72.59</v>
      </c>
      <c r="DA6" s="35">
        <f t="shared" si="11"/>
        <v>75.680000000000007</v>
      </c>
      <c r="DB6" s="35">
        <f t="shared" si="11"/>
        <v>93.21</v>
      </c>
      <c r="DC6" s="35">
        <f t="shared" si="11"/>
        <v>84.07</v>
      </c>
      <c r="DD6" s="35">
        <f t="shared" si="11"/>
        <v>84.32</v>
      </c>
      <c r="DE6" s="35">
        <f t="shared" si="11"/>
        <v>84.58</v>
      </c>
      <c r="DF6" s="35">
        <f t="shared" si="11"/>
        <v>84.84</v>
      </c>
      <c r="DG6" s="35">
        <f t="shared" si="11"/>
        <v>84.86</v>
      </c>
      <c r="DH6" s="34" t="str">
        <f>IF(DH7="","",IF(DH7="-","【-】","【"&amp;SUBSTITUTE(TEXT(DH7,"#,##0.00"),"-","△")&amp;"】"))</f>
        <v>【85.82】</v>
      </c>
      <c r="DI6" s="35">
        <f>IF(DI7="",NA(),DI7)</f>
        <v>31.91</v>
      </c>
      <c r="DJ6" s="35">
        <f t="shared" ref="DJ6:DR6" si="12">IF(DJ7="",NA(),DJ7)</f>
        <v>34.18</v>
      </c>
      <c r="DK6" s="35">
        <f t="shared" si="12"/>
        <v>36.380000000000003</v>
      </c>
      <c r="DL6" s="35">
        <f t="shared" si="12"/>
        <v>38.479999999999997</v>
      </c>
      <c r="DM6" s="35">
        <f t="shared" si="12"/>
        <v>40.590000000000003</v>
      </c>
      <c r="DN6" s="35">
        <f t="shared" si="12"/>
        <v>20.68</v>
      </c>
      <c r="DO6" s="35">
        <f t="shared" si="12"/>
        <v>22.41</v>
      </c>
      <c r="DP6" s="35">
        <f t="shared" si="12"/>
        <v>22.9</v>
      </c>
      <c r="DQ6" s="35">
        <f t="shared" si="12"/>
        <v>24.87</v>
      </c>
      <c r="DR6" s="35">
        <f t="shared" si="12"/>
        <v>24.13</v>
      </c>
      <c r="DS6" s="34" t="str">
        <f>IF(DS7="","",IF(DS7="-","【-】","【"&amp;SUBSTITUTE(TEXT(DS7,"#,##0.00"),"-","△")&amp;"】"))</f>
        <v>【24.12】</v>
      </c>
      <c r="DT6" s="34">
        <f>IF(DT7="",NA(),DT7)</f>
        <v>0</v>
      </c>
      <c r="DU6" s="34">
        <f t="shared" ref="DU6:EC6" si="13">IF(DU7="",NA(),DU7)</f>
        <v>0</v>
      </c>
      <c r="DV6" s="34">
        <f t="shared" si="13"/>
        <v>0</v>
      </c>
      <c r="DW6" s="34">
        <f t="shared" si="13"/>
        <v>0</v>
      </c>
      <c r="DX6" s="34">
        <f t="shared" si="13"/>
        <v>0</v>
      </c>
      <c r="DY6" s="35">
        <f t="shared" si="13"/>
        <v>0.08</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8" s="36" customFormat="1" x14ac:dyDescent="0.2">
      <c r="A7" s="28"/>
      <c r="B7" s="37">
        <v>2018</v>
      </c>
      <c r="C7" s="37">
        <v>342157</v>
      </c>
      <c r="D7" s="37">
        <v>46</v>
      </c>
      <c r="E7" s="37">
        <v>17</v>
      </c>
      <c r="F7" s="37">
        <v>5</v>
      </c>
      <c r="G7" s="37">
        <v>0</v>
      </c>
      <c r="H7" s="37" t="s">
        <v>96</v>
      </c>
      <c r="I7" s="37" t="s">
        <v>97</v>
      </c>
      <c r="J7" s="37" t="s">
        <v>98</v>
      </c>
      <c r="K7" s="37" t="s">
        <v>99</v>
      </c>
      <c r="L7" s="37" t="s">
        <v>100</v>
      </c>
      <c r="M7" s="37" t="s">
        <v>101</v>
      </c>
      <c r="N7" s="38" t="s">
        <v>102</v>
      </c>
      <c r="O7" s="38">
        <v>83.16</v>
      </c>
      <c r="P7" s="38">
        <v>13.46</v>
      </c>
      <c r="Q7" s="38">
        <v>91.68</v>
      </c>
      <c r="R7" s="38">
        <v>3466</v>
      </c>
      <c r="S7" s="38">
        <v>23501</v>
      </c>
      <c r="T7" s="38">
        <v>100.71</v>
      </c>
      <c r="U7" s="38">
        <v>233.35</v>
      </c>
      <c r="V7" s="38">
        <v>3092</v>
      </c>
      <c r="W7" s="38">
        <v>1.1499999999999999</v>
      </c>
      <c r="X7" s="38">
        <v>2688.7</v>
      </c>
      <c r="Y7" s="38">
        <v>100</v>
      </c>
      <c r="Z7" s="38">
        <v>100</v>
      </c>
      <c r="AA7" s="38">
        <v>100</v>
      </c>
      <c r="AB7" s="38">
        <v>100</v>
      </c>
      <c r="AC7" s="38">
        <v>102.74</v>
      </c>
      <c r="AD7" s="38">
        <v>97.53</v>
      </c>
      <c r="AE7" s="38">
        <v>99.64</v>
      </c>
      <c r="AF7" s="38">
        <v>99.66</v>
      </c>
      <c r="AG7" s="38">
        <v>100.95</v>
      </c>
      <c r="AH7" s="38">
        <v>101.77</v>
      </c>
      <c r="AI7" s="38">
        <v>101.6</v>
      </c>
      <c r="AJ7" s="38">
        <v>0</v>
      </c>
      <c r="AK7" s="38">
        <v>0</v>
      </c>
      <c r="AL7" s="38">
        <v>0</v>
      </c>
      <c r="AM7" s="38">
        <v>0</v>
      </c>
      <c r="AN7" s="38">
        <v>0</v>
      </c>
      <c r="AO7" s="38">
        <v>223.09</v>
      </c>
      <c r="AP7" s="38">
        <v>214.61</v>
      </c>
      <c r="AQ7" s="38">
        <v>225.39</v>
      </c>
      <c r="AR7" s="38">
        <v>224.04</v>
      </c>
      <c r="AS7" s="38">
        <v>227.4</v>
      </c>
      <c r="AT7" s="38">
        <v>195.44</v>
      </c>
      <c r="AU7" s="38">
        <v>220.34</v>
      </c>
      <c r="AV7" s="38">
        <v>247.01</v>
      </c>
      <c r="AW7" s="38">
        <v>258.04000000000002</v>
      </c>
      <c r="AX7" s="38">
        <v>274.35000000000002</v>
      </c>
      <c r="AY7" s="38">
        <v>177.42</v>
      </c>
      <c r="AZ7" s="38">
        <v>33.03</v>
      </c>
      <c r="BA7" s="38">
        <v>29.45</v>
      </c>
      <c r="BB7" s="38">
        <v>31.84</v>
      </c>
      <c r="BC7" s="38">
        <v>29.91</v>
      </c>
      <c r="BD7" s="38">
        <v>29.54</v>
      </c>
      <c r="BE7" s="38">
        <v>34.270000000000003</v>
      </c>
      <c r="BF7" s="38">
        <v>2713.04</v>
      </c>
      <c r="BG7" s="38">
        <v>2564.73</v>
      </c>
      <c r="BH7" s="38">
        <v>2404.0500000000002</v>
      </c>
      <c r="BI7" s="38">
        <v>2187.9</v>
      </c>
      <c r="BJ7" s="38">
        <v>2176.9899999999998</v>
      </c>
      <c r="BK7" s="38">
        <v>1044.8</v>
      </c>
      <c r="BL7" s="38">
        <v>1081.8</v>
      </c>
      <c r="BM7" s="38">
        <v>974.93</v>
      </c>
      <c r="BN7" s="38">
        <v>855.8</v>
      </c>
      <c r="BO7" s="38">
        <v>789.46</v>
      </c>
      <c r="BP7" s="38">
        <v>747.76</v>
      </c>
      <c r="BQ7" s="38">
        <v>60.68</v>
      </c>
      <c r="BR7" s="38">
        <v>65.489999999999995</v>
      </c>
      <c r="BS7" s="38">
        <v>69.349999999999994</v>
      </c>
      <c r="BT7" s="38">
        <v>63.85</v>
      </c>
      <c r="BU7" s="38">
        <v>61.79</v>
      </c>
      <c r="BV7" s="38">
        <v>50.82</v>
      </c>
      <c r="BW7" s="38">
        <v>52.19</v>
      </c>
      <c r="BX7" s="38">
        <v>55.32</v>
      </c>
      <c r="BY7" s="38">
        <v>59.8</v>
      </c>
      <c r="BZ7" s="38">
        <v>57.77</v>
      </c>
      <c r="CA7" s="38">
        <v>59.51</v>
      </c>
      <c r="CB7" s="38">
        <v>277.45</v>
      </c>
      <c r="CC7" s="38">
        <v>258.19</v>
      </c>
      <c r="CD7" s="38">
        <v>244.39</v>
      </c>
      <c r="CE7" s="38">
        <v>267.95</v>
      </c>
      <c r="CF7" s="38">
        <v>275.06</v>
      </c>
      <c r="CG7" s="38">
        <v>300.52</v>
      </c>
      <c r="CH7" s="38">
        <v>296.14</v>
      </c>
      <c r="CI7" s="38">
        <v>283.17</v>
      </c>
      <c r="CJ7" s="38">
        <v>263.76</v>
      </c>
      <c r="CK7" s="38">
        <v>274.35000000000002</v>
      </c>
      <c r="CL7" s="38">
        <v>261.45999999999998</v>
      </c>
      <c r="CM7" s="38">
        <v>34.020000000000003</v>
      </c>
      <c r="CN7" s="38">
        <v>34.08</v>
      </c>
      <c r="CO7" s="38">
        <v>34.08</v>
      </c>
      <c r="CP7" s="38">
        <v>34.869999999999997</v>
      </c>
      <c r="CQ7" s="38">
        <v>33.619999999999997</v>
      </c>
      <c r="CR7" s="38">
        <v>53.24</v>
      </c>
      <c r="CS7" s="38">
        <v>52.31</v>
      </c>
      <c r="CT7" s="38">
        <v>60.65</v>
      </c>
      <c r="CU7" s="38">
        <v>51.75</v>
      </c>
      <c r="CV7" s="38">
        <v>50.68</v>
      </c>
      <c r="CW7" s="38">
        <v>52.23</v>
      </c>
      <c r="CX7" s="38">
        <v>68.11</v>
      </c>
      <c r="CY7" s="38">
        <v>70.540000000000006</v>
      </c>
      <c r="CZ7" s="38">
        <v>72.59</v>
      </c>
      <c r="DA7" s="38">
        <v>75.680000000000007</v>
      </c>
      <c r="DB7" s="38">
        <v>93.21</v>
      </c>
      <c r="DC7" s="38">
        <v>84.07</v>
      </c>
      <c r="DD7" s="38">
        <v>84.32</v>
      </c>
      <c r="DE7" s="38">
        <v>84.58</v>
      </c>
      <c r="DF7" s="38">
        <v>84.84</v>
      </c>
      <c r="DG7" s="38">
        <v>84.86</v>
      </c>
      <c r="DH7" s="38">
        <v>85.82</v>
      </c>
      <c r="DI7" s="38">
        <v>31.91</v>
      </c>
      <c r="DJ7" s="38">
        <v>34.18</v>
      </c>
      <c r="DK7" s="38">
        <v>36.380000000000003</v>
      </c>
      <c r="DL7" s="38">
        <v>38.479999999999997</v>
      </c>
      <c r="DM7" s="38">
        <v>40.590000000000003</v>
      </c>
      <c r="DN7" s="38">
        <v>20.68</v>
      </c>
      <c r="DO7" s="38">
        <v>22.41</v>
      </c>
      <c r="DP7" s="38">
        <v>22.9</v>
      </c>
      <c r="DQ7" s="38">
        <v>24.87</v>
      </c>
      <c r="DR7" s="38">
        <v>24.13</v>
      </c>
      <c r="DS7" s="38">
        <v>24.12</v>
      </c>
      <c r="DT7" s="38">
        <v>0</v>
      </c>
      <c r="DU7" s="38">
        <v>0</v>
      </c>
      <c r="DV7" s="38">
        <v>0</v>
      </c>
      <c r="DW7" s="38">
        <v>0</v>
      </c>
      <c r="DX7" s="38">
        <v>0</v>
      </c>
      <c r="DY7" s="38">
        <v>0.08</v>
      </c>
      <c r="DZ7" s="38">
        <v>0</v>
      </c>
      <c r="EA7" s="38">
        <v>0</v>
      </c>
      <c r="EB7" s="38">
        <v>0</v>
      </c>
      <c r="EC7" s="38">
        <v>0</v>
      </c>
      <c r="ED7" s="38">
        <v>0</v>
      </c>
      <c r="EE7" s="38">
        <v>0</v>
      </c>
      <c r="EF7" s="38">
        <v>0</v>
      </c>
      <c r="EG7" s="38">
        <v>0</v>
      </c>
      <c r="EH7" s="38">
        <v>0</v>
      </c>
      <c r="EI7" s="38">
        <v>0</v>
      </c>
      <c r="EJ7" s="38">
        <v>0.02</v>
      </c>
      <c r="EK7" s="38">
        <v>0.01</v>
      </c>
      <c r="EL7" s="38">
        <v>2.0499999999999998</v>
      </c>
      <c r="EM7" s="38">
        <v>0.01</v>
      </c>
      <c r="EN7" s="38">
        <v>0.01</v>
      </c>
      <c r="EO7" s="38">
        <v>0.02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2020-01-24T04:25:57Z</cp:lastPrinted>
  <dcterms:created xsi:type="dcterms:W3CDTF">2019-12-05T04:55:11Z</dcterms:created>
  <dcterms:modified xsi:type="dcterms:W3CDTF">2020-03-30T10:15:58Z</dcterms:modified>
  <cp:category/>
</cp:coreProperties>
</file>