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s/QDt60Zp45lU8DdjaZagSNqFmF0GTs8PRejiBI5WaYyezN/2rxK3qmduaZGN5YZqyqCOsneGi1GOvd1XYRaCw==" workbookSaltValue="U53JElHMB0P2lYJsJEXMdg==" workbookSpinCount="100000" lockStructure="1"/>
  <bookViews>
    <workbookView xWindow="0" yWindow="0" windowWidth="15360" windowHeight="76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<sst xmlns="http://schemas.openxmlformats.org/spreadsheetml/2006/main" count="220" uniqueCount="107">
  <si>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</si>
  <si>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</si>
  <si>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</si>
  <si>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</si>
  <si>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</si>
  <si>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</si>
  <si>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</si>
  <si>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</si>
  <si>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</si>
  <si>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</si>
  <si>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</si>
  <si>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</si>
  <si>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</si>
  <si>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</si>
  <si>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</si>
  <si>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</si>
  <si>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</si>
  <si>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</si>
  <si>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</si>
  <si>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</si>
  <si>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</si>
  <si>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</si>
  <si>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</si>
  <si>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</si>
  <si>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</si>
  <si>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</si>
  <si>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</si>
  <si>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</si>
  <si>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</si>
  <si>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</si>
  <si>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</si>
  <si>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</si>
  <si>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</si>
  <si>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</si>
  <si>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</si>
  <si>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</si>
  <si>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</si>
  <si>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</si>
  <si>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</si>
  <si>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</si>
  <si>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</si>
  <si>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</si>
  <si>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</si>
  <si>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</si>
  <si>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</si>
  <si>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</si>
  <si>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</si>
  <si>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</si>
  <si>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</si>
  <si>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</si>
  <si>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</si>
  <si>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</si>
  <si>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</si>
  <si>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</si>
  <si>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</si>
  <si>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</si>
  <si>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</si>
  <si>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</si>
  <si>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</si>
  <si>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</si>
  <si>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</si>
  <si>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</si>
  <si>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</si>
  <si>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</si>
  <si>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</si>
  <si>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</si>
  <si>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</si>
  <si>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</si>
  <si>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</si>
  <si>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</si>
  <si>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</si>
  <si>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</si>
  <si>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</si>
  <si>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</si>
  <si>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</si>
  <si>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</si>
  <si>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</si>
  <si>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</si>
  <si>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</si>
  <si>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</si>
  <si>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</si>
  <si>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</si>
  <si>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</si>
  <si>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</si>
  <si>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</si>
  <si>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</si>
  <si>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</si>
  <si>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</si>
  <si>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</si>
  <si>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</si>
  <si>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</si>
  <si>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</si>
  <si>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</si>
  <si>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広島県　江田島市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</si>
  <si>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</si>
  <si>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</si>
  <si>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</si>
  <si>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</si>
  <si>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</si>
  <si>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</si>
  <si>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</si>
  <si>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</si>
  <si>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</si>
  <si>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</si>
  <si>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【経常収支比率・流動比率】
　経営の健全性については,概ね保たれており，累積欠損金は無いが，人口減少による給水収益の減少が続いている。
【流動比率】
　平均値を上回っているが，今後，施設更新に大きな支出が予想されるため，財源確保に努める必要がある。
【企業債残高対給水収益比率】
　高利率の企業債の償還が進んだため，平均値より低くなっている。今後，起債を財源とする大規模更新工事を控えているが，将来世代への過度な負担とならないよう企業債残高の抑制を図り，計画的な事業執行に努める必要がある。
【給水原価・料金回収率】
　島しょ部という地理的要因から，経常費用には水源に係る費用や県からの受水費が一定程度を占めるため，平均値より高くなっている。
　さらに,人口減少により有収水量が減少する中，維持管理費の削減だけではなく，広域化等の抜本的な経営改善が必要である。
【施設利用率】
　今後，給水量の減少が見込まれるため，施設の統廃合やダウンサイジングを検討する必要がある。
【有収率】
　平均値を上回っているが，近年は下降しており，管路更新等の対策を図る必要がある。</t>
    <rPh sb="1" eb="3">
      <t>ケイジョウ</t>
    </rPh>
    <rPh sb="3" eb="5">
      <t>シュウシ</t>
    </rPh>
    <rPh sb="5" eb="7">
      <t>ヒリツ</t>
    </rPh>
    <rPh sb="8" eb="10">
      <t>リュウドウ</t>
    </rPh>
    <rPh sb="10" eb="12">
      <t>ヒリツ</t>
    </rPh>
    <rPh sb="76" eb="79">
      <t>ヘイキンチ</t>
    </rPh>
    <rPh sb="80" eb="82">
      <t>ウワマワ</t>
    </rPh>
    <rPh sb="252" eb="254">
      <t>リョウキン</t>
    </rPh>
    <rPh sb="254" eb="257">
      <t>カイシュウリツ</t>
    </rPh>
    <rPh sb="454" eb="456">
      <t>キンネン</t>
    </rPh>
    <rPh sb="457" eb="459">
      <t>カコウ</t>
    </rPh>
    <rPh sb="464" eb="466">
      <t>カンロ</t>
    </rPh>
    <rPh sb="466" eb="468">
      <t>コウシン</t>
    </rPh>
    <rPh sb="468" eb="469">
      <t>トウ</t>
    </rPh>
    <rPh sb="470" eb="472">
      <t>タイサク</t>
    </rPh>
    <rPh sb="473" eb="474">
      <t>ハカ</t>
    </rPh>
    <rPh sb="475" eb="477">
      <t>ヒツヨウ</t>
    </rPh>
    <phoneticPr fontId="1"/>
  </si>
  <si>
    <t>　今後，料金収入の減少及び更新需要の増大が見込まれることから，当面は黒字が維持されるものの，将来は収支が逆転し損益赤字となることが予想される。
　そのため，広域連携により経営の基盤強化を図っていくことが有効である。
　引き続き，平成28年度に策定した第2次水道事業ビジョン及び平成29年度に策定した経営戦略に基づき，将来にわたって安定した水道事業の運営に努めていく。</t>
    <rPh sb="80" eb="82">
      <t>レンケイ</t>
    </rPh>
    <rPh sb="85" eb="87">
      <t>ケイエイ</t>
    </rPh>
    <rPh sb="88" eb="90">
      <t>キバン</t>
    </rPh>
    <rPh sb="90" eb="92">
      <t>キョウカ</t>
    </rPh>
    <rPh sb="93" eb="94">
      <t>ハカ</t>
    </rPh>
    <rPh sb="101" eb="103">
      <t>ユウコウ</t>
    </rPh>
    <rPh sb="165" eb="167">
      <t>アンテイ</t>
    </rPh>
    <rPh sb="171" eb="173">
      <t>ジギョウ</t>
    </rPh>
    <rPh sb="174" eb="176">
      <t>ウンエイ</t>
    </rPh>
    <phoneticPr fontId="1"/>
  </si>
  <si>
    <t>有形固定資産減価償却率は平均値を上回り，管路経年化率は平均値以下となっているが，管路更新率については平均値を下回っている。
　今後，更新をさらに進めて行く必要があるが，財源も限られるため，アセットマネジメントにより，重要度・優先度を考慮した事業費の平準化や長寿命化を図り，計画的な施設更新を進めていく。</t>
    <rPh sb="16" eb="18">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</si>
</sst>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c:v>
                </c:pt>
                <c:pt idx="1">
                  <c:v>0.2</c:v>
                </c:pt>
                <c:pt idx="2">
                  <c:v>0.14000000000000001</c:v>
                </c:pt>
                <c:pt idx="3">
                  <c:v>0.48</c:v>
                </c:pt>
                <c:pt idx="4">
                  <c:v>0.15</c:v>
                </c:pt>
              </c:numCache>
            </c:numRef>
          </c:val>
        </c:ser>
        <c:dLbls>
          <c:showLegendKey val="0"/>
          <c:showVal val="0"/>
          <c:showCatName val="0"/>
          <c:showSerName val="0"/>
          <c:showPercent val="0"/>
          <c:showBubbleSize val="0"/>
        </c:dLbls>
        <c:gapWidth val="150"/>
        <c:axId val="210643200"/>
        <c:axId val="2106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ser>
        <c:dLbls>
          <c:showLegendKey val="0"/>
          <c:showVal val="0"/>
          <c:showCatName val="0"/>
          <c:showSerName val="0"/>
          <c:showPercent val="0"/>
          <c:showBubbleSize val="0"/>
        </c:dLbls>
        <c:marker val="1"/>
        <c:smooth val="0"/>
        <c:axId val="210643200"/>
        <c:axId val="210661376"/>
      </c:lineChart>
      <c:dateAx>
        <c:axId val="210643200"/>
        <c:scaling>
          <c:orientation val="minMax"/>
        </c:scaling>
        <c:delete val="1"/>
        <c:axPos val="b"/>
        <c:numFmt formatCode="ge" sourceLinked="1"/>
        <c:majorTickMark val="none"/>
        <c:minorTickMark val="none"/>
        <c:tickLblPos val="none"/>
        <c:crossAx val="210661376"/>
        <c:crosses val="autoZero"/>
        <c:auto val="1"/>
        <c:lblOffset val="100"/>
        <c:baseTimeUnit val="years"/>
      </c:dateAx>
      <c:valAx>
        <c:axId val="2106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643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48.13</c:v>
                </c:pt>
                <c:pt idx="1">
                  <c:v>45.73</c:v>
                </c:pt>
                <c:pt idx="2">
                  <c:v>44.95</c:v>
                </c:pt>
                <c:pt idx="3">
                  <c:v>45.01</c:v>
                </c:pt>
                <c:pt idx="4">
                  <c:v>42.94</c:v>
                </c:pt>
              </c:numCache>
            </c:numRef>
          </c:val>
        </c:ser>
        <c:dLbls>
          <c:showLegendKey val="0"/>
          <c:showVal val="0"/>
          <c:showCatName val="0"/>
          <c:showSerName val="0"/>
          <c:showPercent val="0"/>
          <c:showBubbleSize val="0"/>
        </c:dLbls>
        <c:gapWidth val="150"/>
        <c:axId val="211515264"/>
        <c:axId val="2115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ser>
        <c:dLbls>
          <c:showLegendKey val="0"/>
          <c:showVal val="0"/>
          <c:showCatName val="0"/>
          <c:showSerName val="0"/>
          <c:showPercent val="0"/>
          <c:showBubbleSize val="0"/>
        </c:dLbls>
        <c:marker val="1"/>
        <c:smooth val="0"/>
        <c:axId val="211515264"/>
        <c:axId val="211516800"/>
      </c:lineChart>
      <c:dateAx>
        <c:axId val="211515264"/>
        <c:scaling>
          <c:orientation val="minMax"/>
        </c:scaling>
        <c:delete val="1"/>
        <c:axPos val="b"/>
        <c:numFmt formatCode="ge" sourceLinked="1"/>
        <c:majorTickMark val="none"/>
        <c:minorTickMark val="none"/>
        <c:tickLblPos val="none"/>
        <c:crossAx val="211516800"/>
        <c:crosses val="autoZero"/>
        <c:auto val="1"/>
        <c:lblOffset val="100"/>
        <c:baseTimeUnit val="years"/>
      </c:dateAx>
      <c:valAx>
        <c:axId val="2115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515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85.92</c:v>
                </c:pt>
                <c:pt idx="1">
                  <c:v>88.09</c:v>
                </c:pt>
                <c:pt idx="2">
                  <c:v>87.56</c:v>
                </c:pt>
                <c:pt idx="3">
                  <c:v>86.62</c:v>
                </c:pt>
                <c:pt idx="4">
                  <c:v>86.09</c:v>
                </c:pt>
              </c:numCache>
            </c:numRef>
          </c:val>
        </c:ser>
        <c:dLbls>
          <c:showLegendKey val="0"/>
          <c:showVal val="0"/>
          <c:showCatName val="0"/>
          <c:showSerName val="0"/>
          <c:showPercent val="0"/>
          <c:showBubbleSize val="0"/>
        </c:dLbls>
        <c:gapWidth val="150"/>
        <c:axId val="211905152"/>
        <c:axId val="2119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ser>
        <c:dLbls>
          <c:showLegendKey val="0"/>
          <c:showVal val="0"/>
          <c:showCatName val="0"/>
          <c:showSerName val="0"/>
          <c:showPercent val="0"/>
          <c:showBubbleSize val="0"/>
        </c:dLbls>
        <c:marker val="1"/>
        <c:smooth val="0"/>
        <c:axId val="211905152"/>
        <c:axId val="211911040"/>
      </c:lineChart>
      <c:dateAx>
        <c:axId val="211905152"/>
        <c:scaling>
          <c:orientation val="minMax"/>
        </c:scaling>
        <c:delete val="1"/>
        <c:axPos val="b"/>
        <c:numFmt formatCode="ge" sourceLinked="1"/>
        <c:majorTickMark val="none"/>
        <c:minorTickMark val="none"/>
        <c:tickLblPos val="none"/>
        <c:crossAx val="211911040"/>
        <c:crosses val="autoZero"/>
        <c:auto val="1"/>
        <c:lblOffset val="100"/>
        <c:baseTimeUnit val="years"/>
      </c:dateAx>
      <c:valAx>
        <c:axId val="211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9051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132.63999999999999</c:v>
                </c:pt>
                <c:pt idx="1">
                  <c:v>132.36000000000001</c:v>
                </c:pt>
                <c:pt idx="2">
                  <c:v>122.67</c:v>
                </c:pt>
                <c:pt idx="3">
                  <c:v>132.35</c:v>
                </c:pt>
                <c:pt idx="4">
                  <c:v>126.79</c:v>
                </c:pt>
              </c:numCache>
            </c:numRef>
          </c:val>
        </c:ser>
        <c:dLbls>
          <c:showLegendKey val="0"/>
          <c:showVal val="0"/>
          <c:showCatName val="0"/>
          <c:showSerName val="0"/>
          <c:showPercent val="0"/>
          <c:showBubbleSize val="0"/>
        </c:dLbls>
        <c:gapWidth val="150"/>
        <c:axId val="210693120"/>
        <c:axId val="2111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ser>
        <c:dLbls>
          <c:showLegendKey val="0"/>
          <c:showVal val="0"/>
          <c:showCatName val="0"/>
          <c:showSerName val="0"/>
          <c:showPercent val="0"/>
          <c:showBubbleSize val="0"/>
        </c:dLbls>
        <c:marker val="1"/>
        <c:smooth val="0"/>
        <c:axId val="210693120"/>
        <c:axId val="211104512"/>
      </c:lineChart>
      <c:dateAx>
        <c:axId val="210693120"/>
        <c:scaling>
          <c:orientation val="minMax"/>
        </c:scaling>
        <c:delete val="1"/>
        <c:axPos val="b"/>
        <c:numFmt formatCode="ge" sourceLinked="1"/>
        <c:majorTickMark val="none"/>
        <c:minorTickMark val="none"/>
        <c:tickLblPos val="none"/>
        <c:crossAx val="211104512"/>
        <c:crosses val="autoZero"/>
        <c:auto val="1"/>
        <c:lblOffset val="100"/>
        <c:baseTimeUnit val="years"/>
      </c:dateAx>
      <c:valAx>
        <c:axId val="2111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06931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47.92</c:v>
                </c:pt>
                <c:pt idx="1">
                  <c:v>49.57</c:v>
                </c:pt>
                <c:pt idx="2">
                  <c:v>51</c:v>
                </c:pt>
                <c:pt idx="3">
                  <c:v>51.84</c:v>
                </c:pt>
                <c:pt idx="4">
                  <c:v>52.02</c:v>
                </c:pt>
              </c:numCache>
            </c:numRef>
          </c:val>
        </c:ser>
        <c:dLbls>
          <c:showLegendKey val="0"/>
          <c:showVal val="0"/>
          <c:showCatName val="0"/>
          <c:showSerName val="0"/>
          <c:showPercent val="0"/>
          <c:showBubbleSize val="0"/>
        </c:dLbls>
        <c:gapWidth val="150"/>
        <c:axId val="211148800"/>
        <c:axId val="2111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ser>
        <c:dLbls>
          <c:showLegendKey val="0"/>
          <c:showVal val="0"/>
          <c:showCatName val="0"/>
          <c:showSerName val="0"/>
          <c:showPercent val="0"/>
          <c:showBubbleSize val="0"/>
        </c:dLbls>
        <c:marker val="1"/>
        <c:smooth val="0"/>
        <c:axId val="211148800"/>
        <c:axId val="211150336"/>
      </c:lineChart>
      <c:dateAx>
        <c:axId val="211148800"/>
        <c:scaling>
          <c:orientation val="minMax"/>
        </c:scaling>
        <c:delete val="1"/>
        <c:axPos val="b"/>
        <c:numFmt formatCode="ge" sourceLinked="1"/>
        <c:majorTickMark val="none"/>
        <c:minorTickMark val="none"/>
        <c:tickLblPos val="none"/>
        <c:crossAx val="211150336"/>
        <c:crosses val="autoZero"/>
        <c:auto val="1"/>
        <c:lblOffset val="100"/>
        <c:baseTimeUnit val="years"/>
      </c:dateAx>
      <c:valAx>
        <c:axId val="2111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1488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9.5399999999999991</c:v>
                </c:pt>
                <c:pt idx="1">
                  <c:v>10.029999999999999</c:v>
                </c:pt>
                <c:pt idx="2">
                  <c:v>10.14</c:v>
                </c:pt>
                <c:pt idx="3">
                  <c:v>10.14</c:v>
                </c:pt>
                <c:pt idx="4">
                  <c:v>9.9</c:v>
                </c:pt>
              </c:numCache>
            </c:numRef>
          </c:val>
        </c:ser>
        <c:dLbls>
          <c:showLegendKey val="0"/>
          <c:showVal val="0"/>
          <c:showCatName val="0"/>
          <c:showSerName val="0"/>
          <c:showPercent val="0"/>
          <c:showBubbleSize val="0"/>
        </c:dLbls>
        <c:gapWidth val="150"/>
        <c:axId val="211256064"/>
        <c:axId val="2112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ser>
        <c:dLbls>
          <c:showLegendKey val="0"/>
          <c:showVal val="0"/>
          <c:showCatName val="0"/>
          <c:showSerName val="0"/>
          <c:showPercent val="0"/>
          <c:showBubbleSize val="0"/>
        </c:dLbls>
        <c:marker val="1"/>
        <c:smooth val="0"/>
        <c:axId val="211256064"/>
        <c:axId val="211257600"/>
      </c:lineChart>
      <c:dateAx>
        <c:axId val="211256064"/>
        <c:scaling>
          <c:orientation val="minMax"/>
        </c:scaling>
        <c:delete val="1"/>
        <c:axPos val="b"/>
        <c:numFmt formatCode="ge" sourceLinked="1"/>
        <c:majorTickMark val="none"/>
        <c:minorTickMark val="none"/>
        <c:tickLblPos val="none"/>
        <c:crossAx val="211257600"/>
        <c:crosses val="autoZero"/>
        <c:auto val="1"/>
        <c:lblOffset val="100"/>
        <c:baseTimeUnit val="years"/>
      </c:dateAx>
      <c:valAx>
        <c:axId val="2112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2560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562496"/>
        <c:axId val="2115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1.9300000000000002</c:v>
                </c:pt>
                <c:pt idx="2">
                  <c:v>1.72</c:v>
                </c:pt>
                <c:pt idx="3">
                  <c:v>2.64</c:v>
                </c:pt>
                <c:pt idx="4">
                  <c:v>3.16</c:v>
                </c:pt>
              </c:numCache>
            </c:numRef>
          </c:val>
          <c:smooth val="0"/>
        </c:ser>
        <c:dLbls>
          <c:showLegendKey val="0"/>
          <c:showVal val="0"/>
          <c:showCatName val="0"/>
          <c:showSerName val="0"/>
          <c:showPercent val="0"/>
          <c:showBubbleSize val="0"/>
        </c:dLbls>
        <c:marker val="1"/>
        <c:smooth val="0"/>
        <c:axId val="211562496"/>
        <c:axId val="211564032"/>
      </c:lineChart>
      <c:dateAx>
        <c:axId val="211562496"/>
        <c:scaling>
          <c:orientation val="minMax"/>
        </c:scaling>
        <c:delete val="1"/>
        <c:axPos val="b"/>
        <c:numFmt formatCode="ge" sourceLinked="1"/>
        <c:majorTickMark val="none"/>
        <c:minorTickMark val="none"/>
        <c:tickLblPos val="none"/>
        <c:crossAx val="211564032"/>
        <c:crosses val="autoZero"/>
        <c:auto val="1"/>
        <c:lblOffset val="100"/>
        <c:baseTimeUnit val="years"/>
      </c:dateAx>
      <c:valAx>
        <c:axId val="21156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5624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540.98</c:v>
                </c:pt>
                <c:pt idx="1">
                  <c:v>541.38</c:v>
                </c:pt>
                <c:pt idx="2">
                  <c:v>562.91999999999996</c:v>
                </c:pt>
                <c:pt idx="3">
                  <c:v>487.12</c:v>
                </c:pt>
                <c:pt idx="4">
                  <c:v>488.33</c:v>
                </c:pt>
              </c:numCache>
            </c:numRef>
          </c:val>
        </c:ser>
        <c:dLbls>
          <c:showLegendKey val="0"/>
          <c:showVal val="0"/>
          <c:showCatName val="0"/>
          <c:showSerName val="0"/>
          <c:showPercent val="0"/>
          <c:showBubbleSize val="0"/>
        </c:dLbls>
        <c:gapWidth val="150"/>
        <c:axId val="211604224"/>
        <c:axId val="21160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ser>
        <c:dLbls>
          <c:showLegendKey val="0"/>
          <c:showVal val="0"/>
          <c:showCatName val="0"/>
          <c:showSerName val="0"/>
          <c:showPercent val="0"/>
          <c:showBubbleSize val="0"/>
        </c:dLbls>
        <c:marker val="1"/>
        <c:smooth val="0"/>
        <c:axId val="211604224"/>
        <c:axId val="211605760"/>
      </c:lineChart>
      <c:dateAx>
        <c:axId val="211604224"/>
        <c:scaling>
          <c:orientation val="minMax"/>
        </c:scaling>
        <c:delete val="1"/>
        <c:axPos val="b"/>
        <c:numFmt formatCode="ge" sourceLinked="1"/>
        <c:majorTickMark val="none"/>
        <c:minorTickMark val="none"/>
        <c:tickLblPos val="none"/>
        <c:crossAx val="211605760"/>
        <c:crosses val="autoZero"/>
        <c:auto val="1"/>
        <c:lblOffset val="100"/>
        <c:baseTimeUnit val="years"/>
      </c:dateAx>
      <c:valAx>
        <c:axId val="21160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6042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211.21</c:v>
                </c:pt>
                <c:pt idx="1">
                  <c:v>200.25</c:v>
                </c:pt>
                <c:pt idx="2">
                  <c:v>183.25</c:v>
                </c:pt>
                <c:pt idx="3">
                  <c:v>186.9</c:v>
                </c:pt>
                <c:pt idx="4">
                  <c:v>200.23</c:v>
                </c:pt>
              </c:numCache>
            </c:numRef>
          </c:val>
        </c:ser>
        <c:dLbls>
          <c:showLegendKey val="0"/>
          <c:showVal val="0"/>
          <c:showCatName val="0"/>
          <c:showSerName val="0"/>
          <c:showPercent val="0"/>
          <c:showBubbleSize val="0"/>
        </c:dLbls>
        <c:gapWidth val="150"/>
        <c:axId val="211329024"/>
        <c:axId val="2113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ser>
        <c:dLbls>
          <c:showLegendKey val="0"/>
          <c:showVal val="0"/>
          <c:showCatName val="0"/>
          <c:showSerName val="0"/>
          <c:showPercent val="0"/>
          <c:showBubbleSize val="0"/>
        </c:dLbls>
        <c:marker val="1"/>
        <c:smooth val="0"/>
        <c:axId val="211329024"/>
        <c:axId val="211330560"/>
      </c:lineChart>
      <c:dateAx>
        <c:axId val="211329024"/>
        <c:scaling>
          <c:orientation val="minMax"/>
        </c:scaling>
        <c:delete val="1"/>
        <c:axPos val="b"/>
        <c:numFmt formatCode="ge" sourceLinked="1"/>
        <c:majorTickMark val="none"/>
        <c:minorTickMark val="none"/>
        <c:tickLblPos val="none"/>
        <c:crossAx val="211330560"/>
        <c:crosses val="autoZero"/>
        <c:auto val="1"/>
        <c:lblOffset val="100"/>
        <c:baseTimeUnit val="years"/>
      </c:dateAx>
      <c:valAx>
        <c:axId val="21133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329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129.44</c:v>
                </c:pt>
                <c:pt idx="1">
                  <c:v>129.46</c:v>
                </c:pt>
                <c:pt idx="2">
                  <c:v>119.97</c:v>
                </c:pt>
                <c:pt idx="3">
                  <c:v>128.88999999999999</c:v>
                </c:pt>
                <c:pt idx="4">
                  <c:v>123.37</c:v>
                </c:pt>
              </c:numCache>
            </c:numRef>
          </c:val>
        </c:ser>
        <c:dLbls>
          <c:showLegendKey val="0"/>
          <c:showVal val="0"/>
          <c:showCatName val="0"/>
          <c:showSerName val="0"/>
          <c:showPercent val="0"/>
          <c:showBubbleSize val="0"/>
        </c:dLbls>
        <c:gapWidth val="150"/>
        <c:axId val="211444480"/>
        <c:axId val="2114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ser>
        <c:dLbls>
          <c:showLegendKey val="0"/>
          <c:showVal val="0"/>
          <c:showCatName val="0"/>
          <c:showSerName val="0"/>
          <c:showPercent val="0"/>
          <c:showBubbleSize val="0"/>
        </c:dLbls>
        <c:marker val="1"/>
        <c:smooth val="0"/>
        <c:axId val="211444480"/>
        <c:axId val="211446016"/>
      </c:lineChart>
      <c:dateAx>
        <c:axId val="211444480"/>
        <c:scaling>
          <c:orientation val="minMax"/>
        </c:scaling>
        <c:delete val="1"/>
        <c:axPos val="b"/>
        <c:numFmt formatCode="ge" sourceLinked="1"/>
        <c:majorTickMark val="none"/>
        <c:minorTickMark val="none"/>
        <c:tickLblPos val="none"/>
        <c:crossAx val="211446016"/>
        <c:crosses val="autoZero"/>
        <c:auto val="1"/>
        <c:lblOffset val="100"/>
        <c:baseTimeUnit val="years"/>
      </c:dateAx>
      <c:valAx>
        <c:axId val="2114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4444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209.15</c:v>
                </c:pt>
                <c:pt idx="1">
                  <c:v>208.8</c:v>
                </c:pt>
                <c:pt idx="2">
                  <c:v>226.8</c:v>
                </c:pt>
                <c:pt idx="3">
                  <c:v>210.92</c:v>
                </c:pt>
                <c:pt idx="4">
                  <c:v>223.31</c:v>
                </c:pt>
              </c:numCache>
            </c:numRef>
          </c:val>
        </c:ser>
        <c:dLbls>
          <c:showLegendKey val="0"/>
          <c:showVal val="0"/>
          <c:showCatName val="0"/>
          <c:showSerName val="0"/>
          <c:showPercent val="0"/>
          <c:showBubbleSize val="0"/>
        </c:dLbls>
        <c:gapWidth val="150"/>
        <c:axId val="211481728"/>
        <c:axId val="2114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ser>
        <c:dLbls>
          <c:showLegendKey val="0"/>
          <c:showVal val="0"/>
          <c:showCatName val="0"/>
          <c:showSerName val="0"/>
          <c:showPercent val="0"/>
          <c:showBubbleSize val="0"/>
        </c:dLbls>
        <c:marker val="1"/>
        <c:smooth val="0"/>
        <c:axId val="211481728"/>
        <c:axId val="211483264"/>
      </c:lineChart>
      <c:dateAx>
        <c:axId val="211481728"/>
        <c:scaling>
          <c:orientation val="minMax"/>
        </c:scaling>
        <c:delete val="1"/>
        <c:axPos val="b"/>
        <c:numFmt formatCode="ge" sourceLinked="1"/>
        <c:majorTickMark val="none"/>
        <c:minorTickMark val="none"/>
        <c:tickLblPos val="none"/>
        <c:crossAx val="211483264"/>
        <c:crosses val="autoZero"/>
        <c:auto val="1"/>
        <c:lblOffset val="100"/>
        <c:baseTimeUnit val="years"/>
      </c:dateAx>
      <c:valAx>
        <c:axId val="2114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4817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election activeCell="B2" sqref="B2:BZ4"/>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広島県　江田島市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7</v>
      </c>
      <c r="C7" s="47"/>
      <c r="D7" s="47"/>
      <c r="E7" s="47"/>
      <c r="F7" s="47"/>
      <c r="G7" s="47"/>
      <c r="H7" s="47"/>
      <c r="I7" s="46" t="s">
        <v>13</v>
      </c>
      <c r="J7" s="47"/>
      <c r="K7" s="47"/>
      <c r="L7" s="47"/>
      <c r="M7" s="47"/>
      <c r="N7" s="47"/>
      <c r="O7" s="48"/>
      <c r="P7" s="49" t="s">
        <v>6</v>
      </c>
      <c r="Q7" s="49"/>
      <c r="R7" s="49"/>
      <c r="S7" s="49"/>
      <c r="T7" s="49"/>
      <c r="U7" s="49"/>
      <c r="V7" s="49"/>
      <c r="W7" s="49" t="s">
        <v>14</v>
      </c>
      <c r="X7" s="49"/>
      <c r="Y7" s="49"/>
      <c r="Z7" s="49"/>
      <c r="AA7" s="49"/>
      <c r="AB7" s="49"/>
      <c r="AC7" s="49"/>
      <c r="AD7" s="49" t="s">
        <v>5</v>
      </c>
      <c r="AE7" s="49"/>
      <c r="AF7" s="49"/>
      <c r="AG7" s="49"/>
      <c r="AH7" s="49"/>
      <c r="AI7" s="49"/>
      <c r="AJ7" s="49"/>
      <c r="AK7" s="7"/>
      <c r="AL7" s="49" t="s">
        <v>17</v>
      </c>
      <c r="AM7" s="49"/>
      <c r="AN7" s="49"/>
      <c r="AO7" s="49"/>
      <c r="AP7" s="49"/>
      <c r="AQ7" s="49"/>
      <c r="AR7" s="49"/>
      <c r="AS7" s="49"/>
      <c r="AT7" s="46" t="s">
        <v>11</v>
      </c>
      <c r="AU7" s="47"/>
      <c r="AV7" s="47"/>
      <c r="AW7" s="47"/>
      <c r="AX7" s="47"/>
      <c r="AY7" s="47"/>
      <c r="AZ7" s="47"/>
      <c r="BA7" s="47"/>
      <c r="BB7" s="49" t="s">
        <v>18</v>
      </c>
      <c r="BC7" s="49"/>
      <c r="BD7" s="49"/>
      <c r="BE7" s="49"/>
      <c r="BF7" s="49"/>
      <c r="BG7" s="49"/>
      <c r="BH7" s="49"/>
      <c r="BI7" s="49"/>
      <c r="BJ7" s="3"/>
      <c r="BK7" s="3"/>
      <c r="BL7" s="16" t="s">
        <v>19</v>
      </c>
      <c r="BM7" s="17"/>
      <c r="BN7" s="17"/>
      <c r="BO7" s="17"/>
      <c r="BP7" s="17"/>
      <c r="BQ7" s="17"/>
      <c r="BR7" s="17"/>
      <c r="BS7" s="17"/>
      <c r="BT7" s="17"/>
      <c r="BU7" s="17"/>
      <c r="BV7" s="17"/>
      <c r="BW7" s="17"/>
      <c r="BX7" s="17"/>
      <c r="BY7" s="24"/>
    </row>
    <row r="8" spans="1:78" ht="18.75" customHeight="1" x14ac:dyDescent="0.2">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A6</v>
      </c>
      <c r="X8" s="53"/>
      <c r="Y8" s="53"/>
      <c r="Z8" s="53"/>
      <c r="AA8" s="53"/>
      <c r="AB8" s="53"/>
      <c r="AC8" s="53"/>
      <c r="AD8" s="53" t="str">
        <f>データ!$M$6</f>
        <v>非設置</v>
      </c>
      <c r="AE8" s="53"/>
      <c r="AF8" s="53"/>
      <c r="AG8" s="53"/>
      <c r="AH8" s="53"/>
      <c r="AI8" s="53"/>
      <c r="AJ8" s="53"/>
      <c r="AK8" s="7"/>
      <c r="AL8" s="54">
        <f>データ!$R$6</f>
        <v>23501</v>
      </c>
      <c r="AM8" s="54"/>
      <c r="AN8" s="54"/>
      <c r="AO8" s="54"/>
      <c r="AP8" s="54"/>
      <c r="AQ8" s="54"/>
      <c r="AR8" s="54"/>
      <c r="AS8" s="54"/>
      <c r="AT8" s="55">
        <f>データ!$S$6</f>
        <v>100.71</v>
      </c>
      <c r="AU8" s="56"/>
      <c r="AV8" s="56"/>
      <c r="AW8" s="56"/>
      <c r="AX8" s="56"/>
      <c r="AY8" s="56"/>
      <c r="AZ8" s="56"/>
      <c r="BA8" s="56"/>
      <c r="BB8" s="57">
        <f>データ!$T$6</f>
        <v>233.35</v>
      </c>
      <c r="BC8" s="57"/>
      <c r="BD8" s="57"/>
      <c r="BE8" s="57"/>
      <c r="BF8" s="57"/>
      <c r="BG8" s="57"/>
      <c r="BH8" s="57"/>
      <c r="BI8" s="57"/>
      <c r="BJ8" s="3"/>
      <c r="BK8" s="3"/>
      <c r="BL8" s="58" t="s">
        <v>12</v>
      </c>
      <c r="BM8" s="59"/>
      <c r="BN8" s="18" t="s">
        <v>21</v>
      </c>
      <c r="BO8" s="21"/>
      <c r="BP8" s="21"/>
      <c r="BQ8" s="21"/>
      <c r="BR8" s="21"/>
      <c r="BS8" s="21"/>
      <c r="BT8" s="21"/>
      <c r="BU8" s="21"/>
      <c r="BV8" s="21"/>
      <c r="BW8" s="21"/>
      <c r="BX8" s="21"/>
      <c r="BY8" s="25"/>
    </row>
    <row r="9" spans="1:78" ht="18.75" customHeight="1" x14ac:dyDescent="0.2">
      <c r="A9" s="2"/>
      <c r="B9" s="46" t="s">
        <v>23</v>
      </c>
      <c r="C9" s="47"/>
      <c r="D9" s="47"/>
      <c r="E9" s="47"/>
      <c r="F9" s="47"/>
      <c r="G9" s="47"/>
      <c r="H9" s="47"/>
      <c r="I9" s="46" t="s">
        <v>24</v>
      </c>
      <c r="J9" s="47"/>
      <c r="K9" s="47"/>
      <c r="L9" s="47"/>
      <c r="M9" s="47"/>
      <c r="N9" s="47"/>
      <c r="O9" s="48"/>
      <c r="P9" s="49" t="s">
        <v>26</v>
      </c>
      <c r="Q9" s="49"/>
      <c r="R9" s="49"/>
      <c r="S9" s="49"/>
      <c r="T9" s="49"/>
      <c r="U9" s="49"/>
      <c r="V9" s="49"/>
      <c r="W9" s="49" t="s">
        <v>22</v>
      </c>
      <c r="X9" s="49"/>
      <c r="Y9" s="49"/>
      <c r="Z9" s="49"/>
      <c r="AA9" s="49"/>
      <c r="AB9" s="49"/>
      <c r="AC9" s="49"/>
      <c r="AD9" s="2"/>
      <c r="AE9" s="2"/>
      <c r="AF9" s="2"/>
      <c r="AG9" s="2"/>
      <c r="AH9" s="7"/>
      <c r="AI9" s="7"/>
      <c r="AJ9" s="7"/>
      <c r="AK9" s="7"/>
      <c r="AL9" s="49" t="s">
        <v>27</v>
      </c>
      <c r="AM9" s="49"/>
      <c r="AN9" s="49"/>
      <c r="AO9" s="49"/>
      <c r="AP9" s="49"/>
      <c r="AQ9" s="49"/>
      <c r="AR9" s="49"/>
      <c r="AS9" s="49"/>
      <c r="AT9" s="46" t="s">
        <v>31</v>
      </c>
      <c r="AU9" s="47"/>
      <c r="AV9" s="47"/>
      <c r="AW9" s="47"/>
      <c r="AX9" s="47"/>
      <c r="AY9" s="47"/>
      <c r="AZ9" s="47"/>
      <c r="BA9" s="47"/>
      <c r="BB9" s="49" t="s">
        <v>16</v>
      </c>
      <c r="BC9" s="49"/>
      <c r="BD9" s="49"/>
      <c r="BE9" s="49"/>
      <c r="BF9" s="49"/>
      <c r="BG9" s="49"/>
      <c r="BH9" s="49"/>
      <c r="BI9" s="49"/>
      <c r="BJ9" s="3"/>
      <c r="BK9" s="3"/>
      <c r="BL9" s="60" t="s">
        <v>32</v>
      </c>
      <c r="BM9" s="61"/>
      <c r="BN9" s="19" t="s">
        <v>34</v>
      </c>
      <c r="BO9" s="22"/>
      <c r="BP9" s="22"/>
      <c r="BQ9" s="22"/>
      <c r="BR9" s="22"/>
      <c r="BS9" s="22"/>
      <c r="BT9" s="22"/>
      <c r="BU9" s="22"/>
      <c r="BV9" s="22"/>
      <c r="BW9" s="22"/>
      <c r="BX9" s="22"/>
      <c r="BY9" s="26"/>
    </row>
    <row r="10" spans="1:78" ht="18.75" customHeight="1" x14ac:dyDescent="0.2">
      <c r="A10" s="2"/>
      <c r="B10" s="55" t="str">
        <f>データ!$N$6</f>
        <v>-</v>
      </c>
      <c r="C10" s="56"/>
      <c r="D10" s="56"/>
      <c r="E10" s="56"/>
      <c r="F10" s="56"/>
      <c r="G10" s="56"/>
      <c r="H10" s="56"/>
      <c r="I10" s="55">
        <f>データ!$O$6</f>
        <v>72.819999999999993</v>
      </c>
      <c r="J10" s="56"/>
      <c r="K10" s="56"/>
      <c r="L10" s="56"/>
      <c r="M10" s="56"/>
      <c r="N10" s="56"/>
      <c r="O10" s="62"/>
      <c r="P10" s="57">
        <f>データ!$P$6</f>
        <v>96.63</v>
      </c>
      <c r="Q10" s="57"/>
      <c r="R10" s="57"/>
      <c r="S10" s="57"/>
      <c r="T10" s="57"/>
      <c r="U10" s="57"/>
      <c r="V10" s="57"/>
      <c r="W10" s="54">
        <f>データ!$Q$6</f>
        <v>4957</v>
      </c>
      <c r="X10" s="54"/>
      <c r="Y10" s="54"/>
      <c r="Z10" s="54"/>
      <c r="AA10" s="54"/>
      <c r="AB10" s="54"/>
      <c r="AC10" s="54"/>
      <c r="AD10" s="2"/>
      <c r="AE10" s="2"/>
      <c r="AF10" s="2"/>
      <c r="AG10" s="2"/>
      <c r="AH10" s="7"/>
      <c r="AI10" s="7"/>
      <c r="AJ10" s="7"/>
      <c r="AK10" s="7"/>
      <c r="AL10" s="54">
        <f>データ!$U$6</f>
        <v>22205</v>
      </c>
      <c r="AM10" s="54"/>
      <c r="AN10" s="54"/>
      <c r="AO10" s="54"/>
      <c r="AP10" s="54"/>
      <c r="AQ10" s="54"/>
      <c r="AR10" s="54"/>
      <c r="AS10" s="54"/>
      <c r="AT10" s="55">
        <f>データ!$V$6</f>
        <v>41.48</v>
      </c>
      <c r="AU10" s="56"/>
      <c r="AV10" s="56"/>
      <c r="AW10" s="56"/>
      <c r="AX10" s="56"/>
      <c r="AY10" s="56"/>
      <c r="AZ10" s="56"/>
      <c r="BA10" s="56"/>
      <c r="BB10" s="57">
        <f>データ!$W$6</f>
        <v>535.32000000000005</v>
      </c>
      <c r="BC10" s="57"/>
      <c r="BD10" s="57"/>
      <c r="BE10" s="57"/>
      <c r="BF10" s="57"/>
      <c r="BG10" s="57"/>
      <c r="BH10" s="57"/>
      <c r="BI10" s="57"/>
      <c r="BJ10" s="2"/>
      <c r="BK10" s="2"/>
      <c r="BL10" s="63" t="s">
        <v>36</v>
      </c>
      <c r="BM10" s="64"/>
      <c r="BN10" s="20" t="s">
        <v>37</v>
      </c>
      <c r="BO10" s="23"/>
      <c r="BP10" s="23"/>
      <c r="BQ10" s="23"/>
      <c r="BR10" s="23"/>
      <c r="BS10" s="23"/>
      <c r="BT10" s="23"/>
      <c r="BU10" s="23"/>
      <c r="BV10" s="23"/>
      <c r="BW10" s="23"/>
      <c r="BX10" s="23"/>
      <c r="BY10" s="2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38</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40</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41</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104</v>
      </c>
      <c r="BM16" s="81"/>
      <c r="BN16" s="81"/>
      <c r="BO16" s="81"/>
      <c r="BP16" s="81"/>
      <c r="BQ16" s="81"/>
      <c r="BR16" s="81"/>
      <c r="BS16" s="81"/>
      <c r="BT16" s="81"/>
      <c r="BU16" s="81"/>
      <c r="BV16" s="81"/>
      <c r="BW16" s="81"/>
      <c r="BX16" s="81"/>
      <c r="BY16" s="81"/>
      <c r="BZ16" s="8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2">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2">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43</v>
      </c>
      <c r="BM45" s="75"/>
      <c r="BN45" s="75"/>
      <c r="BO45" s="75"/>
      <c r="BP45" s="75"/>
      <c r="BQ45" s="75"/>
      <c r="BR45" s="75"/>
      <c r="BS45" s="75"/>
      <c r="BT45" s="75"/>
      <c r="BU45" s="75"/>
      <c r="BV45" s="75"/>
      <c r="BW45" s="75"/>
      <c r="BX45" s="75"/>
      <c r="BY45" s="75"/>
      <c r="BZ45" s="7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106</v>
      </c>
      <c r="BM47" s="81"/>
      <c r="BN47" s="81"/>
      <c r="BO47" s="81"/>
      <c r="BP47" s="81"/>
      <c r="BQ47" s="81"/>
      <c r="BR47" s="81"/>
      <c r="BS47" s="81"/>
      <c r="BT47" s="81"/>
      <c r="BU47" s="81"/>
      <c r="BV47" s="81"/>
      <c r="BW47" s="81"/>
      <c r="BX47" s="81"/>
      <c r="BY47" s="81"/>
      <c r="BZ47" s="8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2">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2">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2">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2">
      <c r="A60" s="2"/>
      <c r="B60" s="71" t="s">
        <v>10</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9</v>
      </c>
      <c r="BM64" s="75"/>
      <c r="BN64" s="75"/>
      <c r="BO64" s="75"/>
      <c r="BP64" s="75"/>
      <c r="BQ64" s="75"/>
      <c r="BR64" s="75"/>
      <c r="BS64" s="75"/>
      <c r="BT64" s="75"/>
      <c r="BU64" s="75"/>
      <c r="BV64" s="75"/>
      <c r="BW64" s="75"/>
      <c r="BX64" s="75"/>
      <c r="BY64" s="75"/>
      <c r="BZ64" s="7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105</v>
      </c>
      <c r="BM66" s="81"/>
      <c r="BN66" s="81"/>
      <c r="BO66" s="81"/>
      <c r="BP66" s="81"/>
      <c r="BQ66" s="81"/>
      <c r="BR66" s="81"/>
      <c r="BS66" s="81"/>
      <c r="BT66" s="81"/>
      <c r="BU66" s="81"/>
      <c r="BV66" s="81"/>
      <c r="BW66" s="81"/>
      <c r="BX66" s="81"/>
      <c r="BY66" s="81"/>
      <c r="BZ66" s="8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2">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2">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2">
      <c r="C83" s="12"/>
    </row>
    <row r="84" spans="1:78" hidden="1" x14ac:dyDescent="0.2">
      <c r="B84" s="6" t="s">
        <v>44</v>
      </c>
      <c r="C84" s="6"/>
      <c r="D84" s="6"/>
      <c r="E84" s="6" t="s">
        <v>46</v>
      </c>
      <c r="F84" s="6" t="s">
        <v>48</v>
      </c>
      <c r="G84" s="6" t="s">
        <v>49</v>
      </c>
      <c r="H84" s="6" t="s">
        <v>42</v>
      </c>
      <c r="I84" s="6" t="s">
        <v>8</v>
      </c>
      <c r="J84" s="6" t="s">
        <v>29</v>
      </c>
      <c r="K84" s="6" t="s">
        <v>50</v>
      </c>
      <c r="L84" s="6" t="s">
        <v>52</v>
      </c>
      <c r="M84" s="6" t="s">
        <v>33</v>
      </c>
      <c r="N84" s="6" t="s">
        <v>54</v>
      </c>
      <c r="O84" s="6" t="s">
        <v>56</v>
      </c>
    </row>
    <row r="85" spans="1:78" hidden="1" x14ac:dyDescent="0.2">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cAr2Q5ndsOlBnwJ9neQWh32m+lIiboBaLNAfTkTqlfUlyMiWVV4lqCZS5HolmaE/48kk9sTuzy+GiHUu8IeJvw==" saltValue="z7MPnNt8g2ZbQMd+qfBEY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 x14ac:dyDescent="0.2"/>
  <cols>
    <col min="2" max="144" width="11.90625" customWidth="1"/>
  </cols>
  <sheetData>
    <row r="1" spans="1:144" x14ac:dyDescent="0.2">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
      <c r="A3" s="29" t="s">
        <v>20</v>
      </c>
      <c r="B3" s="31" t="s">
        <v>51</v>
      </c>
      <c r="C3" s="31" t="s">
        <v>59</v>
      </c>
      <c r="D3" s="31" t="s">
        <v>60</v>
      </c>
      <c r="E3" s="31" t="s">
        <v>4</v>
      </c>
      <c r="F3" s="31" t="s">
        <v>3</v>
      </c>
      <c r="G3" s="31" t="s">
        <v>25</v>
      </c>
      <c r="H3" s="88" t="s">
        <v>30</v>
      </c>
      <c r="I3" s="89"/>
      <c r="J3" s="89"/>
      <c r="K3" s="89"/>
      <c r="L3" s="89"/>
      <c r="M3" s="89"/>
      <c r="N3" s="89"/>
      <c r="O3" s="89"/>
      <c r="P3" s="89"/>
      <c r="Q3" s="89"/>
      <c r="R3" s="89"/>
      <c r="S3" s="89"/>
      <c r="T3" s="89"/>
      <c r="U3" s="89"/>
      <c r="V3" s="89"/>
      <c r="W3" s="90"/>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10</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61</v>
      </c>
      <c r="B4" s="32"/>
      <c r="C4" s="32"/>
      <c r="D4" s="32"/>
      <c r="E4" s="32"/>
      <c r="F4" s="32"/>
      <c r="G4" s="32"/>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63</v>
      </c>
      <c r="BF4" s="87"/>
      <c r="BG4" s="87"/>
      <c r="BH4" s="87"/>
      <c r="BI4" s="87"/>
      <c r="BJ4" s="87"/>
      <c r="BK4" s="87"/>
      <c r="BL4" s="87"/>
      <c r="BM4" s="87"/>
      <c r="BN4" s="87"/>
      <c r="BO4" s="87"/>
      <c r="BP4" s="87" t="s">
        <v>35</v>
      </c>
      <c r="BQ4" s="87"/>
      <c r="BR4" s="87"/>
      <c r="BS4" s="87"/>
      <c r="BT4" s="87"/>
      <c r="BU4" s="87"/>
      <c r="BV4" s="87"/>
      <c r="BW4" s="87"/>
      <c r="BX4" s="87"/>
      <c r="BY4" s="87"/>
      <c r="BZ4" s="87"/>
      <c r="CA4" s="87" t="s">
        <v>64</v>
      </c>
      <c r="CB4" s="87"/>
      <c r="CC4" s="87"/>
      <c r="CD4" s="87"/>
      <c r="CE4" s="87"/>
      <c r="CF4" s="87"/>
      <c r="CG4" s="87"/>
      <c r="CH4" s="87"/>
      <c r="CI4" s="87"/>
      <c r="CJ4" s="87"/>
      <c r="CK4" s="87"/>
      <c r="CL4" s="87" t="s">
        <v>1</v>
      </c>
      <c r="CM4" s="87"/>
      <c r="CN4" s="87"/>
      <c r="CO4" s="87"/>
      <c r="CP4" s="87"/>
      <c r="CQ4" s="87"/>
      <c r="CR4" s="87"/>
      <c r="CS4" s="87"/>
      <c r="CT4" s="87"/>
      <c r="CU4" s="87"/>
      <c r="CV4" s="87"/>
      <c r="CW4" s="87" t="s">
        <v>65</v>
      </c>
      <c r="CX4" s="87"/>
      <c r="CY4" s="87"/>
      <c r="CZ4" s="87"/>
      <c r="DA4" s="87"/>
      <c r="DB4" s="87"/>
      <c r="DC4" s="87"/>
      <c r="DD4" s="87"/>
      <c r="DE4" s="87"/>
      <c r="DF4" s="87"/>
      <c r="DG4" s="87"/>
      <c r="DH4" s="87" t="s">
        <v>66</v>
      </c>
      <c r="DI4" s="87"/>
      <c r="DJ4" s="87"/>
      <c r="DK4" s="87"/>
      <c r="DL4" s="87"/>
      <c r="DM4" s="87"/>
      <c r="DN4" s="87"/>
      <c r="DO4" s="87"/>
      <c r="DP4" s="87"/>
      <c r="DQ4" s="87"/>
      <c r="DR4" s="87"/>
      <c r="DS4" s="87" t="s">
        <v>62</v>
      </c>
      <c r="DT4" s="87"/>
      <c r="DU4" s="87"/>
      <c r="DV4" s="87"/>
      <c r="DW4" s="87"/>
      <c r="DX4" s="87"/>
      <c r="DY4" s="87"/>
      <c r="DZ4" s="87"/>
      <c r="EA4" s="87"/>
      <c r="EB4" s="87"/>
      <c r="EC4" s="87"/>
      <c r="ED4" s="87" t="s">
        <v>67</v>
      </c>
      <c r="EE4" s="87"/>
      <c r="EF4" s="87"/>
      <c r="EG4" s="87"/>
      <c r="EH4" s="87"/>
      <c r="EI4" s="87"/>
      <c r="EJ4" s="87"/>
      <c r="EK4" s="87"/>
      <c r="EL4" s="87"/>
      <c r="EM4" s="87"/>
      <c r="EN4" s="87"/>
    </row>
    <row r="5" spans="1:144" x14ac:dyDescent="0.2">
      <c r="A5" s="29" t="s">
        <v>28</v>
      </c>
      <c r="B5" s="33"/>
      <c r="C5" s="33"/>
      <c r="D5" s="33"/>
      <c r="E5" s="33"/>
      <c r="F5" s="33"/>
      <c r="G5" s="33"/>
      <c r="H5" s="38" t="s">
        <v>58</v>
      </c>
      <c r="I5" s="38" t="s">
        <v>68</v>
      </c>
      <c r="J5" s="38" t="s">
        <v>69</v>
      </c>
      <c r="K5" s="38" t="s">
        <v>70</v>
      </c>
      <c r="L5" s="38" t="s">
        <v>71</v>
      </c>
      <c r="M5" s="38" t="s">
        <v>5</v>
      </c>
      <c r="N5" s="38" t="s">
        <v>72</v>
      </c>
      <c r="O5" s="38" t="s">
        <v>73</v>
      </c>
      <c r="P5" s="38" t="s">
        <v>74</v>
      </c>
      <c r="Q5" s="38" t="s">
        <v>75</v>
      </c>
      <c r="R5" s="38" t="s">
        <v>76</v>
      </c>
      <c r="S5" s="38" t="s">
        <v>77</v>
      </c>
      <c r="T5" s="38" t="s">
        <v>0</v>
      </c>
      <c r="U5" s="38" t="s">
        <v>78</v>
      </c>
      <c r="V5" s="38" t="s">
        <v>79</v>
      </c>
      <c r="W5" s="38" t="s">
        <v>80</v>
      </c>
      <c r="X5" s="38" t="s">
        <v>81</v>
      </c>
      <c r="Y5" s="38" t="s">
        <v>82</v>
      </c>
      <c r="Z5" s="38" t="s">
        <v>83</v>
      </c>
      <c r="AA5" s="38" t="s">
        <v>84</v>
      </c>
      <c r="AB5" s="38" t="s">
        <v>85</v>
      </c>
      <c r="AC5" s="38" t="s">
        <v>87</v>
      </c>
      <c r="AD5" s="38" t="s">
        <v>88</v>
      </c>
      <c r="AE5" s="38" t="s">
        <v>89</v>
      </c>
      <c r="AF5" s="38" t="s">
        <v>90</v>
      </c>
      <c r="AG5" s="38" t="s">
        <v>91</v>
      </c>
      <c r="AH5" s="38" t="s">
        <v>44</v>
      </c>
      <c r="AI5" s="38" t="s">
        <v>81</v>
      </c>
      <c r="AJ5" s="38" t="s">
        <v>82</v>
      </c>
      <c r="AK5" s="38" t="s">
        <v>83</v>
      </c>
      <c r="AL5" s="38" t="s">
        <v>84</v>
      </c>
      <c r="AM5" s="38" t="s">
        <v>85</v>
      </c>
      <c r="AN5" s="38" t="s">
        <v>87</v>
      </c>
      <c r="AO5" s="38" t="s">
        <v>88</v>
      </c>
      <c r="AP5" s="38" t="s">
        <v>89</v>
      </c>
      <c r="AQ5" s="38" t="s">
        <v>90</v>
      </c>
      <c r="AR5" s="38" t="s">
        <v>91</v>
      </c>
      <c r="AS5" s="38" t="s">
        <v>86</v>
      </c>
      <c r="AT5" s="38" t="s">
        <v>81</v>
      </c>
      <c r="AU5" s="38" t="s">
        <v>82</v>
      </c>
      <c r="AV5" s="38" t="s">
        <v>83</v>
      </c>
      <c r="AW5" s="38" t="s">
        <v>84</v>
      </c>
      <c r="AX5" s="38" t="s">
        <v>85</v>
      </c>
      <c r="AY5" s="38" t="s">
        <v>87</v>
      </c>
      <c r="AZ5" s="38" t="s">
        <v>88</v>
      </c>
      <c r="BA5" s="38" t="s">
        <v>89</v>
      </c>
      <c r="BB5" s="38" t="s">
        <v>90</v>
      </c>
      <c r="BC5" s="38" t="s">
        <v>91</v>
      </c>
      <c r="BD5" s="38" t="s">
        <v>86</v>
      </c>
      <c r="BE5" s="38" t="s">
        <v>81</v>
      </c>
      <c r="BF5" s="38" t="s">
        <v>82</v>
      </c>
      <c r="BG5" s="38" t="s">
        <v>83</v>
      </c>
      <c r="BH5" s="38" t="s">
        <v>84</v>
      </c>
      <c r="BI5" s="38" t="s">
        <v>85</v>
      </c>
      <c r="BJ5" s="38" t="s">
        <v>87</v>
      </c>
      <c r="BK5" s="38" t="s">
        <v>88</v>
      </c>
      <c r="BL5" s="38" t="s">
        <v>89</v>
      </c>
      <c r="BM5" s="38" t="s">
        <v>90</v>
      </c>
      <c r="BN5" s="38" t="s">
        <v>91</v>
      </c>
      <c r="BO5" s="38" t="s">
        <v>86</v>
      </c>
      <c r="BP5" s="38" t="s">
        <v>81</v>
      </c>
      <c r="BQ5" s="38" t="s">
        <v>82</v>
      </c>
      <c r="BR5" s="38" t="s">
        <v>83</v>
      </c>
      <c r="BS5" s="38" t="s">
        <v>84</v>
      </c>
      <c r="BT5" s="38" t="s">
        <v>85</v>
      </c>
      <c r="BU5" s="38" t="s">
        <v>87</v>
      </c>
      <c r="BV5" s="38" t="s">
        <v>88</v>
      </c>
      <c r="BW5" s="38" t="s">
        <v>89</v>
      </c>
      <c r="BX5" s="38" t="s">
        <v>90</v>
      </c>
      <c r="BY5" s="38" t="s">
        <v>91</v>
      </c>
      <c r="BZ5" s="38" t="s">
        <v>86</v>
      </c>
      <c r="CA5" s="38" t="s">
        <v>81</v>
      </c>
      <c r="CB5" s="38" t="s">
        <v>82</v>
      </c>
      <c r="CC5" s="38" t="s">
        <v>83</v>
      </c>
      <c r="CD5" s="38" t="s">
        <v>84</v>
      </c>
      <c r="CE5" s="38" t="s">
        <v>85</v>
      </c>
      <c r="CF5" s="38" t="s">
        <v>87</v>
      </c>
      <c r="CG5" s="38" t="s">
        <v>88</v>
      </c>
      <c r="CH5" s="38" t="s">
        <v>89</v>
      </c>
      <c r="CI5" s="38" t="s">
        <v>90</v>
      </c>
      <c r="CJ5" s="38" t="s">
        <v>91</v>
      </c>
      <c r="CK5" s="38" t="s">
        <v>86</v>
      </c>
      <c r="CL5" s="38" t="s">
        <v>81</v>
      </c>
      <c r="CM5" s="38" t="s">
        <v>82</v>
      </c>
      <c r="CN5" s="38" t="s">
        <v>83</v>
      </c>
      <c r="CO5" s="38" t="s">
        <v>84</v>
      </c>
      <c r="CP5" s="38" t="s">
        <v>85</v>
      </c>
      <c r="CQ5" s="38" t="s">
        <v>87</v>
      </c>
      <c r="CR5" s="38" t="s">
        <v>88</v>
      </c>
      <c r="CS5" s="38" t="s">
        <v>89</v>
      </c>
      <c r="CT5" s="38" t="s">
        <v>90</v>
      </c>
      <c r="CU5" s="38" t="s">
        <v>91</v>
      </c>
      <c r="CV5" s="38" t="s">
        <v>86</v>
      </c>
      <c r="CW5" s="38" t="s">
        <v>81</v>
      </c>
      <c r="CX5" s="38" t="s">
        <v>82</v>
      </c>
      <c r="CY5" s="38" t="s">
        <v>83</v>
      </c>
      <c r="CZ5" s="38" t="s">
        <v>84</v>
      </c>
      <c r="DA5" s="38" t="s">
        <v>85</v>
      </c>
      <c r="DB5" s="38" t="s">
        <v>87</v>
      </c>
      <c r="DC5" s="38" t="s">
        <v>88</v>
      </c>
      <c r="DD5" s="38" t="s">
        <v>89</v>
      </c>
      <c r="DE5" s="38" t="s">
        <v>90</v>
      </c>
      <c r="DF5" s="38" t="s">
        <v>91</v>
      </c>
      <c r="DG5" s="38" t="s">
        <v>86</v>
      </c>
      <c r="DH5" s="38" t="s">
        <v>81</v>
      </c>
      <c r="DI5" s="38" t="s">
        <v>82</v>
      </c>
      <c r="DJ5" s="38" t="s">
        <v>83</v>
      </c>
      <c r="DK5" s="38" t="s">
        <v>84</v>
      </c>
      <c r="DL5" s="38" t="s">
        <v>85</v>
      </c>
      <c r="DM5" s="38" t="s">
        <v>87</v>
      </c>
      <c r="DN5" s="38" t="s">
        <v>88</v>
      </c>
      <c r="DO5" s="38" t="s">
        <v>89</v>
      </c>
      <c r="DP5" s="38" t="s">
        <v>90</v>
      </c>
      <c r="DQ5" s="38" t="s">
        <v>91</v>
      </c>
      <c r="DR5" s="38" t="s">
        <v>86</v>
      </c>
      <c r="DS5" s="38" t="s">
        <v>81</v>
      </c>
      <c r="DT5" s="38" t="s">
        <v>82</v>
      </c>
      <c r="DU5" s="38" t="s">
        <v>83</v>
      </c>
      <c r="DV5" s="38" t="s">
        <v>84</v>
      </c>
      <c r="DW5" s="38" t="s">
        <v>85</v>
      </c>
      <c r="DX5" s="38" t="s">
        <v>87</v>
      </c>
      <c r="DY5" s="38" t="s">
        <v>88</v>
      </c>
      <c r="DZ5" s="38" t="s">
        <v>89</v>
      </c>
      <c r="EA5" s="38" t="s">
        <v>90</v>
      </c>
      <c r="EB5" s="38" t="s">
        <v>91</v>
      </c>
      <c r="EC5" s="38" t="s">
        <v>86</v>
      </c>
      <c r="ED5" s="38" t="s">
        <v>81</v>
      </c>
      <c r="EE5" s="38" t="s">
        <v>82</v>
      </c>
      <c r="EF5" s="38" t="s">
        <v>83</v>
      </c>
      <c r="EG5" s="38" t="s">
        <v>84</v>
      </c>
      <c r="EH5" s="38" t="s">
        <v>85</v>
      </c>
      <c r="EI5" s="38" t="s">
        <v>87</v>
      </c>
      <c r="EJ5" s="38" t="s">
        <v>88</v>
      </c>
      <c r="EK5" s="38" t="s">
        <v>89</v>
      </c>
      <c r="EL5" s="38" t="s">
        <v>90</v>
      </c>
      <c r="EM5" s="38" t="s">
        <v>91</v>
      </c>
      <c r="EN5" s="38" t="s">
        <v>86</v>
      </c>
    </row>
    <row r="6" spans="1:144" s="28" customFormat="1" x14ac:dyDescent="0.2">
      <c r="A6" s="29" t="s">
        <v>92</v>
      </c>
      <c r="B6" s="34">
        <f t="shared" ref="B6:W6" si="1">B7</f>
        <v>2018</v>
      </c>
      <c r="C6" s="34">
        <f t="shared" si="1"/>
        <v>342157</v>
      </c>
      <c r="D6" s="34">
        <f t="shared" si="1"/>
        <v>46</v>
      </c>
      <c r="E6" s="34">
        <f t="shared" si="1"/>
        <v>1</v>
      </c>
      <c r="F6" s="34">
        <f t="shared" si="1"/>
        <v>0</v>
      </c>
      <c r="G6" s="34">
        <f t="shared" si="1"/>
        <v>1</v>
      </c>
      <c r="H6" s="34" t="str">
        <f t="shared" si="1"/>
        <v>広島県　江田島市</v>
      </c>
      <c r="I6" s="34" t="str">
        <f t="shared" si="1"/>
        <v>法適用</v>
      </c>
      <c r="J6" s="34" t="str">
        <f t="shared" si="1"/>
        <v>水道事業</v>
      </c>
      <c r="K6" s="34" t="str">
        <f t="shared" si="1"/>
        <v>末端給水事業</v>
      </c>
      <c r="L6" s="34" t="str">
        <f t="shared" si="1"/>
        <v>A6</v>
      </c>
      <c r="M6" s="34" t="str">
        <f t="shared" si="1"/>
        <v>非設置</v>
      </c>
      <c r="N6" s="39" t="str">
        <f t="shared" si="1"/>
        <v>-</v>
      </c>
      <c r="O6" s="39">
        <f t="shared" si="1"/>
        <v>72.819999999999993</v>
      </c>
      <c r="P6" s="39">
        <f t="shared" si="1"/>
        <v>96.63</v>
      </c>
      <c r="Q6" s="39">
        <f t="shared" si="1"/>
        <v>4957</v>
      </c>
      <c r="R6" s="39">
        <f t="shared" si="1"/>
        <v>23501</v>
      </c>
      <c r="S6" s="39">
        <f t="shared" si="1"/>
        <v>100.71</v>
      </c>
      <c r="T6" s="39">
        <f t="shared" si="1"/>
        <v>233.35</v>
      </c>
      <c r="U6" s="39">
        <f t="shared" si="1"/>
        <v>22205</v>
      </c>
      <c r="V6" s="39">
        <f t="shared" si="1"/>
        <v>41.48</v>
      </c>
      <c r="W6" s="39">
        <f t="shared" si="1"/>
        <v>535.32000000000005</v>
      </c>
      <c r="X6" s="41">
        <f t="shared" ref="X6:AG6" si="2">IF(X7="",NA(),X7)</f>
        <v>132.63999999999999</v>
      </c>
      <c r="Y6" s="41">
        <f t="shared" si="2"/>
        <v>132.36000000000001</v>
      </c>
      <c r="Z6" s="41">
        <f t="shared" si="2"/>
        <v>122.67</v>
      </c>
      <c r="AA6" s="41">
        <f t="shared" si="2"/>
        <v>132.35</v>
      </c>
      <c r="AB6" s="41">
        <f t="shared" si="2"/>
        <v>126.79</v>
      </c>
      <c r="AC6" s="41">
        <f t="shared" si="2"/>
        <v>110.01</v>
      </c>
      <c r="AD6" s="41">
        <f t="shared" si="2"/>
        <v>111.21</v>
      </c>
      <c r="AE6" s="41">
        <f t="shared" si="2"/>
        <v>111.71</v>
      </c>
      <c r="AF6" s="41">
        <f t="shared" si="2"/>
        <v>110.05</v>
      </c>
      <c r="AG6" s="41">
        <f t="shared" si="2"/>
        <v>108.87</v>
      </c>
      <c r="AH6" s="39" t="str">
        <f>IF(AH7="","",IF(AH7="-","【-】","【"&amp;SUBSTITUTE(TEXT(AH7,"#,##0.00"),"-","△")&amp;"】"))</f>
        <v>【112.83】</v>
      </c>
      <c r="AI6" s="39">
        <f t="shared" ref="AI6:AR6" si="3">IF(AI7="",NA(),AI7)</f>
        <v>0</v>
      </c>
      <c r="AJ6" s="39">
        <f t="shared" si="3"/>
        <v>0</v>
      </c>
      <c r="AK6" s="39">
        <f t="shared" si="3"/>
        <v>0</v>
      </c>
      <c r="AL6" s="39">
        <f t="shared" si="3"/>
        <v>0</v>
      </c>
      <c r="AM6" s="39">
        <f t="shared" si="3"/>
        <v>0</v>
      </c>
      <c r="AN6" s="41">
        <f t="shared" si="3"/>
        <v>2.8</v>
      </c>
      <c r="AO6" s="41">
        <f t="shared" si="3"/>
        <v>1.9300000000000002</v>
      </c>
      <c r="AP6" s="41">
        <f t="shared" si="3"/>
        <v>1.72</v>
      </c>
      <c r="AQ6" s="41">
        <f t="shared" si="3"/>
        <v>2.64</v>
      </c>
      <c r="AR6" s="41">
        <f t="shared" si="3"/>
        <v>3.16</v>
      </c>
      <c r="AS6" s="39" t="str">
        <f>IF(AS7="","",IF(AS7="-","【-】","【"&amp;SUBSTITUTE(TEXT(AS7,"#,##0.00"),"-","△")&amp;"】"))</f>
        <v>【1.05】</v>
      </c>
      <c r="AT6" s="41">
        <f t="shared" ref="AT6:BC6" si="4">IF(AT7="",NA(),AT7)</f>
        <v>540.98</v>
      </c>
      <c r="AU6" s="41">
        <f t="shared" si="4"/>
        <v>541.38</v>
      </c>
      <c r="AV6" s="41">
        <f t="shared" si="4"/>
        <v>562.91999999999996</v>
      </c>
      <c r="AW6" s="41">
        <f t="shared" si="4"/>
        <v>487.12</v>
      </c>
      <c r="AX6" s="41">
        <f t="shared" si="4"/>
        <v>488.33</v>
      </c>
      <c r="AY6" s="41">
        <f t="shared" si="4"/>
        <v>381.53</v>
      </c>
      <c r="AZ6" s="41">
        <f t="shared" si="4"/>
        <v>391.54</v>
      </c>
      <c r="BA6" s="41">
        <f t="shared" si="4"/>
        <v>384.34</v>
      </c>
      <c r="BB6" s="41">
        <f t="shared" si="4"/>
        <v>359.47</v>
      </c>
      <c r="BC6" s="41">
        <f t="shared" si="4"/>
        <v>369.69</v>
      </c>
      <c r="BD6" s="39" t="str">
        <f>IF(BD7="","",IF(BD7="-","【-】","【"&amp;SUBSTITUTE(TEXT(BD7,"#,##0.00"),"-","△")&amp;"】"))</f>
        <v>【261.93】</v>
      </c>
      <c r="BE6" s="41">
        <f t="shared" ref="BE6:BN6" si="5">IF(BE7="",NA(),BE7)</f>
        <v>211.21</v>
      </c>
      <c r="BF6" s="41">
        <f t="shared" si="5"/>
        <v>200.25</v>
      </c>
      <c r="BG6" s="41">
        <f t="shared" si="5"/>
        <v>183.25</v>
      </c>
      <c r="BH6" s="41">
        <f t="shared" si="5"/>
        <v>186.9</v>
      </c>
      <c r="BI6" s="41">
        <f t="shared" si="5"/>
        <v>200.23</v>
      </c>
      <c r="BJ6" s="41">
        <f t="shared" si="5"/>
        <v>393.27</v>
      </c>
      <c r="BK6" s="41">
        <f t="shared" si="5"/>
        <v>386.97</v>
      </c>
      <c r="BL6" s="41">
        <f t="shared" si="5"/>
        <v>380.58</v>
      </c>
      <c r="BM6" s="41">
        <f t="shared" si="5"/>
        <v>401.79</v>
      </c>
      <c r="BN6" s="41">
        <f t="shared" si="5"/>
        <v>402.99</v>
      </c>
      <c r="BO6" s="39" t="str">
        <f>IF(BO7="","",IF(BO7="-","【-】","【"&amp;SUBSTITUTE(TEXT(BO7,"#,##0.00"),"-","△")&amp;"】"))</f>
        <v>【270.46】</v>
      </c>
      <c r="BP6" s="41">
        <f t="shared" ref="BP6:BY6" si="6">IF(BP7="",NA(),BP7)</f>
        <v>129.44</v>
      </c>
      <c r="BQ6" s="41">
        <f t="shared" si="6"/>
        <v>129.46</v>
      </c>
      <c r="BR6" s="41">
        <f t="shared" si="6"/>
        <v>119.97</v>
      </c>
      <c r="BS6" s="41">
        <f t="shared" si="6"/>
        <v>128.88999999999999</v>
      </c>
      <c r="BT6" s="41">
        <f t="shared" si="6"/>
        <v>123.37</v>
      </c>
      <c r="BU6" s="41">
        <f t="shared" si="6"/>
        <v>100.47</v>
      </c>
      <c r="BV6" s="41">
        <f t="shared" si="6"/>
        <v>101.72</v>
      </c>
      <c r="BW6" s="41">
        <f t="shared" si="6"/>
        <v>102.38</v>
      </c>
      <c r="BX6" s="41">
        <f t="shared" si="6"/>
        <v>100.12</v>
      </c>
      <c r="BY6" s="41">
        <f t="shared" si="6"/>
        <v>98.66</v>
      </c>
      <c r="BZ6" s="39" t="str">
        <f>IF(BZ7="","",IF(BZ7="-","【-】","【"&amp;SUBSTITUTE(TEXT(BZ7,"#,##0.00"),"-","△")&amp;"】"))</f>
        <v>【103.91】</v>
      </c>
      <c r="CA6" s="41">
        <f t="shared" ref="CA6:CJ6" si="7">IF(CA7="",NA(),CA7)</f>
        <v>209.15</v>
      </c>
      <c r="CB6" s="41">
        <f t="shared" si="7"/>
        <v>208.8</v>
      </c>
      <c r="CC6" s="41">
        <f t="shared" si="7"/>
        <v>226.8</v>
      </c>
      <c r="CD6" s="41">
        <f t="shared" si="7"/>
        <v>210.92</v>
      </c>
      <c r="CE6" s="41">
        <f t="shared" si="7"/>
        <v>223.31</v>
      </c>
      <c r="CF6" s="41">
        <f t="shared" si="7"/>
        <v>169.82</v>
      </c>
      <c r="CG6" s="41">
        <f t="shared" si="7"/>
        <v>168.2</v>
      </c>
      <c r="CH6" s="41">
        <f t="shared" si="7"/>
        <v>168.67</v>
      </c>
      <c r="CI6" s="41">
        <f t="shared" si="7"/>
        <v>174.97</v>
      </c>
      <c r="CJ6" s="41">
        <f t="shared" si="7"/>
        <v>178.59</v>
      </c>
      <c r="CK6" s="39" t="str">
        <f>IF(CK7="","",IF(CK7="-","【-】","【"&amp;SUBSTITUTE(TEXT(CK7,"#,##0.00"),"-","△")&amp;"】"))</f>
        <v>【167.11】</v>
      </c>
      <c r="CL6" s="41">
        <f t="shared" ref="CL6:CU6" si="8">IF(CL7="",NA(),CL7)</f>
        <v>48.13</v>
      </c>
      <c r="CM6" s="41">
        <f t="shared" si="8"/>
        <v>45.73</v>
      </c>
      <c r="CN6" s="41">
        <f t="shared" si="8"/>
        <v>44.95</v>
      </c>
      <c r="CO6" s="41">
        <f t="shared" si="8"/>
        <v>45.01</v>
      </c>
      <c r="CP6" s="41">
        <f t="shared" si="8"/>
        <v>42.94</v>
      </c>
      <c r="CQ6" s="41">
        <f t="shared" si="8"/>
        <v>55.13</v>
      </c>
      <c r="CR6" s="41">
        <f t="shared" si="8"/>
        <v>54.77</v>
      </c>
      <c r="CS6" s="41">
        <f t="shared" si="8"/>
        <v>54.92</v>
      </c>
      <c r="CT6" s="41">
        <f t="shared" si="8"/>
        <v>55.63</v>
      </c>
      <c r="CU6" s="41">
        <f t="shared" si="8"/>
        <v>55.03</v>
      </c>
      <c r="CV6" s="39" t="str">
        <f>IF(CV7="","",IF(CV7="-","【-】","【"&amp;SUBSTITUTE(TEXT(CV7,"#,##0.00"),"-","△")&amp;"】"))</f>
        <v>【60.27】</v>
      </c>
      <c r="CW6" s="41">
        <f t="shared" ref="CW6:DF6" si="9">IF(CW7="",NA(),CW7)</f>
        <v>85.92</v>
      </c>
      <c r="CX6" s="41">
        <f t="shared" si="9"/>
        <v>88.09</v>
      </c>
      <c r="CY6" s="41">
        <f t="shared" si="9"/>
        <v>87.56</v>
      </c>
      <c r="CZ6" s="41">
        <f t="shared" si="9"/>
        <v>86.62</v>
      </c>
      <c r="DA6" s="41">
        <f t="shared" si="9"/>
        <v>86.09</v>
      </c>
      <c r="DB6" s="41">
        <f t="shared" si="9"/>
        <v>83</v>
      </c>
      <c r="DC6" s="41">
        <f t="shared" si="9"/>
        <v>82.89</v>
      </c>
      <c r="DD6" s="41">
        <f t="shared" si="9"/>
        <v>82.66</v>
      </c>
      <c r="DE6" s="41">
        <f t="shared" si="9"/>
        <v>82.04</v>
      </c>
      <c r="DF6" s="41">
        <f t="shared" si="9"/>
        <v>81.900000000000006</v>
      </c>
      <c r="DG6" s="39" t="str">
        <f>IF(DG7="","",IF(DG7="-","【-】","【"&amp;SUBSTITUTE(TEXT(DG7,"#,##0.00"),"-","△")&amp;"】"))</f>
        <v>【89.92】</v>
      </c>
      <c r="DH6" s="41">
        <f t="shared" ref="DH6:DQ6" si="10">IF(DH7="",NA(),DH7)</f>
        <v>47.92</v>
      </c>
      <c r="DI6" s="41">
        <f t="shared" si="10"/>
        <v>49.57</v>
      </c>
      <c r="DJ6" s="41">
        <f t="shared" si="10"/>
        <v>51</v>
      </c>
      <c r="DK6" s="41">
        <f t="shared" si="10"/>
        <v>51.84</v>
      </c>
      <c r="DL6" s="41">
        <f t="shared" si="10"/>
        <v>52.02</v>
      </c>
      <c r="DM6" s="41">
        <f t="shared" si="10"/>
        <v>46.66</v>
      </c>
      <c r="DN6" s="41">
        <f t="shared" si="10"/>
        <v>47.46</v>
      </c>
      <c r="DO6" s="41">
        <f t="shared" si="10"/>
        <v>48.49</v>
      </c>
      <c r="DP6" s="41">
        <f t="shared" si="10"/>
        <v>48.05</v>
      </c>
      <c r="DQ6" s="41">
        <f t="shared" si="10"/>
        <v>48.87</v>
      </c>
      <c r="DR6" s="39" t="str">
        <f>IF(DR7="","",IF(DR7="-","【-】","【"&amp;SUBSTITUTE(TEXT(DR7,"#,##0.00"),"-","△")&amp;"】"))</f>
        <v>【48.85】</v>
      </c>
      <c r="DS6" s="41">
        <f t="shared" ref="DS6:EB6" si="11">IF(DS7="",NA(),DS7)</f>
        <v>9.5399999999999991</v>
      </c>
      <c r="DT6" s="41">
        <f t="shared" si="11"/>
        <v>10.029999999999999</v>
      </c>
      <c r="DU6" s="41">
        <f t="shared" si="11"/>
        <v>10.14</v>
      </c>
      <c r="DV6" s="41">
        <f t="shared" si="11"/>
        <v>10.14</v>
      </c>
      <c r="DW6" s="41">
        <f t="shared" si="11"/>
        <v>9.9</v>
      </c>
      <c r="DX6" s="41">
        <f t="shared" si="11"/>
        <v>9.85</v>
      </c>
      <c r="DY6" s="41">
        <f t="shared" si="11"/>
        <v>9.7100000000000009</v>
      </c>
      <c r="DZ6" s="41">
        <f t="shared" si="11"/>
        <v>12.79</v>
      </c>
      <c r="EA6" s="41">
        <f t="shared" si="11"/>
        <v>13.39</v>
      </c>
      <c r="EB6" s="41">
        <f t="shared" si="11"/>
        <v>14.85</v>
      </c>
      <c r="EC6" s="39" t="str">
        <f>IF(EC7="","",IF(EC7="-","【-】","【"&amp;SUBSTITUTE(TEXT(EC7,"#,##0.00"),"-","△")&amp;"】"))</f>
        <v>【17.80】</v>
      </c>
      <c r="ED6" s="41">
        <f t="shared" ref="ED6:EM6" si="12">IF(ED7="",NA(),ED7)</f>
        <v>0.7</v>
      </c>
      <c r="EE6" s="41">
        <f t="shared" si="12"/>
        <v>0.2</v>
      </c>
      <c r="EF6" s="41">
        <f t="shared" si="12"/>
        <v>0.14000000000000001</v>
      </c>
      <c r="EG6" s="41">
        <f t="shared" si="12"/>
        <v>0.48</v>
      </c>
      <c r="EH6" s="41">
        <f t="shared" si="12"/>
        <v>0.15</v>
      </c>
      <c r="EI6" s="41">
        <f t="shared" si="12"/>
        <v>0.66</v>
      </c>
      <c r="EJ6" s="41">
        <f t="shared" si="12"/>
        <v>0.99</v>
      </c>
      <c r="EK6" s="41">
        <f t="shared" si="12"/>
        <v>0.71</v>
      </c>
      <c r="EL6" s="41">
        <f t="shared" si="12"/>
        <v>0.54</v>
      </c>
      <c r="EM6" s="41">
        <f t="shared" si="12"/>
        <v>0.5</v>
      </c>
      <c r="EN6" s="39" t="str">
        <f>IF(EN7="","",IF(EN7="-","【-】","【"&amp;SUBSTITUTE(TEXT(EN7,"#,##0.00"),"-","△")&amp;"】"))</f>
        <v>【0.70】</v>
      </c>
    </row>
    <row r="7" spans="1:144" s="28" customFormat="1" x14ac:dyDescent="0.2">
      <c r="A7" s="29"/>
      <c r="B7" s="35">
        <v>2018</v>
      </c>
      <c r="C7" s="35">
        <v>342157</v>
      </c>
      <c r="D7" s="35">
        <v>46</v>
      </c>
      <c r="E7" s="35">
        <v>1</v>
      </c>
      <c r="F7" s="35">
        <v>0</v>
      </c>
      <c r="G7" s="35">
        <v>1</v>
      </c>
      <c r="H7" s="35" t="s">
        <v>93</v>
      </c>
      <c r="I7" s="35" t="s">
        <v>94</v>
      </c>
      <c r="J7" s="35" t="s">
        <v>95</v>
      </c>
      <c r="K7" s="35" t="s">
        <v>96</v>
      </c>
      <c r="L7" s="35" t="s">
        <v>97</v>
      </c>
      <c r="M7" s="35" t="s">
        <v>15</v>
      </c>
      <c r="N7" s="40" t="s">
        <v>98</v>
      </c>
      <c r="O7" s="40">
        <v>72.819999999999993</v>
      </c>
      <c r="P7" s="40">
        <v>96.63</v>
      </c>
      <c r="Q7" s="40">
        <v>4957</v>
      </c>
      <c r="R7" s="40">
        <v>23501</v>
      </c>
      <c r="S7" s="40">
        <v>100.71</v>
      </c>
      <c r="T7" s="40">
        <v>233.35</v>
      </c>
      <c r="U7" s="40">
        <v>22205</v>
      </c>
      <c r="V7" s="40">
        <v>41.48</v>
      </c>
      <c r="W7" s="40">
        <v>535.32000000000005</v>
      </c>
      <c r="X7" s="40">
        <v>132.63999999999999</v>
      </c>
      <c r="Y7" s="40">
        <v>132.36000000000001</v>
      </c>
      <c r="Z7" s="40">
        <v>122.67</v>
      </c>
      <c r="AA7" s="40">
        <v>132.35</v>
      </c>
      <c r="AB7" s="40">
        <v>126.79</v>
      </c>
      <c r="AC7" s="40">
        <v>110.01</v>
      </c>
      <c r="AD7" s="40">
        <v>111.21</v>
      </c>
      <c r="AE7" s="40">
        <v>111.71</v>
      </c>
      <c r="AF7" s="40">
        <v>110.05</v>
      </c>
      <c r="AG7" s="40">
        <v>108.87</v>
      </c>
      <c r="AH7" s="40">
        <v>112.83</v>
      </c>
      <c r="AI7" s="40">
        <v>0</v>
      </c>
      <c r="AJ7" s="40">
        <v>0</v>
      </c>
      <c r="AK7" s="40">
        <v>0</v>
      </c>
      <c r="AL7" s="40">
        <v>0</v>
      </c>
      <c r="AM7" s="40">
        <v>0</v>
      </c>
      <c r="AN7" s="40">
        <v>2.8</v>
      </c>
      <c r="AO7" s="40">
        <v>1.9300000000000002</v>
      </c>
      <c r="AP7" s="40">
        <v>1.72</v>
      </c>
      <c r="AQ7" s="40">
        <v>2.64</v>
      </c>
      <c r="AR7" s="40">
        <v>3.16</v>
      </c>
      <c r="AS7" s="40">
        <v>1.05</v>
      </c>
      <c r="AT7" s="40">
        <v>540.98</v>
      </c>
      <c r="AU7" s="40">
        <v>541.38</v>
      </c>
      <c r="AV7" s="40">
        <v>562.91999999999996</v>
      </c>
      <c r="AW7" s="40">
        <v>487.12</v>
      </c>
      <c r="AX7" s="40">
        <v>488.33</v>
      </c>
      <c r="AY7" s="40">
        <v>381.53</v>
      </c>
      <c r="AZ7" s="40">
        <v>391.54</v>
      </c>
      <c r="BA7" s="40">
        <v>384.34</v>
      </c>
      <c r="BB7" s="40">
        <v>359.47</v>
      </c>
      <c r="BC7" s="40">
        <v>369.69</v>
      </c>
      <c r="BD7" s="40">
        <v>261.93</v>
      </c>
      <c r="BE7" s="40">
        <v>211.21</v>
      </c>
      <c r="BF7" s="40">
        <v>200.25</v>
      </c>
      <c r="BG7" s="40">
        <v>183.25</v>
      </c>
      <c r="BH7" s="40">
        <v>186.9</v>
      </c>
      <c r="BI7" s="40">
        <v>200.23</v>
      </c>
      <c r="BJ7" s="40">
        <v>393.27</v>
      </c>
      <c r="BK7" s="40">
        <v>386.97</v>
      </c>
      <c r="BL7" s="40">
        <v>380.58</v>
      </c>
      <c r="BM7" s="40">
        <v>401.79</v>
      </c>
      <c r="BN7" s="40">
        <v>402.99</v>
      </c>
      <c r="BO7" s="40">
        <v>270.45999999999998</v>
      </c>
      <c r="BP7" s="40">
        <v>129.44</v>
      </c>
      <c r="BQ7" s="40">
        <v>129.46</v>
      </c>
      <c r="BR7" s="40">
        <v>119.97</v>
      </c>
      <c r="BS7" s="40">
        <v>128.88999999999999</v>
      </c>
      <c r="BT7" s="40">
        <v>123.37</v>
      </c>
      <c r="BU7" s="40">
        <v>100.47</v>
      </c>
      <c r="BV7" s="40">
        <v>101.72</v>
      </c>
      <c r="BW7" s="40">
        <v>102.38</v>
      </c>
      <c r="BX7" s="40">
        <v>100.12</v>
      </c>
      <c r="BY7" s="40">
        <v>98.66</v>
      </c>
      <c r="BZ7" s="40">
        <v>103.91</v>
      </c>
      <c r="CA7" s="40">
        <v>209.15</v>
      </c>
      <c r="CB7" s="40">
        <v>208.8</v>
      </c>
      <c r="CC7" s="40">
        <v>226.8</v>
      </c>
      <c r="CD7" s="40">
        <v>210.92</v>
      </c>
      <c r="CE7" s="40">
        <v>223.31</v>
      </c>
      <c r="CF7" s="40">
        <v>169.82</v>
      </c>
      <c r="CG7" s="40">
        <v>168.2</v>
      </c>
      <c r="CH7" s="40">
        <v>168.67</v>
      </c>
      <c r="CI7" s="40">
        <v>174.97</v>
      </c>
      <c r="CJ7" s="40">
        <v>178.59</v>
      </c>
      <c r="CK7" s="40">
        <v>167.11</v>
      </c>
      <c r="CL7" s="40">
        <v>48.13</v>
      </c>
      <c r="CM7" s="40">
        <v>45.73</v>
      </c>
      <c r="CN7" s="40">
        <v>44.95</v>
      </c>
      <c r="CO7" s="40">
        <v>45.01</v>
      </c>
      <c r="CP7" s="40">
        <v>42.94</v>
      </c>
      <c r="CQ7" s="40">
        <v>55.13</v>
      </c>
      <c r="CR7" s="40">
        <v>54.77</v>
      </c>
      <c r="CS7" s="40">
        <v>54.92</v>
      </c>
      <c r="CT7" s="40">
        <v>55.63</v>
      </c>
      <c r="CU7" s="40">
        <v>55.03</v>
      </c>
      <c r="CV7" s="40">
        <v>60.27</v>
      </c>
      <c r="CW7" s="40">
        <v>85.92</v>
      </c>
      <c r="CX7" s="40">
        <v>88.09</v>
      </c>
      <c r="CY7" s="40">
        <v>87.56</v>
      </c>
      <c r="CZ7" s="40">
        <v>86.62</v>
      </c>
      <c r="DA7" s="40">
        <v>86.09</v>
      </c>
      <c r="DB7" s="40">
        <v>83</v>
      </c>
      <c r="DC7" s="40">
        <v>82.89</v>
      </c>
      <c r="DD7" s="40">
        <v>82.66</v>
      </c>
      <c r="DE7" s="40">
        <v>82.04</v>
      </c>
      <c r="DF7" s="40">
        <v>81.900000000000006</v>
      </c>
      <c r="DG7" s="40">
        <v>89.92</v>
      </c>
      <c r="DH7" s="40">
        <v>47.92</v>
      </c>
      <c r="DI7" s="40">
        <v>49.57</v>
      </c>
      <c r="DJ7" s="40">
        <v>51</v>
      </c>
      <c r="DK7" s="40">
        <v>51.84</v>
      </c>
      <c r="DL7" s="40">
        <v>52.02</v>
      </c>
      <c r="DM7" s="40">
        <v>46.66</v>
      </c>
      <c r="DN7" s="40">
        <v>47.46</v>
      </c>
      <c r="DO7" s="40">
        <v>48.49</v>
      </c>
      <c r="DP7" s="40">
        <v>48.05</v>
      </c>
      <c r="DQ7" s="40">
        <v>48.87</v>
      </c>
      <c r="DR7" s="40">
        <v>48.85</v>
      </c>
      <c r="DS7" s="40">
        <v>9.5399999999999991</v>
      </c>
      <c r="DT7" s="40">
        <v>10.029999999999999</v>
      </c>
      <c r="DU7" s="40">
        <v>10.14</v>
      </c>
      <c r="DV7" s="40">
        <v>10.14</v>
      </c>
      <c r="DW7" s="40">
        <v>9.9</v>
      </c>
      <c r="DX7" s="40">
        <v>9.85</v>
      </c>
      <c r="DY7" s="40">
        <v>9.7100000000000009</v>
      </c>
      <c r="DZ7" s="40">
        <v>12.79</v>
      </c>
      <c r="EA7" s="40">
        <v>13.39</v>
      </c>
      <c r="EB7" s="40">
        <v>14.85</v>
      </c>
      <c r="EC7" s="40">
        <v>17.8</v>
      </c>
      <c r="ED7" s="40">
        <v>0.7</v>
      </c>
      <c r="EE7" s="40">
        <v>0.2</v>
      </c>
      <c r="EF7" s="40">
        <v>0.14000000000000001</v>
      </c>
      <c r="EG7" s="40">
        <v>0.48</v>
      </c>
      <c r="EH7" s="40">
        <v>0.15</v>
      </c>
      <c r="EI7" s="40">
        <v>0.66</v>
      </c>
      <c r="EJ7" s="40">
        <v>0.99</v>
      </c>
      <c r="EK7" s="40">
        <v>0.71</v>
      </c>
      <c r="EL7" s="40">
        <v>0.54</v>
      </c>
      <c r="EM7" s="40">
        <v>0.5</v>
      </c>
      <c r="EN7" s="40">
        <v>0.7</v>
      </c>
    </row>
    <row r="8" spans="1:144" x14ac:dyDescent="0.2">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2">
      <c r="A9" s="30"/>
      <c r="B9" s="30" t="s">
        <v>99</v>
      </c>
      <c r="C9" s="30" t="s">
        <v>100</v>
      </c>
      <c r="D9" s="30" t="s">
        <v>101</v>
      </c>
      <c r="E9" s="30" t="s">
        <v>102</v>
      </c>
      <c r="F9" s="30" t="s">
        <v>103</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2">
      <c r="A10" s="30" t="s">
        <v>51</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dcterms:created xsi:type="dcterms:W3CDTF">2019-12-05T04:25:28Z</dcterms:created>
  <dcterms:modified xsi:type="dcterms:W3CDTF">2020-03-30T10:12:44Z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2020-01-27T04:56:14Z</vt:filetime>
  </property>
</Properties>
</file>