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HAj+aKx7bOiOFxbXR7GVRtsLAAj19vf+bTZd0HD+TNNwghLoyyHZlDlk4455/6+peZSOgSMjRSFXGxH9zZqYQ==" workbookSaltValue="vf4w38jhCI79tYOrolRJwQ==" workbookSpinCount="100000" lockStructure="1"/>
  <bookViews>
    <workbookView xWindow="0" yWindow="0" windowWidth="15360" windowHeight="764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<sst xmlns="http://schemas.openxmlformats.org/spreadsheetml/2006/main" count="239" uniqueCount="114">
  <si>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</si>
  <si>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</si>
  <si>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</si>
  <si>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</si>
  <si>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</si>
  <si>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</si>
  <si>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</si>
  <si>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</si>
  <si>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</si>
  <si>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</si>
  <si>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</si>
  <si>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</si>
  <si>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</si>
  <si>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</si>
  <si>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</si>
  <si>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</si>
  <si>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</si>
  <si>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</si>
  <si>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</si>
  <si>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</si>
  <si>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</si>
  <si>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</si>
  <si>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</si>
  <si>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</si>
  <si>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</si>
  <si>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</si>
  <si>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</si>
  <si>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</si>
  <si>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</si>
  <si>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</si>
  <si>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</si>
  <si>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</si>
  <si>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</si>
  <si>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</si>
  <si>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</si>
  <si>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</si>
  <si>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</si>
  <si>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</si>
  <si>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</si>
  <si>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</si>
  <si>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</si>
  <si>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</si>
  <si>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</si>
  <si>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</si>
  <si>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</si>
  <si>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</si>
  <si>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</si>
  <si>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</si>
  <si>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</si>
  <si>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</si>
  <si>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</si>
  <si>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</si>
  <si>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</si>
  <si>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</si>
  <si>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</si>
  <si>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</si>
  <si>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</si>
  <si>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</si>
  <si>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</si>
  <si>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</si>
  <si>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</si>
  <si>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</si>
  <si>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</si>
  <si>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</si>
  <si>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</si>
  <si>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</si>
  <si>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</si>
  <si>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</si>
  <si>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</si>
  <si>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</si>
  <si>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</si>
  <si>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</si>
  <si>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</si>
  <si>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</si>
  <si>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</si>
  <si>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</si>
  <si>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</si>
  <si>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</si>
  <si>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</si>
  <si>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</si>
  <si>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</si>
  <si>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</si>
  <si>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</si>
  <si>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</si>
  <si>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</si>
  <si>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</si>
  <si>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</si>
  <si>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</si>
  <si>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</si>
  <si>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</si>
  <si>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</si>
  <si>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</si>
  <si>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</si>
  <si>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</si>
  <si>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</si>
  <si>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</si>
  <si>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</si>
  <si>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</si>
  <si>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</si>
  <si>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</si>
  <si>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</si>
  <si>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</si>
  <si>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</si>
  <si>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</si>
  <si>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</si>
  <si>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</si>
  <si>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</si>
  <si>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</si>
  <si>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</si>
  <si>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</si>
  <si>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</si>
  <si>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平成12年度から供用開始しており、定期点検を実施しているが経年劣化等による修繕が増加している。今後は状況に応じた計画的な管理や更新を検討していく。</t>
    <rPh sb="1" eb="3">
      <t>ヘイセイ</t>
    </rPh>
    <rPh sb="5" eb="6">
      <t>ネン</t>
    </rPh>
    <rPh sb="6" eb="7">
      <t>ド</t>
    </rPh>
    <rPh sb="9" eb="11">
      <t>キョウヨウ</t>
    </rPh>
    <rPh sb="11" eb="13">
      <t>カイシ</t>
    </rPh>
    <rPh sb="18" eb="20">
      <t>テイキ</t>
    </rPh>
    <rPh sb="20" eb="22">
      <t>テンケン</t>
    </rPh>
    <rPh sb="23" eb="25">
      <t>ジッシ</t>
    </rPh>
    <rPh sb="30" eb="32">
      <t>ケイネン</t>
    </rPh>
    <rPh sb="32" eb="34">
      <t>レッカ</t>
    </rPh>
    <rPh sb="34" eb="35">
      <t>トウ</t>
    </rPh>
    <rPh sb="38" eb="40">
      <t>シュウゼン</t>
    </rPh>
    <rPh sb="41" eb="43">
      <t>ゾウカ</t>
    </rPh>
    <rPh sb="48" eb="50">
      <t>コンゴ</t>
    </rPh>
    <rPh sb="51" eb="53">
      <t>ジョウキョウ</t>
    </rPh>
    <rPh sb="54" eb="55">
      <t>オウ</t>
    </rPh>
    <rPh sb="57" eb="60">
      <t>ケイカクテキ</t>
    </rPh>
    <rPh sb="61" eb="63">
      <t>カンリ</t>
    </rPh>
    <rPh sb="64" eb="66">
      <t>コウシン</t>
    </rPh>
    <rPh sb="67" eb="69">
      <t>ケントウ</t>
    </rPh>
    <phoneticPr fontId="4"/>
  </si>
  <si>
    <t>　平成28年度から年次更新している経営戦略から経営状況を把握し、事業の継続を目的として効率性・健全性を高めていく。また、使用料改定による収入確保に努め、老朽化している施設の計画的な更新を実施していく必要がある。</t>
    <rPh sb="1" eb="3">
      <t>ヘイセイ</t>
    </rPh>
    <rPh sb="5" eb="6">
      <t>ネン</t>
    </rPh>
    <rPh sb="6" eb="7">
      <t>ド</t>
    </rPh>
    <rPh sb="9" eb="11">
      <t>ネンジ</t>
    </rPh>
    <rPh sb="11" eb="13">
      <t>コウシン</t>
    </rPh>
    <rPh sb="17" eb="19">
      <t>ケイエイ</t>
    </rPh>
    <rPh sb="19" eb="21">
      <t>センリャク</t>
    </rPh>
    <rPh sb="23" eb="25">
      <t>ケイエイ</t>
    </rPh>
    <rPh sb="25" eb="27">
      <t>ジョウキョウ</t>
    </rPh>
    <rPh sb="28" eb="30">
      <t>ハアク</t>
    </rPh>
    <rPh sb="32" eb="34">
      <t>ジギョウ</t>
    </rPh>
    <rPh sb="35" eb="37">
      <t>ケイゾク</t>
    </rPh>
    <rPh sb="38" eb="40">
      <t>モクテキ</t>
    </rPh>
    <rPh sb="43" eb="46">
      <t>コウリツセイ</t>
    </rPh>
    <rPh sb="47" eb="50">
      <t>ケンゼンセイ</t>
    </rPh>
    <rPh sb="51" eb="52">
      <t>タカ</t>
    </rPh>
    <rPh sb="60" eb="63">
      <t>シヨウリョウ</t>
    </rPh>
    <rPh sb="63" eb="65">
      <t>カイテイ</t>
    </rPh>
    <rPh sb="68" eb="70">
      <t>シュウニュウ</t>
    </rPh>
    <rPh sb="70" eb="72">
      <t>カクホ</t>
    </rPh>
    <rPh sb="73" eb="74">
      <t>ツト</t>
    </rPh>
    <rPh sb="76" eb="79">
      <t>ロウキュウカ</t>
    </rPh>
    <rPh sb="83" eb="85">
      <t>シセツ</t>
    </rPh>
    <rPh sb="86" eb="89">
      <t>ケイカクテキ</t>
    </rPh>
    <rPh sb="90" eb="92">
      <t>コウシン</t>
    </rPh>
    <rPh sb="93" eb="95">
      <t>ジッシ</t>
    </rPh>
    <rPh sb="99" eb="101">
      <t>ヒツヨウ</t>
    </rPh>
    <phoneticPr fontId="4"/>
  </si>
  <si>
    <r>
      <t xml:space="preserve">　単年度の収支を表す「①収益的収支比率」は94.90％と90％前半を推移している。設置する基数と人口減少のバランスからこの範囲で推移している。
　「⑤経費回収率」「⑥汚水処理原価」「⑦施設利用率」については、率の上昇や原価の上昇傾向がみられる。これらの要因として中山間地域の地理的条件から事業対象区域の人口減少率が高いためその影響が出ていると思われる。
　なお、「⑧水洗化率」の大幅な減少については、決算統計における「現在排水区域内人口」の訂正を行ったことによるものであり、訂正数値により算出した水洗化率は上昇傾向にある。
</t>
    </r>
    <r>
      <rPr>
        <sz val="9"/>
        <color theme="1"/>
        <rFont val="ＭＳ ゴシック"/>
        <family val="3"/>
        <charset val="128"/>
      </rPr>
      <t>（参考：訂正数値により算出した水洗化率）</t>
    </r>
    <r>
      <rPr>
        <sz val="11"/>
        <color theme="1"/>
        <rFont val="ＭＳ ゴシック"/>
        <family val="3"/>
        <charset val="128"/>
      </rPr>
      <t xml:space="preserve">
　　　　　　　 </t>
    </r>
    <r>
      <rPr>
        <sz val="10"/>
        <color theme="1"/>
        <rFont val="ＭＳ ゴシック"/>
        <family val="3"/>
        <charset val="128"/>
      </rPr>
      <t xml:space="preserve"> H26　 H27　 H28　 H29　 H30</t>
    </r>
    <r>
      <rPr>
        <sz val="9"/>
        <color theme="1"/>
        <rFont val="ＭＳ ゴシック"/>
        <family val="3"/>
        <charset val="128"/>
      </rPr>
      <t xml:space="preserve">
</t>
    </r>
    <r>
      <rPr>
        <sz val="8"/>
        <color theme="1"/>
        <rFont val="ＭＳ ゴシック"/>
        <family val="3"/>
        <charset val="128"/>
      </rPr>
      <t xml:space="preserve">現在排水区域内人口　 15,344　15,041　14,838　14,639　14,460
</t>
    </r>
    <r>
      <rPr>
        <sz val="7"/>
        <color theme="1"/>
        <rFont val="ＭＳ ゴシック"/>
        <family val="3"/>
        <charset val="128"/>
      </rPr>
      <t>現在水洗便所設置済人口</t>
    </r>
    <r>
      <rPr>
        <sz val="8"/>
        <color theme="1"/>
        <rFont val="ＭＳ ゴシック"/>
        <family val="3"/>
        <charset val="128"/>
      </rPr>
      <t>　7,962   8,104   8,266    8,393  8,506
水洗化率　　　　　　 51.89%　53.88%　55.71%　57.33%　58.82%</t>
    </r>
    <rPh sb="1" eb="4">
      <t>タンネンド</t>
    </rPh>
    <rPh sb="5" eb="7">
      <t>シュウシ</t>
    </rPh>
    <rPh sb="8" eb="9">
      <t>アラワ</t>
    </rPh>
    <rPh sb="12" eb="15">
      <t>シュウエキテキ</t>
    </rPh>
    <rPh sb="15" eb="17">
      <t>シュウシ</t>
    </rPh>
    <rPh sb="17" eb="19">
      <t>ヒリツ</t>
    </rPh>
    <rPh sb="31" eb="33">
      <t>ゼンハン</t>
    </rPh>
    <rPh sb="34" eb="36">
      <t>スイイ</t>
    </rPh>
    <rPh sb="41" eb="43">
      <t>セッチ</t>
    </rPh>
    <rPh sb="45" eb="47">
      <t>キスウ</t>
    </rPh>
    <rPh sb="48" eb="50">
      <t>ジンコウ</t>
    </rPh>
    <rPh sb="50" eb="52">
      <t>ゲンショウ</t>
    </rPh>
    <rPh sb="61" eb="63">
      <t>ハンイ</t>
    </rPh>
    <rPh sb="64" eb="66">
      <t>スイイ</t>
    </rPh>
    <rPh sb="75" eb="77">
      <t>ケイヒ</t>
    </rPh>
    <rPh sb="77" eb="79">
      <t>カイシュウ</t>
    </rPh>
    <rPh sb="79" eb="80">
      <t>リツ</t>
    </rPh>
    <rPh sb="83" eb="85">
      <t>オスイ</t>
    </rPh>
    <rPh sb="85" eb="87">
      <t>ショリ</t>
    </rPh>
    <rPh sb="87" eb="89">
      <t>ゲンカ</t>
    </rPh>
    <rPh sb="92" eb="94">
      <t>シセツ</t>
    </rPh>
    <rPh sb="94" eb="96">
      <t>リヨウ</t>
    </rPh>
    <rPh sb="96" eb="97">
      <t>リツ</t>
    </rPh>
    <rPh sb="104" eb="105">
      <t>リツ</t>
    </rPh>
    <rPh sb="106" eb="108">
      <t>ジョウショウ</t>
    </rPh>
    <rPh sb="109" eb="111">
      <t>ゲンカ</t>
    </rPh>
    <rPh sb="112" eb="114">
      <t>ジョウショウ</t>
    </rPh>
    <rPh sb="114" eb="116">
      <t>ケイコウ</t>
    </rPh>
    <rPh sb="126" eb="128">
      <t>ヨウイン</t>
    </rPh>
    <rPh sb="131" eb="132">
      <t>チュウ</t>
    </rPh>
    <rPh sb="132" eb="134">
      <t>サンカン</t>
    </rPh>
    <rPh sb="134" eb="136">
      <t>チイキ</t>
    </rPh>
    <rPh sb="137" eb="140">
      <t>チリテキ</t>
    </rPh>
    <rPh sb="140" eb="142">
      <t>ジョウケン</t>
    </rPh>
    <rPh sb="144" eb="146">
      <t>ジギョウ</t>
    </rPh>
    <rPh sb="146" eb="148">
      <t>タイショウ</t>
    </rPh>
    <rPh sb="148" eb="150">
      <t>クイキ</t>
    </rPh>
    <rPh sb="151" eb="153">
      <t>ジンコウ</t>
    </rPh>
    <rPh sb="153" eb="156">
      <t>ゲンショウリツ</t>
    </rPh>
    <rPh sb="157" eb="158">
      <t>タカ</t>
    </rPh>
    <rPh sb="163" eb="165">
      <t>エイキョウ</t>
    </rPh>
    <rPh sb="166" eb="167">
      <t>デ</t>
    </rPh>
    <rPh sb="171" eb="172">
      <t>オモ</t>
    </rPh>
    <rPh sb="183" eb="186">
      <t>スイセンカ</t>
    </rPh>
    <rPh sb="186" eb="187">
      <t>リツ</t>
    </rPh>
    <rPh sb="189" eb="191">
      <t>オオハバ</t>
    </rPh>
    <rPh sb="192" eb="194">
      <t>ゲンショウ</t>
    </rPh>
    <rPh sb="200" eb="202">
      <t>ケッサン</t>
    </rPh>
    <rPh sb="202" eb="204">
      <t>トウケイ</t>
    </rPh>
    <rPh sb="209" eb="211">
      <t>ゲンザイ</t>
    </rPh>
    <rPh sb="211" eb="213">
      <t>ハイスイ</t>
    </rPh>
    <rPh sb="213" eb="215">
      <t>クイキ</t>
    </rPh>
    <rPh sb="215" eb="216">
      <t>ナイ</t>
    </rPh>
    <rPh sb="216" eb="218">
      <t>ジンコウ</t>
    </rPh>
    <rPh sb="220" eb="222">
      <t>テイセイ</t>
    </rPh>
    <rPh sb="223" eb="224">
      <t>オコナ</t>
    </rPh>
    <rPh sb="237" eb="239">
      <t>テイセイ</t>
    </rPh>
    <rPh sb="239" eb="241">
      <t>スウチ</t>
    </rPh>
    <rPh sb="244" eb="246">
      <t>サンシュツ</t>
    </rPh>
    <rPh sb="248" eb="251">
      <t>スイセンカ</t>
    </rPh>
    <rPh sb="251" eb="252">
      <t>リツ</t>
    </rPh>
    <rPh sb="253" eb="255">
      <t>ジョウショウ</t>
    </rPh>
    <rPh sb="255" eb="257">
      <t>ケイコウ</t>
    </rPh>
    <rPh sb="265" eb="267">
      <t>サンコウ</t>
    </rPh>
    <rPh sb="268" eb="270">
      <t>テイセイ</t>
    </rPh>
    <rPh sb="270" eb="272">
      <t>スウチ</t>
    </rPh>
    <rPh sb="275" eb="277">
      <t>サンシュツ</t>
    </rPh>
    <rPh sb="282" eb="283">
      <t>リツ</t>
    </rPh>
    <rPh sb="318" eb="320">
      <t>ゲンザイ</t>
    </rPh>
    <rPh sb="320" eb="322">
      <t>ハイスイ</t>
    </rPh>
    <rPh sb="322" eb="324">
      <t>クイキ</t>
    </rPh>
    <rPh sb="324" eb="325">
      <t>ナイ</t>
    </rPh>
    <rPh sb="325" eb="327">
      <t>ジンコウ</t>
    </rPh>
    <rPh sb="364" eb="366">
      <t>ゲンザイ</t>
    </rPh>
    <rPh sb="366" eb="368">
      <t>スイセン</t>
    </rPh>
    <rPh sb="368" eb="370">
      <t>ベンジョ</t>
    </rPh>
    <rPh sb="370" eb="372">
      <t>セッチ</t>
    </rPh>
    <rPh sb="372" eb="373">
      <t>スミ</t>
    </rPh>
    <rPh sb="373" eb="375">
      <t>ジンコウ</t>
    </rPh>
    <rPh sb="414" eb="417">
      <t>スイセンカ</t>
    </rPh>
    <rPh sb="417" eb="418">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</si>
</sst>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
      <sz val="7"/>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4C-4293-AAFF-26AB2B6F14A9}"/>
            </c:ext>
          </c:extLst>
        </c:ser>
        <c:dLbls>
          <c:showLegendKey val="0"/>
          <c:showVal val="0"/>
          <c:showCatName val="0"/>
          <c:showSerName val="0"/>
          <c:showPercent val="0"/>
          <c:showBubbleSize val="0"/>
        </c:dLbls>
        <c:gapWidth val="150"/>
        <c:axId val="167774080"/>
        <c:axId val="167784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074C-4293-AAFF-26AB2B6F14A9}"/>
            </c:ext>
          </c:extLst>
        </c:ser>
        <c:dLbls>
          <c:showLegendKey val="0"/>
          <c:showVal val="0"/>
          <c:showCatName val="0"/>
          <c:showSerName val="0"/>
          <c:showPercent val="0"/>
          <c:showBubbleSize val="0"/>
        </c:dLbls>
        <c:marker val="1"/>
        <c:smooth val="0"/>
        <c:axId val="167774080"/>
        <c:axId val="167784448"/>
      </c:lineChart>
      <c:dateAx>
        <c:axId val="167774080"/>
        <c:scaling>
          <c:orientation val="minMax"/>
        </c:scaling>
        <c:delete val="1"/>
        <c:axPos val="b"/>
        <c:numFmt formatCode="ge" sourceLinked="1"/>
        <c:majorTickMark val="none"/>
        <c:minorTickMark val="none"/>
        <c:tickLblPos val="none"/>
        <c:crossAx val="167784448"/>
        <c:crosses val="autoZero"/>
        <c:auto val="1"/>
        <c:lblOffset val="100"/>
        <c:baseTimeUnit val="years"/>
      </c:dateAx>
      <c:valAx>
        <c:axId val="16778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7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55.57</c:v>
                </c:pt>
                <c:pt idx="1">
                  <c:v>55.55</c:v>
                </c:pt>
                <c:pt idx="2">
                  <c:v>55.56</c:v>
                </c:pt>
                <c:pt idx="3">
                  <c:v>53.32</c:v>
                </c:pt>
                <c:pt idx="4">
                  <c:v>46.22</c:v>
                </c:pt>
              </c:numCache>
            </c:numRef>
          </c:val>
          <c:extLst xmlns:c16r2="http://schemas.microsoft.com/office/drawing/2015/06/chart">
            <c:ext xmlns:c16="http://schemas.microsoft.com/office/drawing/2014/chart" uri="{C3380CC4-5D6E-409C-BE32-E72D297353CC}">
              <c16:uniqueId val="{00000000-53FE-44E0-BDA5-6566BFA6E384}"/>
            </c:ext>
          </c:extLst>
        </c:ser>
        <c:dLbls>
          <c:showLegendKey val="0"/>
          <c:showVal val="0"/>
          <c:showCatName val="0"/>
          <c:showSerName val="0"/>
          <c:showPercent val="0"/>
          <c:showBubbleSize val="0"/>
        </c:dLbls>
        <c:gapWidth val="150"/>
        <c:axId val="204650368"/>
        <c:axId val="2046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60.25</c:v>
                </c:pt>
                <c:pt idx="2">
                  <c:v>61.94</c:v>
                </c:pt>
                <c:pt idx="3">
                  <c:v>61.79</c:v>
                </c:pt>
                <c:pt idx="4">
                  <c:v>59.94</c:v>
                </c:pt>
              </c:numCache>
            </c:numRef>
          </c:val>
          <c:smooth val="0"/>
          <c:extLst xmlns:c16r2="http://schemas.microsoft.com/office/drawing/2015/06/chart">
            <c:ext xmlns:c16="http://schemas.microsoft.com/office/drawing/2014/chart" uri="{C3380CC4-5D6E-409C-BE32-E72D297353CC}">
              <c16:uniqueId val="{00000001-53FE-44E0-BDA5-6566BFA6E384}"/>
            </c:ext>
          </c:extLst>
        </c:ser>
        <c:dLbls>
          <c:showLegendKey val="0"/>
          <c:showVal val="0"/>
          <c:showCatName val="0"/>
          <c:showSerName val="0"/>
          <c:showPercent val="0"/>
          <c:showBubbleSize val="0"/>
        </c:dLbls>
        <c:marker val="1"/>
        <c:smooth val="0"/>
        <c:axId val="204650368"/>
        <c:axId val="204656640"/>
      </c:lineChart>
      <c:dateAx>
        <c:axId val="204650368"/>
        <c:scaling>
          <c:orientation val="minMax"/>
        </c:scaling>
        <c:delete val="1"/>
        <c:axPos val="b"/>
        <c:numFmt formatCode="ge" sourceLinked="1"/>
        <c:majorTickMark val="none"/>
        <c:minorTickMark val="none"/>
        <c:tickLblPos val="none"/>
        <c:crossAx val="204656640"/>
        <c:crosses val="autoZero"/>
        <c:auto val="1"/>
        <c:lblOffset val="100"/>
        <c:baseTimeUnit val="years"/>
      </c:dateAx>
      <c:valAx>
        <c:axId val="2046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65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58.82</c:v>
                </c:pt>
              </c:numCache>
            </c:numRef>
          </c:val>
          <c:extLst xmlns:c16r2="http://schemas.microsoft.com/office/drawing/2015/06/chart">
            <c:ext xmlns:c16="http://schemas.microsoft.com/office/drawing/2014/chart" uri="{C3380CC4-5D6E-409C-BE32-E72D297353CC}">
              <c16:uniqueId val="{00000000-F9CC-4CE5-B443-D312C5FFE6BC}"/>
            </c:ext>
          </c:extLst>
        </c:ser>
        <c:dLbls>
          <c:showLegendKey val="0"/>
          <c:showVal val="0"/>
          <c:showCatName val="0"/>
          <c:showSerName val="0"/>
          <c:showPercent val="0"/>
          <c:showBubbleSize val="0"/>
        </c:dLbls>
        <c:gapWidth val="150"/>
        <c:axId val="204708096"/>
        <c:axId val="204710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95.26</c:v>
                </c:pt>
                <c:pt idx="2">
                  <c:v>94.14</c:v>
                </c:pt>
                <c:pt idx="3">
                  <c:v>92.44</c:v>
                </c:pt>
                <c:pt idx="4">
                  <c:v>89.66</c:v>
                </c:pt>
              </c:numCache>
            </c:numRef>
          </c:val>
          <c:smooth val="0"/>
          <c:extLst xmlns:c16r2="http://schemas.microsoft.com/office/drawing/2015/06/chart">
            <c:ext xmlns:c16="http://schemas.microsoft.com/office/drawing/2014/chart" uri="{C3380CC4-5D6E-409C-BE32-E72D297353CC}">
              <c16:uniqueId val="{00000001-F9CC-4CE5-B443-D312C5FFE6BC}"/>
            </c:ext>
          </c:extLst>
        </c:ser>
        <c:dLbls>
          <c:showLegendKey val="0"/>
          <c:showVal val="0"/>
          <c:showCatName val="0"/>
          <c:showSerName val="0"/>
          <c:showPercent val="0"/>
          <c:showBubbleSize val="0"/>
        </c:dLbls>
        <c:marker val="1"/>
        <c:smooth val="0"/>
        <c:axId val="204708096"/>
        <c:axId val="204710272"/>
      </c:lineChart>
      <c:dateAx>
        <c:axId val="204708096"/>
        <c:scaling>
          <c:orientation val="minMax"/>
        </c:scaling>
        <c:delete val="1"/>
        <c:axPos val="b"/>
        <c:numFmt formatCode="ge" sourceLinked="1"/>
        <c:majorTickMark val="none"/>
        <c:minorTickMark val="none"/>
        <c:tickLblPos val="none"/>
        <c:crossAx val="204710272"/>
        <c:crosses val="autoZero"/>
        <c:auto val="1"/>
        <c:lblOffset val="100"/>
        <c:baseTimeUnit val="years"/>
      </c:dateAx>
      <c:valAx>
        <c:axId val="20471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0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93.74</c:v>
                </c:pt>
                <c:pt idx="1">
                  <c:v>94.15</c:v>
                </c:pt>
                <c:pt idx="2">
                  <c:v>95.53</c:v>
                </c:pt>
                <c:pt idx="3">
                  <c:v>93.04</c:v>
                </c:pt>
                <c:pt idx="4">
                  <c:v>94.9</c:v>
                </c:pt>
              </c:numCache>
            </c:numRef>
          </c:val>
          <c:extLst xmlns:c16r2="http://schemas.microsoft.com/office/drawing/2015/06/chart">
            <c:ext xmlns:c16="http://schemas.microsoft.com/office/drawing/2014/chart" uri="{C3380CC4-5D6E-409C-BE32-E72D297353CC}">
              <c16:uniqueId val="{00000000-98FF-41C3-B827-C7A454B0DF53}"/>
            </c:ext>
          </c:extLst>
        </c:ser>
        <c:dLbls>
          <c:showLegendKey val="0"/>
          <c:showVal val="0"/>
          <c:showCatName val="0"/>
          <c:showSerName val="0"/>
          <c:showPercent val="0"/>
          <c:showBubbleSize val="0"/>
        </c:dLbls>
        <c:gapWidth val="150"/>
        <c:axId val="167823616"/>
        <c:axId val="16783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8FF-41C3-B827-C7A454B0DF53}"/>
            </c:ext>
          </c:extLst>
        </c:ser>
        <c:dLbls>
          <c:showLegendKey val="0"/>
          <c:showVal val="0"/>
          <c:showCatName val="0"/>
          <c:showSerName val="0"/>
          <c:showPercent val="0"/>
          <c:showBubbleSize val="0"/>
        </c:dLbls>
        <c:marker val="1"/>
        <c:smooth val="0"/>
        <c:axId val="167823616"/>
        <c:axId val="167833984"/>
      </c:lineChart>
      <c:dateAx>
        <c:axId val="167823616"/>
        <c:scaling>
          <c:orientation val="minMax"/>
        </c:scaling>
        <c:delete val="1"/>
        <c:axPos val="b"/>
        <c:numFmt formatCode="ge" sourceLinked="1"/>
        <c:majorTickMark val="none"/>
        <c:minorTickMark val="none"/>
        <c:tickLblPos val="none"/>
        <c:crossAx val="167833984"/>
        <c:crosses val="autoZero"/>
        <c:auto val="1"/>
        <c:lblOffset val="100"/>
        <c:baseTimeUnit val="years"/>
      </c:dateAx>
      <c:valAx>
        <c:axId val="16783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82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24F-433C-AAFF-61F0FD734AD8}"/>
            </c:ext>
          </c:extLst>
        </c:ser>
        <c:dLbls>
          <c:showLegendKey val="0"/>
          <c:showVal val="0"/>
          <c:showCatName val="0"/>
          <c:showSerName val="0"/>
          <c:showPercent val="0"/>
          <c:showBubbleSize val="0"/>
        </c:dLbls>
        <c:gapWidth val="150"/>
        <c:axId val="167873152"/>
        <c:axId val="16787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4F-433C-AAFF-61F0FD734AD8}"/>
            </c:ext>
          </c:extLst>
        </c:ser>
        <c:dLbls>
          <c:showLegendKey val="0"/>
          <c:showVal val="0"/>
          <c:showCatName val="0"/>
          <c:showSerName val="0"/>
          <c:showPercent val="0"/>
          <c:showBubbleSize val="0"/>
        </c:dLbls>
        <c:marker val="1"/>
        <c:smooth val="0"/>
        <c:axId val="167873152"/>
        <c:axId val="167875328"/>
      </c:lineChart>
      <c:dateAx>
        <c:axId val="167873152"/>
        <c:scaling>
          <c:orientation val="minMax"/>
        </c:scaling>
        <c:delete val="1"/>
        <c:axPos val="b"/>
        <c:numFmt formatCode="ge" sourceLinked="1"/>
        <c:majorTickMark val="none"/>
        <c:minorTickMark val="none"/>
        <c:tickLblPos val="none"/>
        <c:crossAx val="167875328"/>
        <c:crosses val="autoZero"/>
        <c:auto val="1"/>
        <c:lblOffset val="100"/>
        <c:baseTimeUnit val="years"/>
      </c:dateAx>
      <c:valAx>
        <c:axId val="16787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8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EAA-4381-BB68-79E4EC813636}"/>
            </c:ext>
          </c:extLst>
        </c:ser>
        <c:dLbls>
          <c:showLegendKey val="0"/>
          <c:showVal val="0"/>
          <c:showCatName val="0"/>
          <c:showSerName val="0"/>
          <c:showPercent val="0"/>
          <c:showBubbleSize val="0"/>
        </c:dLbls>
        <c:gapWidth val="150"/>
        <c:axId val="167902208"/>
        <c:axId val="20441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EAA-4381-BB68-79E4EC813636}"/>
            </c:ext>
          </c:extLst>
        </c:ser>
        <c:dLbls>
          <c:showLegendKey val="0"/>
          <c:showVal val="0"/>
          <c:showCatName val="0"/>
          <c:showSerName val="0"/>
          <c:showPercent val="0"/>
          <c:showBubbleSize val="0"/>
        </c:dLbls>
        <c:marker val="1"/>
        <c:smooth val="0"/>
        <c:axId val="167902208"/>
        <c:axId val="204412032"/>
      </c:lineChart>
      <c:dateAx>
        <c:axId val="167902208"/>
        <c:scaling>
          <c:orientation val="minMax"/>
        </c:scaling>
        <c:delete val="1"/>
        <c:axPos val="b"/>
        <c:numFmt formatCode="ge" sourceLinked="1"/>
        <c:majorTickMark val="none"/>
        <c:minorTickMark val="none"/>
        <c:tickLblPos val="none"/>
        <c:crossAx val="204412032"/>
        <c:crosses val="autoZero"/>
        <c:auto val="1"/>
        <c:lblOffset val="100"/>
        <c:baseTimeUnit val="years"/>
      </c:dateAx>
      <c:valAx>
        <c:axId val="20441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90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63-44ED-B405-44CD932891DA}"/>
            </c:ext>
          </c:extLst>
        </c:ser>
        <c:dLbls>
          <c:showLegendKey val="0"/>
          <c:showVal val="0"/>
          <c:showCatName val="0"/>
          <c:showSerName val="0"/>
          <c:showPercent val="0"/>
          <c:showBubbleSize val="0"/>
        </c:dLbls>
        <c:gapWidth val="150"/>
        <c:axId val="204466048"/>
        <c:axId val="20446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63-44ED-B405-44CD932891DA}"/>
            </c:ext>
          </c:extLst>
        </c:ser>
        <c:dLbls>
          <c:showLegendKey val="0"/>
          <c:showVal val="0"/>
          <c:showCatName val="0"/>
          <c:showSerName val="0"/>
          <c:showPercent val="0"/>
          <c:showBubbleSize val="0"/>
        </c:dLbls>
        <c:marker val="1"/>
        <c:smooth val="0"/>
        <c:axId val="204466048"/>
        <c:axId val="204468224"/>
      </c:lineChart>
      <c:dateAx>
        <c:axId val="204466048"/>
        <c:scaling>
          <c:orientation val="minMax"/>
        </c:scaling>
        <c:delete val="1"/>
        <c:axPos val="b"/>
        <c:numFmt formatCode="ge" sourceLinked="1"/>
        <c:majorTickMark val="none"/>
        <c:minorTickMark val="none"/>
        <c:tickLblPos val="none"/>
        <c:crossAx val="204468224"/>
        <c:crosses val="autoZero"/>
        <c:auto val="1"/>
        <c:lblOffset val="100"/>
        <c:baseTimeUnit val="years"/>
      </c:dateAx>
      <c:valAx>
        <c:axId val="20446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46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1B-4F48-82BB-F96D5DC67A23}"/>
            </c:ext>
          </c:extLst>
        </c:ser>
        <c:dLbls>
          <c:showLegendKey val="0"/>
          <c:showVal val="0"/>
          <c:showCatName val="0"/>
          <c:showSerName val="0"/>
          <c:showPercent val="0"/>
          <c:showBubbleSize val="0"/>
        </c:dLbls>
        <c:gapWidth val="150"/>
        <c:axId val="204501760"/>
        <c:axId val="20450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1B-4F48-82BB-F96D5DC67A23}"/>
            </c:ext>
          </c:extLst>
        </c:ser>
        <c:dLbls>
          <c:showLegendKey val="0"/>
          <c:showVal val="0"/>
          <c:showCatName val="0"/>
          <c:showSerName val="0"/>
          <c:showPercent val="0"/>
          <c:showBubbleSize val="0"/>
        </c:dLbls>
        <c:marker val="1"/>
        <c:smooth val="0"/>
        <c:axId val="204501760"/>
        <c:axId val="204503680"/>
      </c:lineChart>
      <c:dateAx>
        <c:axId val="204501760"/>
        <c:scaling>
          <c:orientation val="minMax"/>
        </c:scaling>
        <c:delete val="1"/>
        <c:axPos val="b"/>
        <c:numFmt formatCode="ge" sourceLinked="1"/>
        <c:majorTickMark val="none"/>
        <c:minorTickMark val="none"/>
        <c:tickLblPos val="none"/>
        <c:crossAx val="204503680"/>
        <c:crosses val="autoZero"/>
        <c:auto val="1"/>
        <c:lblOffset val="100"/>
        <c:baseTimeUnit val="years"/>
      </c:dateAx>
      <c:valAx>
        <c:axId val="20450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50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479-4B53-AB09-EE5BD255BC93}"/>
            </c:ext>
          </c:extLst>
        </c:ser>
        <c:dLbls>
          <c:showLegendKey val="0"/>
          <c:showVal val="0"/>
          <c:showCatName val="0"/>
          <c:showSerName val="0"/>
          <c:showPercent val="0"/>
          <c:showBubbleSize val="0"/>
        </c:dLbls>
        <c:gapWidth val="150"/>
        <c:axId val="204813056"/>
        <c:axId val="20481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241.49</c:v>
                </c:pt>
                <c:pt idx="2">
                  <c:v>248.44</c:v>
                </c:pt>
                <c:pt idx="3">
                  <c:v>244.85</c:v>
                </c:pt>
                <c:pt idx="4">
                  <c:v>296.89</c:v>
                </c:pt>
              </c:numCache>
            </c:numRef>
          </c:val>
          <c:smooth val="0"/>
          <c:extLst xmlns:c16r2="http://schemas.microsoft.com/office/drawing/2015/06/chart">
            <c:ext xmlns:c16="http://schemas.microsoft.com/office/drawing/2014/chart" uri="{C3380CC4-5D6E-409C-BE32-E72D297353CC}">
              <c16:uniqueId val="{00000001-D479-4B53-AB09-EE5BD255BC93}"/>
            </c:ext>
          </c:extLst>
        </c:ser>
        <c:dLbls>
          <c:showLegendKey val="0"/>
          <c:showVal val="0"/>
          <c:showCatName val="0"/>
          <c:showSerName val="0"/>
          <c:showPercent val="0"/>
          <c:showBubbleSize val="0"/>
        </c:dLbls>
        <c:marker val="1"/>
        <c:smooth val="0"/>
        <c:axId val="204813056"/>
        <c:axId val="204814976"/>
      </c:lineChart>
      <c:dateAx>
        <c:axId val="204813056"/>
        <c:scaling>
          <c:orientation val="minMax"/>
        </c:scaling>
        <c:delete val="1"/>
        <c:axPos val="b"/>
        <c:numFmt formatCode="ge" sourceLinked="1"/>
        <c:majorTickMark val="none"/>
        <c:minorTickMark val="none"/>
        <c:tickLblPos val="none"/>
        <c:crossAx val="204814976"/>
        <c:crosses val="autoZero"/>
        <c:auto val="1"/>
        <c:lblOffset val="100"/>
        <c:baseTimeUnit val="years"/>
      </c:dateAx>
      <c:valAx>
        <c:axId val="20481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52.57</c:v>
                </c:pt>
                <c:pt idx="1">
                  <c:v>53.31</c:v>
                </c:pt>
                <c:pt idx="2">
                  <c:v>51.3</c:v>
                </c:pt>
                <c:pt idx="3">
                  <c:v>51.41</c:v>
                </c:pt>
                <c:pt idx="4">
                  <c:v>52.53</c:v>
                </c:pt>
              </c:numCache>
            </c:numRef>
          </c:val>
          <c:extLst xmlns:c16r2="http://schemas.microsoft.com/office/drawing/2015/06/chart">
            <c:ext xmlns:c16="http://schemas.microsoft.com/office/drawing/2014/chart" uri="{C3380CC4-5D6E-409C-BE32-E72D297353CC}">
              <c16:uniqueId val="{00000000-6C18-4653-A4FD-1747656F65FA}"/>
            </c:ext>
          </c:extLst>
        </c:ser>
        <c:dLbls>
          <c:showLegendKey val="0"/>
          <c:showVal val="0"/>
          <c:showCatName val="0"/>
          <c:showSerName val="0"/>
          <c:showPercent val="0"/>
          <c:showBubbleSize val="0"/>
        </c:dLbls>
        <c:gapWidth val="150"/>
        <c:axId val="204850304"/>
        <c:axId val="20485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65.7</c:v>
                </c:pt>
                <c:pt idx="2">
                  <c:v>66.73</c:v>
                </c:pt>
                <c:pt idx="3">
                  <c:v>64.78</c:v>
                </c:pt>
                <c:pt idx="4">
                  <c:v>63.06</c:v>
                </c:pt>
              </c:numCache>
            </c:numRef>
          </c:val>
          <c:smooth val="0"/>
          <c:extLst xmlns:c16r2="http://schemas.microsoft.com/office/drawing/2015/06/chart">
            <c:ext xmlns:c16="http://schemas.microsoft.com/office/drawing/2014/chart" uri="{C3380CC4-5D6E-409C-BE32-E72D297353CC}">
              <c16:uniqueId val="{00000001-6C18-4653-A4FD-1747656F65FA}"/>
            </c:ext>
          </c:extLst>
        </c:ser>
        <c:dLbls>
          <c:showLegendKey val="0"/>
          <c:showVal val="0"/>
          <c:showCatName val="0"/>
          <c:showSerName val="0"/>
          <c:showPercent val="0"/>
          <c:showBubbleSize val="0"/>
        </c:dLbls>
        <c:marker val="1"/>
        <c:smooth val="0"/>
        <c:axId val="204850304"/>
        <c:axId val="204852224"/>
      </c:lineChart>
      <c:dateAx>
        <c:axId val="204850304"/>
        <c:scaling>
          <c:orientation val="minMax"/>
        </c:scaling>
        <c:delete val="1"/>
        <c:axPos val="b"/>
        <c:numFmt formatCode="ge" sourceLinked="1"/>
        <c:majorTickMark val="none"/>
        <c:minorTickMark val="none"/>
        <c:tickLblPos val="none"/>
        <c:crossAx val="204852224"/>
        <c:crosses val="autoZero"/>
        <c:auto val="1"/>
        <c:lblOffset val="100"/>
        <c:baseTimeUnit val="years"/>
      </c:dateAx>
      <c:valAx>
        <c:axId val="20485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5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282.22000000000003</c:v>
                </c:pt>
                <c:pt idx="1">
                  <c:v>280.66000000000003</c:v>
                </c:pt>
                <c:pt idx="2">
                  <c:v>292.08999999999997</c:v>
                </c:pt>
                <c:pt idx="3">
                  <c:v>309.54000000000002</c:v>
                </c:pt>
                <c:pt idx="4">
                  <c:v>359.03</c:v>
                </c:pt>
              </c:numCache>
            </c:numRef>
          </c:val>
          <c:extLst xmlns:c16r2="http://schemas.microsoft.com/office/drawing/2015/06/chart">
            <c:ext xmlns:c16="http://schemas.microsoft.com/office/drawing/2014/chart" uri="{C3380CC4-5D6E-409C-BE32-E72D297353CC}">
              <c16:uniqueId val="{00000000-08FC-4519-A85D-786D32BAE870}"/>
            </c:ext>
          </c:extLst>
        </c:ser>
        <c:dLbls>
          <c:showLegendKey val="0"/>
          <c:showVal val="0"/>
          <c:showCatName val="0"/>
          <c:showSerName val="0"/>
          <c:showPercent val="0"/>
          <c:showBubbleSize val="0"/>
        </c:dLbls>
        <c:gapWidth val="150"/>
        <c:axId val="204629504"/>
        <c:axId val="204631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247.94</c:v>
                </c:pt>
                <c:pt idx="2">
                  <c:v>241.29</c:v>
                </c:pt>
                <c:pt idx="3">
                  <c:v>250.21</c:v>
                </c:pt>
                <c:pt idx="4">
                  <c:v>264.77</c:v>
                </c:pt>
              </c:numCache>
            </c:numRef>
          </c:val>
          <c:smooth val="0"/>
          <c:extLst xmlns:c16r2="http://schemas.microsoft.com/office/drawing/2015/06/chart">
            <c:ext xmlns:c16="http://schemas.microsoft.com/office/drawing/2014/chart" uri="{C3380CC4-5D6E-409C-BE32-E72D297353CC}">
              <c16:uniqueId val="{00000001-08FC-4519-A85D-786D32BAE870}"/>
            </c:ext>
          </c:extLst>
        </c:ser>
        <c:dLbls>
          <c:showLegendKey val="0"/>
          <c:showVal val="0"/>
          <c:showCatName val="0"/>
          <c:showSerName val="0"/>
          <c:showPercent val="0"/>
          <c:showBubbleSize val="0"/>
        </c:dLbls>
        <c:marker val="1"/>
        <c:smooth val="0"/>
        <c:axId val="204629504"/>
        <c:axId val="204631424"/>
      </c:lineChart>
      <c:dateAx>
        <c:axId val="204629504"/>
        <c:scaling>
          <c:orientation val="minMax"/>
        </c:scaling>
        <c:delete val="1"/>
        <c:axPos val="b"/>
        <c:numFmt formatCode="ge" sourceLinked="1"/>
        <c:majorTickMark val="none"/>
        <c:minorTickMark val="none"/>
        <c:tickLblPos val="none"/>
        <c:crossAx val="204631424"/>
        <c:crosses val="autoZero"/>
        <c:auto val="1"/>
        <c:lblOffset val="100"/>
        <c:baseTimeUnit val="years"/>
      </c:dateAx>
      <c:valAx>
        <c:axId val="20463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62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election activeCell="B2" sqref="B2:BZ4"/>
    </sheetView>
  </sheetViews>
  <sheetFormatPr defaultColWidth="2.54296875" defaultRowHeight="13" x14ac:dyDescent="0.2"/>
  <cols>
    <col min="1" max="1" width="2.54296875" customWidth="1"/>
    <col min="2" max="62" width="3.7265625" customWidth="1"/>
    <col min="64" max="78" width="3.17968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安芸高田市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28808</v>
      </c>
      <c r="AM8" s="68"/>
      <c r="AN8" s="68"/>
      <c r="AO8" s="68"/>
      <c r="AP8" s="68"/>
      <c r="AQ8" s="68"/>
      <c r="AR8" s="68"/>
      <c r="AS8" s="68"/>
      <c r="AT8" s="67">
        <f>データ!T6</f>
        <v>537.75</v>
      </c>
      <c r="AU8" s="67"/>
      <c r="AV8" s="67"/>
      <c r="AW8" s="67"/>
      <c r="AX8" s="67"/>
      <c r="AY8" s="67"/>
      <c r="AZ8" s="67"/>
      <c r="BA8" s="67"/>
      <c r="BB8" s="67">
        <f>データ!U6</f>
        <v>53.57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50.46</v>
      </c>
      <c r="Q10" s="67"/>
      <c r="R10" s="67"/>
      <c r="S10" s="67"/>
      <c r="T10" s="67"/>
      <c r="U10" s="67"/>
      <c r="V10" s="67"/>
      <c r="W10" s="67">
        <f>データ!Q6</f>
        <v>100</v>
      </c>
      <c r="X10" s="67"/>
      <c r="Y10" s="67"/>
      <c r="Z10" s="67"/>
      <c r="AA10" s="67"/>
      <c r="AB10" s="67"/>
      <c r="AC10" s="67"/>
      <c r="AD10" s="68">
        <f>データ!R6</f>
        <v>3839</v>
      </c>
      <c r="AE10" s="68"/>
      <c r="AF10" s="68"/>
      <c r="AG10" s="68"/>
      <c r="AH10" s="68"/>
      <c r="AI10" s="68"/>
      <c r="AJ10" s="68"/>
      <c r="AK10" s="2"/>
      <c r="AL10" s="68">
        <f>データ!V6</f>
        <v>14460</v>
      </c>
      <c r="AM10" s="68"/>
      <c r="AN10" s="68"/>
      <c r="AO10" s="68"/>
      <c r="AP10" s="68"/>
      <c r="AQ10" s="68"/>
      <c r="AR10" s="68"/>
      <c r="AS10" s="68"/>
      <c r="AT10" s="67">
        <f>データ!W6</f>
        <v>36.130000000000003</v>
      </c>
      <c r="AU10" s="67"/>
      <c r="AV10" s="67"/>
      <c r="AW10" s="67"/>
      <c r="AX10" s="67"/>
      <c r="AY10" s="67"/>
      <c r="AZ10" s="67"/>
      <c r="BA10" s="67"/>
      <c r="BB10" s="67">
        <f>データ!X6</f>
        <v>400.22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uj7CyReKy4JSfZLVAtoLdlakxhyWIVH3WTkeFMvFZJkx8fkuJ2P+tz5LT/9WOgbPzmN8pC7q/GwYwII0dFp7Nw==" saltValue="kpeaZYzMQbFAT27Tor6Jm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8164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342149</v>
      </c>
      <c r="D6" s="33">
        <f t="shared" si="3"/>
        <v>47</v>
      </c>
      <c r="E6" s="33">
        <f t="shared" si="3"/>
        <v>18</v>
      </c>
      <c r="F6" s="33">
        <f t="shared" si="3"/>
        <v>0</v>
      </c>
      <c r="G6" s="33">
        <f t="shared" si="3"/>
        <v>0</v>
      </c>
      <c r="H6" s="33" t="str">
        <f t="shared" si="3"/>
        <v>広島県　安芸高田市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50.46</v>
      </c>
      <c r="Q6" s="34">
        <f t="shared" si="3"/>
        <v>100</v>
      </c>
      <c r="R6" s="34">
        <f t="shared" si="3"/>
        <v>3839</v>
      </c>
      <c r="S6" s="34">
        <f t="shared" si="3"/>
        <v>28808</v>
      </c>
      <c r="T6" s="34">
        <f t="shared" si="3"/>
        <v>537.75</v>
      </c>
      <c r="U6" s="34">
        <f t="shared" si="3"/>
        <v>53.57</v>
      </c>
      <c r="V6" s="34">
        <f t="shared" si="3"/>
        <v>14460</v>
      </c>
      <c r="W6" s="34">
        <f t="shared" si="3"/>
        <v>36.130000000000003</v>
      </c>
      <c r="X6" s="34">
        <f t="shared" si="3"/>
        <v>400.22</v>
      </c>
      <c r="Y6" s="35">
        <f>IF(Y7="",NA(),Y7)</f>
        <v>93.74</v>
      </c>
      <c r="Z6" s="35">
        <f t="shared" ref="Z6:AH6" si="4">IF(Z7="",NA(),Z7)</f>
        <v>94.15</v>
      </c>
      <c r="AA6" s="35">
        <f t="shared" si="4"/>
        <v>95.53</v>
      </c>
      <c r="AB6" s="35">
        <f t="shared" si="4"/>
        <v>93.04</v>
      </c>
      <c r="AC6" s="35">
        <f t="shared" si="4"/>
        <v>94.9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416.91</v>
      </c>
      <c r="BL6" s="35">
        <f t="shared" si="7"/>
        <v>241.49</v>
      </c>
      <c r="BM6" s="35">
        <f t="shared" si="7"/>
        <v>248.44</v>
      </c>
      <c r="BN6" s="35">
        <f t="shared" si="7"/>
        <v>244.85</v>
      </c>
      <c r="BO6" s="35">
        <f t="shared" si="7"/>
        <v>296.89</v>
      </c>
      <c r="BP6" s="34" t="str">
        <f>IF(BP7="","",IF(BP7="-","【-】","【"&amp;SUBSTITUTE(TEXT(BP7,"#,##0.00"),"-","△")&amp;"】"))</f>
        <v>【325.02】</v>
      </c>
      <c r="BQ6" s="35">
        <f>IF(BQ7="",NA(),BQ7)</f>
        <v>52.57</v>
      </c>
      <c r="BR6" s="35">
        <f t="shared" ref="BR6:BZ6" si="8">IF(BR7="",NA(),BR7)</f>
        <v>53.31</v>
      </c>
      <c r="BS6" s="35">
        <f t="shared" si="8"/>
        <v>51.3</v>
      </c>
      <c r="BT6" s="35">
        <f t="shared" si="8"/>
        <v>51.41</v>
      </c>
      <c r="BU6" s="35">
        <f t="shared" si="8"/>
        <v>52.53</v>
      </c>
      <c r="BV6" s="35">
        <f t="shared" si="8"/>
        <v>57.93</v>
      </c>
      <c r="BW6" s="35">
        <f t="shared" si="8"/>
        <v>65.7</v>
      </c>
      <c r="BX6" s="35">
        <f t="shared" si="8"/>
        <v>66.73</v>
      </c>
      <c r="BY6" s="35">
        <f t="shared" si="8"/>
        <v>64.78</v>
      </c>
      <c r="BZ6" s="35">
        <f t="shared" si="8"/>
        <v>63.06</v>
      </c>
      <c r="CA6" s="34" t="str">
        <f>IF(CA7="","",IF(CA7="-","【-】","【"&amp;SUBSTITUTE(TEXT(CA7,"#,##0.00"),"-","△")&amp;"】"))</f>
        <v>【60.61】</v>
      </c>
      <c r="CB6" s="35">
        <f>IF(CB7="",NA(),CB7)</f>
        <v>282.22000000000003</v>
      </c>
      <c r="CC6" s="35">
        <f t="shared" ref="CC6:CK6" si="9">IF(CC7="",NA(),CC7)</f>
        <v>280.66000000000003</v>
      </c>
      <c r="CD6" s="35">
        <f t="shared" si="9"/>
        <v>292.08999999999997</v>
      </c>
      <c r="CE6" s="35">
        <f t="shared" si="9"/>
        <v>309.54000000000002</v>
      </c>
      <c r="CF6" s="35">
        <f t="shared" si="9"/>
        <v>359.03</v>
      </c>
      <c r="CG6" s="35">
        <f t="shared" si="9"/>
        <v>276.93</v>
      </c>
      <c r="CH6" s="35">
        <f t="shared" si="9"/>
        <v>247.94</v>
      </c>
      <c r="CI6" s="35">
        <f t="shared" si="9"/>
        <v>241.29</v>
      </c>
      <c r="CJ6" s="35">
        <f t="shared" si="9"/>
        <v>250.21</v>
      </c>
      <c r="CK6" s="35">
        <f t="shared" si="9"/>
        <v>264.77</v>
      </c>
      <c r="CL6" s="34" t="str">
        <f>IF(CL7="","",IF(CL7="-","【-】","【"&amp;SUBSTITUTE(TEXT(CL7,"#,##0.00"),"-","△")&amp;"】"))</f>
        <v>【270.94】</v>
      </c>
      <c r="CM6" s="35">
        <f>IF(CM7="",NA(),CM7)</f>
        <v>55.57</v>
      </c>
      <c r="CN6" s="35">
        <f t="shared" ref="CN6:CV6" si="10">IF(CN7="",NA(),CN7)</f>
        <v>55.55</v>
      </c>
      <c r="CO6" s="35">
        <f t="shared" si="10"/>
        <v>55.56</v>
      </c>
      <c r="CP6" s="35">
        <f t="shared" si="10"/>
        <v>53.32</v>
      </c>
      <c r="CQ6" s="35">
        <f t="shared" si="10"/>
        <v>46.22</v>
      </c>
      <c r="CR6" s="35">
        <f t="shared" si="10"/>
        <v>59.08</v>
      </c>
      <c r="CS6" s="35">
        <f t="shared" si="10"/>
        <v>60.25</v>
      </c>
      <c r="CT6" s="35">
        <f t="shared" si="10"/>
        <v>61.94</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58.82</v>
      </c>
      <c r="DC6" s="35">
        <f t="shared" si="11"/>
        <v>77.12</v>
      </c>
      <c r="DD6" s="35">
        <f t="shared" si="11"/>
        <v>95.26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2">
      <c r="A7" s="28"/>
      <c r="B7" s="37">
        <v>2018</v>
      </c>
      <c r="C7" s="37">
        <v>342149</v>
      </c>
      <c r="D7" s="37">
        <v>47</v>
      </c>
      <c r="E7" s="37">
        <v>18</v>
      </c>
      <c r="F7" s="37">
        <v>0</v>
      </c>
      <c r="G7" s="37">
        <v>0</v>
      </c>
      <c r="H7" s="37" t="s">
        <v>98</v>
      </c>
      <c r="I7" s="37" t="s">
        <v>99</v>
      </c>
      <c r="J7" s="37" t="s">
        <v>100</v>
      </c>
      <c r="K7" s="37" t="s">
        <v>101</v>
      </c>
      <c r="L7" s="37" t="s">
        <v>102</v>
      </c>
      <c r="M7" s="37" t="s">
        <v>103</v>
      </c>
      <c r="N7" s="38" t="s">
        <v>104</v>
      </c>
      <c r="O7" s="38" t="s">
        <v>105</v>
      </c>
      <c r="P7" s="38">
        <v>50.46</v>
      </c>
      <c r="Q7" s="38">
        <v>100</v>
      </c>
      <c r="R7" s="38">
        <v>3839</v>
      </c>
      <c r="S7" s="38">
        <v>28808</v>
      </c>
      <c r="T7" s="38">
        <v>537.75</v>
      </c>
      <c r="U7" s="38">
        <v>53.57</v>
      </c>
      <c r="V7" s="38">
        <v>14460</v>
      </c>
      <c r="W7" s="38">
        <v>36.130000000000003</v>
      </c>
      <c r="X7" s="38">
        <v>400.22</v>
      </c>
      <c r="Y7" s="38">
        <v>93.74</v>
      </c>
      <c r="Z7" s="38">
        <v>94.15</v>
      </c>
      <c r="AA7" s="38">
        <v>95.53</v>
      </c>
      <c r="AB7" s="38">
        <v>93.04</v>
      </c>
      <c r="AC7" s="38">
        <v>94.9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416.91</v>
      </c>
      <c r="BL7" s="38">
        <v>241.49</v>
      </c>
      <c r="BM7" s="38">
        <v>248.44</v>
      </c>
      <c r="BN7" s="38">
        <v>244.85</v>
      </c>
      <c r="BO7" s="38">
        <v>296.89</v>
      </c>
      <c r="BP7" s="38">
        <v>325.02</v>
      </c>
      <c r="BQ7" s="38">
        <v>52.57</v>
      </c>
      <c r="BR7" s="38">
        <v>53.31</v>
      </c>
      <c r="BS7" s="38">
        <v>51.3</v>
      </c>
      <c r="BT7" s="38">
        <v>51.41</v>
      </c>
      <c r="BU7" s="38">
        <v>52.53</v>
      </c>
      <c r="BV7" s="38">
        <v>57.93</v>
      </c>
      <c r="BW7" s="38">
        <v>65.7</v>
      </c>
      <c r="BX7" s="38">
        <v>66.73</v>
      </c>
      <c r="BY7" s="38">
        <v>64.78</v>
      </c>
      <c r="BZ7" s="38">
        <v>63.06</v>
      </c>
      <c r="CA7" s="38">
        <v>60.61</v>
      </c>
      <c r="CB7" s="38">
        <v>282.22000000000003</v>
      </c>
      <c r="CC7" s="38">
        <v>280.66000000000003</v>
      </c>
      <c r="CD7" s="38">
        <v>292.08999999999997</v>
      </c>
      <c r="CE7" s="38">
        <v>309.54000000000002</v>
      </c>
      <c r="CF7" s="38">
        <v>359.03</v>
      </c>
      <c r="CG7" s="38">
        <v>276.93</v>
      </c>
      <c r="CH7" s="38">
        <v>247.94</v>
      </c>
      <c r="CI7" s="38">
        <v>241.29</v>
      </c>
      <c r="CJ7" s="38">
        <v>250.21</v>
      </c>
      <c r="CK7" s="38">
        <v>264.77</v>
      </c>
      <c r="CL7" s="38">
        <v>270.94</v>
      </c>
      <c r="CM7" s="38">
        <v>55.57</v>
      </c>
      <c r="CN7" s="38">
        <v>55.55</v>
      </c>
      <c r="CO7" s="38">
        <v>55.56</v>
      </c>
      <c r="CP7" s="38">
        <v>53.32</v>
      </c>
      <c r="CQ7" s="38">
        <v>46.22</v>
      </c>
      <c r="CR7" s="38">
        <v>59.08</v>
      </c>
      <c r="CS7" s="38">
        <v>60.25</v>
      </c>
      <c r="CT7" s="38">
        <v>61.94</v>
      </c>
      <c r="CU7" s="38">
        <v>61.79</v>
      </c>
      <c r="CV7" s="38">
        <v>59.94</v>
      </c>
      <c r="CW7" s="38">
        <v>57.8</v>
      </c>
      <c r="CX7" s="38">
        <v>100</v>
      </c>
      <c r="CY7" s="38">
        <v>100</v>
      </c>
      <c r="CZ7" s="38">
        <v>100</v>
      </c>
      <c r="DA7" s="38">
        <v>100</v>
      </c>
      <c r="DB7" s="38">
        <v>58.82</v>
      </c>
      <c r="DC7" s="38">
        <v>77.12</v>
      </c>
      <c r="DD7" s="38">
        <v>95.26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2020-02-06T00:50:22Z</cp:lastPrinted>
  <dcterms:created xsi:type="dcterms:W3CDTF">2019-12-05T05:29:59Z</dcterms:created>
  <dcterms:modified xsi:type="dcterms:W3CDTF">2020-03-30T10:10:58Z</dcterms:modified>
  <cp:category/>
</cp:coreProperties>
</file>