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HtwqpLWEYtOxrvYYOjO1fkKJni3RV4R54siiqgpZRnbXomUgGi637ozbBvp1ruo99apJnOa/eoKG2w/pJUDdA==" workbookSaltValue="k5xC/t0tTQ91f2XPhmnQAg==" workbookSpinCount="100000" lockStructure="1"/>
  <bookViews>
    <workbookView xWindow="0" yWindow="0" windowWidth="15360" windowHeight="764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<sst xmlns="http://schemas.openxmlformats.org/spreadsheetml/2006/main" count="228" uniqueCount="113">
  <si>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</si>
  <si>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</si>
  <si>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</si>
  <si>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</si>
  <si>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</si>
  <si>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</si>
  <si>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</si>
  <si>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</si>
  <si>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</si>
  <si>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</si>
  <si>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</si>
  <si>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</si>
  <si>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</si>
  <si>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</si>
  <si>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</si>
  <si>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</si>
  <si>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</si>
  <si>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</si>
  <si>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</si>
  <si>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</si>
  <si>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</si>
  <si>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</si>
  <si>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</si>
  <si>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</si>
  <si>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</si>
  <si>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</si>
  <si>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</si>
  <si>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</si>
  <si>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</si>
  <si>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</si>
  <si>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</si>
  <si>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</si>
  <si>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</si>
  <si>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</si>
  <si>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</si>
  <si>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</si>
  <si>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</si>
  <si>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</si>
  <si>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</si>
  <si>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</si>
  <si>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</si>
  <si>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</si>
  <si>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</si>
  <si>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</si>
  <si>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</si>
  <si>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</si>
  <si>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</si>
  <si>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</si>
  <si>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</si>
  <si>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</si>
  <si>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</si>
  <si>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</si>
  <si>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</si>
  <si>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</si>
  <si>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</si>
  <si>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</si>
  <si>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</si>
  <si>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</si>
  <si>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</si>
  <si>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</si>
  <si>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</si>
  <si>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</si>
  <si>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</si>
  <si>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</si>
  <si>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</si>
  <si>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</si>
  <si>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</si>
  <si>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</si>
  <si>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</si>
  <si>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</si>
  <si>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</si>
  <si>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</si>
  <si>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</si>
  <si>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</si>
  <si>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</si>
  <si>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</si>
  <si>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</si>
  <si>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</si>
  <si>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</si>
  <si>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</si>
  <si>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</si>
  <si>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</si>
  <si>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</si>
  <si>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</si>
  <si>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</si>
  <si>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</si>
  <si>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</si>
  <si>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</si>
  <si>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</si>
  <si>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</si>
  <si>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</si>
  <si>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</si>
  <si>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</si>
  <si>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</si>
  <si>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</si>
  <si>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</si>
  <si>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</si>
  <si>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</si>
  <si>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</si>
  <si>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</si>
  <si>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</si>
  <si>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</si>
  <si>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</si>
  <si>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</si>
  <si>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</si>
  <si>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</si>
  <si>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</si>
  <si>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</si>
  <si>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</si>
  <si>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</si>
  <si>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平成28年度から、年次更新している経営戦略から経営状況を把握し、事業の継続を目的として、効率性・健全性を高めていく。
　また、加入促進による水洗化率の向上や使用料改定による収入確保に努めていく。施設については、老朽化する施設や機器を維持管理面からの視点を併せ計画的かつ効率的な更新を実施していく必要がある。</t>
    <rPh sb="1" eb="3">
      <t>ヘイセイ</t>
    </rPh>
    <rPh sb="5" eb="7">
      <t>ネンド</t>
    </rPh>
    <rPh sb="10" eb="12">
      <t>ネンジ</t>
    </rPh>
    <rPh sb="12" eb="14">
      <t>コウシン</t>
    </rPh>
    <rPh sb="18" eb="20">
      <t>ケイエイ</t>
    </rPh>
    <rPh sb="20" eb="22">
      <t>センリャク</t>
    </rPh>
    <rPh sb="24" eb="26">
      <t>ケイエイ</t>
    </rPh>
    <rPh sb="26" eb="28">
      <t>ジョウキョウ</t>
    </rPh>
    <rPh sb="29" eb="31">
      <t>ハアク</t>
    </rPh>
    <rPh sb="33" eb="35">
      <t>ジギョウ</t>
    </rPh>
    <rPh sb="36" eb="38">
      <t>ケイゾク</t>
    </rPh>
    <rPh sb="39" eb="41">
      <t>モクテキ</t>
    </rPh>
    <rPh sb="45" eb="48">
      <t>コウリツセイ</t>
    </rPh>
    <rPh sb="49" eb="52">
      <t>ケンゼンセイ</t>
    </rPh>
    <rPh sb="53" eb="54">
      <t>タカ</t>
    </rPh>
    <rPh sb="64" eb="66">
      <t>カニュウ</t>
    </rPh>
    <rPh sb="66" eb="68">
      <t>ソクシン</t>
    </rPh>
    <rPh sb="71" eb="74">
      <t>スイセンカ</t>
    </rPh>
    <rPh sb="74" eb="75">
      <t>リツ</t>
    </rPh>
    <rPh sb="76" eb="78">
      <t>コウジョウ</t>
    </rPh>
    <rPh sb="79" eb="82">
      <t>シヨウリョウ</t>
    </rPh>
    <rPh sb="82" eb="84">
      <t>カイテイ</t>
    </rPh>
    <rPh sb="87" eb="89">
      <t>シュウニュウ</t>
    </rPh>
    <rPh sb="89" eb="91">
      <t>カクホ</t>
    </rPh>
    <rPh sb="92" eb="93">
      <t>ツト</t>
    </rPh>
    <rPh sb="98" eb="100">
      <t>シセツ</t>
    </rPh>
    <rPh sb="106" eb="109">
      <t>ロウキュウカ</t>
    </rPh>
    <rPh sb="111" eb="113">
      <t>シセツ</t>
    </rPh>
    <rPh sb="114" eb="116">
      <t>キキ</t>
    </rPh>
    <rPh sb="117" eb="119">
      <t>イジ</t>
    </rPh>
    <rPh sb="119" eb="121">
      <t>カンリ</t>
    </rPh>
    <rPh sb="121" eb="122">
      <t>メン</t>
    </rPh>
    <rPh sb="125" eb="127">
      <t>シテン</t>
    </rPh>
    <rPh sb="128" eb="129">
      <t>アワ</t>
    </rPh>
    <rPh sb="130" eb="133">
      <t>ケイカクテキ</t>
    </rPh>
    <rPh sb="135" eb="138">
      <t>コウリツテキ</t>
    </rPh>
    <rPh sb="139" eb="141">
      <t>コウシン</t>
    </rPh>
    <rPh sb="142" eb="144">
      <t>ジッシ</t>
    </rPh>
    <rPh sb="148" eb="150">
      <t>ヒツヨウ</t>
    </rPh>
    <phoneticPr fontId="4"/>
  </si>
  <si>
    <t>　単年度の収支を表す「①収益的収支比率」は、87.41％とこれまでに続き80％台を推移している。面整備完了から4年を経過し、新規加入も安定して収支も横ばい状況になったと考えられる。
　処理区域内で水洗化している戸の割合を示す「⑧水洗化率」は68.03％と前年度に比べ若干下降しているが、「⑤経営回収率」は63.00％と上昇しており、1㎥当たりの処理に要した費用を示す「⑥汚水処理原価」も前年度に比べ下がっている。
　また、施設の一日の処理能力に対する平均処理水量の割合を示す「⑦施設利用率」は、ほぼ横ばいを示しているが、人口減少の影響から施設利用率の低下が懸念される。</t>
    <rPh sb="1" eb="4">
      <t>タンネンド</t>
    </rPh>
    <rPh sb="5" eb="7">
      <t>シュウシ</t>
    </rPh>
    <rPh sb="8" eb="9">
      <t>アラワ</t>
    </rPh>
    <rPh sb="12" eb="15">
      <t>シュウエキテキ</t>
    </rPh>
    <rPh sb="15" eb="17">
      <t>シュウシ</t>
    </rPh>
    <rPh sb="17" eb="19">
      <t>ヒリツ</t>
    </rPh>
    <rPh sb="34" eb="35">
      <t>ツヅ</t>
    </rPh>
    <rPh sb="39" eb="40">
      <t>ダイ</t>
    </rPh>
    <rPh sb="41" eb="43">
      <t>スイイ</t>
    </rPh>
    <rPh sb="48" eb="49">
      <t>メン</t>
    </rPh>
    <rPh sb="49" eb="51">
      <t>セイビ</t>
    </rPh>
    <rPh sb="51" eb="53">
      <t>カンリョウ</t>
    </rPh>
    <rPh sb="56" eb="57">
      <t>ネン</t>
    </rPh>
    <rPh sb="58" eb="60">
      <t>ケイカ</t>
    </rPh>
    <rPh sb="62" eb="64">
      <t>シンキ</t>
    </rPh>
    <rPh sb="64" eb="66">
      <t>カニュウ</t>
    </rPh>
    <rPh sb="67" eb="69">
      <t>アンテイ</t>
    </rPh>
    <rPh sb="71" eb="73">
      <t>シュウシ</t>
    </rPh>
    <rPh sb="74" eb="75">
      <t>ヨコ</t>
    </rPh>
    <rPh sb="77" eb="79">
      <t>ジョウキョウ</t>
    </rPh>
    <rPh sb="84" eb="85">
      <t>カンガ</t>
    </rPh>
    <rPh sb="92" eb="94">
      <t>ショリ</t>
    </rPh>
    <rPh sb="94" eb="96">
      <t>クイキ</t>
    </rPh>
    <rPh sb="96" eb="97">
      <t>ナイ</t>
    </rPh>
    <rPh sb="98" eb="101">
      <t>スイセンカ</t>
    </rPh>
    <rPh sb="105" eb="106">
      <t>コ</t>
    </rPh>
    <rPh sb="107" eb="109">
      <t>ワリアイ</t>
    </rPh>
    <rPh sb="110" eb="111">
      <t>シメ</t>
    </rPh>
    <rPh sb="114" eb="117">
      <t>スイセンカ</t>
    </rPh>
    <rPh sb="117" eb="118">
      <t>リツ</t>
    </rPh>
    <rPh sb="127" eb="130">
      <t>ゼンネンド</t>
    </rPh>
    <rPh sb="131" eb="132">
      <t>クラ</t>
    </rPh>
    <rPh sb="133" eb="135">
      <t>ジャッカン</t>
    </rPh>
    <rPh sb="135" eb="137">
      <t>カコウ</t>
    </rPh>
    <rPh sb="145" eb="147">
      <t>ケイエイ</t>
    </rPh>
    <rPh sb="147" eb="149">
      <t>カイシュウ</t>
    </rPh>
    <rPh sb="149" eb="150">
      <t>リツ</t>
    </rPh>
    <rPh sb="159" eb="161">
      <t>ジョウショウ</t>
    </rPh>
    <rPh sb="168" eb="169">
      <t>ア</t>
    </rPh>
    <rPh sb="172" eb="174">
      <t>ショリ</t>
    </rPh>
    <rPh sb="175" eb="176">
      <t>ヨウ</t>
    </rPh>
    <rPh sb="178" eb="180">
      <t>ヒヨウ</t>
    </rPh>
    <rPh sb="181" eb="182">
      <t>シメ</t>
    </rPh>
    <rPh sb="185" eb="187">
      <t>オスイ</t>
    </rPh>
    <rPh sb="187" eb="189">
      <t>ショリ</t>
    </rPh>
    <rPh sb="189" eb="191">
      <t>ゲンカ</t>
    </rPh>
    <rPh sb="193" eb="196">
      <t>ゼンネンド</t>
    </rPh>
    <rPh sb="197" eb="198">
      <t>クラ</t>
    </rPh>
    <rPh sb="199" eb="200">
      <t>サ</t>
    </rPh>
    <rPh sb="211" eb="213">
      <t>シセツ</t>
    </rPh>
    <rPh sb="214" eb="216">
      <t>イチニチ</t>
    </rPh>
    <rPh sb="217" eb="219">
      <t>ショリ</t>
    </rPh>
    <rPh sb="219" eb="221">
      <t>ノウリョク</t>
    </rPh>
    <rPh sb="222" eb="223">
      <t>タイ</t>
    </rPh>
    <rPh sb="225" eb="227">
      <t>ヘイキン</t>
    </rPh>
    <rPh sb="227" eb="229">
      <t>ショリ</t>
    </rPh>
    <rPh sb="229" eb="231">
      <t>スイリョウ</t>
    </rPh>
    <rPh sb="232" eb="234">
      <t>ワリアイ</t>
    </rPh>
    <rPh sb="235" eb="236">
      <t>シメ</t>
    </rPh>
    <rPh sb="239" eb="241">
      <t>シセツ</t>
    </rPh>
    <rPh sb="241" eb="243">
      <t>リヨウ</t>
    </rPh>
    <rPh sb="243" eb="244">
      <t>リツ</t>
    </rPh>
    <rPh sb="249" eb="250">
      <t>ヨコ</t>
    </rPh>
    <rPh sb="253" eb="254">
      <t>シメ</t>
    </rPh>
    <rPh sb="260" eb="262">
      <t>ジンコウ</t>
    </rPh>
    <rPh sb="262" eb="264">
      <t>ゲンショウ</t>
    </rPh>
    <rPh sb="265" eb="267">
      <t>エイキョウ</t>
    </rPh>
    <rPh sb="269" eb="271">
      <t>シセツ</t>
    </rPh>
    <rPh sb="271" eb="273">
      <t>リヨウ</t>
    </rPh>
    <rPh sb="273" eb="274">
      <t>リツ</t>
    </rPh>
    <rPh sb="275" eb="277">
      <t>テイカ</t>
    </rPh>
    <rPh sb="278" eb="280">
      <t>ケネン</t>
    </rPh>
    <phoneticPr fontId="4"/>
  </si>
  <si>
    <t>　平成13年度から供用開始し17年が経過している。現在、大規模な施設の更新時期は迎えていない。
　今後は更新時期に併せストックマネジメント計画を作成し、計画的な更新を実施していく。</t>
    <rPh sb="1" eb="3">
      <t>ヘイセイ</t>
    </rPh>
    <rPh sb="5" eb="7">
      <t>ネンド</t>
    </rPh>
    <rPh sb="9" eb="11">
      <t>キョウヨウ</t>
    </rPh>
    <rPh sb="11" eb="13">
      <t>カイシ</t>
    </rPh>
    <rPh sb="16" eb="17">
      <t>ネン</t>
    </rPh>
    <rPh sb="18" eb="20">
      <t>ケイカ</t>
    </rPh>
    <rPh sb="25" eb="27">
      <t>ゲンザイ</t>
    </rPh>
    <rPh sb="28" eb="31">
      <t>ダイキボ</t>
    </rPh>
    <rPh sb="32" eb="34">
      <t>シセツ</t>
    </rPh>
    <rPh sb="35" eb="37">
      <t>コウシン</t>
    </rPh>
    <rPh sb="37" eb="39">
      <t>ジキ</t>
    </rPh>
    <rPh sb="40" eb="41">
      <t>ムカ</t>
    </rPh>
    <rPh sb="49" eb="51">
      <t>コンゴ</t>
    </rPh>
    <rPh sb="52" eb="54">
      <t>コウシン</t>
    </rPh>
    <rPh sb="54" eb="56">
      <t>ジキ</t>
    </rPh>
    <rPh sb="57" eb="58">
      <t>アワ</t>
    </rPh>
    <rPh sb="69" eb="71">
      <t>ケイカク</t>
    </rPh>
    <rPh sb="72" eb="74">
      <t>サクセイ</t>
    </rPh>
    <rPh sb="76" eb="79">
      <t>ケイカクテキ</t>
    </rPh>
    <rPh sb="80" eb="82">
      <t>コウシン</t>
    </rPh>
    <rPh sb="83" eb="8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</si>
</sst>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798-42EB-B850-04B849B65506}"/>
            </c:ext>
          </c:extLst>
        </c:ser>
        <c:dLbls>
          <c:showLegendKey val="0"/>
          <c:showVal val="0"/>
          <c:showCatName val="0"/>
          <c:showSerName val="0"/>
          <c:showPercent val="0"/>
          <c:showBubbleSize val="0"/>
        </c:dLbls>
        <c:gapWidth val="150"/>
        <c:axId val="204539776"/>
        <c:axId val="20455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0.2</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A798-42EB-B850-04B849B65506}"/>
            </c:ext>
          </c:extLst>
        </c:ser>
        <c:dLbls>
          <c:showLegendKey val="0"/>
          <c:showVal val="0"/>
          <c:showCatName val="0"/>
          <c:showSerName val="0"/>
          <c:showPercent val="0"/>
          <c:showBubbleSize val="0"/>
        </c:dLbls>
        <c:marker val="1"/>
        <c:smooth val="0"/>
        <c:axId val="204539776"/>
        <c:axId val="204550144"/>
      </c:lineChart>
      <c:dateAx>
        <c:axId val="204539776"/>
        <c:scaling>
          <c:orientation val="minMax"/>
        </c:scaling>
        <c:delete val="1"/>
        <c:axPos val="b"/>
        <c:numFmt formatCode="ge" sourceLinked="1"/>
        <c:majorTickMark val="none"/>
        <c:minorTickMark val="none"/>
        <c:tickLblPos val="none"/>
        <c:crossAx val="204550144"/>
        <c:crosses val="autoZero"/>
        <c:auto val="1"/>
        <c:lblOffset val="100"/>
        <c:baseTimeUnit val="years"/>
      </c:dateAx>
      <c:valAx>
        <c:axId val="20455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539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70.38</c:v>
                </c:pt>
                <c:pt idx="1">
                  <c:v>71.459999999999994</c:v>
                </c:pt>
                <c:pt idx="2">
                  <c:v>74.38</c:v>
                </c:pt>
                <c:pt idx="3">
                  <c:v>72.62</c:v>
                </c:pt>
                <c:pt idx="4">
                  <c:v>72.38</c:v>
                </c:pt>
              </c:numCache>
            </c:numRef>
          </c:val>
          <c:extLst xmlns:c16r2="http://schemas.microsoft.com/office/drawing/2015/06/chart">
            <c:ext xmlns:c16="http://schemas.microsoft.com/office/drawing/2014/chart" uri="{C3380CC4-5D6E-409C-BE32-E72D297353CC}">
              <c16:uniqueId val="{00000000-C740-40C0-9CAC-D5BF0E67A01A}"/>
            </c:ext>
          </c:extLst>
        </c:ser>
        <c:dLbls>
          <c:showLegendKey val="0"/>
          <c:showVal val="0"/>
          <c:showCatName val="0"/>
          <c:showSerName val="0"/>
          <c:showPercent val="0"/>
          <c:showBubbleSize val="0"/>
        </c:dLbls>
        <c:gapWidth val="150"/>
        <c:axId val="205109120"/>
        <c:axId val="20511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43.53</c:v>
                </c:pt>
                <c:pt idx="1">
                  <c:v>39.869999999999997</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C740-40C0-9CAC-D5BF0E67A01A}"/>
            </c:ext>
          </c:extLst>
        </c:ser>
        <c:dLbls>
          <c:showLegendKey val="0"/>
          <c:showVal val="0"/>
          <c:showCatName val="0"/>
          <c:showSerName val="0"/>
          <c:showPercent val="0"/>
          <c:showBubbleSize val="0"/>
        </c:dLbls>
        <c:marker val="1"/>
        <c:smooth val="0"/>
        <c:axId val="205109120"/>
        <c:axId val="205115392"/>
      </c:lineChart>
      <c:dateAx>
        <c:axId val="205109120"/>
        <c:scaling>
          <c:orientation val="minMax"/>
        </c:scaling>
        <c:delete val="1"/>
        <c:axPos val="b"/>
        <c:numFmt formatCode="ge" sourceLinked="1"/>
        <c:majorTickMark val="none"/>
        <c:minorTickMark val="none"/>
        <c:tickLblPos val="none"/>
        <c:crossAx val="205115392"/>
        <c:crosses val="autoZero"/>
        <c:auto val="1"/>
        <c:lblOffset val="100"/>
        <c:baseTimeUnit val="years"/>
      </c:dateAx>
      <c:valAx>
        <c:axId val="20511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0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69.069999999999993</c:v>
                </c:pt>
                <c:pt idx="1">
                  <c:v>70.52</c:v>
                </c:pt>
                <c:pt idx="2">
                  <c:v>69.400000000000006</c:v>
                </c:pt>
                <c:pt idx="3">
                  <c:v>70.760000000000005</c:v>
                </c:pt>
                <c:pt idx="4">
                  <c:v>68.03</c:v>
                </c:pt>
              </c:numCache>
            </c:numRef>
          </c:val>
          <c:extLst xmlns:c16r2="http://schemas.microsoft.com/office/drawing/2015/06/chart">
            <c:ext xmlns:c16="http://schemas.microsoft.com/office/drawing/2014/chart" uri="{C3380CC4-5D6E-409C-BE32-E72D297353CC}">
              <c16:uniqueId val="{00000000-B823-4C73-A07B-2CD3709A7119}"/>
            </c:ext>
          </c:extLst>
        </c:ser>
        <c:dLbls>
          <c:showLegendKey val="0"/>
          <c:showVal val="0"/>
          <c:showCatName val="0"/>
          <c:showSerName val="0"/>
          <c:showPercent val="0"/>
          <c:showBubbleSize val="0"/>
        </c:dLbls>
        <c:gapWidth val="150"/>
        <c:axId val="205166848"/>
        <c:axId val="205169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64.14</c:v>
                </c:pt>
                <c:pt idx="1">
                  <c:v>61.37</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B823-4C73-A07B-2CD3709A7119}"/>
            </c:ext>
          </c:extLst>
        </c:ser>
        <c:dLbls>
          <c:showLegendKey val="0"/>
          <c:showVal val="0"/>
          <c:showCatName val="0"/>
          <c:showSerName val="0"/>
          <c:showPercent val="0"/>
          <c:showBubbleSize val="0"/>
        </c:dLbls>
        <c:marker val="1"/>
        <c:smooth val="0"/>
        <c:axId val="205166848"/>
        <c:axId val="205169024"/>
      </c:lineChart>
      <c:dateAx>
        <c:axId val="205166848"/>
        <c:scaling>
          <c:orientation val="minMax"/>
        </c:scaling>
        <c:delete val="1"/>
        <c:axPos val="b"/>
        <c:numFmt formatCode="ge" sourceLinked="1"/>
        <c:majorTickMark val="none"/>
        <c:minorTickMark val="none"/>
        <c:tickLblPos val="none"/>
        <c:crossAx val="205169024"/>
        <c:crosses val="autoZero"/>
        <c:auto val="1"/>
        <c:lblOffset val="100"/>
        <c:baseTimeUnit val="years"/>
      </c:dateAx>
      <c:valAx>
        <c:axId val="20516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6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86.19</c:v>
                </c:pt>
                <c:pt idx="1">
                  <c:v>83.12</c:v>
                </c:pt>
                <c:pt idx="2">
                  <c:v>87.8</c:v>
                </c:pt>
                <c:pt idx="3">
                  <c:v>83.4</c:v>
                </c:pt>
                <c:pt idx="4">
                  <c:v>87.41</c:v>
                </c:pt>
              </c:numCache>
            </c:numRef>
          </c:val>
          <c:extLst xmlns:c16r2="http://schemas.microsoft.com/office/drawing/2015/06/chart">
            <c:ext xmlns:c16="http://schemas.microsoft.com/office/drawing/2014/chart" uri="{C3380CC4-5D6E-409C-BE32-E72D297353CC}">
              <c16:uniqueId val="{00000000-CF65-471B-B70B-FB1113AC7248}"/>
            </c:ext>
          </c:extLst>
        </c:ser>
        <c:dLbls>
          <c:showLegendKey val="0"/>
          <c:showVal val="0"/>
          <c:showCatName val="0"/>
          <c:showSerName val="0"/>
          <c:showPercent val="0"/>
          <c:showBubbleSize val="0"/>
        </c:dLbls>
        <c:gapWidth val="150"/>
        <c:axId val="204585216"/>
        <c:axId val="20459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F65-471B-B70B-FB1113AC7248}"/>
            </c:ext>
          </c:extLst>
        </c:ser>
        <c:dLbls>
          <c:showLegendKey val="0"/>
          <c:showVal val="0"/>
          <c:showCatName val="0"/>
          <c:showSerName val="0"/>
          <c:showPercent val="0"/>
          <c:showBubbleSize val="0"/>
        </c:dLbls>
        <c:marker val="1"/>
        <c:smooth val="0"/>
        <c:axId val="204585216"/>
        <c:axId val="204595584"/>
      </c:lineChart>
      <c:dateAx>
        <c:axId val="204585216"/>
        <c:scaling>
          <c:orientation val="minMax"/>
        </c:scaling>
        <c:delete val="1"/>
        <c:axPos val="b"/>
        <c:numFmt formatCode="ge" sourceLinked="1"/>
        <c:majorTickMark val="none"/>
        <c:minorTickMark val="none"/>
        <c:tickLblPos val="none"/>
        <c:crossAx val="204595584"/>
        <c:crosses val="autoZero"/>
        <c:auto val="1"/>
        <c:lblOffset val="100"/>
        <c:baseTimeUnit val="years"/>
      </c:dateAx>
      <c:valAx>
        <c:axId val="20459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58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5C-4249-A330-3D3BDD33C519}"/>
            </c:ext>
          </c:extLst>
        </c:ser>
        <c:dLbls>
          <c:showLegendKey val="0"/>
          <c:showVal val="0"/>
          <c:showCatName val="0"/>
          <c:showSerName val="0"/>
          <c:showPercent val="0"/>
          <c:showBubbleSize val="0"/>
        </c:dLbls>
        <c:gapWidth val="150"/>
        <c:axId val="204769920"/>
        <c:axId val="20477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5C-4249-A330-3D3BDD33C519}"/>
            </c:ext>
          </c:extLst>
        </c:ser>
        <c:dLbls>
          <c:showLegendKey val="0"/>
          <c:showVal val="0"/>
          <c:showCatName val="0"/>
          <c:showSerName val="0"/>
          <c:showPercent val="0"/>
          <c:showBubbleSize val="0"/>
        </c:dLbls>
        <c:marker val="1"/>
        <c:smooth val="0"/>
        <c:axId val="204769920"/>
        <c:axId val="204772096"/>
      </c:lineChart>
      <c:dateAx>
        <c:axId val="204769920"/>
        <c:scaling>
          <c:orientation val="minMax"/>
        </c:scaling>
        <c:delete val="1"/>
        <c:axPos val="b"/>
        <c:numFmt formatCode="ge" sourceLinked="1"/>
        <c:majorTickMark val="none"/>
        <c:minorTickMark val="none"/>
        <c:tickLblPos val="none"/>
        <c:crossAx val="204772096"/>
        <c:crosses val="autoZero"/>
        <c:auto val="1"/>
        <c:lblOffset val="100"/>
        <c:baseTimeUnit val="years"/>
      </c:dateAx>
      <c:valAx>
        <c:axId val="20477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6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027-4F8A-B857-421E4BE4CA7A}"/>
            </c:ext>
          </c:extLst>
        </c:ser>
        <c:dLbls>
          <c:showLegendKey val="0"/>
          <c:showVal val="0"/>
          <c:showCatName val="0"/>
          <c:showSerName val="0"/>
          <c:showPercent val="0"/>
          <c:showBubbleSize val="0"/>
        </c:dLbls>
        <c:gapWidth val="150"/>
        <c:axId val="204798976"/>
        <c:axId val="20487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027-4F8A-B857-421E4BE4CA7A}"/>
            </c:ext>
          </c:extLst>
        </c:ser>
        <c:dLbls>
          <c:showLegendKey val="0"/>
          <c:showVal val="0"/>
          <c:showCatName val="0"/>
          <c:showSerName val="0"/>
          <c:showPercent val="0"/>
          <c:showBubbleSize val="0"/>
        </c:dLbls>
        <c:marker val="1"/>
        <c:smooth val="0"/>
        <c:axId val="204798976"/>
        <c:axId val="204874880"/>
      </c:lineChart>
      <c:dateAx>
        <c:axId val="204798976"/>
        <c:scaling>
          <c:orientation val="minMax"/>
        </c:scaling>
        <c:delete val="1"/>
        <c:axPos val="b"/>
        <c:numFmt formatCode="ge" sourceLinked="1"/>
        <c:majorTickMark val="none"/>
        <c:minorTickMark val="none"/>
        <c:tickLblPos val="none"/>
        <c:crossAx val="204874880"/>
        <c:crosses val="autoZero"/>
        <c:auto val="1"/>
        <c:lblOffset val="100"/>
        <c:baseTimeUnit val="years"/>
      </c:dateAx>
      <c:valAx>
        <c:axId val="20487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44F-48C5-BB2E-4CA6C5FDEE4C}"/>
            </c:ext>
          </c:extLst>
        </c:ser>
        <c:dLbls>
          <c:showLegendKey val="0"/>
          <c:showVal val="0"/>
          <c:showCatName val="0"/>
          <c:showSerName val="0"/>
          <c:showPercent val="0"/>
          <c:showBubbleSize val="0"/>
        </c:dLbls>
        <c:gapWidth val="150"/>
        <c:axId val="204924416"/>
        <c:axId val="20492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44F-48C5-BB2E-4CA6C5FDEE4C}"/>
            </c:ext>
          </c:extLst>
        </c:ser>
        <c:dLbls>
          <c:showLegendKey val="0"/>
          <c:showVal val="0"/>
          <c:showCatName val="0"/>
          <c:showSerName val="0"/>
          <c:showPercent val="0"/>
          <c:showBubbleSize val="0"/>
        </c:dLbls>
        <c:marker val="1"/>
        <c:smooth val="0"/>
        <c:axId val="204924416"/>
        <c:axId val="204926336"/>
      </c:lineChart>
      <c:dateAx>
        <c:axId val="204924416"/>
        <c:scaling>
          <c:orientation val="minMax"/>
        </c:scaling>
        <c:delete val="1"/>
        <c:axPos val="b"/>
        <c:numFmt formatCode="ge" sourceLinked="1"/>
        <c:majorTickMark val="none"/>
        <c:minorTickMark val="none"/>
        <c:tickLblPos val="none"/>
        <c:crossAx val="204926336"/>
        <c:crosses val="autoZero"/>
        <c:auto val="1"/>
        <c:lblOffset val="100"/>
        <c:baseTimeUnit val="years"/>
      </c:dateAx>
      <c:valAx>
        <c:axId val="20492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2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EB7-4B18-8837-95B1A8512AA6}"/>
            </c:ext>
          </c:extLst>
        </c:ser>
        <c:dLbls>
          <c:showLegendKey val="0"/>
          <c:showVal val="0"/>
          <c:showCatName val="0"/>
          <c:showSerName val="0"/>
          <c:showPercent val="0"/>
          <c:showBubbleSize val="0"/>
        </c:dLbls>
        <c:gapWidth val="150"/>
        <c:axId val="204957952"/>
        <c:axId val="20497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EB7-4B18-8837-95B1A8512AA6}"/>
            </c:ext>
          </c:extLst>
        </c:ser>
        <c:dLbls>
          <c:showLegendKey val="0"/>
          <c:showVal val="0"/>
          <c:showCatName val="0"/>
          <c:showSerName val="0"/>
          <c:showPercent val="0"/>
          <c:showBubbleSize val="0"/>
        </c:dLbls>
        <c:marker val="1"/>
        <c:smooth val="0"/>
        <c:axId val="204957952"/>
        <c:axId val="204972416"/>
      </c:lineChart>
      <c:dateAx>
        <c:axId val="204957952"/>
        <c:scaling>
          <c:orientation val="minMax"/>
        </c:scaling>
        <c:delete val="1"/>
        <c:axPos val="b"/>
        <c:numFmt formatCode="ge" sourceLinked="1"/>
        <c:majorTickMark val="none"/>
        <c:minorTickMark val="none"/>
        <c:tickLblPos val="none"/>
        <c:crossAx val="204972416"/>
        <c:crosses val="autoZero"/>
        <c:auto val="1"/>
        <c:lblOffset val="100"/>
        <c:baseTimeUnit val="years"/>
      </c:dateAx>
      <c:valAx>
        <c:axId val="20497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5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formatCode="#,##0.00;&quot;△&quot;#,##0.00;&quot;-&quot;">
                  <c:v>133.93</c:v>
                </c:pt>
              </c:numCache>
            </c:numRef>
          </c:val>
          <c:extLst xmlns:c16r2="http://schemas.microsoft.com/office/drawing/2015/06/chart">
            <c:ext xmlns:c16="http://schemas.microsoft.com/office/drawing/2014/chart" uri="{C3380CC4-5D6E-409C-BE32-E72D297353CC}">
              <c16:uniqueId val="{00000000-7E7C-4939-BCF2-8103F4148FA2}"/>
            </c:ext>
          </c:extLst>
        </c:ser>
        <c:dLbls>
          <c:showLegendKey val="0"/>
          <c:showVal val="0"/>
          <c:showCatName val="0"/>
          <c:showSerName val="0"/>
          <c:showPercent val="0"/>
          <c:showBubbleSize val="0"/>
        </c:dLbls>
        <c:gapWidth val="150"/>
        <c:axId val="205276288"/>
        <c:axId val="20527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1696.96</c:v>
                </c:pt>
                <c:pt idx="1">
                  <c:v>1824.34</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7E7C-4939-BCF2-8103F4148FA2}"/>
            </c:ext>
          </c:extLst>
        </c:ser>
        <c:dLbls>
          <c:showLegendKey val="0"/>
          <c:showVal val="0"/>
          <c:showCatName val="0"/>
          <c:showSerName val="0"/>
          <c:showPercent val="0"/>
          <c:showBubbleSize val="0"/>
        </c:dLbls>
        <c:marker val="1"/>
        <c:smooth val="0"/>
        <c:axId val="205276288"/>
        <c:axId val="205278208"/>
      </c:lineChart>
      <c:dateAx>
        <c:axId val="205276288"/>
        <c:scaling>
          <c:orientation val="minMax"/>
        </c:scaling>
        <c:delete val="1"/>
        <c:axPos val="b"/>
        <c:numFmt formatCode="ge" sourceLinked="1"/>
        <c:majorTickMark val="none"/>
        <c:minorTickMark val="none"/>
        <c:tickLblPos val="none"/>
        <c:crossAx val="205278208"/>
        <c:crosses val="autoZero"/>
        <c:auto val="1"/>
        <c:lblOffset val="100"/>
        <c:baseTimeUnit val="years"/>
      </c:dateAx>
      <c:valAx>
        <c:axId val="20527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7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60.75</c:v>
                </c:pt>
                <c:pt idx="1">
                  <c:v>64.459999999999994</c:v>
                </c:pt>
                <c:pt idx="2">
                  <c:v>60.25</c:v>
                </c:pt>
                <c:pt idx="3">
                  <c:v>57.95</c:v>
                </c:pt>
                <c:pt idx="4">
                  <c:v>63</c:v>
                </c:pt>
              </c:numCache>
            </c:numRef>
          </c:val>
          <c:extLst xmlns:c16r2="http://schemas.microsoft.com/office/drawing/2015/06/chart">
            <c:ext xmlns:c16="http://schemas.microsoft.com/office/drawing/2014/chart" uri="{C3380CC4-5D6E-409C-BE32-E72D297353CC}">
              <c16:uniqueId val="{00000000-D912-43C4-88DA-852AC7A2C7B1}"/>
            </c:ext>
          </c:extLst>
        </c:ser>
        <c:dLbls>
          <c:showLegendKey val="0"/>
          <c:showVal val="0"/>
          <c:showCatName val="0"/>
          <c:showSerName val="0"/>
          <c:showPercent val="0"/>
          <c:showBubbleSize val="0"/>
        </c:dLbls>
        <c:gapWidth val="150"/>
        <c:axId val="205309056"/>
        <c:axId val="20531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47.23</c:v>
                </c:pt>
                <c:pt idx="1">
                  <c:v>54.16</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D912-43C4-88DA-852AC7A2C7B1}"/>
            </c:ext>
          </c:extLst>
        </c:ser>
        <c:dLbls>
          <c:showLegendKey val="0"/>
          <c:showVal val="0"/>
          <c:showCatName val="0"/>
          <c:showSerName val="0"/>
          <c:showPercent val="0"/>
          <c:showBubbleSize val="0"/>
        </c:dLbls>
        <c:marker val="1"/>
        <c:smooth val="0"/>
        <c:axId val="205309056"/>
        <c:axId val="205310976"/>
      </c:lineChart>
      <c:dateAx>
        <c:axId val="205309056"/>
        <c:scaling>
          <c:orientation val="minMax"/>
        </c:scaling>
        <c:delete val="1"/>
        <c:axPos val="b"/>
        <c:numFmt formatCode="ge" sourceLinked="1"/>
        <c:majorTickMark val="none"/>
        <c:minorTickMark val="none"/>
        <c:tickLblPos val="none"/>
        <c:crossAx val="205310976"/>
        <c:crosses val="autoZero"/>
        <c:auto val="1"/>
        <c:lblOffset val="100"/>
        <c:baseTimeUnit val="years"/>
      </c:dateAx>
      <c:valAx>
        <c:axId val="20531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30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328.82</c:v>
                </c:pt>
                <c:pt idx="1">
                  <c:v>316.5</c:v>
                </c:pt>
                <c:pt idx="2">
                  <c:v>343.47</c:v>
                </c:pt>
                <c:pt idx="3">
                  <c:v>330.32</c:v>
                </c:pt>
                <c:pt idx="4">
                  <c:v>310.19</c:v>
                </c:pt>
              </c:numCache>
            </c:numRef>
          </c:val>
          <c:extLst xmlns:c16r2="http://schemas.microsoft.com/office/drawing/2015/06/chart">
            <c:ext xmlns:c16="http://schemas.microsoft.com/office/drawing/2014/chart" uri="{C3380CC4-5D6E-409C-BE32-E72D297353CC}">
              <c16:uniqueId val="{00000000-EAD5-456D-9303-EFC7E92CB3B7}"/>
            </c:ext>
          </c:extLst>
        </c:ser>
        <c:dLbls>
          <c:showLegendKey val="0"/>
          <c:showVal val="0"/>
          <c:showCatName val="0"/>
          <c:showSerName val="0"/>
          <c:showPercent val="0"/>
          <c:showBubbleSize val="0"/>
        </c:dLbls>
        <c:gapWidth val="150"/>
        <c:axId val="205088256"/>
        <c:axId val="205090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351.41</c:v>
                </c:pt>
                <c:pt idx="1">
                  <c:v>307.56</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EAD5-456D-9303-EFC7E92CB3B7}"/>
            </c:ext>
          </c:extLst>
        </c:ser>
        <c:dLbls>
          <c:showLegendKey val="0"/>
          <c:showVal val="0"/>
          <c:showCatName val="0"/>
          <c:showSerName val="0"/>
          <c:showPercent val="0"/>
          <c:showBubbleSize val="0"/>
        </c:dLbls>
        <c:marker val="1"/>
        <c:smooth val="0"/>
        <c:axId val="205088256"/>
        <c:axId val="205090176"/>
      </c:lineChart>
      <c:dateAx>
        <c:axId val="205088256"/>
        <c:scaling>
          <c:orientation val="minMax"/>
        </c:scaling>
        <c:delete val="1"/>
        <c:axPos val="b"/>
        <c:numFmt formatCode="ge" sourceLinked="1"/>
        <c:majorTickMark val="none"/>
        <c:minorTickMark val="none"/>
        <c:tickLblPos val="none"/>
        <c:crossAx val="205090176"/>
        <c:crosses val="autoZero"/>
        <c:auto val="1"/>
        <c:lblOffset val="100"/>
        <c:baseTimeUnit val="years"/>
      </c:dateAx>
      <c:valAx>
        <c:axId val="20509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8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election activeCell="B2" sqref="B2:BZ4"/>
    </sheetView>
  </sheetViews>
  <sheetFormatPr defaultColWidth="2.54296875" defaultRowHeight="13" x14ac:dyDescent="0.2"/>
  <cols>
    <col min="1" max="1" width="2.54296875" customWidth="1"/>
    <col min="2" max="62" width="3.7265625" customWidth="1"/>
    <col min="64" max="78" width="3.17968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安芸高田市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28808</v>
      </c>
      <c r="AM8" s="50"/>
      <c r="AN8" s="50"/>
      <c r="AO8" s="50"/>
      <c r="AP8" s="50"/>
      <c r="AQ8" s="50"/>
      <c r="AR8" s="50"/>
      <c r="AS8" s="50"/>
      <c r="AT8" s="45">
        <f>データ!T6</f>
        <v>537.75</v>
      </c>
      <c r="AU8" s="45"/>
      <c r="AV8" s="45"/>
      <c r="AW8" s="45"/>
      <c r="AX8" s="45"/>
      <c r="AY8" s="45"/>
      <c r="AZ8" s="45"/>
      <c r="BA8" s="45"/>
      <c r="BB8" s="45">
        <f>データ!U6</f>
        <v>53.57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14.61</v>
      </c>
      <c r="Q10" s="45"/>
      <c r="R10" s="45"/>
      <c r="S10" s="45"/>
      <c r="T10" s="45"/>
      <c r="U10" s="45"/>
      <c r="V10" s="45"/>
      <c r="W10" s="45">
        <f>データ!Q6</f>
        <v>96.62</v>
      </c>
      <c r="X10" s="45"/>
      <c r="Y10" s="45"/>
      <c r="Z10" s="45"/>
      <c r="AA10" s="45"/>
      <c r="AB10" s="45"/>
      <c r="AC10" s="45"/>
      <c r="AD10" s="50">
        <f>データ!R6</f>
        <v>3839</v>
      </c>
      <c r="AE10" s="50"/>
      <c r="AF10" s="50"/>
      <c r="AG10" s="50"/>
      <c r="AH10" s="50"/>
      <c r="AI10" s="50"/>
      <c r="AJ10" s="50"/>
      <c r="AK10" s="2"/>
      <c r="AL10" s="50">
        <f>データ!V6</f>
        <v>4188</v>
      </c>
      <c r="AM10" s="50"/>
      <c r="AN10" s="50"/>
      <c r="AO10" s="50"/>
      <c r="AP10" s="50"/>
      <c r="AQ10" s="50"/>
      <c r="AR10" s="50"/>
      <c r="AS10" s="50"/>
      <c r="AT10" s="45">
        <f>データ!W6</f>
        <v>1.78</v>
      </c>
      <c r="AU10" s="45"/>
      <c r="AV10" s="45"/>
      <c r="AW10" s="45"/>
      <c r="AX10" s="45"/>
      <c r="AY10" s="45"/>
      <c r="AZ10" s="45"/>
      <c r="BA10" s="45"/>
      <c r="BB10" s="45">
        <f>データ!X6</f>
        <v>2352.81</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1PzFft26wq3IZ6Lms0ARF+JDDF7h2suPk6nAw5rGAifXlHcd1/0/CLHQzxUAL4AmxJEvppwHasRulE8R8v0ZNA==" saltValue="9AZWYN1xN3SrQkLYqLRSq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8164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342149</v>
      </c>
      <c r="D6" s="33">
        <f t="shared" si="3"/>
        <v>47</v>
      </c>
      <c r="E6" s="33">
        <f t="shared" si="3"/>
        <v>17</v>
      </c>
      <c r="F6" s="33">
        <f t="shared" si="3"/>
        <v>1</v>
      </c>
      <c r="G6" s="33">
        <f t="shared" si="3"/>
        <v>0</v>
      </c>
      <c r="H6" s="33" t="str">
        <f t="shared" si="3"/>
        <v>広島県　安芸高田市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14.61</v>
      </c>
      <c r="Q6" s="34">
        <f t="shared" si="3"/>
        <v>96.62</v>
      </c>
      <c r="R6" s="34">
        <f t="shared" si="3"/>
        <v>3839</v>
      </c>
      <c r="S6" s="34">
        <f t="shared" si="3"/>
        <v>28808</v>
      </c>
      <c r="T6" s="34">
        <f t="shared" si="3"/>
        <v>537.75</v>
      </c>
      <c r="U6" s="34">
        <f t="shared" si="3"/>
        <v>53.57</v>
      </c>
      <c r="V6" s="34">
        <f t="shared" si="3"/>
        <v>4188</v>
      </c>
      <c r="W6" s="34">
        <f t="shared" si="3"/>
        <v>1.78</v>
      </c>
      <c r="X6" s="34">
        <f t="shared" si="3"/>
        <v>2352.81</v>
      </c>
      <c r="Y6" s="35">
        <f>IF(Y7="",NA(),Y7)</f>
        <v>86.19</v>
      </c>
      <c r="Z6" s="35">
        <f t="shared" ref="Z6:AH6" si="4">IF(Z7="",NA(),Z7)</f>
        <v>83.12</v>
      </c>
      <c r="AA6" s="35">
        <f t="shared" si="4"/>
        <v>87.8</v>
      </c>
      <c r="AB6" s="35">
        <f t="shared" si="4"/>
        <v>83.4</v>
      </c>
      <c r="AC6" s="35">
        <f t="shared" si="4"/>
        <v>87.41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5">
        <f t="shared" si="7"/>
        <v>133.93</v>
      </c>
      <c r="BK6" s="35">
        <f t="shared" si="7"/>
        <v>1696.96</v>
      </c>
      <c r="BL6" s="35">
        <f t="shared" si="7"/>
        <v>1824.34</v>
      </c>
      <c r="BM6" s="35">
        <f t="shared" si="7"/>
        <v>1047.6500000000001</v>
      </c>
      <c r="BN6" s="35">
        <f t="shared" si="7"/>
        <v>1124.26</v>
      </c>
      <c r="BO6" s="35">
        <f t="shared" si="7"/>
        <v>1048.23</v>
      </c>
      <c r="BP6" s="34" t="str">
        <f>IF(BP7="","",IF(BP7="-","【-】","【"&amp;SUBSTITUTE(TEXT(BP7,"#,##0.00"),"-","△")&amp;"】"))</f>
        <v>【682.78】</v>
      </c>
      <c r="BQ6" s="35">
        <f>IF(BQ7="",NA(),BQ7)</f>
        <v>60.75</v>
      </c>
      <c r="BR6" s="35">
        <f t="shared" ref="BR6:BZ6" si="8">IF(BR7="",NA(),BR7)</f>
        <v>64.459999999999994</v>
      </c>
      <c r="BS6" s="35">
        <f t="shared" si="8"/>
        <v>60.25</v>
      </c>
      <c r="BT6" s="35">
        <f t="shared" si="8"/>
        <v>57.95</v>
      </c>
      <c r="BU6" s="35">
        <f t="shared" si="8"/>
        <v>63</v>
      </c>
      <c r="BV6" s="35">
        <f t="shared" si="8"/>
        <v>47.23</v>
      </c>
      <c r="BW6" s="35">
        <f t="shared" si="8"/>
        <v>54.16</v>
      </c>
      <c r="BX6" s="35">
        <f t="shared" si="8"/>
        <v>74.040000000000006</v>
      </c>
      <c r="BY6" s="35">
        <f t="shared" si="8"/>
        <v>80.58</v>
      </c>
      <c r="BZ6" s="35">
        <f t="shared" si="8"/>
        <v>78.92</v>
      </c>
      <c r="CA6" s="34" t="str">
        <f>IF(CA7="","",IF(CA7="-","【-】","【"&amp;SUBSTITUTE(TEXT(CA7,"#,##0.00"),"-","△")&amp;"】"))</f>
        <v>【100.91】</v>
      </c>
      <c r="CB6" s="35">
        <f>IF(CB7="",NA(),CB7)</f>
        <v>328.82</v>
      </c>
      <c r="CC6" s="35">
        <f t="shared" ref="CC6:CK6" si="9">IF(CC7="",NA(),CC7)</f>
        <v>316.5</v>
      </c>
      <c r="CD6" s="35">
        <f t="shared" si="9"/>
        <v>343.47</v>
      </c>
      <c r="CE6" s="35">
        <f t="shared" si="9"/>
        <v>330.32</v>
      </c>
      <c r="CF6" s="35">
        <f t="shared" si="9"/>
        <v>310.19</v>
      </c>
      <c r="CG6" s="35">
        <f t="shared" si="9"/>
        <v>351.41</v>
      </c>
      <c r="CH6" s="35">
        <f t="shared" si="9"/>
        <v>307.56</v>
      </c>
      <c r="CI6" s="35">
        <f t="shared" si="9"/>
        <v>235.61</v>
      </c>
      <c r="CJ6" s="35">
        <f t="shared" si="9"/>
        <v>216.21</v>
      </c>
      <c r="CK6" s="35">
        <f t="shared" si="9"/>
        <v>220.31</v>
      </c>
      <c r="CL6" s="34" t="str">
        <f>IF(CL7="","",IF(CL7="-","【-】","【"&amp;SUBSTITUTE(TEXT(CL7,"#,##0.00"),"-","△")&amp;"】"))</f>
        <v>【136.86】</v>
      </c>
      <c r="CM6" s="35">
        <f>IF(CM7="",NA(),CM7)</f>
        <v>70.38</v>
      </c>
      <c r="CN6" s="35">
        <f t="shared" ref="CN6:CV6" si="10">IF(CN7="",NA(),CN7)</f>
        <v>71.459999999999994</v>
      </c>
      <c r="CO6" s="35">
        <f t="shared" si="10"/>
        <v>74.38</v>
      </c>
      <c r="CP6" s="35">
        <f t="shared" si="10"/>
        <v>72.62</v>
      </c>
      <c r="CQ6" s="35">
        <f t="shared" si="10"/>
        <v>72.38</v>
      </c>
      <c r="CR6" s="35">
        <f t="shared" si="10"/>
        <v>43.53</v>
      </c>
      <c r="CS6" s="35">
        <f t="shared" si="10"/>
        <v>39.869999999999997</v>
      </c>
      <c r="CT6" s="35">
        <f t="shared" si="10"/>
        <v>49.25</v>
      </c>
      <c r="CU6" s="35">
        <f t="shared" si="10"/>
        <v>50.24</v>
      </c>
      <c r="CV6" s="35">
        <f t="shared" si="10"/>
        <v>49.68</v>
      </c>
      <c r="CW6" s="34" t="str">
        <f>IF(CW7="","",IF(CW7="-","【-】","【"&amp;SUBSTITUTE(TEXT(CW7,"#,##0.00"),"-","△")&amp;"】"))</f>
        <v>【58.98】</v>
      </c>
      <c r="CX6" s="35">
        <f>IF(CX7="",NA(),CX7)</f>
        <v>69.069999999999993</v>
      </c>
      <c r="CY6" s="35">
        <f t="shared" ref="CY6:DG6" si="11">IF(CY7="",NA(),CY7)</f>
        <v>70.52</v>
      </c>
      <c r="CZ6" s="35">
        <f t="shared" si="11"/>
        <v>69.400000000000006</v>
      </c>
      <c r="DA6" s="35">
        <f t="shared" si="11"/>
        <v>70.760000000000005</v>
      </c>
      <c r="DB6" s="35">
        <f t="shared" si="11"/>
        <v>68.03</v>
      </c>
      <c r="DC6" s="35">
        <f t="shared" si="11"/>
        <v>64.14</v>
      </c>
      <c r="DD6" s="35">
        <f t="shared" si="11"/>
        <v>61.37</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0.17</v>
      </c>
      <c r="EK6" s="35">
        <f t="shared" si="14"/>
        <v>0.2</v>
      </c>
      <c r="EL6" s="35">
        <f t="shared" si="14"/>
        <v>0.1</v>
      </c>
      <c r="EM6" s="35">
        <f t="shared" si="14"/>
        <v>0.13</v>
      </c>
      <c r="EN6" s="35">
        <f t="shared" si="14"/>
        <v>0.12</v>
      </c>
      <c r="EO6" s="34" t="str">
        <f>IF(EO7="","",IF(EO7="-","【-】","【"&amp;SUBSTITUTE(TEXT(EO7,"#,##0.00"),"-","△")&amp;"】"))</f>
        <v>【0.23】</v>
      </c>
    </row>
    <row r="7" spans="1:145" s="36" customFormat="1" x14ac:dyDescent="0.2">
      <c r="A7" s="28"/>
      <c r="B7" s="37">
        <v>2018</v>
      </c>
      <c r="C7" s="37">
        <v>342149</v>
      </c>
      <c r="D7" s="37">
        <v>47</v>
      </c>
      <c r="E7" s="37">
        <v>17</v>
      </c>
      <c r="F7" s="37">
        <v>1</v>
      </c>
      <c r="G7" s="37">
        <v>0</v>
      </c>
      <c r="H7" s="37" t="s">
        <v>97</v>
      </c>
      <c r="I7" s="37" t="s">
        <v>98</v>
      </c>
      <c r="J7" s="37" t="s">
        <v>99</v>
      </c>
      <c r="K7" s="37" t="s">
        <v>100</v>
      </c>
      <c r="L7" s="37" t="s">
        <v>101</v>
      </c>
      <c r="M7" s="37" t="s">
        <v>102</v>
      </c>
      <c r="N7" s="38" t="s">
        <v>103</v>
      </c>
      <c r="O7" s="38" t="s">
        <v>104</v>
      </c>
      <c r="P7" s="38">
        <v>14.61</v>
      </c>
      <c r="Q7" s="38">
        <v>96.62</v>
      </c>
      <c r="R7" s="38">
        <v>3839</v>
      </c>
      <c r="S7" s="38">
        <v>28808</v>
      </c>
      <c r="T7" s="38">
        <v>537.75</v>
      </c>
      <c r="U7" s="38">
        <v>53.57</v>
      </c>
      <c r="V7" s="38">
        <v>4188</v>
      </c>
      <c r="W7" s="38">
        <v>1.78</v>
      </c>
      <c r="X7" s="38">
        <v>2352.81</v>
      </c>
      <c r="Y7" s="38">
        <v>86.19</v>
      </c>
      <c r="Z7" s="38">
        <v>83.12</v>
      </c>
      <c r="AA7" s="38">
        <v>87.8</v>
      </c>
      <c r="AB7" s="38">
        <v>83.4</v>
      </c>
      <c r="AC7" s="38">
        <v>87.41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133.93</v>
      </c>
      <c r="BK7" s="38">
        <v>1696.96</v>
      </c>
      <c r="BL7" s="38">
        <v>1824.34</v>
      </c>
      <c r="BM7" s="38">
        <v>1047.6500000000001</v>
      </c>
      <c r="BN7" s="38">
        <v>1124.26</v>
      </c>
      <c r="BO7" s="38">
        <v>1048.23</v>
      </c>
      <c r="BP7" s="38">
        <v>682.78</v>
      </c>
      <c r="BQ7" s="38">
        <v>60.75</v>
      </c>
      <c r="BR7" s="38">
        <v>64.459999999999994</v>
      </c>
      <c r="BS7" s="38">
        <v>60.25</v>
      </c>
      <c r="BT7" s="38">
        <v>57.95</v>
      </c>
      <c r="BU7" s="38">
        <v>63</v>
      </c>
      <c r="BV7" s="38">
        <v>47.23</v>
      </c>
      <c r="BW7" s="38">
        <v>54.16</v>
      </c>
      <c r="BX7" s="38">
        <v>74.040000000000006</v>
      </c>
      <c r="BY7" s="38">
        <v>80.58</v>
      </c>
      <c r="BZ7" s="38">
        <v>78.92</v>
      </c>
      <c r="CA7" s="38">
        <v>100.91</v>
      </c>
      <c r="CB7" s="38">
        <v>328.82</v>
      </c>
      <c r="CC7" s="38">
        <v>316.5</v>
      </c>
      <c r="CD7" s="38">
        <v>343.47</v>
      </c>
      <c r="CE7" s="38">
        <v>330.32</v>
      </c>
      <c r="CF7" s="38">
        <v>310.19</v>
      </c>
      <c r="CG7" s="38">
        <v>351.41</v>
      </c>
      <c r="CH7" s="38">
        <v>307.56</v>
      </c>
      <c r="CI7" s="38">
        <v>235.61</v>
      </c>
      <c r="CJ7" s="38">
        <v>216.21</v>
      </c>
      <c r="CK7" s="38">
        <v>220.31</v>
      </c>
      <c r="CL7" s="38">
        <v>136.86000000000001</v>
      </c>
      <c r="CM7" s="38">
        <v>70.38</v>
      </c>
      <c r="CN7" s="38">
        <v>71.459999999999994</v>
      </c>
      <c r="CO7" s="38">
        <v>74.38</v>
      </c>
      <c r="CP7" s="38">
        <v>72.62</v>
      </c>
      <c r="CQ7" s="38">
        <v>72.38</v>
      </c>
      <c r="CR7" s="38">
        <v>43.53</v>
      </c>
      <c r="CS7" s="38">
        <v>39.869999999999997</v>
      </c>
      <c r="CT7" s="38">
        <v>49.25</v>
      </c>
      <c r="CU7" s="38">
        <v>50.24</v>
      </c>
      <c r="CV7" s="38">
        <v>49.68</v>
      </c>
      <c r="CW7" s="38">
        <v>58.98</v>
      </c>
      <c r="CX7" s="38">
        <v>69.069999999999993</v>
      </c>
      <c r="CY7" s="38">
        <v>70.52</v>
      </c>
      <c r="CZ7" s="38">
        <v>69.400000000000006</v>
      </c>
      <c r="DA7" s="38">
        <v>70.760000000000005</v>
      </c>
      <c r="DB7" s="38">
        <v>68.03</v>
      </c>
      <c r="DC7" s="38">
        <v>64.14</v>
      </c>
      <c r="DD7" s="38">
        <v>61.37</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0.17</v>
      </c>
      <c r="EK7" s="38">
        <v>0.2</v>
      </c>
      <c r="EL7" s="38">
        <v>0.1</v>
      </c>
      <c r="EM7" s="38">
        <v>0.13</v>
      </c>
      <c r="EN7" s="38">
        <v>0.12</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2020-01-29T01:09:41Z</cp:lastPrinted>
  <dcterms:created xsi:type="dcterms:W3CDTF">2019-12-05T05:06:49Z</dcterms:created>
  <dcterms:modified xsi:type="dcterms:W3CDTF">2020-03-30T10:08:47Z</dcterms:modified>
  <cp:category/>
</cp:coreProperties>
</file>