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Y/Hq9Yi41/1B2KV/tj/oM68CtVj9ECCGWORgyeLKM235mtKUTNk/O1tBmgCEdKYv04woOUAlSsTdS9AiBVt1kA==" workbookSaltValue="fEs0URlTd5yUUUA+hChXPg==" workbookSpinCount="100000" lockStructure="1"/>
  <bookViews>
    <workbookView xWindow="0" yWindow="0" windowWidth="15360" windowHeight="764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<sst xmlns="http://schemas.openxmlformats.org/spreadsheetml/2006/main" count="239" uniqueCount="114">
  <si>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</si>
  <si>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</si>
  <si>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</si>
  <si>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</si>
  <si>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</si>
  <si>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</si>
  <si>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</si>
  <si>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</si>
  <si>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</si>
  <si>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</si>
  <si>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</si>
  <si>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</si>
  <si>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</si>
  <si>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</si>
  <si>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</si>
  <si>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</si>
  <si>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</si>
  <si>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</si>
  <si>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</si>
  <si>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</si>
  <si>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</si>
  <si>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</si>
  <si>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</si>
  <si>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</si>
  <si>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</si>
  <si>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</si>
  <si>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</si>
  <si>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</si>
  <si>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</si>
  <si>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</si>
  <si>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</si>
  <si>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</si>
  <si>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</si>
  <si>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</si>
  <si>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</si>
  <si>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</si>
  <si>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</si>
  <si>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</si>
  <si>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</si>
  <si>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</si>
  <si>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</si>
  <si>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</si>
  <si>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</si>
  <si>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</si>
  <si>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</si>
  <si>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</si>
  <si>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</si>
  <si>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</si>
  <si>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</si>
  <si>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</si>
  <si>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</si>
  <si>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</si>
  <si>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</si>
  <si>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</si>
  <si>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</si>
  <si>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</si>
  <si>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</si>
  <si>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</si>
  <si>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</si>
  <si>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</si>
  <si>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</si>
  <si>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</si>
  <si>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</si>
  <si>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</si>
  <si>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</si>
  <si>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</si>
  <si>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</si>
  <si>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</si>
  <si>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</si>
  <si>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</si>
  <si>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</si>
  <si>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</si>
  <si>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</si>
  <si>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</si>
  <si>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</si>
  <si>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</si>
  <si>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</si>
  <si>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</si>
  <si>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</si>
  <si>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</si>
  <si>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</si>
  <si>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</si>
  <si>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</si>
  <si>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</si>
  <si>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</si>
  <si>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</si>
  <si>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</si>
  <si>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</si>
  <si>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</si>
  <si>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</si>
  <si>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</si>
  <si>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</si>
  <si>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</si>
  <si>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</si>
  <si>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</si>
  <si>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</si>
  <si>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</si>
  <si>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</si>
  <si>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</si>
  <si>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</si>
  <si>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</si>
  <si>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</si>
  <si>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</si>
  <si>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</si>
  <si>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</si>
  <si>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</si>
  <si>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</si>
  <si>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</si>
  <si>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</si>
  <si>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</si>
  <si>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</si>
  <si>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特定地域生活排水処理事業は、平成13年の整備から15年以上が経過するが、今後10年程度は浄化槽本体や配管の耐用年数が超える見込みはないと思われる。しかし、ブロアなどの消耗機器の交換（修理）は定期的に行う必要がある。</t>
    <rPh sb="28" eb="30">
      <t>イジョウ</t>
    </rPh>
    <phoneticPr fontId="4"/>
  </si>
  <si>
    <t>・経費回収率は類似団体の平均値を上回っている。適正な使用料体系の維持や未収金対策等に努める。
・汚水処理原価は類似団体の平均値を上回っている。今後、有収水量の算定方法等を精査していくことを検討している。
・施設利用率は個々の事情による使用中止等、人口減少によって利用率が低下している。
・水洗化率は100％であり、目標を達成している。</t>
    <rPh sb="1" eb="3">
      <t>ケイヒ</t>
    </rPh>
    <rPh sb="3" eb="5">
      <t>カイシュウ</t>
    </rPh>
    <rPh sb="5" eb="6">
      <t>リツ</t>
    </rPh>
    <rPh sb="7" eb="9">
      <t>ルイジ</t>
    </rPh>
    <rPh sb="9" eb="11">
      <t>ダンタイ</t>
    </rPh>
    <rPh sb="12" eb="15">
      <t>ヘイキンチ</t>
    </rPh>
    <rPh sb="16" eb="18">
      <t>ウワマワ</t>
    </rPh>
    <rPh sb="23" eb="25">
      <t>テキセイ</t>
    </rPh>
    <rPh sb="26" eb="29">
      <t>シヨウリョウ</t>
    </rPh>
    <rPh sb="29" eb="31">
      <t>タイケイ</t>
    </rPh>
    <rPh sb="32" eb="34">
      <t>イジ</t>
    </rPh>
    <rPh sb="35" eb="38">
      <t>ミシュウキン</t>
    </rPh>
    <rPh sb="38" eb="41">
      <t>タイサクナド</t>
    </rPh>
    <rPh sb="42" eb="43">
      <t>ツト</t>
    </rPh>
    <rPh sb="49" eb="51">
      <t>オスイ</t>
    </rPh>
    <rPh sb="51" eb="53">
      <t>ショリ</t>
    </rPh>
    <rPh sb="53" eb="55">
      <t>ゲンカ</t>
    </rPh>
    <rPh sb="56" eb="58">
      <t>ルイジ</t>
    </rPh>
    <rPh sb="58" eb="60">
      <t>ダンタイ</t>
    </rPh>
    <rPh sb="61" eb="64">
      <t>ヘイキンチ</t>
    </rPh>
    <rPh sb="65" eb="67">
      <t>ウワマワ</t>
    </rPh>
    <rPh sb="72" eb="74">
      <t>コンゴ</t>
    </rPh>
    <phoneticPr fontId="4"/>
  </si>
  <si>
    <t xml:space="preserve"> これまでも必要に応じて使用料の改定を行っている、最近では消費税率の改定に伴い使用料を改定したところである。今後の人口減少による利用率低下や、維持管理費の増が懸念される。
　今後の経営状況をふまえ、長期的な計画を立てて、必要に応じ使用料を見直すとともに、使用料の回収を100％にすることを目標とし、計画的かつ合理的な経営に努めていきたい。</t>
    <rPh sb="6" eb="8">
      <t>ヒツヨウ</t>
    </rPh>
    <rPh sb="9" eb="10">
      <t>オウ</t>
    </rPh>
    <rPh sb="12" eb="15">
      <t>シヨウリョウ</t>
    </rPh>
    <rPh sb="16" eb="18">
      <t>カイテイ</t>
    </rPh>
    <rPh sb="19" eb="20">
      <t>オコナ</t>
    </rPh>
    <rPh sb="25" eb="27">
      <t>サイキン</t>
    </rPh>
    <rPh sb="29" eb="32">
      <t>ショウヒゼイ</t>
    </rPh>
    <rPh sb="32" eb="33">
      <t>リツ</t>
    </rPh>
    <rPh sb="34" eb="36">
      <t>カイテイ</t>
    </rPh>
    <rPh sb="37" eb="38">
      <t>トモナ</t>
    </rPh>
    <rPh sb="39" eb="42">
      <t>シヨウリョウ</t>
    </rPh>
    <rPh sb="43" eb="45">
      <t>カイテイ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</si>
</sst>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1E4-4770-9256-9BD6B6AB7A5B}"/>
            </c:ext>
          </c:extLst>
        </c:ser>
        <c:dLbls>
          <c:showLegendKey val="0"/>
          <c:showVal val="0"/>
          <c:showCatName val="0"/>
          <c:showSerName val="0"/>
          <c:showPercent val="0"/>
          <c:showBubbleSize val="0"/>
        </c:dLbls>
        <c:gapWidth val="150"/>
        <c:axId val="204212096"/>
        <c:axId val="20422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71E4-4770-9256-9BD6B6AB7A5B}"/>
            </c:ext>
          </c:extLst>
        </c:ser>
        <c:dLbls>
          <c:showLegendKey val="0"/>
          <c:showVal val="0"/>
          <c:showCatName val="0"/>
          <c:showSerName val="0"/>
          <c:showPercent val="0"/>
          <c:showBubbleSize val="0"/>
        </c:dLbls>
        <c:marker val="1"/>
        <c:smooth val="0"/>
        <c:axId val="204212096"/>
        <c:axId val="204222464"/>
      </c:lineChart>
      <c:dateAx>
        <c:axId val="204212096"/>
        <c:scaling>
          <c:orientation val="minMax"/>
        </c:scaling>
        <c:delete val="1"/>
        <c:axPos val="b"/>
        <c:numFmt formatCode="ge" sourceLinked="1"/>
        <c:majorTickMark val="none"/>
        <c:minorTickMark val="none"/>
        <c:tickLblPos val="none"/>
        <c:crossAx val="204222464"/>
        <c:crosses val="autoZero"/>
        <c:auto val="1"/>
        <c:lblOffset val="100"/>
        <c:baseTimeUnit val="years"/>
      </c:dateAx>
      <c:valAx>
        <c:axId val="2042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1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87.95</c:v>
                </c:pt>
                <c:pt idx="1">
                  <c:v>86.75</c:v>
                </c:pt>
                <c:pt idx="2">
                  <c:v>83.13</c:v>
                </c:pt>
                <c:pt idx="3">
                  <c:v>79.52</c:v>
                </c:pt>
                <c:pt idx="4">
                  <c:v>78.31</c:v>
                </c:pt>
              </c:numCache>
            </c:numRef>
          </c:val>
          <c:extLst xmlns:c16r2="http://schemas.microsoft.com/office/drawing/2015/06/chart">
            <c:ext xmlns:c16="http://schemas.microsoft.com/office/drawing/2014/chart" uri="{C3380CC4-5D6E-409C-BE32-E72D297353CC}">
              <c16:uniqueId val="{00000000-8C25-4958-B413-99B19EB9A723}"/>
            </c:ext>
          </c:extLst>
        </c:ser>
        <c:dLbls>
          <c:showLegendKey val="0"/>
          <c:showVal val="0"/>
          <c:showCatName val="0"/>
          <c:showSerName val="0"/>
          <c:showPercent val="0"/>
          <c:showBubbleSize val="0"/>
        </c:dLbls>
        <c:gapWidth val="150"/>
        <c:axId val="205043584"/>
        <c:axId val="20504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53.84</c:v>
                </c:pt>
                <c:pt idx="1">
                  <c:v>60.25</c:v>
                </c:pt>
                <c:pt idx="2">
                  <c:v>61.94</c:v>
                </c:pt>
                <c:pt idx="3">
                  <c:v>61.79</c:v>
                </c:pt>
                <c:pt idx="4">
                  <c:v>59.94</c:v>
                </c:pt>
              </c:numCache>
            </c:numRef>
          </c:val>
          <c:smooth val="0"/>
          <c:extLst xmlns:c16r2="http://schemas.microsoft.com/office/drawing/2015/06/chart">
            <c:ext xmlns:c16="http://schemas.microsoft.com/office/drawing/2014/chart" uri="{C3380CC4-5D6E-409C-BE32-E72D297353CC}">
              <c16:uniqueId val="{00000001-8C25-4958-B413-99B19EB9A723}"/>
            </c:ext>
          </c:extLst>
        </c:ser>
        <c:dLbls>
          <c:showLegendKey val="0"/>
          <c:showVal val="0"/>
          <c:showCatName val="0"/>
          <c:showSerName val="0"/>
          <c:showPercent val="0"/>
          <c:showBubbleSize val="0"/>
        </c:dLbls>
        <c:marker val="1"/>
        <c:smooth val="0"/>
        <c:axId val="205043584"/>
        <c:axId val="205049856"/>
      </c:lineChart>
      <c:dateAx>
        <c:axId val="205043584"/>
        <c:scaling>
          <c:orientation val="minMax"/>
        </c:scaling>
        <c:delete val="1"/>
        <c:axPos val="b"/>
        <c:numFmt formatCode="ge" sourceLinked="1"/>
        <c:majorTickMark val="none"/>
        <c:minorTickMark val="none"/>
        <c:tickLblPos val="none"/>
        <c:crossAx val="205049856"/>
        <c:crosses val="autoZero"/>
        <c:auto val="1"/>
        <c:lblOffset val="100"/>
        <c:baseTimeUnit val="years"/>
      </c:dateAx>
      <c:valAx>
        <c:axId val="20504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4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9D50-418F-8EAB-1D720BD45270}"/>
            </c:ext>
          </c:extLst>
        </c:ser>
        <c:dLbls>
          <c:showLegendKey val="0"/>
          <c:showVal val="0"/>
          <c:showCatName val="0"/>
          <c:showSerName val="0"/>
          <c:showPercent val="0"/>
          <c:showBubbleSize val="0"/>
        </c:dLbls>
        <c:gapWidth val="150"/>
        <c:axId val="205101312"/>
        <c:axId val="205103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95.04</c:v>
                </c:pt>
                <c:pt idx="1">
                  <c:v>95.26</c:v>
                </c:pt>
                <c:pt idx="2">
                  <c:v>94.14</c:v>
                </c:pt>
                <c:pt idx="3">
                  <c:v>92.44</c:v>
                </c:pt>
                <c:pt idx="4">
                  <c:v>89.66</c:v>
                </c:pt>
              </c:numCache>
            </c:numRef>
          </c:val>
          <c:smooth val="0"/>
          <c:extLst xmlns:c16r2="http://schemas.microsoft.com/office/drawing/2015/06/chart">
            <c:ext xmlns:c16="http://schemas.microsoft.com/office/drawing/2014/chart" uri="{C3380CC4-5D6E-409C-BE32-E72D297353CC}">
              <c16:uniqueId val="{00000001-9D50-418F-8EAB-1D720BD45270}"/>
            </c:ext>
          </c:extLst>
        </c:ser>
        <c:dLbls>
          <c:showLegendKey val="0"/>
          <c:showVal val="0"/>
          <c:showCatName val="0"/>
          <c:showSerName val="0"/>
          <c:showPercent val="0"/>
          <c:showBubbleSize val="0"/>
        </c:dLbls>
        <c:marker val="1"/>
        <c:smooth val="0"/>
        <c:axId val="205101312"/>
        <c:axId val="205103488"/>
      </c:lineChart>
      <c:dateAx>
        <c:axId val="205101312"/>
        <c:scaling>
          <c:orientation val="minMax"/>
        </c:scaling>
        <c:delete val="1"/>
        <c:axPos val="b"/>
        <c:numFmt formatCode="ge" sourceLinked="1"/>
        <c:majorTickMark val="none"/>
        <c:minorTickMark val="none"/>
        <c:tickLblPos val="none"/>
        <c:crossAx val="205103488"/>
        <c:crosses val="autoZero"/>
        <c:auto val="1"/>
        <c:lblOffset val="100"/>
        <c:baseTimeUnit val="years"/>
      </c:dateAx>
      <c:valAx>
        <c:axId val="20510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0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9F1C-4A80-B111-F1E440D5DC04}"/>
            </c:ext>
          </c:extLst>
        </c:ser>
        <c:dLbls>
          <c:showLegendKey val="0"/>
          <c:showVal val="0"/>
          <c:showCatName val="0"/>
          <c:showSerName val="0"/>
          <c:showPercent val="0"/>
          <c:showBubbleSize val="0"/>
        </c:dLbls>
        <c:gapWidth val="150"/>
        <c:axId val="204261632"/>
        <c:axId val="20427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1C-4A80-B111-F1E440D5DC04}"/>
            </c:ext>
          </c:extLst>
        </c:ser>
        <c:dLbls>
          <c:showLegendKey val="0"/>
          <c:showVal val="0"/>
          <c:showCatName val="0"/>
          <c:showSerName val="0"/>
          <c:showPercent val="0"/>
          <c:showBubbleSize val="0"/>
        </c:dLbls>
        <c:marker val="1"/>
        <c:smooth val="0"/>
        <c:axId val="204261632"/>
        <c:axId val="204272000"/>
      </c:lineChart>
      <c:dateAx>
        <c:axId val="204261632"/>
        <c:scaling>
          <c:orientation val="minMax"/>
        </c:scaling>
        <c:delete val="1"/>
        <c:axPos val="b"/>
        <c:numFmt formatCode="ge" sourceLinked="1"/>
        <c:majorTickMark val="none"/>
        <c:minorTickMark val="none"/>
        <c:tickLblPos val="none"/>
        <c:crossAx val="204272000"/>
        <c:crosses val="autoZero"/>
        <c:auto val="1"/>
        <c:lblOffset val="100"/>
        <c:baseTimeUnit val="years"/>
      </c:dateAx>
      <c:valAx>
        <c:axId val="20427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6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67D-45BB-992E-9319DD178C97}"/>
            </c:ext>
          </c:extLst>
        </c:ser>
        <c:dLbls>
          <c:showLegendKey val="0"/>
          <c:showVal val="0"/>
          <c:showCatName val="0"/>
          <c:showSerName val="0"/>
          <c:showPercent val="0"/>
          <c:showBubbleSize val="0"/>
        </c:dLbls>
        <c:gapWidth val="150"/>
        <c:axId val="204700288"/>
        <c:axId val="20470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67D-45BB-992E-9319DD178C97}"/>
            </c:ext>
          </c:extLst>
        </c:ser>
        <c:dLbls>
          <c:showLegendKey val="0"/>
          <c:showVal val="0"/>
          <c:showCatName val="0"/>
          <c:showSerName val="0"/>
          <c:showPercent val="0"/>
          <c:showBubbleSize val="0"/>
        </c:dLbls>
        <c:marker val="1"/>
        <c:smooth val="0"/>
        <c:axId val="204700288"/>
        <c:axId val="204702464"/>
      </c:lineChart>
      <c:dateAx>
        <c:axId val="204700288"/>
        <c:scaling>
          <c:orientation val="minMax"/>
        </c:scaling>
        <c:delete val="1"/>
        <c:axPos val="b"/>
        <c:numFmt formatCode="ge" sourceLinked="1"/>
        <c:majorTickMark val="none"/>
        <c:minorTickMark val="none"/>
        <c:tickLblPos val="none"/>
        <c:crossAx val="204702464"/>
        <c:crosses val="autoZero"/>
        <c:auto val="1"/>
        <c:lblOffset val="100"/>
        <c:baseTimeUnit val="years"/>
      </c:dateAx>
      <c:valAx>
        <c:axId val="20470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0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98-401D-AE15-D02247C42C59}"/>
            </c:ext>
          </c:extLst>
        </c:ser>
        <c:dLbls>
          <c:showLegendKey val="0"/>
          <c:showVal val="0"/>
          <c:showCatName val="0"/>
          <c:showSerName val="0"/>
          <c:showPercent val="0"/>
          <c:showBubbleSize val="0"/>
        </c:dLbls>
        <c:gapWidth val="150"/>
        <c:axId val="204733440"/>
        <c:axId val="20480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98-401D-AE15-D02247C42C59}"/>
            </c:ext>
          </c:extLst>
        </c:ser>
        <c:dLbls>
          <c:showLegendKey val="0"/>
          <c:showVal val="0"/>
          <c:showCatName val="0"/>
          <c:showSerName val="0"/>
          <c:showPercent val="0"/>
          <c:showBubbleSize val="0"/>
        </c:dLbls>
        <c:marker val="1"/>
        <c:smooth val="0"/>
        <c:axId val="204733440"/>
        <c:axId val="204809344"/>
      </c:lineChart>
      <c:dateAx>
        <c:axId val="204733440"/>
        <c:scaling>
          <c:orientation val="minMax"/>
        </c:scaling>
        <c:delete val="1"/>
        <c:axPos val="b"/>
        <c:numFmt formatCode="ge" sourceLinked="1"/>
        <c:majorTickMark val="none"/>
        <c:minorTickMark val="none"/>
        <c:tickLblPos val="none"/>
        <c:crossAx val="204809344"/>
        <c:crosses val="autoZero"/>
        <c:auto val="1"/>
        <c:lblOffset val="100"/>
        <c:baseTimeUnit val="years"/>
      </c:dateAx>
      <c:valAx>
        <c:axId val="20480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416-4FB3-90DB-70D892997C22}"/>
            </c:ext>
          </c:extLst>
        </c:ser>
        <c:dLbls>
          <c:showLegendKey val="0"/>
          <c:showVal val="0"/>
          <c:showCatName val="0"/>
          <c:showSerName val="0"/>
          <c:showPercent val="0"/>
          <c:showBubbleSize val="0"/>
        </c:dLbls>
        <c:gapWidth val="150"/>
        <c:axId val="204859264"/>
        <c:axId val="20486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16-4FB3-90DB-70D892997C22}"/>
            </c:ext>
          </c:extLst>
        </c:ser>
        <c:dLbls>
          <c:showLegendKey val="0"/>
          <c:showVal val="0"/>
          <c:showCatName val="0"/>
          <c:showSerName val="0"/>
          <c:showPercent val="0"/>
          <c:showBubbleSize val="0"/>
        </c:dLbls>
        <c:marker val="1"/>
        <c:smooth val="0"/>
        <c:axId val="204859264"/>
        <c:axId val="204861440"/>
      </c:lineChart>
      <c:dateAx>
        <c:axId val="204859264"/>
        <c:scaling>
          <c:orientation val="minMax"/>
        </c:scaling>
        <c:delete val="1"/>
        <c:axPos val="b"/>
        <c:numFmt formatCode="ge" sourceLinked="1"/>
        <c:majorTickMark val="none"/>
        <c:minorTickMark val="none"/>
        <c:tickLblPos val="none"/>
        <c:crossAx val="204861440"/>
        <c:crosses val="autoZero"/>
        <c:auto val="1"/>
        <c:lblOffset val="100"/>
        <c:baseTimeUnit val="years"/>
      </c:dateAx>
      <c:valAx>
        <c:axId val="20486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5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4F8-4A74-BC46-B07DB7989D1A}"/>
            </c:ext>
          </c:extLst>
        </c:ser>
        <c:dLbls>
          <c:showLegendKey val="0"/>
          <c:showVal val="0"/>
          <c:showCatName val="0"/>
          <c:showSerName val="0"/>
          <c:showPercent val="0"/>
          <c:showBubbleSize val="0"/>
        </c:dLbls>
        <c:gapWidth val="150"/>
        <c:axId val="204892416"/>
        <c:axId val="204906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4F8-4A74-BC46-B07DB7989D1A}"/>
            </c:ext>
          </c:extLst>
        </c:ser>
        <c:dLbls>
          <c:showLegendKey val="0"/>
          <c:showVal val="0"/>
          <c:showCatName val="0"/>
          <c:showSerName val="0"/>
          <c:showPercent val="0"/>
          <c:showBubbleSize val="0"/>
        </c:dLbls>
        <c:marker val="1"/>
        <c:smooth val="0"/>
        <c:axId val="204892416"/>
        <c:axId val="204906880"/>
      </c:lineChart>
      <c:dateAx>
        <c:axId val="204892416"/>
        <c:scaling>
          <c:orientation val="minMax"/>
        </c:scaling>
        <c:delete val="1"/>
        <c:axPos val="b"/>
        <c:numFmt formatCode="ge" sourceLinked="1"/>
        <c:majorTickMark val="none"/>
        <c:minorTickMark val="none"/>
        <c:tickLblPos val="none"/>
        <c:crossAx val="204906880"/>
        <c:crosses val="autoZero"/>
        <c:auto val="1"/>
        <c:lblOffset val="100"/>
        <c:baseTimeUnit val="years"/>
      </c:dateAx>
      <c:valAx>
        <c:axId val="20490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9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formatCode="#,##0.00;&quot;△&quot;#,##0.00;&quot;-&quot;">
                  <c:v>240.19</c:v>
                </c:pt>
                <c:pt idx="4">
                  <c:v>0</c:v>
                </c:pt>
              </c:numCache>
            </c:numRef>
          </c:val>
          <c:extLst xmlns:c16r2="http://schemas.microsoft.com/office/drawing/2015/06/chart">
            <c:ext xmlns:c16="http://schemas.microsoft.com/office/drawing/2014/chart" uri="{C3380CC4-5D6E-409C-BE32-E72D297353CC}">
              <c16:uniqueId val="{00000000-846D-4D12-B4F6-ECE0F551ACA5}"/>
            </c:ext>
          </c:extLst>
        </c:ser>
        <c:dLbls>
          <c:showLegendKey val="0"/>
          <c:showVal val="0"/>
          <c:showCatName val="0"/>
          <c:showSerName val="0"/>
          <c:showPercent val="0"/>
          <c:showBubbleSize val="0"/>
        </c:dLbls>
        <c:gapWidth val="150"/>
        <c:axId val="205208192"/>
        <c:axId val="20521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261.08</c:v>
                </c:pt>
                <c:pt idx="1">
                  <c:v>241.49</c:v>
                </c:pt>
                <c:pt idx="2">
                  <c:v>248.44</c:v>
                </c:pt>
                <c:pt idx="3">
                  <c:v>244.85</c:v>
                </c:pt>
                <c:pt idx="4">
                  <c:v>296.89</c:v>
                </c:pt>
              </c:numCache>
            </c:numRef>
          </c:val>
          <c:smooth val="0"/>
          <c:extLst xmlns:c16r2="http://schemas.microsoft.com/office/drawing/2015/06/chart">
            <c:ext xmlns:c16="http://schemas.microsoft.com/office/drawing/2014/chart" uri="{C3380CC4-5D6E-409C-BE32-E72D297353CC}">
              <c16:uniqueId val="{00000001-846D-4D12-B4F6-ECE0F551ACA5}"/>
            </c:ext>
          </c:extLst>
        </c:ser>
        <c:dLbls>
          <c:showLegendKey val="0"/>
          <c:showVal val="0"/>
          <c:showCatName val="0"/>
          <c:showSerName val="0"/>
          <c:showPercent val="0"/>
          <c:showBubbleSize val="0"/>
        </c:dLbls>
        <c:marker val="1"/>
        <c:smooth val="0"/>
        <c:axId val="205208192"/>
        <c:axId val="205210368"/>
      </c:lineChart>
      <c:dateAx>
        <c:axId val="205208192"/>
        <c:scaling>
          <c:orientation val="minMax"/>
        </c:scaling>
        <c:delete val="1"/>
        <c:axPos val="b"/>
        <c:numFmt formatCode="ge" sourceLinked="1"/>
        <c:majorTickMark val="none"/>
        <c:minorTickMark val="none"/>
        <c:tickLblPos val="none"/>
        <c:crossAx val="205210368"/>
        <c:crosses val="autoZero"/>
        <c:auto val="1"/>
        <c:lblOffset val="100"/>
        <c:baseTimeUnit val="years"/>
      </c:dateAx>
      <c:valAx>
        <c:axId val="20521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0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93.82</c:v>
                </c:pt>
                <c:pt idx="1">
                  <c:v>92.97</c:v>
                </c:pt>
                <c:pt idx="2">
                  <c:v>91.59</c:v>
                </c:pt>
                <c:pt idx="3">
                  <c:v>88.97</c:v>
                </c:pt>
                <c:pt idx="4">
                  <c:v>89.84</c:v>
                </c:pt>
              </c:numCache>
            </c:numRef>
          </c:val>
          <c:extLst xmlns:c16r2="http://schemas.microsoft.com/office/drawing/2015/06/chart">
            <c:ext xmlns:c16="http://schemas.microsoft.com/office/drawing/2014/chart" uri="{C3380CC4-5D6E-409C-BE32-E72D297353CC}">
              <c16:uniqueId val="{00000000-AAC0-4846-AC94-DFB87C864EB7}"/>
            </c:ext>
          </c:extLst>
        </c:ser>
        <c:dLbls>
          <c:showLegendKey val="0"/>
          <c:showVal val="0"/>
          <c:showCatName val="0"/>
          <c:showSerName val="0"/>
          <c:showPercent val="0"/>
          <c:showBubbleSize val="0"/>
        </c:dLbls>
        <c:gapWidth val="150"/>
        <c:axId val="205224960"/>
        <c:axId val="20525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68.61</c:v>
                </c:pt>
                <c:pt idx="1">
                  <c:v>65.7</c:v>
                </c:pt>
                <c:pt idx="2">
                  <c:v>66.73</c:v>
                </c:pt>
                <c:pt idx="3">
                  <c:v>64.78</c:v>
                </c:pt>
                <c:pt idx="4">
                  <c:v>63.06</c:v>
                </c:pt>
              </c:numCache>
            </c:numRef>
          </c:val>
          <c:smooth val="0"/>
          <c:extLst xmlns:c16r2="http://schemas.microsoft.com/office/drawing/2015/06/chart">
            <c:ext xmlns:c16="http://schemas.microsoft.com/office/drawing/2014/chart" uri="{C3380CC4-5D6E-409C-BE32-E72D297353CC}">
              <c16:uniqueId val="{00000001-AAC0-4846-AC94-DFB87C864EB7}"/>
            </c:ext>
          </c:extLst>
        </c:ser>
        <c:dLbls>
          <c:showLegendKey val="0"/>
          <c:showVal val="0"/>
          <c:showCatName val="0"/>
          <c:showSerName val="0"/>
          <c:showPercent val="0"/>
          <c:showBubbleSize val="0"/>
        </c:dLbls>
        <c:marker val="1"/>
        <c:smooth val="0"/>
        <c:axId val="205224960"/>
        <c:axId val="205251712"/>
      </c:lineChart>
      <c:dateAx>
        <c:axId val="205224960"/>
        <c:scaling>
          <c:orientation val="minMax"/>
        </c:scaling>
        <c:delete val="1"/>
        <c:axPos val="b"/>
        <c:numFmt formatCode="ge" sourceLinked="1"/>
        <c:majorTickMark val="none"/>
        <c:minorTickMark val="none"/>
        <c:tickLblPos val="none"/>
        <c:crossAx val="205251712"/>
        <c:crosses val="autoZero"/>
        <c:auto val="1"/>
        <c:lblOffset val="100"/>
        <c:baseTimeUnit val="years"/>
      </c:dateAx>
      <c:valAx>
        <c:axId val="20525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354.74</c:v>
                </c:pt>
                <c:pt idx="1">
                  <c:v>357.95</c:v>
                </c:pt>
                <c:pt idx="2">
                  <c:v>376.49</c:v>
                </c:pt>
                <c:pt idx="3">
                  <c:v>411.04</c:v>
                </c:pt>
                <c:pt idx="4">
                  <c:v>407.38</c:v>
                </c:pt>
              </c:numCache>
            </c:numRef>
          </c:val>
          <c:extLst xmlns:c16r2="http://schemas.microsoft.com/office/drawing/2015/06/chart">
            <c:ext xmlns:c16="http://schemas.microsoft.com/office/drawing/2014/chart" uri="{C3380CC4-5D6E-409C-BE32-E72D297353CC}">
              <c16:uniqueId val="{00000000-53DB-4F61-8335-709B02BBE25F}"/>
            </c:ext>
          </c:extLst>
        </c:ser>
        <c:dLbls>
          <c:showLegendKey val="0"/>
          <c:showVal val="0"/>
          <c:showCatName val="0"/>
          <c:showSerName val="0"/>
          <c:showPercent val="0"/>
          <c:showBubbleSize val="0"/>
        </c:dLbls>
        <c:gapWidth val="150"/>
        <c:axId val="205012352"/>
        <c:axId val="20502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241.18</c:v>
                </c:pt>
                <c:pt idx="1">
                  <c:v>247.94</c:v>
                </c:pt>
                <c:pt idx="2">
                  <c:v>241.29</c:v>
                </c:pt>
                <c:pt idx="3">
                  <c:v>250.21</c:v>
                </c:pt>
                <c:pt idx="4">
                  <c:v>264.77</c:v>
                </c:pt>
              </c:numCache>
            </c:numRef>
          </c:val>
          <c:smooth val="0"/>
          <c:extLst xmlns:c16r2="http://schemas.microsoft.com/office/drawing/2015/06/chart">
            <c:ext xmlns:c16="http://schemas.microsoft.com/office/drawing/2014/chart" uri="{C3380CC4-5D6E-409C-BE32-E72D297353CC}">
              <c16:uniqueId val="{00000001-53DB-4F61-8335-709B02BBE25F}"/>
            </c:ext>
          </c:extLst>
        </c:ser>
        <c:dLbls>
          <c:showLegendKey val="0"/>
          <c:showVal val="0"/>
          <c:showCatName val="0"/>
          <c:showSerName val="0"/>
          <c:showPercent val="0"/>
          <c:showBubbleSize val="0"/>
        </c:dLbls>
        <c:marker val="1"/>
        <c:smooth val="0"/>
        <c:axId val="205012352"/>
        <c:axId val="205026816"/>
      </c:lineChart>
      <c:dateAx>
        <c:axId val="205012352"/>
        <c:scaling>
          <c:orientation val="minMax"/>
        </c:scaling>
        <c:delete val="1"/>
        <c:axPos val="b"/>
        <c:numFmt formatCode="ge" sourceLinked="1"/>
        <c:majorTickMark val="none"/>
        <c:minorTickMark val="none"/>
        <c:tickLblPos val="none"/>
        <c:crossAx val="205026816"/>
        <c:crosses val="autoZero"/>
        <c:auto val="1"/>
        <c:lblOffset val="100"/>
        <c:baseTimeUnit val="years"/>
      </c:dateAx>
      <c:valAx>
        <c:axId val="20502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1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東広島市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K2</v>
      </c>
      <c r="X8" s="48"/>
      <c r="Y8" s="48"/>
      <c r="Z8" s="48"/>
      <c r="AA8" s="48"/>
      <c r="AB8" s="48"/>
      <c r="AC8" s="48"/>
      <c r="AD8" s="49" t="str">
        <f>データ!$M$6</f>
        <v>非設置</v>
      </c>
      <c r="AE8" s="49"/>
      <c r="AF8" s="49"/>
      <c r="AG8" s="49"/>
      <c r="AH8" s="49"/>
      <c r="AI8" s="49"/>
      <c r="AJ8" s="49"/>
      <c r="AK8" s="3"/>
      <c r="AL8" s="50">
        <f>データ!S6</f>
        <v>187718</v>
      </c>
      <c r="AM8" s="50"/>
      <c r="AN8" s="50"/>
      <c r="AO8" s="50"/>
      <c r="AP8" s="50"/>
      <c r="AQ8" s="50"/>
      <c r="AR8" s="50"/>
      <c r="AS8" s="50"/>
      <c r="AT8" s="45">
        <f>データ!T6</f>
        <v>635.16</v>
      </c>
      <c r="AU8" s="45"/>
      <c r="AV8" s="45"/>
      <c r="AW8" s="45"/>
      <c r="AX8" s="45"/>
      <c r="AY8" s="45"/>
      <c r="AZ8" s="45"/>
      <c r="BA8" s="45"/>
      <c r="BB8" s="45">
        <f>データ!U6</f>
        <v>295.54000000000002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0.17</v>
      </c>
      <c r="Q10" s="45"/>
      <c r="R10" s="45"/>
      <c r="S10" s="45"/>
      <c r="T10" s="45"/>
      <c r="U10" s="45"/>
      <c r="V10" s="45"/>
      <c r="W10" s="45">
        <f>データ!Q6</f>
        <v>100</v>
      </c>
      <c r="X10" s="45"/>
      <c r="Y10" s="45"/>
      <c r="Z10" s="45"/>
      <c r="AA10" s="45"/>
      <c r="AB10" s="45"/>
      <c r="AC10" s="45"/>
      <c r="AD10" s="50">
        <f>データ!R6</f>
        <v>4910</v>
      </c>
      <c r="AE10" s="50"/>
      <c r="AF10" s="50"/>
      <c r="AG10" s="50"/>
      <c r="AH10" s="50"/>
      <c r="AI10" s="50"/>
      <c r="AJ10" s="50"/>
      <c r="AK10" s="2"/>
      <c r="AL10" s="50">
        <f>データ!V6</f>
        <v>325</v>
      </c>
      <c r="AM10" s="50"/>
      <c r="AN10" s="50"/>
      <c r="AO10" s="50"/>
      <c r="AP10" s="50"/>
      <c r="AQ10" s="50"/>
      <c r="AR10" s="50"/>
      <c r="AS10" s="50"/>
      <c r="AT10" s="45">
        <f>データ!W6</f>
        <v>13.43</v>
      </c>
      <c r="AU10" s="45"/>
      <c r="AV10" s="45"/>
      <c r="AW10" s="45"/>
      <c r="AX10" s="45"/>
      <c r="AY10" s="45"/>
      <c r="AZ10" s="45"/>
      <c r="BA10" s="45"/>
      <c r="BB10" s="45">
        <f>データ!X6</f>
        <v>24.2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Nl/gL//EX+s1TTZr/30K3VjPOUcHJrocK2jWGcaTRUh8dC3kMm6BkW15sqOlKl1Es7l8Q42j86N18iQFMeU8SQ==" saltValue="dgRgQvadVfrkr0bPFlSb7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342122</v>
      </c>
      <c r="D6" s="33">
        <f t="shared" si="3"/>
        <v>47</v>
      </c>
      <c r="E6" s="33">
        <f t="shared" si="3"/>
        <v>18</v>
      </c>
      <c r="F6" s="33">
        <f t="shared" si="3"/>
        <v>0</v>
      </c>
      <c r="G6" s="33">
        <f t="shared" si="3"/>
        <v>0</v>
      </c>
      <c r="H6" s="33" t="str">
        <f t="shared" si="3"/>
        <v>広島県　東広島市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0.17</v>
      </c>
      <c r="Q6" s="34">
        <f t="shared" si="3"/>
        <v>100</v>
      </c>
      <c r="R6" s="34">
        <f t="shared" si="3"/>
        <v>4910</v>
      </c>
      <c r="S6" s="34">
        <f t="shared" si="3"/>
        <v>187718</v>
      </c>
      <c r="T6" s="34">
        <f t="shared" si="3"/>
        <v>635.16</v>
      </c>
      <c r="U6" s="34">
        <f t="shared" si="3"/>
        <v>295.54000000000002</v>
      </c>
      <c r="V6" s="34">
        <f t="shared" si="3"/>
        <v>325</v>
      </c>
      <c r="W6" s="34">
        <f t="shared" si="3"/>
        <v>13.43</v>
      </c>
      <c r="X6" s="34">
        <f t="shared" si="3"/>
        <v>24.2</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5">
        <f t="shared" si="7"/>
        <v>240.19</v>
      </c>
      <c r="BJ6" s="34">
        <f t="shared" si="7"/>
        <v>0</v>
      </c>
      <c r="BK6" s="35">
        <f t="shared" si="7"/>
        <v>261.08</v>
      </c>
      <c r="BL6" s="35">
        <f t="shared" si="7"/>
        <v>241.49</v>
      </c>
      <c r="BM6" s="35">
        <f t="shared" si="7"/>
        <v>248.44</v>
      </c>
      <c r="BN6" s="35">
        <f t="shared" si="7"/>
        <v>244.85</v>
      </c>
      <c r="BO6" s="35">
        <f t="shared" si="7"/>
        <v>296.89</v>
      </c>
      <c r="BP6" s="34" t="str">
        <f>IF(BP7="","",IF(BP7="-","【-】","【"&amp;SUBSTITUTE(TEXT(BP7,"#,##0.00"),"-","△")&amp;"】"))</f>
        <v>【325.02】</v>
      </c>
      <c r="BQ6" s="35">
        <f>IF(BQ7="",NA(),BQ7)</f>
        <v>93.82</v>
      </c>
      <c r="BR6" s="35">
        <f t="shared" ref="BR6:BZ6" si="8">IF(BR7="",NA(),BR7)</f>
        <v>92.97</v>
      </c>
      <c r="BS6" s="35">
        <f t="shared" si="8"/>
        <v>91.59</v>
      </c>
      <c r="BT6" s="35">
        <f t="shared" si="8"/>
        <v>88.97</v>
      </c>
      <c r="BU6" s="35">
        <f t="shared" si="8"/>
        <v>89.84</v>
      </c>
      <c r="BV6" s="35">
        <f t="shared" si="8"/>
        <v>68.61</v>
      </c>
      <c r="BW6" s="35">
        <f t="shared" si="8"/>
        <v>65.7</v>
      </c>
      <c r="BX6" s="35">
        <f t="shared" si="8"/>
        <v>66.73</v>
      </c>
      <c r="BY6" s="35">
        <f t="shared" si="8"/>
        <v>64.78</v>
      </c>
      <c r="BZ6" s="35">
        <f t="shared" si="8"/>
        <v>63.06</v>
      </c>
      <c r="CA6" s="34" t="str">
        <f>IF(CA7="","",IF(CA7="-","【-】","【"&amp;SUBSTITUTE(TEXT(CA7,"#,##0.00"),"-","△")&amp;"】"))</f>
        <v>【60.61】</v>
      </c>
      <c r="CB6" s="35">
        <f>IF(CB7="",NA(),CB7)</f>
        <v>354.74</v>
      </c>
      <c r="CC6" s="35">
        <f t="shared" ref="CC6:CK6" si="9">IF(CC7="",NA(),CC7)</f>
        <v>357.95</v>
      </c>
      <c r="CD6" s="35">
        <f t="shared" si="9"/>
        <v>376.49</v>
      </c>
      <c r="CE6" s="35">
        <f t="shared" si="9"/>
        <v>411.04</v>
      </c>
      <c r="CF6" s="35">
        <f t="shared" si="9"/>
        <v>407.38</v>
      </c>
      <c r="CG6" s="35">
        <f t="shared" si="9"/>
        <v>241.18</v>
      </c>
      <c r="CH6" s="35">
        <f t="shared" si="9"/>
        <v>247.94</v>
      </c>
      <c r="CI6" s="35">
        <f t="shared" si="9"/>
        <v>241.29</v>
      </c>
      <c r="CJ6" s="35">
        <f t="shared" si="9"/>
        <v>250.21</v>
      </c>
      <c r="CK6" s="35">
        <f t="shared" si="9"/>
        <v>264.77</v>
      </c>
      <c r="CL6" s="34" t="str">
        <f>IF(CL7="","",IF(CL7="-","【-】","【"&amp;SUBSTITUTE(TEXT(CL7,"#,##0.00"),"-","△")&amp;"】"))</f>
        <v>【270.94】</v>
      </c>
      <c r="CM6" s="35">
        <f>IF(CM7="",NA(),CM7)</f>
        <v>87.95</v>
      </c>
      <c r="CN6" s="35">
        <f t="shared" ref="CN6:CV6" si="10">IF(CN7="",NA(),CN7)</f>
        <v>86.75</v>
      </c>
      <c r="CO6" s="35">
        <f t="shared" si="10"/>
        <v>83.13</v>
      </c>
      <c r="CP6" s="35">
        <f t="shared" si="10"/>
        <v>79.52</v>
      </c>
      <c r="CQ6" s="35">
        <f t="shared" si="10"/>
        <v>78.31</v>
      </c>
      <c r="CR6" s="35">
        <f t="shared" si="10"/>
        <v>53.84</v>
      </c>
      <c r="CS6" s="35">
        <f t="shared" si="10"/>
        <v>60.25</v>
      </c>
      <c r="CT6" s="35">
        <f t="shared" si="10"/>
        <v>61.94</v>
      </c>
      <c r="CU6" s="35">
        <f t="shared" si="10"/>
        <v>61.79</v>
      </c>
      <c r="CV6" s="35">
        <f t="shared" si="10"/>
        <v>59.94</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95.04</v>
      </c>
      <c r="DD6" s="35">
        <f t="shared" si="11"/>
        <v>95.26</v>
      </c>
      <c r="DE6" s="35">
        <f t="shared" si="11"/>
        <v>94.14</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2">
      <c r="A7" s="28"/>
      <c r="B7" s="37">
        <v>2018</v>
      </c>
      <c r="C7" s="37">
        <v>342122</v>
      </c>
      <c r="D7" s="37">
        <v>47</v>
      </c>
      <c r="E7" s="37">
        <v>18</v>
      </c>
      <c r="F7" s="37">
        <v>0</v>
      </c>
      <c r="G7" s="37">
        <v>0</v>
      </c>
      <c r="H7" s="37" t="s">
        <v>98</v>
      </c>
      <c r="I7" s="37" t="s">
        <v>99</v>
      </c>
      <c r="J7" s="37" t="s">
        <v>100</v>
      </c>
      <c r="K7" s="37" t="s">
        <v>101</v>
      </c>
      <c r="L7" s="37" t="s">
        <v>102</v>
      </c>
      <c r="M7" s="37" t="s">
        <v>103</v>
      </c>
      <c r="N7" s="38" t="s">
        <v>104</v>
      </c>
      <c r="O7" s="38" t="s">
        <v>105</v>
      </c>
      <c r="P7" s="38">
        <v>0.17</v>
      </c>
      <c r="Q7" s="38">
        <v>100</v>
      </c>
      <c r="R7" s="38">
        <v>4910</v>
      </c>
      <c r="S7" s="38">
        <v>187718</v>
      </c>
      <c r="T7" s="38">
        <v>635.16</v>
      </c>
      <c r="U7" s="38">
        <v>295.54000000000002</v>
      </c>
      <c r="V7" s="38">
        <v>325</v>
      </c>
      <c r="W7" s="38">
        <v>13.43</v>
      </c>
      <c r="X7" s="38">
        <v>24.2</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240.19</v>
      </c>
      <c r="BJ7" s="38">
        <v>0</v>
      </c>
      <c r="BK7" s="38">
        <v>261.08</v>
      </c>
      <c r="BL7" s="38">
        <v>241.49</v>
      </c>
      <c r="BM7" s="38">
        <v>248.44</v>
      </c>
      <c r="BN7" s="38">
        <v>244.85</v>
      </c>
      <c r="BO7" s="38">
        <v>296.89</v>
      </c>
      <c r="BP7" s="38">
        <v>325.02</v>
      </c>
      <c r="BQ7" s="38">
        <v>93.82</v>
      </c>
      <c r="BR7" s="38">
        <v>92.97</v>
      </c>
      <c r="BS7" s="38">
        <v>91.59</v>
      </c>
      <c r="BT7" s="38">
        <v>88.97</v>
      </c>
      <c r="BU7" s="38">
        <v>89.84</v>
      </c>
      <c r="BV7" s="38">
        <v>68.61</v>
      </c>
      <c r="BW7" s="38">
        <v>65.7</v>
      </c>
      <c r="BX7" s="38">
        <v>66.73</v>
      </c>
      <c r="BY7" s="38">
        <v>64.78</v>
      </c>
      <c r="BZ7" s="38">
        <v>63.06</v>
      </c>
      <c r="CA7" s="38">
        <v>60.61</v>
      </c>
      <c r="CB7" s="38">
        <v>354.74</v>
      </c>
      <c r="CC7" s="38">
        <v>357.95</v>
      </c>
      <c r="CD7" s="38">
        <v>376.49</v>
      </c>
      <c r="CE7" s="38">
        <v>411.04</v>
      </c>
      <c r="CF7" s="38">
        <v>407.38</v>
      </c>
      <c r="CG7" s="38">
        <v>241.18</v>
      </c>
      <c r="CH7" s="38">
        <v>247.94</v>
      </c>
      <c r="CI7" s="38">
        <v>241.29</v>
      </c>
      <c r="CJ7" s="38">
        <v>250.21</v>
      </c>
      <c r="CK7" s="38">
        <v>264.77</v>
      </c>
      <c r="CL7" s="38">
        <v>270.94</v>
      </c>
      <c r="CM7" s="38">
        <v>87.95</v>
      </c>
      <c r="CN7" s="38">
        <v>86.75</v>
      </c>
      <c r="CO7" s="38">
        <v>83.13</v>
      </c>
      <c r="CP7" s="38">
        <v>79.52</v>
      </c>
      <c r="CQ7" s="38">
        <v>78.31</v>
      </c>
      <c r="CR7" s="38">
        <v>53.84</v>
      </c>
      <c r="CS7" s="38">
        <v>60.25</v>
      </c>
      <c r="CT7" s="38">
        <v>61.94</v>
      </c>
      <c r="CU7" s="38">
        <v>61.79</v>
      </c>
      <c r="CV7" s="38">
        <v>59.94</v>
      </c>
      <c r="CW7" s="38">
        <v>57.8</v>
      </c>
      <c r="CX7" s="38">
        <v>100</v>
      </c>
      <c r="CY7" s="38">
        <v>100</v>
      </c>
      <c r="CZ7" s="38">
        <v>100</v>
      </c>
      <c r="DA7" s="38">
        <v>100</v>
      </c>
      <c r="DB7" s="38">
        <v>100</v>
      </c>
      <c r="DC7" s="38">
        <v>95.04</v>
      </c>
      <c r="DD7" s="38">
        <v>95.26</v>
      </c>
      <c r="DE7" s="38">
        <v>94.14</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cp:lastPrinted>2020-01-27T10:23:43Z</cp:lastPrinted>
  <dcterms:created xsi:type="dcterms:W3CDTF">2019-12-05T05:29:59Z</dcterms:created>
  <dcterms:modified xsi:type="dcterms:W3CDTF">2020-03-30T09:43:59Z</dcterms:modified>
</cp:coreProperties>
</file>