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Z9lOQSIu563ylZttkZ9yQrO43r+fA/UhEAYuiKGPBz0oDWf34I5kS8aHDqL+CNPIb6zUZJD/r0bDbs8uO1/f0A==" workbookSaltValue="SQl61QNsufu/sE3qJHXIfg==" workbookSpinCount="100000" lockStructure="1"/>
  <bookViews>
    <workbookView xWindow="0" yWindow="0" windowWidth="15360" windowHeight="7640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I10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<sst xmlns="http://schemas.openxmlformats.org/spreadsheetml/2006/main" count="228" uniqueCount="113">
  <si>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</si>
  <si>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</si>
  <si>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</si>
  <si>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</si>
  <si>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</si>
  <si>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</si>
  <si>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</si>
  <si>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</si>
  <si>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</si>
  <si>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</si>
  <si>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</si>
  <si>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</si>
  <si>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</si>
  <si>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</si>
  <si>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</si>
  <si>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</si>
  <si>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</si>
  <si>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</si>
  <si>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</si>
  <si>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</si>
  <si>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</si>
  <si>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</si>
  <si>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</si>
  <si>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</si>
  <si>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</si>
  <si>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</si>
  <si>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</si>
  <si>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</si>
  <si>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</si>
  <si>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</si>
  <si>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</si>
  <si>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</si>
  <si>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</si>
  <si>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</si>
  <si>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</si>
  <si>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</si>
  <si>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</si>
  <si>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</si>
  <si>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</si>
  <si>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</si>
  <si>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</si>
  <si>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</si>
  <si>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</si>
  <si>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</si>
  <si>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</si>
  <si>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</si>
  <si>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</si>
  <si>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</si>
  <si>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</si>
  <si>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</si>
  <si>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</si>
  <si>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</si>
  <si>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</si>
  <si>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</si>
  <si>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</si>
  <si>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</si>
  <si>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</si>
  <si>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</si>
  <si>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</si>
  <si>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</si>
  <si>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</si>
  <si>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</si>
  <si>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</si>
  <si>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</si>
  <si>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</si>
  <si>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</si>
  <si>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</si>
  <si>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</si>
  <si>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</si>
  <si>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</si>
  <si>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</si>
  <si>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</si>
  <si>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</si>
  <si>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</si>
  <si>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</si>
  <si>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</si>
  <si>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</si>
  <si>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</si>
  <si>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</si>
  <si>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</si>
  <si>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</si>
  <si>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</si>
  <si>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</si>
  <si>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</si>
  <si>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</si>
  <si>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</si>
  <si>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</si>
  <si>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</si>
  <si>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</si>
  <si>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</si>
  <si>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</si>
  <si>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</si>
  <si>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</si>
  <si>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</si>
  <si>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</si>
  <si>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</si>
  <si>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</si>
  <si>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大竹市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</si>
  <si>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</si>
  <si>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</si>
  <si>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</si>
  <si>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</si>
  <si>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</si>
  <si>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</si>
  <si>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</si>
  <si>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</si>
  <si>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</si>
  <si>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</si>
  <si>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</si>
  <si>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</si>
  <si>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処理区域内人口は減少傾向にあり，それに伴い使用料収入も減少しており，収益的収支比率は100％を下回っています。
　経費削減や収納率向上に努めていますが，人口減に伴い有収水量も減少傾向にあることから，汚水処理原価は高く，経費回収率は全国的に見ても低くなっています。
　そのため，一般会計からの繰入金により収支の均衡を保っている状況です。</t>
    <rPh sb="1" eb="3">
      <t>ショリ</t>
    </rPh>
    <rPh sb="3" eb="5">
      <t>クイキ</t>
    </rPh>
    <rPh sb="5" eb="6">
      <t>ナイ</t>
    </rPh>
    <rPh sb="6" eb="8">
      <t>ジンコウ</t>
    </rPh>
    <rPh sb="9" eb="11">
      <t>ゲンショウ</t>
    </rPh>
    <rPh sb="11" eb="13">
      <t>ケイコウ</t>
    </rPh>
    <rPh sb="20" eb="21">
      <t>トモナ</t>
    </rPh>
    <rPh sb="22" eb="25">
      <t>シヨウリョウ</t>
    </rPh>
    <rPh sb="25" eb="27">
      <t>シュウニュウ</t>
    </rPh>
    <rPh sb="28" eb="30">
      <t>ゲンショウ</t>
    </rPh>
    <rPh sb="35" eb="38">
      <t>シュウエキテキ</t>
    </rPh>
    <rPh sb="38" eb="40">
      <t>シュウシ</t>
    </rPh>
    <rPh sb="40" eb="42">
      <t>ヒリツ</t>
    </rPh>
    <rPh sb="48" eb="50">
      <t>シタマワ</t>
    </rPh>
    <rPh sb="58" eb="60">
      <t>ケイヒ</t>
    </rPh>
    <rPh sb="60" eb="62">
      <t>サクゲン</t>
    </rPh>
    <rPh sb="63" eb="65">
      <t>シュウノウ</t>
    </rPh>
    <rPh sb="65" eb="66">
      <t>リツ</t>
    </rPh>
    <rPh sb="66" eb="68">
      <t>コウジョウ</t>
    </rPh>
    <rPh sb="69" eb="70">
      <t>ツト</t>
    </rPh>
    <rPh sb="77" eb="79">
      <t>ジンコウ</t>
    </rPh>
    <rPh sb="79" eb="80">
      <t>ゲン</t>
    </rPh>
    <rPh sb="81" eb="82">
      <t>トモナ</t>
    </rPh>
    <rPh sb="83" eb="85">
      <t>ユウシュウ</t>
    </rPh>
    <rPh sb="85" eb="87">
      <t>スイリョウ</t>
    </rPh>
    <rPh sb="88" eb="90">
      <t>ゲンショウ</t>
    </rPh>
    <rPh sb="90" eb="92">
      <t>ケイコウ</t>
    </rPh>
    <rPh sb="100" eb="102">
      <t>オスイ</t>
    </rPh>
    <rPh sb="102" eb="104">
      <t>ショリ</t>
    </rPh>
    <rPh sb="104" eb="106">
      <t>ゲンカ</t>
    </rPh>
    <rPh sb="107" eb="108">
      <t>タカ</t>
    </rPh>
    <rPh sb="110" eb="112">
      <t>ケイヒ</t>
    </rPh>
    <rPh sb="112" eb="114">
      <t>カイシュウ</t>
    </rPh>
    <rPh sb="114" eb="115">
      <t>リツ</t>
    </rPh>
    <rPh sb="116" eb="118">
      <t>ゼンコク</t>
    </rPh>
    <rPh sb="118" eb="119">
      <t>テキ</t>
    </rPh>
    <rPh sb="120" eb="121">
      <t>ミ</t>
    </rPh>
    <rPh sb="123" eb="124">
      <t>ヒク</t>
    </rPh>
    <rPh sb="139" eb="141">
      <t>イッパン</t>
    </rPh>
    <rPh sb="141" eb="143">
      <t>カイケイ</t>
    </rPh>
    <rPh sb="146" eb="148">
      <t>クリイレ</t>
    </rPh>
    <rPh sb="148" eb="149">
      <t>キン</t>
    </rPh>
    <rPh sb="152" eb="154">
      <t>シュウシ</t>
    </rPh>
    <rPh sb="155" eb="157">
      <t>キンコウ</t>
    </rPh>
    <rPh sb="158" eb="159">
      <t>タモ</t>
    </rPh>
    <rPh sb="163" eb="165">
      <t>ジョウキョウ</t>
    </rPh>
    <phoneticPr fontId="4"/>
  </si>
  <si>
    <t>　平成に入ってから整備された施設のため，構造物を更新するまでには至っていませんが，付帯施設の電気機械設備などの修繕箇所が増加しています。現状としては，故障のたびに取替や修繕を行っていますが，今後は計画的な修繕と更新を図っていく必要があります。</t>
    <rPh sb="1" eb="3">
      <t>ヘイセイ</t>
    </rPh>
    <rPh sb="4" eb="5">
      <t>ハイ</t>
    </rPh>
    <rPh sb="9" eb="11">
      <t>セイビ</t>
    </rPh>
    <rPh sb="14" eb="16">
      <t>シセツ</t>
    </rPh>
    <rPh sb="20" eb="23">
      <t>コウゾウブツ</t>
    </rPh>
    <rPh sb="24" eb="26">
      <t>コウシン</t>
    </rPh>
    <rPh sb="32" eb="33">
      <t>イタ</t>
    </rPh>
    <rPh sb="41" eb="43">
      <t>フタイ</t>
    </rPh>
    <rPh sb="43" eb="45">
      <t>シセツ</t>
    </rPh>
    <rPh sb="46" eb="48">
      <t>デンキ</t>
    </rPh>
    <rPh sb="48" eb="50">
      <t>キカイ</t>
    </rPh>
    <rPh sb="50" eb="52">
      <t>セツビ</t>
    </rPh>
    <rPh sb="55" eb="57">
      <t>シュウゼン</t>
    </rPh>
    <rPh sb="57" eb="59">
      <t>カショ</t>
    </rPh>
    <rPh sb="60" eb="62">
      <t>ゾウカ</t>
    </rPh>
    <rPh sb="68" eb="70">
      <t>ゲンジョウ</t>
    </rPh>
    <rPh sb="75" eb="77">
      <t>コショウ</t>
    </rPh>
    <rPh sb="81" eb="83">
      <t>トリカエ</t>
    </rPh>
    <rPh sb="84" eb="86">
      <t>シュウゼン</t>
    </rPh>
    <rPh sb="87" eb="88">
      <t>オコナ</t>
    </rPh>
    <rPh sb="95" eb="97">
      <t>コンゴ</t>
    </rPh>
    <rPh sb="98" eb="101">
      <t>ケイカクテキ</t>
    </rPh>
    <rPh sb="102" eb="104">
      <t>シュウゼン</t>
    </rPh>
    <rPh sb="105" eb="107">
      <t>コウシン</t>
    </rPh>
    <rPh sb="108" eb="109">
      <t>ハカ</t>
    </rPh>
    <rPh sb="113" eb="115">
      <t>ヒツヨウ</t>
    </rPh>
    <phoneticPr fontId="4"/>
  </si>
  <si>
    <t>　本事業は，衛生環境改善のため整備した施設規模に対し，処理人口が少なくなっているため，使用料収入だけでは賄えず，一般会計からの繰入がないと成り立ちません。今後施設の老朽化が進んでいく中で，計画的な修繕等を図っていく必要がありますが，その財源を確保するための使用料改定については，負担の公平性を考慮し，公共下水道事業の使用料に見合う額としていることから，本事業での大きな見直しは難しい状況です。</t>
    <rPh sb="1" eb="2">
      <t>ホン</t>
    </rPh>
    <rPh sb="2" eb="4">
      <t>ジギョウ</t>
    </rPh>
    <rPh sb="6" eb="8">
      <t>エイセイ</t>
    </rPh>
    <rPh sb="8" eb="10">
      <t>カンキョウ</t>
    </rPh>
    <rPh sb="10" eb="12">
      <t>カイゼン</t>
    </rPh>
    <rPh sb="15" eb="17">
      <t>セイビ</t>
    </rPh>
    <rPh sb="19" eb="21">
      <t>シセツ</t>
    </rPh>
    <rPh sb="21" eb="23">
      <t>キボ</t>
    </rPh>
    <rPh sb="24" eb="25">
      <t>タイ</t>
    </rPh>
    <rPh sb="27" eb="29">
      <t>ショリ</t>
    </rPh>
    <rPh sb="29" eb="31">
      <t>ジンコウ</t>
    </rPh>
    <rPh sb="32" eb="33">
      <t>スク</t>
    </rPh>
    <rPh sb="43" eb="46">
      <t>シヨウリョウ</t>
    </rPh>
    <rPh sb="46" eb="48">
      <t>シュウニュウ</t>
    </rPh>
    <rPh sb="52" eb="53">
      <t>マカナ</t>
    </rPh>
    <rPh sb="56" eb="58">
      <t>イッパン</t>
    </rPh>
    <rPh sb="58" eb="60">
      <t>カイケイ</t>
    </rPh>
    <rPh sb="63" eb="65">
      <t>クリイレ</t>
    </rPh>
    <rPh sb="69" eb="70">
      <t>ナ</t>
    </rPh>
    <rPh sb="71" eb="72">
      <t>タ</t>
    </rPh>
    <rPh sb="77" eb="79">
      <t>コンゴ</t>
    </rPh>
    <rPh sb="79" eb="81">
      <t>シセツ</t>
    </rPh>
    <rPh sb="82" eb="85">
      <t>ロウキュウカ</t>
    </rPh>
    <rPh sb="86" eb="87">
      <t>スス</t>
    </rPh>
    <rPh sb="91" eb="92">
      <t>ナカ</t>
    </rPh>
    <rPh sb="94" eb="96">
      <t>ケイカク</t>
    </rPh>
    <rPh sb="96" eb="97">
      <t>テキ</t>
    </rPh>
    <rPh sb="98" eb="100">
      <t>シュウゼン</t>
    </rPh>
    <rPh sb="100" eb="101">
      <t>トウ</t>
    </rPh>
    <rPh sb="102" eb="103">
      <t>ハカ</t>
    </rPh>
    <rPh sb="107" eb="109">
      <t>ヒツヨウ</t>
    </rPh>
    <rPh sb="118" eb="120">
      <t>ザイゲン</t>
    </rPh>
    <rPh sb="121" eb="123">
      <t>カクホ</t>
    </rPh>
    <rPh sb="128" eb="131">
      <t>シヨウリョウ</t>
    </rPh>
    <rPh sb="131" eb="133">
      <t>カイテイ</t>
    </rPh>
    <rPh sb="139" eb="141">
      <t>フタン</t>
    </rPh>
    <rPh sb="142" eb="145">
      <t>コウヘイセイ</t>
    </rPh>
    <rPh sb="146" eb="148">
      <t>コウリョ</t>
    </rPh>
    <rPh sb="150" eb="152">
      <t>コウキョウ</t>
    </rPh>
    <rPh sb="152" eb="155">
      <t>ゲスイドウ</t>
    </rPh>
    <rPh sb="155" eb="157">
      <t>ジギョウ</t>
    </rPh>
    <rPh sb="158" eb="161">
      <t>シヨウリョウ</t>
    </rPh>
    <rPh sb="162" eb="164">
      <t>ミア</t>
    </rPh>
    <rPh sb="165" eb="166">
      <t>ガク</t>
    </rPh>
    <rPh sb="176" eb="177">
      <t>ホン</t>
    </rPh>
    <rPh sb="177" eb="179">
      <t>ジギョウ</t>
    </rPh>
    <rPh sb="181" eb="182">
      <t>オオ</t>
    </rPh>
    <rPh sb="184" eb="186">
      <t>ミナオ</t>
    </rPh>
    <rPh sb="188" eb="189">
      <t>ムズカ</t>
    </rPh>
    <rPh sb="191" eb="193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</si>
</sst>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A1-4CA9-A1B0-E7B02086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319296"/>
        <c:axId val="217329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2.0499999999999998</c:v>
                </c:pt>
                <c:pt idx="3">
                  <c:v>0.01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A1-4CA9-A1B0-E7B02086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319296"/>
        <c:axId val="217329664"/>
      </c:lineChart>
      <c:dateAx>
        <c:axId val="217319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7329664"/>
        <c:crosses val="autoZero"/>
        <c:auto val="1"/>
        <c:lblOffset val="100"/>
        <c:baseTimeUnit val="years"/>
      </c:dateAx>
      <c:valAx>
        <c:axId val="217329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319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53.13</c:v>
                </c:pt>
                <c:pt idx="1">
                  <c:v>52.6</c:v>
                </c:pt>
                <c:pt idx="2">
                  <c:v>52.6</c:v>
                </c:pt>
                <c:pt idx="3">
                  <c:v>53.65</c:v>
                </c:pt>
                <c:pt idx="4">
                  <c:v>53.65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4D-49AF-9B88-6ADEB02C5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150784"/>
        <c:axId val="21815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53.24</c:v>
                </c:pt>
                <c:pt idx="1">
                  <c:v>52.31</c:v>
                </c:pt>
                <c:pt idx="2">
                  <c:v>60.65</c:v>
                </c:pt>
                <c:pt idx="3">
                  <c:v>51.75</c:v>
                </c:pt>
                <c:pt idx="4">
                  <c:v>50.68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4D-49AF-9B88-6ADEB02C5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150784"/>
        <c:axId val="218157056"/>
      </c:lineChart>
      <c:dateAx>
        <c:axId val="218150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157056"/>
        <c:crosses val="autoZero"/>
        <c:auto val="1"/>
        <c:lblOffset val="100"/>
        <c:baseTimeUnit val="years"/>
      </c:dateAx>
      <c:valAx>
        <c:axId val="21815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150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91.78</c:v>
                </c:pt>
                <c:pt idx="1">
                  <c:v>93.49</c:v>
                </c:pt>
                <c:pt idx="2">
                  <c:v>98.19</c:v>
                </c:pt>
                <c:pt idx="3">
                  <c:v>98.44</c:v>
                </c:pt>
                <c:pt idx="4">
                  <c:v>98.41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94-470A-B269-A0E6F9774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08512"/>
        <c:axId val="218210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84.07</c:v>
                </c:pt>
                <c:pt idx="1">
                  <c:v>84.32</c:v>
                </c:pt>
                <c:pt idx="2">
                  <c:v>84.58</c:v>
                </c:pt>
                <c:pt idx="3">
                  <c:v>84.84</c:v>
                </c:pt>
                <c:pt idx="4">
                  <c:v>84.86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494-470A-B269-A0E6F9774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208512"/>
        <c:axId val="218210688"/>
      </c:lineChart>
      <c:dateAx>
        <c:axId val="218208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210688"/>
        <c:crosses val="autoZero"/>
        <c:auto val="1"/>
        <c:lblOffset val="100"/>
        <c:baseTimeUnit val="years"/>
      </c:dateAx>
      <c:valAx>
        <c:axId val="218210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208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86.86</c:v>
                </c:pt>
                <c:pt idx="1">
                  <c:v>86.25</c:v>
                </c:pt>
                <c:pt idx="2">
                  <c:v>86.55</c:v>
                </c:pt>
                <c:pt idx="3">
                  <c:v>87.3</c:v>
                </c:pt>
                <c:pt idx="4">
                  <c:v>87.73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78-4053-BCBE-81A507C2F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364736"/>
        <c:axId val="217375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578-4053-BCBE-81A507C2F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364736"/>
        <c:axId val="217375104"/>
      </c:lineChart>
      <c:dateAx>
        <c:axId val="217364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7375104"/>
        <c:crosses val="autoZero"/>
        <c:auto val="1"/>
        <c:lblOffset val="100"/>
        <c:baseTimeUnit val="years"/>
      </c:dateAx>
      <c:valAx>
        <c:axId val="217375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364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DF-4565-9F74-26D13F07E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807488"/>
        <c:axId val="217809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EDF-4565-9F74-26D13F07E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807488"/>
        <c:axId val="217809664"/>
      </c:lineChart>
      <c:dateAx>
        <c:axId val="2178074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7809664"/>
        <c:crosses val="autoZero"/>
        <c:auto val="1"/>
        <c:lblOffset val="100"/>
        <c:baseTimeUnit val="years"/>
      </c:dateAx>
      <c:valAx>
        <c:axId val="217809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807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6B-4920-B51B-ED874AA29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840640"/>
        <c:axId val="217916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6B-4920-B51B-ED874AA29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840640"/>
        <c:axId val="217916544"/>
      </c:lineChart>
      <c:dateAx>
        <c:axId val="217840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7916544"/>
        <c:crosses val="autoZero"/>
        <c:auto val="1"/>
        <c:lblOffset val="100"/>
        <c:baseTimeUnit val="years"/>
      </c:dateAx>
      <c:valAx>
        <c:axId val="217916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840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2-438F-B98B-DF6BB217C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966464"/>
        <c:axId val="217968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B2-438F-B98B-DF6BB217C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966464"/>
        <c:axId val="217968640"/>
      </c:lineChart>
      <c:dateAx>
        <c:axId val="2179664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7968640"/>
        <c:crosses val="autoZero"/>
        <c:auto val="1"/>
        <c:lblOffset val="100"/>
        <c:baseTimeUnit val="years"/>
      </c:dateAx>
      <c:valAx>
        <c:axId val="217968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966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1E-400D-BD84-53FA97588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999616"/>
        <c:axId val="218014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1E-400D-BD84-53FA97588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999616"/>
        <c:axId val="218014080"/>
      </c:lineChart>
      <c:dateAx>
        <c:axId val="2179996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014080"/>
        <c:crosses val="autoZero"/>
        <c:auto val="1"/>
        <c:lblOffset val="100"/>
        <c:baseTimeUnit val="years"/>
      </c:dateAx>
      <c:valAx>
        <c:axId val="218014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9996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3484.09</c:v>
                </c:pt>
                <c:pt idx="1">
                  <c:v>3334.44</c:v>
                </c:pt>
                <c:pt idx="2">
                  <c:v>3082.04</c:v>
                </c:pt>
                <c:pt idx="3">
                  <c:v>3175.47</c:v>
                </c:pt>
                <c:pt idx="4">
                  <c:v>3090.49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46-4A05-A72D-286DCF573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17568"/>
        <c:axId val="218319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1044.8</c:v>
                </c:pt>
                <c:pt idx="1">
                  <c:v>1081.8</c:v>
                </c:pt>
                <c:pt idx="2">
                  <c:v>974.93</c:v>
                </c:pt>
                <c:pt idx="3">
                  <c:v>855.8</c:v>
                </c:pt>
                <c:pt idx="4">
                  <c:v>789.46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46-4A05-A72D-286DCF573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17568"/>
        <c:axId val="218319488"/>
      </c:lineChart>
      <c:dateAx>
        <c:axId val="218317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319488"/>
        <c:crosses val="autoZero"/>
        <c:auto val="1"/>
        <c:lblOffset val="100"/>
        <c:baseTimeUnit val="years"/>
      </c:dateAx>
      <c:valAx>
        <c:axId val="218319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317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24.61</c:v>
                </c:pt>
                <c:pt idx="1">
                  <c:v>23.88</c:v>
                </c:pt>
                <c:pt idx="2">
                  <c:v>23.07</c:v>
                </c:pt>
                <c:pt idx="3">
                  <c:v>24.4</c:v>
                </c:pt>
                <c:pt idx="4">
                  <c:v>24.04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97-4552-82CF-000ECE1EA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50720"/>
        <c:axId val="218352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50.82</c:v>
                </c:pt>
                <c:pt idx="1">
                  <c:v>52.19</c:v>
                </c:pt>
                <c:pt idx="2">
                  <c:v>55.32</c:v>
                </c:pt>
                <c:pt idx="3">
                  <c:v>59.8</c:v>
                </c:pt>
                <c:pt idx="4">
                  <c:v>57.77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397-4552-82CF-000ECE1EA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50720"/>
        <c:axId val="218352640"/>
      </c:lineChart>
      <c:dateAx>
        <c:axId val="218350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352640"/>
        <c:crosses val="autoZero"/>
        <c:auto val="1"/>
        <c:lblOffset val="100"/>
        <c:baseTimeUnit val="years"/>
      </c:dateAx>
      <c:valAx>
        <c:axId val="218352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350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588.46</c:v>
                </c:pt>
                <c:pt idx="1">
                  <c:v>605.42999999999995</c:v>
                </c:pt>
                <c:pt idx="2">
                  <c:v>637.54999999999995</c:v>
                </c:pt>
                <c:pt idx="3">
                  <c:v>603.32000000000005</c:v>
                </c:pt>
                <c:pt idx="4">
                  <c:v>614.6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6F-41EE-899A-196F47DCD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129920"/>
        <c:axId val="218131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300.52</c:v>
                </c:pt>
                <c:pt idx="1">
                  <c:v>296.14</c:v>
                </c:pt>
                <c:pt idx="2">
                  <c:v>283.17</c:v>
                </c:pt>
                <c:pt idx="3">
                  <c:v>263.76</c:v>
                </c:pt>
                <c:pt idx="4">
                  <c:v>274.35000000000002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6F-41EE-899A-196F47DCD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129920"/>
        <c:axId val="218131840"/>
      </c:lineChart>
      <c:dateAx>
        <c:axId val="218129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131840"/>
        <c:crosses val="autoZero"/>
        <c:auto val="1"/>
        <c:lblOffset val="100"/>
        <c:baseTimeUnit val="years"/>
      </c:dateAx>
      <c:valAx>
        <c:axId val="218131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129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【747.76】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【261.46】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2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2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3" t="str">
        <f>データ!H6</f>
        <v>広島県　大竹市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農業集落排水</v>
      </c>
      <c r="Q8" s="48"/>
      <c r="R8" s="48"/>
      <c r="S8" s="48"/>
      <c r="T8" s="48"/>
      <c r="U8" s="48"/>
      <c r="V8" s="48"/>
      <c r="W8" s="48" t="str">
        <f>データ!L6</f>
        <v>F2</v>
      </c>
      <c r="X8" s="48"/>
      <c r="Y8" s="48"/>
      <c r="Z8" s="48"/>
      <c r="AA8" s="48"/>
      <c r="AB8" s="48"/>
      <c r="AC8" s="48"/>
      <c r="AD8" s="49" t="str">
        <f>データ!$M$6</f>
        <v>非設置</v>
      </c>
      <c r="AE8" s="49"/>
      <c r="AF8" s="49"/>
      <c r="AG8" s="49"/>
      <c r="AH8" s="49"/>
      <c r="AI8" s="49"/>
      <c r="AJ8" s="49"/>
      <c r="AK8" s="3"/>
      <c r="AL8" s="50">
        <f>データ!S6</f>
        <v>27212</v>
      </c>
      <c r="AM8" s="50"/>
      <c r="AN8" s="50"/>
      <c r="AO8" s="50"/>
      <c r="AP8" s="50"/>
      <c r="AQ8" s="50"/>
      <c r="AR8" s="50"/>
      <c r="AS8" s="50"/>
      <c r="AT8" s="45">
        <f>データ!T6</f>
        <v>78.66</v>
      </c>
      <c r="AU8" s="45"/>
      <c r="AV8" s="45"/>
      <c r="AW8" s="45"/>
      <c r="AX8" s="45"/>
      <c r="AY8" s="45"/>
      <c r="AZ8" s="45"/>
      <c r="BA8" s="45"/>
      <c r="BB8" s="45">
        <f>データ!U6</f>
        <v>345.94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1.17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3701</v>
      </c>
      <c r="AE10" s="50"/>
      <c r="AF10" s="50"/>
      <c r="AG10" s="50"/>
      <c r="AH10" s="50"/>
      <c r="AI10" s="50"/>
      <c r="AJ10" s="50"/>
      <c r="AK10" s="2"/>
      <c r="AL10" s="50">
        <f>データ!V6</f>
        <v>315</v>
      </c>
      <c r="AM10" s="50"/>
      <c r="AN10" s="50"/>
      <c r="AO10" s="50"/>
      <c r="AP10" s="50"/>
      <c r="AQ10" s="50"/>
      <c r="AR10" s="50"/>
      <c r="AS10" s="50"/>
      <c r="AT10" s="45">
        <f>データ!W6</f>
        <v>0.14000000000000001</v>
      </c>
      <c r="AU10" s="45"/>
      <c r="AV10" s="45"/>
      <c r="AW10" s="45"/>
      <c r="AX10" s="45"/>
      <c r="AY10" s="45"/>
      <c r="AZ10" s="45"/>
      <c r="BA10" s="45"/>
      <c r="BB10" s="45">
        <f>データ!X6</f>
        <v>2250</v>
      </c>
      <c r="BC10" s="45"/>
      <c r="BD10" s="45"/>
      <c r="BE10" s="45"/>
      <c r="BF10" s="45"/>
      <c r="BG10" s="45"/>
      <c r="BH10" s="45"/>
      <c r="BI10" s="45"/>
      <c r="BJ10" s="2"/>
      <c r="BK10" s="2"/>
      <c r="BL10" s="68" t="s">
        <v>22</v>
      </c>
      <c r="BM10" s="6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0" t="s">
        <v>24</v>
      </c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ht="13.5" customHeight="1" x14ac:dyDescent="0.2">
      <c r="A14" s="2"/>
      <c r="B14" s="72" t="s">
        <v>25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4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2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3" t="s">
        <v>110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3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3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3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3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3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3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3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3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3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3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3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3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3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3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3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3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3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3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3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3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3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3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3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3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3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3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3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6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111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2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2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3" t="s">
        <v>112</v>
      </c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3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3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3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3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3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3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3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3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3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3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3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3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3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3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3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6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8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【747.76】</v>
      </c>
      <c r="I86" s="26" t="str">
        <f>データ!CA6</f>
        <v>【59.51】</v>
      </c>
      <c r="J86" s="26" t="str">
        <f>データ!CL6</f>
        <v>【261.46】</v>
      </c>
      <c r="K86" s="26" t="str">
        <f>データ!CW6</f>
        <v>【52.23】</v>
      </c>
      <c r="L86" s="26" t="str">
        <f>データ!DH6</f>
        <v>【85.82】</v>
      </c>
      <c r="M86" s="26" t="s">
        <v>44</v>
      </c>
      <c r="N86" s="26" t="s">
        <v>44</v>
      </c>
      <c r="O86" s="26" t="str">
        <f>データ!EO6</f>
        <v>【0.02】</v>
      </c>
    </row>
  </sheetData>
  <sheetProtection algorithmName="SHA-512" hashValue="zIsNuhnCTJU8LCtOT4f9IaZc6wZit4c6RryZ+L+bNVQFS1+Y1Fg3RS+J2zDFnq5D56hUzXldsqg+TIf1HP5pBg==" saltValue="COvdrDRLRPKro/ny4zgD3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28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2">
      <c r="A4" s="28" t="s">
        <v>56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57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58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59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60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61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62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63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64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65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66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67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2">
      <c r="A5" s="28" t="s">
        <v>68</v>
      </c>
      <c r="B5" s="31"/>
      <c r="C5" s="31"/>
      <c r="D5" s="31"/>
      <c r="E5" s="31"/>
      <c r="F5" s="31"/>
      <c r="G5" s="31"/>
      <c r="H5" s="32" t="s">
        <v>69</v>
      </c>
      <c r="I5" s="32" t="s">
        <v>70</v>
      </c>
      <c r="J5" s="32" t="s">
        <v>71</v>
      </c>
      <c r="K5" s="32" t="s">
        <v>72</v>
      </c>
      <c r="L5" s="32" t="s">
        <v>73</v>
      </c>
      <c r="M5" s="32" t="s">
        <v>5</v>
      </c>
      <c r="N5" s="32" t="s">
        <v>74</v>
      </c>
      <c r="O5" s="32" t="s">
        <v>75</v>
      </c>
      <c r="P5" s="32" t="s">
        <v>76</v>
      </c>
      <c r="Q5" s="32" t="s">
        <v>77</v>
      </c>
      <c r="R5" s="32" t="s">
        <v>78</v>
      </c>
      <c r="S5" s="32" t="s">
        <v>79</v>
      </c>
      <c r="T5" s="32" t="s">
        <v>80</v>
      </c>
      <c r="U5" s="32" t="s">
        <v>81</v>
      </c>
      <c r="V5" s="32" t="s">
        <v>82</v>
      </c>
      <c r="W5" s="32" t="s">
        <v>83</v>
      </c>
      <c r="X5" s="32" t="s">
        <v>84</v>
      </c>
      <c r="Y5" s="32" t="s">
        <v>85</v>
      </c>
      <c r="Z5" s="32" t="s">
        <v>86</v>
      </c>
      <c r="AA5" s="32" t="s">
        <v>87</v>
      </c>
      <c r="AB5" s="32" t="s">
        <v>88</v>
      </c>
      <c r="AC5" s="32" t="s">
        <v>89</v>
      </c>
      <c r="AD5" s="32" t="s">
        <v>90</v>
      </c>
      <c r="AE5" s="32" t="s">
        <v>91</v>
      </c>
      <c r="AF5" s="32" t="s">
        <v>92</v>
      </c>
      <c r="AG5" s="32" t="s">
        <v>93</v>
      </c>
      <c r="AH5" s="32" t="s">
        <v>94</v>
      </c>
      <c r="AI5" s="32" t="s">
        <v>31</v>
      </c>
      <c r="AJ5" s="32" t="s">
        <v>85</v>
      </c>
      <c r="AK5" s="32" t="s">
        <v>86</v>
      </c>
      <c r="AL5" s="32" t="s">
        <v>87</v>
      </c>
      <c r="AM5" s="32" t="s">
        <v>88</v>
      </c>
      <c r="AN5" s="32" t="s">
        <v>89</v>
      </c>
      <c r="AO5" s="32" t="s">
        <v>90</v>
      </c>
      <c r="AP5" s="32" t="s">
        <v>91</v>
      </c>
      <c r="AQ5" s="32" t="s">
        <v>92</v>
      </c>
      <c r="AR5" s="32" t="s">
        <v>93</v>
      </c>
      <c r="AS5" s="32" t="s">
        <v>94</v>
      </c>
      <c r="AT5" s="32" t="s">
        <v>95</v>
      </c>
      <c r="AU5" s="32" t="s">
        <v>85</v>
      </c>
      <c r="AV5" s="32" t="s">
        <v>86</v>
      </c>
      <c r="AW5" s="32" t="s">
        <v>87</v>
      </c>
      <c r="AX5" s="32" t="s">
        <v>88</v>
      </c>
      <c r="AY5" s="32" t="s">
        <v>89</v>
      </c>
      <c r="AZ5" s="32" t="s">
        <v>90</v>
      </c>
      <c r="BA5" s="32" t="s">
        <v>91</v>
      </c>
      <c r="BB5" s="32" t="s">
        <v>92</v>
      </c>
      <c r="BC5" s="32" t="s">
        <v>93</v>
      </c>
      <c r="BD5" s="32" t="s">
        <v>94</v>
      </c>
      <c r="BE5" s="32" t="s">
        <v>95</v>
      </c>
      <c r="BF5" s="32" t="s">
        <v>85</v>
      </c>
      <c r="BG5" s="32" t="s">
        <v>86</v>
      </c>
      <c r="BH5" s="32" t="s">
        <v>87</v>
      </c>
      <c r="BI5" s="32" t="s">
        <v>88</v>
      </c>
      <c r="BJ5" s="32" t="s">
        <v>89</v>
      </c>
      <c r="BK5" s="32" t="s">
        <v>90</v>
      </c>
      <c r="BL5" s="32" t="s">
        <v>91</v>
      </c>
      <c r="BM5" s="32" t="s">
        <v>92</v>
      </c>
      <c r="BN5" s="32" t="s">
        <v>93</v>
      </c>
      <c r="BO5" s="32" t="s">
        <v>94</v>
      </c>
      <c r="BP5" s="32" t="s">
        <v>95</v>
      </c>
      <c r="BQ5" s="32" t="s">
        <v>85</v>
      </c>
      <c r="BR5" s="32" t="s">
        <v>86</v>
      </c>
      <c r="BS5" s="32" t="s">
        <v>87</v>
      </c>
      <c r="BT5" s="32" t="s">
        <v>88</v>
      </c>
      <c r="BU5" s="32" t="s">
        <v>89</v>
      </c>
      <c r="BV5" s="32" t="s">
        <v>90</v>
      </c>
      <c r="BW5" s="32" t="s">
        <v>91</v>
      </c>
      <c r="BX5" s="32" t="s">
        <v>92</v>
      </c>
      <c r="BY5" s="32" t="s">
        <v>93</v>
      </c>
      <c r="BZ5" s="32" t="s">
        <v>94</v>
      </c>
      <c r="CA5" s="32" t="s">
        <v>95</v>
      </c>
      <c r="CB5" s="32" t="s">
        <v>85</v>
      </c>
      <c r="CC5" s="32" t="s">
        <v>86</v>
      </c>
      <c r="CD5" s="32" t="s">
        <v>87</v>
      </c>
      <c r="CE5" s="32" t="s">
        <v>88</v>
      </c>
      <c r="CF5" s="32" t="s">
        <v>89</v>
      </c>
      <c r="CG5" s="32" t="s">
        <v>90</v>
      </c>
      <c r="CH5" s="32" t="s">
        <v>91</v>
      </c>
      <c r="CI5" s="32" t="s">
        <v>92</v>
      </c>
      <c r="CJ5" s="32" t="s">
        <v>93</v>
      </c>
      <c r="CK5" s="32" t="s">
        <v>94</v>
      </c>
      <c r="CL5" s="32" t="s">
        <v>95</v>
      </c>
      <c r="CM5" s="32" t="s">
        <v>85</v>
      </c>
      <c r="CN5" s="32" t="s">
        <v>86</v>
      </c>
      <c r="CO5" s="32" t="s">
        <v>87</v>
      </c>
      <c r="CP5" s="32" t="s">
        <v>88</v>
      </c>
      <c r="CQ5" s="32" t="s">
        <v>89</v>
      </c>
      <c r="CR5" s="32" t="s">
        <v>90</v>
      </c>
      <c r="CS5" s="32" t="s">
        <v>91</v>
      </c>
      <c r="CT5" s="32" t="s">
        <v>92</v>
      </c>
      <c r="CU5" s="32" t="s">
        <v>93</v>
      </c>
      <c r="CV5" s="32" t="s">
        <v>94</v>
      </c>
      <c r="CW5" s="32" t="s">
        <v>95</v>
      </c>
      <c r="CX5" s="32" t="s">
        <v>85</v>
      </c>
      <c r="CY5" s="32" t="s">
        <v>86</v>
      </c>
      <c r="CZ5" s="32" t="s">
        <v>87</v>
      </c>
      <c r="DA5" s="32" t="s">
        <v>88</v>
      </c>
      <c r="DB5" s="32" t="s">
        <v>89</v>
      </c>
      <c r="DC5" s="32" t="s">
        <v>90</v>
      </c>
      <c r="DD5" s="32" t="s">
        <v>91</v>
      </c>
      <c r="DE5" s="32" t="s">
        <v>92</v>
      </c>
      <c r="DF5" s="32" t="s">
        <v>93</v>
      </c>
      <c r="DG5" s="32" t="s">
        <v>94</v>
      </c>
      <c r="DH5" s="32" t="s">
        <v>95</v>
      </c>
      <c r="DI5" s="32" t="s">
        <v>85</v>
      </c>
      <c r="DJ5" s="32" t="s">
        <v>86</v>
      </c>
      <c r="DK5" s="32" t="s">
        <v>87</v>
      </c>
      <c r="DL5" s="32" t="s">
        <v>88</v>
      </c>
      <c r="DM5" s="32" t="s">
        <v>89</v>
      </c>
      <c r="DN5" s="32" t="s">
        <v>90</v>
      </c>
      <c r="DO5" s="32" t="s">
        <v>91</v>
      </c>
      <c r="DP5" s="32" t="s">
        <v>92</v>
      </c>
      <c r="DQ5" s="32" t="s">
        <v>93</v>
      </c>
      <c r="DR5" s="32" t="s">
        <v>94</v>
      </c>
      <c r="DS5" s="32" t="s">
        <v>95</v>
      </c>
      <c r="DT5" s="32" t="s">
        <v>85</v>
      </c>
      <c r="DU5" s="32" t="s">
        <v>86</v>
      </c>
      <c r="DV5" s="32" t="s">
        <v>87</v>
      </c>
      <c r="DW5" s="32" t="s">
        <v>88</v>
      </c>
      <c r="DX5" s="32" t="s">
        <v>89</v>
      </c>
      <c r="DY5" s="32" t="s">
        <v>90</v>
      </c>
      <c r="DZ5" s="32" t="s">
        <v>91</v>
      </c>
      <c r="EA5" s="32" t="s">
        <v>92</v>
      </c>
      <c r="EB5" s="32" t="s">
        <v>93</v>
      </c>
      <c r="EC5" s="32" t="s">
        <v>94</v>
      </c>
      <c r="ED5" s="32" t="s">
        <v>95</v>
      </c>
      <c r="EE5" s="32" t="s">
        <v>85</v>
      </c>
      <c r="EF5" s="32" t="s">
        <v>86</v>
      </c>
      <c r="EG5" s="32" t="s">
        <v>87</v>
      </c>
      <c r="EH5" s="32" t="s">
        <v>88</v>
      </c>
      <c r="EI5" s="32" t="s">
        <v>89</v>
      </c>
      <c r="EJ5" s="32" t="s">
        <v>90</v>
      </c>
      <c r="EK5" s="32" t="s">
        <v>91</v>
      </c>
      <c r="EL5" s="32" t="s">
        <v>92</v>
      </c>
      <c r="EM5" s="32" t="s">
        <v>93</v>
      </c>
      <c r="EN5" s="32" t="s">
        <v>94</v>
      </c>
      <c r="EO5" s="32" t="s">
        <v>95</v>
      </c>
    </row>
    <row r="6" spans="1:145" s="36" customFormat="1" x14ac:dyDescent="0.2">
      <c r="A6" s="28" t="s">
        <v>96</v>
      </c>
      <c r="B6" s="33">
        <f>B7</f>
        <v>2018</v>
      </c>
      <c r="C6" s="33">
        <f t="shared" ref="C6:X6" si="3">C7</f>
        <v>342114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大竹市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1.17</v>
      </c>
      <c r="Q6" s="34">
        <f t="shared" si="3"/>
        <v>100</v>
      </c>
      <c r="R6" s="34">
        <f t="shared" si="3"/>
        <v>3701</v>
      </c>
      <c r="S6" s="34">
        <f t="shared" si="3"/>
        <v>27212</v>
      </c>
      <c r="T6" s="34">
        <f t="shared" si="3"/>
        <v>78.66</v>
      </c>
      <c r="U6" s="34">
        <f t="shared" si="3"/>
        <v>345.94</v>
      </c>
      <c r="V6" s="34">
        <f t="shared" si="3"/>
        <v>315</v>
      </c>
      <c r="W6" s="34">
        <f t="shared" si="3"/>
        <v>0.14000000000000001</v>
      </c>
      <c r="X6" s="34">
        <f t="shared" si="3"/>
        <v>2250</v>
      </c>
      <c r="Y6" s="35">
        <f>IF(Y7="",NA(),Y7)</f>
        <v>86.86</v>
      </c>
      <c r="Z6" s="35">
        <f t="shared" ref="Z6:AH6" si="4">IF(Z7="",NA(),Z7)</f>
        <v>86.25</v>
      </c>
      <c r="AA6" s="35">
        <f t="shared" si="4"/>
        <v>86.55</v>
      </c>
      <c r="AB6" s="35">
        <f t="shared" si="4"/>
        <v>87.3</v>
      </c>
      <c r="AC6" s="35">
        <f t="shared" si="4"/>
        <v>87.73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3484.09</v>
      </c>
      <c r="BG6" s="35">
        <f t="shared" ref="BG6:BO6" si="7">IF(BG7="",NA(),BG7)</f>
        <v>3334.44</v>
      </c>
      <c r="BH6" s="35">
        <f t="shared" si="7"/>
        <v>3082.04</v>
      </c>
      <c r="BI6" s="35">
        <f t="shared" si="7"/>
        <v>3175.47</v>
      </c>
      <c r="BJ6" s="35">
        <f t="shared" si="7"/>
        <v>3090.49</v>
      </c>
      <c r="BK6" s="35">
        <f t="shared" si="7"/>
        <v>1044.8</v>
      </c>
      <c r="BL6" s="35">
        <f t="shared" si="7"/>
        <v>1081.8</v>
      </c>
      <c r="BM6" s="35">
        <f t="shared" si="7"/>
        <v>974.93</v>
      </c>
      <c r="BN6" s="35">
        <f t="shared" si="7"/>
        <v>855.8</v>
      </c>
      <c r="BO6" s="35">
        <f t="shared" si="7"/>
        <v>789.46</v>
      </c>
      <c r="BP6" s="34" t="str">
        <f>IF(BP7="","",IF(BP7="-","【-】","【"&amp;SUBSTITUTE(TEXT(BP7,"#,##0.00"),"-","△")&amp;"】"))</f>
        <v>【747.76】</v>
      </c>
      <c r="BQ6" s="35">
        <f>IF(BQ7="",NA(),BQ7)</f>
        <v>24.61</v>
      </c>
      <c r="BR6" s="35">
        <f t="shared" ref="BR6:BZ6" si="8">IF(BR7="",NA(),BR7)</f>
        <v>23.88</v>
      </c>
      <c r="BS6" s="35">
        <f t="shared" si="8"/>
        <v>23.07</v>
      </c>
      <c r="BT6" s="35">
        <f t="shared" si="8"/>
        <v>24.4</v>
      </c>
      <c r="BU6" s="35">
        <f t="shared" si="8"/>
        <v>24.04</v>
      </c>
      <c r="BV6" s="35">
        <f t="shared" si="8"/>
        <v>50.82</v>
      </c>
      <c r="BW6" s="35">
        <f t="shared" si="8"/>
        <v>52.19</v>
      </c>
      <c r="BX6" s="35">
        <f t="shared" si="8"/>
        <v>55.32</v>
      </c>
      <c r="BY6" s="35">
        <f t="shared" si="8"/>
        <v>59.8</v>
      </c>
      <c r="BZ6" s="35">
        <f t="shared" si="8"/>
        <v>57.77</v>
      </c>
      <c r="CA6" s="34" t="str">
        <f>IF(CA7="","",IF(CA7="-","【-】","【"&amp;SUBSTITUTE(TEXT(CA7,"#,##0.00"),"-","△")&amp;"】"))</f>
        <v>【59.51】</v>
      </c>
      <c r="CB6" s="35">
        <f>IF(CB7="",NA(),CB7)</f>
        <v>588.46</v>
      </c>
      <c r="CC6" s="35">
        <f t="shared" ref="CC6:CK6" si="9">IF(CC7="",NA(),CC7)</f>
        <v>605.42999999999995</v>
      </c>
      <c r="CD6" s="35">
        <f t="shared" si="9"/>
        <v>637.54999999999995</v>
      </c>
      <c r="CE6" s="35">
        <f t="shared" si="9"/>
        <v>603.32000000000005</v>
      </c>
      <c r="CF6" s="35">
        <f t="shared" si="9"/>
        <v>614.6</v>
      </c>
      <c r="CG6" s="35">
        <f t="shared" si="9"/>
        <v>300.52</v>
      </c>
      <c r="CH6" s="35">
        <f t="shared" si="9"/>
        <v>296.14</v>
      </c>
      <c r="CI6" s="35">
        <f t="shared" si="9"/>
        <v>283.17</v>
      </c>
      <c r="CJ6" s="35">
        <f t="shared" si="9"/>
        <v>263.76</v>
      </c>
      <c r="CK6" s="35">
        <f t="shared" si="9"/>
        <v>274.35000000000002</v>
      </c>
      <c r="CL6" s="34" t="str">
        <f>IF(CL7="","",IF(CL7="-","【-】","【"&amp;SUBSTITUTE(TEXT(CL7,"#,##0.00"),"-","△")&amp;"】"))</f>
        <v>【261.46】</v>
      </c>
      <c r="CM6" s="35">
        <f>IF(CM7="",NA(),CM7)</f>
        <v>53.13</v>
      </c>
      <c r="CN6" s="35">
        <f t="shared" ref="CN6:CV6" si="10">IF(CN7="",NA(),CN7)</f>
        <v>52.6</v>
      </c>
      <c r="CO6" s="35">
        <f t="shared" si="10"/>
        <v>52.6</v>
      </c>
      <c r="CP6" s="35">
        <f t="shared" si="10"/>
        <v>53.65</v>
      </c>
      <c r="CQ6" s="35">
        <f t="shared" si="10"/>
        <v>53.65</v>
      </c>
      <c r="CR6" s="35">
        <f t="shared" si="10"/>
        <v>53.24</v>
      </c>
      <c r="CS6" s="35">
        <f t="shared" si="10"/>
        <v>52.31</v>
      </c>
      <c r="CT6" s="35">
        <f t="shared" si="10"/>
        <v>60.65</v>
      </c>
      <c r="CU6" s="35">
        <f t="shared" si="10"/>
        <v>51.75</v>
      </c>
      <c r="CV6" s="35">
        <f t="shared" si="10"/>
        <v>50.68</v>
      </c>
      <c r="CW6" s="34" t="str">
        <f>IF(CW7="","",IF(CW7="-","【-】","【"&amp;SUBSTITUTE(TEXT(CW7,"#,##0.00"),"-","△")&amp;"】"))</f>
        <v>【52.23】</v>
      </c>
      <c r="CX6" s="35">
        <f>IF(CX7="",NA(),CX7)</f>
        <v>91.78</v>
      </c>
      <c r="CY6" s="35">
        <f t="shared" ref="CY6:DG6" si="11">IF(CY7="",NA(),CY7)</f>
        <v>93.49</v>
      </c>
      <c r="CZ6" s="35">
        <f t="shared" si="11"/>
        <v>98.19</v>
      </c>
      <c r="DA6" s="35">
        <f t="shared" si="11"/>
        <v>98.44</v>
      </c>
      <c r="DB6" s="35">
        <f t="shared" si="11"/>
        <v>98.41</v>
      </c>
      <c r="DC6" s="35">
        <f t="shared" si="11"/>
        <v>84.07</v>
      </c>
      <c r="DD6" s="35">
        <f t="shared" si="11"/>
        <v>84.32</v>
      </c>
      <c r="DE6" s="35">
        <f t="shared" si="11"/>
        <v>84.58</v>
      </c>
      <c r="DF6" s="35">
        <f t="shared" si="11"/>
        <v>84.84</v>
      </c>
      <c r="DG6" s="35">
        <f t="shared" si="11"/>
        <v>84.86</v>
      </c>
      <c r="DH6" s="34" t="str">
        <f>IF(DH7="","",IF(DH7="-","【-】","【"&amp;SUBSTITUTE(TEXT(DH7,"#,##0.00"),"-","△")&amp;"】"))</f>
        <v>【85.82】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0.02</v>
      </c>
      <c r="EK6" s="35">
        <f t="shared" si="14"/>
        <v>0.01</v>
      </c>
      <c r="EL6" s="35">
        <f t="shared" si="14"/>
        <v>2.0499999999999998</v>
      </c>
      <c r="EM6" s="35">
        <f t="shared" si="14"/>
        <v>0.01</v>
      </c>
      <c r="EN6" s="35">
        <f t="shared" si="14"/>
        <v>0.01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2">
      <c r="A7" s="28"/>
      <c r="B7" s="37">
        <v>2018</v>
      </c>
      <c r="C7" s="37">
        <v>342114</v>
      </c>
      <c r="D7" s="37">
        <v>47</v>
      </c>
      <c r="E7" s="37">
        <v>17</v>
      </c>
      <c r="F7" s="37">
        <v>5</v>
      </c>
      <c r="G7" s="37">
        <v>0</v>
      </c>
      <c r="H7" s="37" t="s">
        <v>97</v>
      </c>
      <c r="I7" s="37" t="s">
        <v>98</v>
      </c>
      <c r="J7" s="37" t="s">
        <v>99</v>
      </c>
      <c r="K7" s="37" t="s">
        <v>100</v>
      </c>
      <c r="L7" s="37" t="s">
        <v>101</v>
      </c>
      <c r="M7" s="37" t="s">
        <v>102</v>
      </c>
      <c r="N7" s="38" t="s">
        <v>103</v>
      </c>
      <c r="O7" s="38" t="s">
        <v>104</v>
      </c>
      <c r="P7" s="38">
        <v>1.17</v>
      </c>
      <c r="Q7" s="38">
        <v>100</v>
      </c>
      <c r="R7" s="38">
        <v>3701</v>
      </c>
      <c r="S7" s="38">
        <v>27212</v>
      </c>
      <c r="T7" s="38">
        <v>78.66</v>
      </c>
      <c r="U7" s="38">
        <v>345.94</v>
      </c>
      <c r="V7" s="38">
        <v>315</v>
      </c>
      <c r="W7" s="38">
        <v>0.14000000000000001</v>
      </c>
      <c r="X7" s="38">
        <v>2250</v>
      </c>
      <c r="Y7" s="38">
        <v>86.86</v>
      </c>
      <c r="Z7" s="38">
        <v>86.25</v>
      </c>
      <c r="AA7" s="38">
        <v>86.55</v>
      </c>
      <c r="AB7" s="38">
        <v>87.3</v>
      </c>
      <c r="AC7" s="38">
        <v>87.73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3484.09</v>
      </c>
      <c r="BG7" s="38">
        <v>3334.44</v>
      </c>
      <c r="BH7" s="38">
        <v>3082.04</v>
      </c>
      <c r="BI7" s="38">
        <v>3175.47</v>
      </c>
      <c r="BJ7" s="38">
        <v>3090.49</v>
      </c>
      <c r="BK7" s="38">
        <v>1044.8</v>
      </c>
      <c r="BL7" s="38">
        <v>1081.8</v>
      </c>
      <c r="BM7" s="38">
        <v>974.93</v>
      </c>
      <c r="BN7" s="38">
        <v>855.8</v>
      </c>
      <c r="BO7" s="38">
        <v>789.46</v>
      </c>
      <c r="BP7" s="38">
        <v>747.76</v>
      </c>
      <c r="BQ7" s="38">
        <v>24.61</v>
      </c>
      <c r="BR7" s="38">
        <v>23.88</v>
      </c>
      <c r="BS7" s="38">
        <v>23.07</v>
      </c>
      <c r="BT7" s="38">
        <v>24.4</v>
      </c>
      <c r="BU7" s="38">
        <v>24.04</v>
      </c>
      <c r="BV7" s="38">
        <v>50.82</v>
      </c>
      <c r="BW7" s="38">
        <v>52.19</v>
      </c>
      <c r="BX7" s="38">
        <v>55.32</v>
      </c>
      <c r="BY7" s="38">
        <v>59.8</v>
      </c>
      <c r="BZ7" s="38">
        <v>57.77</v>
      </c>
      <c r="CA7" s="38">
        <v>59.51</v>
      </c>
      <c r="CB7" s="38">
        <v>588.46</v>
      </c>
      <c r="CC7" s="38">
        <v>605.42999999999995</v>
      </c>
      <c r="CD7" s="38">
        <v>637.54999999999995</v>
      </c>
      <c r="CE7" s="38">
        <v>603.32000000000005</v>
      </c>
      <c r="CF7" s="38">
        <v>614.6</v>
      </c>
      <c r="CG7" s="38">
        <v>300.52</v>
      </c>
      <c r="CH7" s="38">
        <v>296.14</v>
      </c>
      <c r="CI7" s="38">
        <v>283.17</v>
      </c>
      <c r="CJ7" s="38">
        <v>263.76</v>
      </c>
      <c r="CK7" s="38">
        <v>274.35000000000002</v>
      </c>
      <c r="CL7" s="38">
        <v>261.45999999999998</v>
      </c>
      <c r="CM7" s="38">
        <v>53.13</v>
      </c>
      <c r="CN7" s="38">
        <v>52.6</v>
      </c>
      <c r="CO7" s="38">
        <v>52.6</v>
      </c>
      <c r="CP7" s="38">
        <v>53.65</v>
      </c>
      <c r="CQ7" s="38">
        <v>53.65</v>
      </c>
      <c r="CR7" s="38">
        <v>53.24</v>
      </c>
      <c r="CS7" s="38">
        <v>52.31</v>
      </c>
      <c r="CT7" s="38">
        <v>60.65</v>
      </c>
      <c r="CU7" s="38">
        <v>51.75</v>
      </c>
      <c r="CV7" s="38">
        <v>50.68</v>
      </c>
      <c r="CW7" s="38">
        <v>52.23</v>
      </c>
      <c r="CX7" s="38">
        <v>91.78</v>
      </c>
      <c r="CY7" s="38">
        <v>93.49</v>
      </c>
      <c r="CZ7" s="38">
        <v>98.19</v>
      </c>
      <c r="DA7" s="38">
        <v>98.44</v>
      </c>
      <c r="DB7" s="38">
        <v>98.41</v>
      </c>
      <c r="DC7" s="38">
        <v>84.07</v>
      </c>
      <c r="DD7" s="38">
        <v>84.32</v>
      </c>
      <c r="DE7" s="38">
        <v>84.58</v>
      </c>
      <c r="DF7" s="38">
        <v>84.84</v>
      </c>
      <c r="DG7" s="38">
        <v>84.86</v>
      </c>
      <c r="DH7" s="38">
        <v>85.82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0.02</v>
      </c>
      <c r="EK7" s="38">
        <v>0.01</v>
      </c>
      <c r="EL7" s="38">
        <v>2.0499999999999998</v>
      </c>
      <c r="EM7" s="38">
        <v>0.01</v>
      </c>
      <c r="EN7" s="38">
        <v>0.01</v>
      </c>
      <c r="EO7" s="38">
        <v>0.02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105</v>
      </c>
      <c r="C9" s="40" t="s">
        <v>106</v>
      </c>
      <c r="D9" s="40" t="s">
        <v>107</v>
      </c>
      <c r="E9" s="40" t="s">
        <v>108</v>
      </c>
      <c r="F9" s="40" t="s">
        <v>109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広島県</cp:lastModifiedBy>
  <dcterms:created xsi:type="dcterms:W3CDTF">2019-12-05T05:22:02Z</dcterms:created>
  <dcterms:modified xsi:type="dcterms:W3CDTF">2020-03-30T09:33:10Z</dcterms:modified>
</cp:coreProperties>
</file>