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sVEyNTrEwMLu80px0FXb721DNxe6JY/toN8yraRlYwHtwPGbOvEo9XJUMoSsCrg/q0m4NKp6w9Iy3hUYUNGbQ==" workbookSaltValue="wBxVMbdUgcfm2WMCIBqGFw==" workbookSpinCount="100000" lockStructure="1"/>
  <bookViews>
    <workbookView xWindow="0" yWindow="0" windowWidth="15360" windowHeight="764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<sst xmlns="http://schemas.openxmlformats.org/spreadsheetml/2006/main" count="220" uniqueCount="107">
  <si>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</si>
  <si>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</si>
  <si>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</si>
  <si>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</si>
  <si>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</si>
  <si>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</si>
  <si>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</si>
  <si>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</si>
  <si>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</si>
  <si>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</si>
  <si>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</si>
  <si>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</si>
  <si>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</si>
  <si>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</si>
  <si>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</si>
  <si>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</si>
  <si>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</si>
  <si>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</si>
  <si>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</si>
  <si>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</si>
  <si>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</si>
  <si>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</si>
  <si>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</si>
  <si>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</si>
  <si>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</si>
  <si>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</si>
  <si>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</si>
  <si>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</si>
  <si>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</si>
  <si>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</si>
  <si>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</si>
  <si>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</si>
  <si>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</si>
  <si>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</si>
  <si>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</si>
  <si>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</si>
  <si>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</si>
  <si>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</si>
  <si>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</si>
  <si>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</si>
  <si>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</si>
  <si>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</si>
  <si>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</si>
  <si>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</si>
  <si>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</si>
  <si>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</si>
  <si>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</si>
  <si>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</si>
  <si>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</si>
  <si>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</si>
  <si>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</si>
  <si>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</si>
  <si>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</si>
  <si>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</si>
  <si>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</si>
  <si>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</si>
  <si>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</si>
  <si>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</si>
  <si>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</si>
  <si>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</si>
  <si>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</si>
  <si>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</si>
  <si>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</si>
  <si>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</si>
  <si>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</si>
  <si>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</si>
  <si>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</si>
  <si>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</si>
  <si>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</si>
  <si>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</si>
  <si>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</si>
  <si>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</si>
  <si>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</si>
  <si>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</si>
  <si>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</si>
  <si>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</si>
  <si>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</si>
  <si>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</si>
  <si>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</si>
  <si>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</si>
  <si>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</si>
  <si>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</si>
  <si>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</si>
  <si>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</si>
  <si>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</si>
  <si>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</si>
  <si>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</si>
  <si>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</si>
  <si>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</si>
  <si>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</si>
  <si>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</si>
  <si>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</si>
  <si>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大竹市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</si>
  <si>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</si>
  <si>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</si>
  <si>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</si>
  <si>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</si>
  <si>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</si>
  <si>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</si>
  <si>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</si>
  <si>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</si>
  <si>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</si>
  <si>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</si>
  <si>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</si>
  <si>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水道水は，広島県と山口県の県境を流れる，自己水源系統の一級河川小瀬川の良質な伏流水から，全体水量の約８割を安定的に取水しています。取水した水は，緩速ろ過により浄化し送配水しており，今日まで安全で安い給水原価での給水が可能な状況を維持しています。
　経営的には，累積欠損，流動比率及び企業債残高対給水収益比率の数値に問題ないことから，適正であるように伺えます。
　しかしながら，給水人口の減少などに伴い，使用水量が減少する傾向が続いており，計画的に料金体系の見直しを行う必要があります。
　また，有収率が全国的に見ても低いのは，老朽化による漏水が主な原因と考えられ，計画的に施設更新を進めるとともに，施設更新に係る適正な投資計画及び財政計画の検討が必要です。</t>
    <rPh sb="24" eb="26">
      <t>ジコ</t>
    </rPh>
    <rPh sb="26" eb="28">
      <t>スイゲン</t>
    </rPh>
    <rPh sb="28" eb="30">
      <t>ケイトウ</t>
    </rPh>
    <rPh sb="48" eb="50">
      <t>ゼンタイ</t>
    </rPh>
    <rPh sb="50" eb="52">
      <t>スイリョウ</t>
    </rPh>
    <rPh sb="53" eb="54">
      <t>ヤク</t>
    </rPh>
    <rPh sb="55" eb="56">
      <t>ワリ</t>
    </rPh>
    <rPh sb="83" eb="85">
      <t>ジョウカ</t>
    </rPh>
    <rPh sb="128" eb="130">
      <t>ケイエイ</t>
    </rPh>
    <rPh sb="130" eb="131">
      <t>テキ</t>
    </rPh>
    <rPh sb="134" eb="136">
      <t>ルイセキ</t>
    </rPh>
    <rPh sb="136" eb="138">
      <t>ケッソン</t>
    </rPh>
    <rPh sb="139" eb="141">
      <t>リュウドウ</t>
    </rPh>
    <rPh sb="141" eb="143">
      <t>ヒリツ</t>
    </rPh>
    <rPh sb="143" eb="144">
      <t>オヨ</t>
    </rPh>
    <rPh sb="145" eb="147">
      <t>キギョウ</t>
    </rPh>
    <rPh sb="147" eb="148">
      <t>サイ</t>
    </rPh>
    <rPh sb="148" eb="150">
      <t>ザンダカ</t>
    </rPh>
    <rPh sb="150" eb="151">
      <t>タイ</t>
    </rPh>
    <rPh sb="151" eb="153">
      <t>キュウスイ</t>
    </rPh>
    <rPh sb="153" eb="155">
      <t>シュウエキ</t>
    </rPh>
    <rPh sb="155" eb="157">
      <t>ヒリツ</t>
    </rPh>
    <rPh sb="158" eb="160">
      <t>スウチ</t>
    </rPh>
    <rPh sb="161" eb="163">
      <t>モンダイ</t>
    </rPh>
    <rPh sb="170" eb="172">
      <t>テキセイ</t>
    </rPh>
    <rPh sb="178" eb="179">
      <t>ウカガ</t>
    </rPh>
    <rPh sb="192" eb="194">
      <t>キュウスイ</t>
    </rPh>
    <rPh sb="194" eb="196">
      <t>ジンコウ</t>
    </rPh>
    <rPh sb="197" eb="199">
      <t>ゲンショウ</t>
    </rPh>
    <rPh sb="202" eb="203">
      <t>トモナ</t>
    </rPh>
    <rPh sb="205" eb="207">
      <t>シヨウ</t>
    </rPh>
    <rPh sb="207" eb="209">
      <t>スイリョウ</t>
    </rPh>
    <rPh sb="210" eb="212">
      <t>ゲンショウ</t>
    </rPh>
    <rPh sb="214" eb="216">
      <t>ケイコウ</t>
    </rPh>
    <rPh sb="217" eb="218">
      <t>ツヅ</t>
    </rPh>
    <rPh sb="223" eb="226">
      <t>ケイカクテキ</t>
    </rPh>
    <rPh sb="227" eb="229">
      <t>リョウキン</t>
    </rPh>
    <rPh sb="229" eb="231">
      <t>タイケイ</t>
    </rPh>
    <rPh sb="232" eb="234">
      <t>ミナオ</t>
    </rPh>
    <rPh sb="236" eb="237">
      <t>オコナ</t>
    </rPh>
    <rPh sb="238" eb="240">
      <t>ヒツヨウ</t>
    </rPh>
    <rPh sb="251" eb="253">
      <t>ユウシュウ</t>
    </rPh>
    <rPh sb="253" eb="254">
      <t>リツ</t>
    </rPh>
    <rPh sb="255" eb="258">
      <t>ゼンコクテキ</t>
    </rPh>
    <rPh sb="259" eb="260">
      <t>ミ</t>
    </rPh>
    <rPh sb="262" eb="263">
      <t>ヒク</t>
    </rPh>
    <rPh sb="267" eb="270">
      <t>ロウキュウカ</t>
    </rPh>
    <rPh sb="273" eb="275">
      <t>ロウスイ</t>
    </rPh>
    <rPh sb="276" eb="277">
      <t>オモ</t>
    </rPh>
    <rPh sb="278" eb="280">
      <t>ゲンイン</t>
    </rPh>
    <rPh sb="281" eb="282">
      <t>カンガ</t>
    </rPh>
    <rPh sb="286" eb="288">
      <t>ケイカク</t>
    </rPh>
    <rPh sb="288" eb="289">
      <t>テキ</t>
    </rPh>
    <rPh sb="290" eb="292">
      <t>シセツ</t>
    </rPh>
    <rPh sb="292" eb="294">
      <t>コウシン</t>
    </rPh>
    <rPh sb="295" eb="296">
      <t>スス</t>
    </rPh>
    <rPh sb="303" eb="305">
      <t>シセツ</t>
    </rPh>
    <rPh sb="305" eb="307">
      <t>コウシン</t>
    </rPh>
    <rPh sb="308" eb="309">
      <t>カカ</t>
    </rPh>
    <rPh sb="310" eb="312">
      <t>テキセイ</t>
    </rPh>
    <rPh sb="313" eb="315">
      <t>トウシ</t>
    </rPh>
    <rPh sb="315" eb="317">
      <t>ケイカク</t>
    </rPh>
    <rPh sb="317" eb="318">
      <t>オヨ</t>
    </rPh>
    <rPh sb="319" eb="321">
      <t>ザイセイ</t>
    </rPh>
    <rPh sb="321" eb="323">
      <t>ケイカク</t>
    </rPh>
    <rPh sb="324" eb="326">
      <t>ケントウ</t>
    </rPh>
    <rPh sb="327" eb="329">
      <t>ヒツヨウ</t>
    </rPh>
    <phoneticPr fontId="4"/>
  </si>
  <si>
    <t>　減価償却率及び管路経年化率からも見られるように，管路の老朽化対策が重要な課題です。計画的な管路の更新が必要ですが，小規模事業体であるがゆえに，少ない人員での対応を余儀なくされており，飛躍的な進捗を求めることは難しい状況です。
　今後，計画的な更新を進めていくためには，対応できる組織体制の整備や財源の確保が必要です。</t>
    <rPh sb="1" eb="3">
      <t>ゲンカ</t>
    </rPh>
    <rPh sb="3" eb="5">
      <t>ショウキャク</t>
    </rPh>
    <rPh sb="5" eb="6">
      <t>リツ</t>
    </rPh>
    <rPh sb="6" eb="7">
      <t>オヨ</t>
    </rPh>
    <rPh sb="8" eb="10">
      <t>カンロ</t>
    </rPh>
    <rPh sb="10" eb="12">
      <t>ケイネン</t>
    </rPh>
    <rPh sb="12" eb="13">
      <t>カ</t>
    </rPh>
    <rPh sb="13" eb="14">
      <t>リツ</t>
    </rPh>
    <rPh sb="17" eb="18">
      <t>ミ</t>
    </rPh>
    <rPh sb="25" eb="27">
      <t>カンロ</t>
    </rPh>
    <rPh sb="28" eb="31">
      <t>ロウキュウカ</t>
    </rPh>
    <rPh sb="31" eb="33">
      <t>タイサク</t>
    </rPh>
    <rPh sb="34" eb="36">
      <t>ジュウヨウ</t>
    </rPh>
    <rPh sb="37" eb="39">
      <t>カダイ</t>
    </rPh>
    <rPh sb="42" eb="44">
      <t>ケイカク</t>
    </rPh>
    <rPh sb="44" eb="45">
      <t>テキ</t>
    </rPh>
    <rPh sb="46" eb="48">
      <t>カンロ</t>
    </rPh>
    <rPh sb="49" eb="51">
      <t>コウシン</t>
    </rPh>
    <rPh sb="52" eb="54">
      <t>ヒツヨウ</t>
    </rPh>
    <rPh sb="58" eb="61">
      <t>ショウキボ</t>
    </rPh>
    <rPh sb="61" eb="64">
      <t>ジギョウタイ</t>
    </rPh>
    <rPh sb="72" eb="73">
      <t>スク</t>
    </rPh>
    <rPh sb="75" eb="77">
      <t>ジンイン</t>
    </rPh>
    <rPh sb="79" eb="81">
      <t>タイオウ</t>
    </rPh>
    <rPh sb="82" eb="84">
      <t>ヨギ</t>
    </rPh>
    <rPh sb="92" eb="95">
      <t>ヒヤクテキ</t>
    </rPh>
    <rPh sb="96" eb="98">
      <t>シンチョク</t>
    </rPh>
    <rPh sb="99" eb="100">
      <t>モト</t>
    </rPh>
    <rPh sb="105" eb="106">
      <t>ムズカ</t>
    </rPh>
    <rPh sb="108" eb="110">
      <t>ジョウキョウ</t>
    </rPh>
    <rPh sb="115" eb="117">
      <t>コンゴ</t>
    </rPh>
    <rPh sb="118" eb="120">
      <t>ケイカク</t>
    </rPh>
    <rPh sb="120" eb="121">
      <t>テキ</t>
    </rPh>
    <rPh sb="122" eb="124">
      <t>コウシン</t>
    </rPh>
    <rPh sb="125" eb="126">
      <t>スス</t>
    </rPh>
    <rPh sb="135" eb="137">
      <t>タイオウ</t>
    </rPh>
    <rPh sb="140" eb="142">
      <t>ソシキ</t>
    </rPh>
    <rPh sb="142" eb="144">
      <t>タイセイ</t>
    </rPh>
    <rPh sb="145" eb="147">
      <t>セイビ</t>
    </rPh>
    <rPh sb="148" eb="150">
      <t>ザイゲン</t>
    </rPh>
    <rPh sb="151" eb="153">
      <t>カクホ</t>
    </rPh>
    <rPh sb="154" eb="156">
      <t>ヒツヨウ</t>
    </rPh>
    <phoneticPr fontId="4"/>
  </si>
  <si>
    <t>　本市としては，上記の課題解決に向けて，適正な投資計画及び財政計画を検討していきます。
　さらに，それを実施するための組織の見直し，適正な人員配置などを検討するとともに，計画的に管路更新できるよう，料金改定についても計画的な見直しに努めていきます。</t>
    <rPh sb="1" eb="2">
      <t>ホン</t>
    </rPh>
    <rPh sb="2" eb="3">
      <t>シ</t>
    </rPh>
    <rPh sb="8" eb="10">
      <t>ジョウキ</t>
    </rPh>
    <rPh sb="11" eb="13">
      <t>カダイ</t>
    </rPh>
    <rPh sb="13" eb="15">
      <t>カイケツ</t>
    </rPh>
    <rPh sb="16" eb="17">
      <t>ム</t>
    </rPh>
    <rPh sb="20" eb="22">
      <t>テキセイ</t>
    </rPh>
    <rPh sb="23" eb="25">
      <t>トウシ</t>
    </rPh>
    <rPh sb="25" eb="27">
      <t>ケイカク</t>
    </rPh>
    <rPh sb="27" eb="28">
      <t>オヨ</t>
    </rPh>
    <rPh sb="29" eb="31">
      <t>ザイセイ</t>
    </rPh>
    <rPh sb="31" eb="33">
      <t>ケイカク</t>
    </rPh>
    <rPh sb="34" eb="36">
      <t>ケントウ</t>
    </rPh>
    <rPh sb="52" eb="54">
      <t>ジッシ</t>
    </rPh>
    <rPh sb="59" eb="61">
      <t>ソシキ</t>
    </rPh>
    <rPh sb="62" eb="64">
      <t>ミナオ</t>
    </rPh>
    <rPh sb="66" eb="68">
      <t>テキセイ</t>
    </rPh>
    <rPh sb="69" eb="71">
      <t>ジンイン</t>
    </rPh>
    <rPh sb="71" eb="73">
      <t>ハイチ</t>
    </rPh>
    <rPh sb="76" eb="78">
      <t>ケントウ</t>
    </rPh>
    <rPh sb="85" eb="88">
      <t>ケイカクテキ</t>
    </rPh>
    <rPh sb="89" eb="91">
      <t>カンロ</t>
    </rPh>
    <rPh sb="91" eb="93">
      <t>コウシン</t>
    </rPh>
    <rPh sb="99" eb="101">
      <t>リョウキン</t>
    </rPh>
    <rPh sb="101" eb="103">
      <t>カイテイ</t>
    </rPh>
    <rPh sb="108" eb="111">
      <t>ケイカクテキ</t>
    </rPh>
    <rPh sb="112" eb="114">
      <t>ミナオ</t>
    </rPh>
    <rPh sb="116" eb="11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</si>
</sst>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0.11</c:v>
                </c:pt>
                <c:pt idx="1">
                  <c:v>0.2</c:v>
                </c:pt>
                <c:pt idx="2">
                  <c:v>0.19</c:v>
                </c:pt>
                <c:pt idx="3">
                  <c:v>0.25</c:v>
                </c:pt>
                <c:pt idx="4">
                  <c:v>0.06</c:v>
                </c:pt>
              </c:numCache>
            </c:numRef>
          </c:val>
          <c:extLst xmlns:c16r2="http://schemas.microsoft.com/office/drawing/2015/06/chart">
            <c:ext xmlns:c16="http://schemas.microsoft.com/office/drawing/2014/chart" uri="{C3380CC4-5D6E-409C-BE32-E72D297353CC}">
              <c16:uniqueId val="{00000000-44B9-4459-8B40-20380767CAAE}"/>
            </c:ext>
          </c:extLst>
        </c:ser>
        <c:dLbls>
          <c:showLegendKey val="0"/>
          <c:showVal val="0"/>
          <c:showCatName val="0"/>
          <c:showSerName val="0"/>
          <c:showPercent val="0"/>
          <c:showBubbleSize val="0"/>
        </c:dLbls>
        <c:gapWidth val="150"/>
        <c:axId val="211683200"/>
        <c:axId val="21169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44B9-4459-8B40-20380767CAAE}"/>
            </c:ext>
          </c:extLst>
        </c:ser>
        <c:dLbls>
          <c:showLegendKey val="0"/>
          <c:showVal val="0"/>
          <c:showCatName val="0"/>
          <c:showSerName val="0"/>
          <c:showPercent val="0"/>
          <c:showBubbleSize val="0"/>
        </c:dLbls>
        <c:marker val="1"/>
        <c:smooth val="0"/>
        <c:axId val="211683200"/>
        <c:axId val="211693568"/>
      </c:lineChart>
      <c:dateAx>
        <c:axId val="211683200"/>
        <c:scaling>
          <c:orientation val="minMax"/>
        </c:scaling>
        <c:delete val="1"/>
        <c:axPos val="b"/>
        <c:numFmt formatCode="ge" sourceLinked="1"/>
        <c:majorTickMark val="none"/>
        <c:minorTickMark val="none"/>
        <c:tickLblPos val="none"/>
        <c:crossAx val="211693568"/>
        <c:crosses val="autoZero"/>
        <c:auto val="1"/>
        <c:lblOffset val="100"/>
        <c:baseTimeUnit val="years"/>
      </c:dateAx>
      <c:valAx>
        <c:axId val="2116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56.56</c:v>
                </c:pt>
                <c:pt idx="1">
                  <c:v>56.67</c:v>
                </c:pt>
                <c:pt idx="2">
                  <c:v>58.35</c:v>
                </c:pt>
                <c:pt idx="3">
                  <c:v>55.18</c:v>
                </c:pt>
                <c:pt idx="4">
                  <c:v>55.34</c:v>
                </c:pt>
              </c:numCache>
            </c:numRef>
          </c:val>
          <c:extLst xmlns:c16r2="http://schemas.microsoft.com/office/drawing/2015/06/chart">
            <c:ext xmlns:c16="http://schemas.microsoft.com/office/drawing/2014/chart" uri="{C3380CC4-5D6E-409C-BE32-E72D297353CC}">
              <c16:uniqueId val="{00000000-C062-40DE-B5DC-581EF9B47F2B}"/>
            </c:ext>
          </c:extLst>
        </c:ser>
        <c:dLbls>
          <c:showLegendKey val="0"/>
          <c:showVal val="0"/>
          <c:showCatName val="0"/>
          <c:showSerName val="0"/>
          <c:showPercent val="0"/>
          <c:showBubbleSize val="0"/>
        </c:dLbls>
        <c:gapWidth val="150"/>
        <c:axId val="212514688"/>
        <c:axId val="21252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C062-40DE-B5DC-581EF9B47F2B}"/>
            </c:ext>
          </c:extLst>
        </c:ser>
        <c:dLbls>
          <c:showLegendKey val="0"/>
          <c:showVal val="0"/>
          <c:showCatName val="0"/>
          <c:showSerName val="0"/>
          <c:showPercent val="0"/>
          <c:showBubbleSize val="0"/>
        </c:dLbls>
        <c:marker val="1"/>
        <c:smooth val="0"/>
        <c:axId val="212514688"/>
        <c:axId val="212525056"/>
      </c:lineChart>
      <c:dateAx>
        <c:axId val="212514688"/>
        <c:scaling>
          <c:orientation val="minMax"/>
        </c:scaling>
        <c:delete val="1"/>
        <c:axPos val="b"/>
        <c:numFmt formatCode="ge" sourceLinked="1"/>
        <c:majorTickMark val="none"/>
        <c:minorTickMark val="none"/>
        <c:tickLblPos val="none"/>
        <c:crossAx val="212525056"/>
        <c:crosses val="autoZero"/>
        <c:auto val="1"/>
        <c:lblOffset val="100"/>
        <c:baseTimeUnit val="years"/>
      </c:dateAx>
      <c:valAx>
        <c:axId val="2125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79.72</c:v>
                </c:pt>
                <c:pt idx="1">
                  <c:v>79.37</c:v>
                </c:pt>
                <c:pt idx="2">
                  <c:v>77.540000000000006</c:v>
                </c:pt>
                <c:pt idx="3">
                  <c:v>81.55</c:v>
                </c:pt>
                <c:pt idx="4">
                  <c:v>81.22</c:v>
                </c:pt>
              </c:numCache>
            </c:numRef>
          </c:val>
          <c:extLst xmlns:c16r2="http://schemas.microsoft.com/office/drawing/2015/06/chart">
            <c:ext xmlns:c16="http://schemas.microsoft.com/office/drawing/2014/chart" uri="{C3380CC4-5D6E-409C-BE32-E72D297353CC}">
              <c16:uniqueId val="{00000000-625F-4C5C-8A1B-AD14B3099152}"/>
            </c:ext>
          </c:extLst>
        </c:ser>
        <c:dLbls>
          <c:showLegendKey val="0"/>
          <c:showVal val="0"/>
          <c:showCatName val="0"/>
          <c:showSerName val="0"/>
          <c:showPercent val="0"/>
          <c:showBubbleSize val="0"/>
        </c:dLbls>
        <c:gapWidth val="150"/>
        <c:axId val="212637952"/>
        <c:axId val="21264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625F-4C5C-8A1B-AD14B3099152}"/>
            </c:ext>
          </c:extLst>
        </c:ser>
        <c:dLbls>
          <c:showLegendKey val="0"/>
          <c:showVal val="0"/>
          <c:showCatName val="0"/>
          <c:showSerName val="0"/>
          <c:showPercent val="0"/>
          <c:showBubbleSize val="0"/>
        </c:dLbls>
        <c:marker val="1"/>
        <c:smooth val="0"/>
        <c:axId val="212637952"/>
        <c:axId val="212640128"/>
      </c:lineChart>
      <c:dateAx>
        <c:axId val="212637952"/>
        <c:scaling>
          <c:orientation val="minMax"/>
        </c:scaling>
        <c:delete val="1"/>
        <c:axPos val="b"/>
        <c:numFmt formatCode="ge" sourceLinked="1"/>
        <c:majorTickMark val="none"/>
        <c:minorTickMark val="none"/>
        <c:tickLblPos val="none"/>
        <c:crossAx val="212640128"/>
        <c:crosses val="autoZero"/>
        <c:auto val="1"/>
        <c:lblOffset val="100"/>
        <c:baseTimeUnit val="years"/>
      </c:dateAx>
      <c:valAx>
        <c:axId val="21264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106.29</c:v>
                </c:pt>
                <c:pt idx="1">
                  <c:v>102.29</c:v>
                </c:pt>
                <c:pt idx="2">
                  <c:v>110.5</c:v>
                </c:pt>
                <c:pt idx="3">
                  <c:v>110.56</c:v>
                </c:pt>
                <c:pt idx="4">
                  <c:v>112.67</c:v>
                </c:pt>
              </c:numCache>
            </c:numRef>
          </c:val>
          <c:extLst xmlns:c16r2="http://schemas.microsoft.com/office/drawing/2015/06/chart">
            <c:ext xmlns:c16="http://schemas.microsoft.com/office/drawing/2014/chart" uri="{C3380CC4-5D6E-409C-BE32-E72D297353CC}">
              <c16:uniqueId val="{00000000-9991-4837-9697-76D5F2138BA7}"/>
            </c:ext>
          </c:extLst>
        </c:ser>
        <c:dLbls>
          <c:showLegendKey val="0"/>
          <c:showVal val="0"/>
          <c:showCatName val="0"/>
          <c:showSerName val="0"/>
          <c:showPercent val="0"/>
          <c:showBubbleSize val="0"/>
        </c:dLbls>
        <c:gapWidth val="150"/>
        <c:axId val="211724544"/>
        <c:axId val="21174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9991-4837-9697-76D5F2138BA7}"/>
            </c:ext>
          </c:extLst>
        </c:ser>
        <c:dLbls>
          <c:showLegendKey val="0"/>
          <c:showVal val="0"/>
          <c:showCatName val="0"/>
          <c:showSerName val="0"/>
          <c:showPercent val="0"/>
          <c:showBubbleSize val="0"/>
        </c:dLbls>
        <c:marker val="1"/>
        <c:smooth val="0"/>
        <c:axId val="211724544"/>
        <c:axId val="211743104"/>
      </c:lineChart>
      <c:dateAx>
        <c:axId val="211724544"/>
        <c:scaling>
          <c:orientation val="minMax"/>
        </c:scaling>
        <c:delete val="1"/>
        <c:axPos val="b"/>
        <c:numFmt formatCode="ge" sourceLinked="1"/>
        <c:majorTickMark val="none"/>
        <c:minorTickMark val="none"/>
        <c:tickLblPos val="none"/>
        <c:crossAx val="211743104"/>
        <c:crosses val="autoZero"/>
        <c:auto val="1"/>
        <c:lblOffset val="100"/>
        <c:baseTimeUnit val="years"/>
      </c:dateAx>
      <c:valAx>
        <c:axId val="21174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7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53.47</c:v>
                </c:pt>
                <c:pt idx="1">
                  <c:v>54.86</c:v>
                </c:pt>
                <c:pt idx="2">
                  <c:v>56.02</c:v>
                </c:pt>
                <c:pt idx="3">
                  <c:v>57.16</c:v>
                </c:pt>
                <c:pt idx="4">
                  <c:v>58.25</c:v>
                </c:pt>
              </c:numCache>
            </c:numRef>
          </c:val>
          <c:extLst xmlns:c16r2="http://schemas.microsoft.com/office/drawing/2015/06/chart">
            <c:ext xmlns:c16="http://schemas.microsoft.com/office/drawing/2014/chart" uri="{C3380CC4-5D6E-409C-BE32-E72D297353CC}">
              <c16:uniqueId val="{00000000-9C2F-42CF-A48D-82094ABA85FC}"/>
            </c:ext>
          </c:extLst>
        </c:ser>
        <c:dLbls>
          <c:showLegendKey val="0"/>
          <c:showVal val="0"/>
          <c:showCatName val="0"/>
          <c:showSerName val="0"/>
          <c:showPercent val="0"/>
          <c:showBubbleSize val="0"/>
        </c:dLbls>
        <c:gapWidth val="150"/>
        <c:axId val="212171392"/>
        <c:axId val="21217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9C2F-42CF-A48D-82094ABA85FC}"/>
            </c:ext>
          </c:extLst>
        </c:ser>
        <c:dLbls>
          <c:showLegendKey val="0"/>
          <c:showVal val="0"/>
          <c:showCatName val="0"/>
          <c:showSerName val="0"/>
          <c:showPercent val="0"/>
          <c:showBubbleSize val="0"/>
        </c:dLbls>
        <c:marker val="1"/>
        <c:smooth val="0"/>
        <c:axId val="212171392"/>
        <c:axId val="212173568"/>
      </c:lineChart>
      <c:dateAx>
        <c:axId val="212171392"/>
        <c:scaling>
          <c:orientation val="minMax"/>
        </c:scaling>
        <c:delete val="1"/>
        <c:axPos val="b"/>
        <c:numFmt formatCode="ge" sourceLinked="1"/>
        <c:majorTickMark val="none"/>
        <c:minorTickMark val="none"/>
        <c:tickLblPos val="none"/>
        <c:crossAx val="212173568"/>
        <c:crosses val="autoZero"/>
        <c:auto val="1"/>
        <c:lblOffset val="100"/>
        <c:baseTimeUnit val="years"/>
      </c:dateAx>
      <c:valAx>
        <c:axId val="2121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35.1</c:v>
                </c:pt>
                <c:pt idx="1">
                  <c:v>35.92</c:v>
                </c:pt>
                <c:pt idx="2">
                  <c:v>37.49</c:v>
                </c:pt>
                <c:pt idx="3">
                  <c:v>39.39</c:v>
                </c:pt>
                <c:pt idx="4">
                  <c:v>46.73</c:v>
                </c:pt>
              </c:numCache>
            </c:numRef>
          </c:val>
          <c:extLst xmlns:c16r2="http://schemas.microsoft.com/office/drawing/2015/06/chart">
            <c:ext xmlns:c16="http://schemas.microsoft.com/office/drawing/2014/chart" uri="{C3380CC4-5D6E-409C-BE32-E72D297353CC}">
              <c16:uniqueId val="{00000000-717B-4396-8C01-568FEA1B702C}"/>
            </c:ext>
          </c:extLst>
        </c:ser>
        <c:dLbls>
          <c:showLegendKey val="0"/>
          <c:showVal val="0"/>
          <c:showCatName val="0"/>
          <c:showSerName val="0"/>
          <c:showPercent val="0"/>
          <c:showBubbleSize val="0"/>
        </c:dLbls>
        <c:gapWidth val="150"/>
        <c:axId val="212204544"/>
        <c:axId val="21254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717B-4396-8C01-568FEA1B702C}"/>
            </c:ext>
          </c:extLst>
        </c:ser>
        <c:dLbls>
          <c:showLegendKey val="0"/>
          <c:showVal val="0"/>
          <c:showCatName val="0"/>
          <c:showSerName val="0"/>
          <c:showPercent val="0"/>
          <c:showBubbleSize val="0"/>
        </c:dLbls>
        <c:marker val="1"/>
        <c:smooth val="0"/>
        <c:axId val="212204544"/>
        <c:axId val="212546688"/>
      </c:lineChart>
      <c:dateAx>
        <c:axId val="212204544"/>
        <c:scaling>
          <c:orientation val="minMax"/>
        </c:scaling>
        <c:delete val="1"/>
        <c:axPos val="b"/>
        <c:numFmt formatCode="ge" sourceLinked="1"/>
        <c:majorTickMark val="none"/>
        <c:minorTickMark val="none"/>
        <c:tickLblPos val="none"/>
        <c:crossAx val="212546688"/>
        <c:crosses val="autoZero"/>
        <c:auto val="1"/>
        <c:lblOffset val="100"/>
        <c:baseTimeUnit val="years"/>
      </c:dateAx>
      <c:valAx>
        <c:axId val="2125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76-4D25-A76B-FBAE7D77257A}"/>
            </c:ext>
          </c:extLst>
        </c:ser>
        <c:dLbls>
          <c:showLegendKey val="0"/>
          <c:showVal val="0"/>
          <c:showCatName val="0"/>
          <c:showSerName val="0"/>
          <c:showPercent val="0"/>
          <c:showBubbleSize val="0"/>
        </c:dLbls>
        <c:gapWidth val="150"/>
        <c:axId val="212586880"/>
        <c:axId val="21258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1476-4D25-A76B-FBAE7D77257A}"/>
            </c:ext>
          </c:extLst>
        </c:ser>
        <c:dLbls>
          <c:showLegendKey val="0"/>
          <c:showVal val="0"/>
          <c:showCatName val="0"/>
          <c:showSerName val="0"/>
          <c:showPercent val="0"/>
          <c:showBubbleSize val="0"/>
        </c:dLbls>
        <c:marker val="1"/>
        <c:smooth val="0"/>
        <c:axId val="212586880"/>
        <c:axId val="212588800"/>
      </c:lineChart>
      <c:dateAx>
        <c:axId val="212586880"/>
        <c:scaling>
          <c:orientation val="minMax"/>
        </c:scaling>
        <c:delete val="1"/>
        <c:axPos val="b"/>
        <c:numFmt formatCode="ge" sourceLinked="1"/>
        <c:majorTickMark val="none"/>
        <c:minorTickMark val="none"/>
        <c:tickLblPos val="none"/>
        <c:crossAx val="212588800"/>
        <c:crosses val="autoZero"/>
        <c:auto val="1"/>
        <c:lblOffset val="100"/>
        <c:baseTimeUnit val="years"/>
      </c:dateAx>
      <c:valAx>
        <c:axId val="212588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5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648.29999999999995</c:v>
                </c:pt>
                <c:pt idx="1">
                  <c:v>607.72</c:v>
                </c:pt>
                <c:pt idx="2">
                  <c:v>648.6</c:v>
                </c:pt>
                <c:pt idx="3">
                  <c:v>617.23</c:v>
                </c:pt>
                <c:pt idx="4">
                  <c:v>609.52</c:v>
                </c:pt>
              </c:numCache>
            </c:numRef>
          </c:val>
          <c:extLst xmlns:c16r2="http://schemas.microsoft.com/office/drawing/2015/06/chart">
            <c:ext xmlns:c16="http://schemas.microsoft.com/office/drawing/2014/chart" uri="{C3380CC4-5D6E-409C-BE32-E72D297353CC}">
              <c16:uniqueId val="{00000000-AF38-444D-AE90-D82C27848EE5}"/>
            </c:ext>
          </c:extLst>
        </c:ser>
        <c:dLbls>
          <c:showLegendKey val="0"/>
          <c:showVal val="0"/>
          <c:showCatName val="0"/>
          <c:showSerName val="0"/>
          <c:showPercent val="0"/>
          <c:showBubbleSize val="0"/>
        </c:dLbls>
        <c:gapWidth val="150"/>
        <c:axId val="212296064"/>
        <c:axId val="21229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AF38-444D-AE90-D82C27848EE5}"/>
            </c:ext>
          </c:extLst>
        </c:ser>
        <c:dLbls>
          <c:showLegendKey val="0"/>
          <c:showVal val="0"/>
          <c:showCatName val="0"/>
          <c:showSerName val="0"/>
          <c:showPercent val="0"/>
          <c:showBubbleSize val="0"/>
        </c:dLbls>
        <c:marker val="1"/>
        <c:smooth val="0"/>
        <c:axId val="212296064"/>
        <c:axId val="212297984"/>
      </c:lineChart>
      <c:dateAx>
        <c:axId val="212296064"/>
        <c:scaling>
          <c:orientation val="minMax"/>
        </c:scaling>
        <c:delete val="1"/>
        <c:axPos val="b"/>
        <c:numFmt formatCode="ge" sourceLinked="1"/>
        <c:majorTickMark val="none"/>
        <c:minorTickMark val="none"/>
        <c:tickLblPos val="none"/>
        <c:crossAx val="212297984"/>
        <c:crosses val="autoZero"/>
        <c:auto val="1"/>
        <c:lblOffset val="100"/>
        <c:baseTimeUnit val="years"/>
      </c:dateAx>
      <c:valAx>
        <c:axId val="212297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2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174.81</c:v>
                </c:pt>
                <c:pt idx="1">
                  <c:v>165.59</c:v>
                </c:pt>
                <c:pt idx="2">
                  <c:v>160.47</c:v>
                </c:pt>
                <c:pt idx="3">
                  <c:v>158.21</c:v>
                </c:pt>
                <c:pt idx="4">
                  <c:v>153.94</c:v>
                </c:pt>
              </c:numCache>
            </c:numRef>
          </c:val>
          <c:extLst xmlns:c16r2="http://schemas.microsoft.com/office/drawing/2015/06/chart">
            <c:ext xmlns:c16="http://schemas.microsoft.com/office/drawing/2014/chart" uri="{C3380CC4-5D6E-409C-BE32-E72D297353CC}">
              <c16:uniqueId val="{00000000-45A7-4668-A709-EF24FBDD3E35}"/>
            </c:ext>
          </c:extLst>
        </c:ser>
        <c:dLbls>
          <c:showLegendKey val="0"/>
          <c:showVal val="0"/>
          <c:showCatName val="0"/>
          <c:showSerName val="0"/>
          <c:showPercent val="0"/>
          <c:showBubbleSize val="0"/>
        </c:dLbls>
        <c:gapWidth val="150"/>
        <c:axId val="212353792"/>
        <c:axId val="21235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45A7-4668-A709-EF24FBDD3E35}"/>
            </c:ext>
          </c:extLst>
        </c:ser>
        <c:dLbls>
          <c:showLegendKey val="0"/>
          <c:showVal val="0"/>
          <c:showCatName val="0"/>
          <c:showSerName val="0"/>
          <c:showPercent val="0"/>
          <c:showBubbleSize val="0"/>
        </c:dLbls>
        <c:marker val="1"/>
        <c:smooth val="0"/>
        <c:axId val="212353792"/>
        <c:axId val="212355712"/>
      </c:lineChart>
      <c:dateAx>
        <c:axId val="212353792"/>
        <c:scaling>
          <c:orientation val="minMax"/>
        </c:scaling>
        <c:delete val="1"/>
        <c:axPos val="b"/>
        <c:numFmt formatCode="ge" sourceLinked="1"/>
        <c:majorTickMark val="none"/>
        <c:minorTickMark val="none"/>
        <c:tickLblPos val="none"/>
        <c:crossAx val="212355712"/>
        <c:crosses val="autoZero"/>
        <c:auto val="1"/>
        <c:lblOffset val="100"/>
        <c:baseTimeUnit val="years"/>
      </c:dateAx>
      <c:valAx>
        <c:axId val="212355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3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94.52</c:v>
                </c:pt>
                <c:pt idx="1">
                  <c:v>91.73</c:v>
                </c:pt>
                <c:pt idx="2">
                  <c:v>97.39</c:v>
                </c:pt>
                <c:pt idx="3">
                  <c:v>98.28</c:v>
                </c:pt>
                <c:pt idx="4">
                  <c:v>103.17</c:v>
                </c:pt>
              </c:numCache>
            </c:numRef>
          </c:val>
          <c:extLst xmlns:c16r2="http://schemas.microsoft.com/office/drawing/2015/06/chart">
            <c:ext xmlns:c16="http://schemas.microsoft.com/office/drawing/2014/chart" uri="{C3380CC4-5D6E-409C-BE32-E72D297353CC}">
              <c16:uniqueId val="{00000000-AD12-4C34-A048-8A9D3A8A4DB2}"/>
            </c:ext>
          </c:extLst>
        </c:ser>
        <c:dLbls>
          <c:showLegendKey val="0"/>
          <c:showVal val="0"/>
          <c:showCatName val="0"/>
          <c:showSerName val="0"/>
          <c:showPercent val="0"/>
          <c:showBubbleSize val="0"/>
        </c:dLbls>
        <c:gapWidth val="150"/>
        <c:axId val="212391040"/>
        <c:axId val="21239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AD12-4C34-A048-8A9D3A8A4DB2}"/>
            </c:ext>
          </c:extLst>
        </c:ser>
        <c:dLbls>
          <c:showLegendKey val="0"/>
          <c:showVal val="0"/>
          <c:showCatName val="0"/>
          <c:showSerName val="0"/>
          <c:showPercent val="0"/>
          <c:showBubbleSize val="0"/>
        </c:dLbls>
        <c:marker val="1"/>
        <c:smooth val="0"/>
        <c:axId val="212391040"/>
        <c:axId val="212392960"/>
      </c:lineChart>
      <c:dateAx>
        <c:axId val="212391040"/>
        <c:scaling>
          <c:orientation val="minMax"/>
        </c:scaling>
        <c:delete val="1"/>
        <c:axPos val="b"/>
        <c:numFmt formatCode="ge" sourceLinked="1"/>
        <c:majorTickMark val="none"/>
        <c:minorTickMark val="none"/>
        <c:tickLblPos val="none"/>
        <c:crossAx val="212392960"/>
        <c:crosses val="autoZero"/>
        <c:auto val="1"/>
        <c:lblOffset val="100"/>
        <c:baseTimeUnit val="years"/>
      </c:dateAx>
      <c:valAx>
        <c:axId val="2123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137.13</c:v>
                </c:pt>
                <c:pt idx="1">
                  <c:v>141.38</c:v>
                </c:pt>
                <c:pt idx="2">
                  <c:v>133.76</c:v>
                </c:pt>
                <c:pt idx="3">
                  <c:v>132.51</c:v>
                </c:pt>
                <c:pt idx="4">
                  <c:v>127.26</c:v>
                </c:pt>
              </c:numCache>
            </c:numRef>
          </c:val>
          <c:extLst xmlns:c16r2="http://schemas.microsoft.com/office/drawing/2015/06/chart">
            <c:ext xmlns:c16="http://schemas.microsoft.com/office/drawing/2014/chart" uri="{C3380CC4-5D6E-409C-BE32-E72D297353CC}">
              <c16:uniqueId val="{00000000-C3AC-4702-8BEB-D295D12DD704}"/>
            </c:ext>
          </c:extLst>
        </c:ser>
        <c:dLbls>
          <c:showLegendKey val="0"/>
          <c:showVal val="0"/>
          <c:showCatName val="0"/>
          <c:showSerName val="0"/>
          <c:showPercent val="0"/>
          <c:showBubbleSize val="0"/>
        </c:dLbls>
        <c:gapWidth val="150"/>
        <c:axId val="212493824"/>
        <c:axId val="21249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C3AC-4702-8BEB-D295D12DD704}"/>
            </c:ext>
          </c:extLst>
        </c:ser>
        <c:dLbls>
          <c:showLegendKey val="0"/>
          <c:showVal val="0"/>
          <c:showCatName val="0"/>
          <c:showSerName val="0"/>
          <c:showPercent val="0"/>
          <c:showBubbleSize val="0"/>
        </c:dLbls>
        <c:marker val="1"/>
        <c:smooth val="0"/>
        <c:axId val="212493824"/>
        <c:axId val="212495744"/>
      </c:lineChart>
      <c:dateAx>
        <c:axId val="212493824"/>
        <c:scaling>
          <c:orientation val="minMax"/>
        </c:scaling>
        <c:delete val="1"/>
        <c:axPos val="b"/>
        <c:numFmt formatCode="ge" sourceLinked="1"/>
        <c:majorTickMark val="none"/>
        <c:minorTickMark val="none"/>
        <c:tickLblPos val="none"/>
        <c:crossAx val="212495744"/>
        <c:crosses val="autoZero"/>
        <c:auto val="1"/>
        <c:lblOffset val="100"/>
        <c:baseTimeUnit val="years"/>
      </c:dateAx>
      <c:valAx>
        <c:axId val="2124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広島県　大竹市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27212</v>
      </c>
      <c r="AM8" s="70"/>
      <c r="AN8" s="70"/>
      <c r="AO8" s="70"/>
      <c r="AP8" s="70"/>
      <c r="AQ8" s="70"/>
      <c r="AR8" s="70"/>
      <c r="AS8" s="70"/>
      <c r="AT8" s="66">
        <f>データ!$S$6</f>
        <v>78.66</v>
      </c>
      <c r="AU8" s="67"/>
      <c r="AV8" s="67"/>
      <c r="AW8" s="67"/>
      <c r="AX8" s="67"/>
      <c r="AY8" s="67"/>
      <c r="AZ8" s="67"/>
      <c r="BA8" s="67"/>
      <c r="BB8" s="69">
        <f>データ!$T$6</f>
        <v>345.94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83.1</v>
      </c>
      <c r="J10" s="67"/>
      <c r="K10" s="67"/>
      <c r="L10" s="67"/>
      <c r="M10" s="67"/>
      <c r="N10" s="67"/>
      <c r="O10" s="68"/>
      <c r="P10" s="69">
        <f>データ!$P$6</f>
        <v>98.12</v>
      </c>
      <c r="Q10" s="69"/>
      <c r="R10" s="69"/>
      <c r="S10" s="69"/>
      <c r="T10" s="69"/>
      <c r="U10" s="69"/>
      <c r="V10" s="69"/>
      <c r="W10" s="70">
        <f>データ!$Q$6</f>
        <v>2154</v>
      </c>
      <c r="X10" s="70"/>
      <c r="Y10" s="70"/>
      <c r="Z10" s="70"/>
      <c r="AA10" s="70"/>
      <c r="AB10" s="70"/>
      <c r="AC10" s="70"/>
      <c r="AD10" s="2"/>
      <c r="AE10" s="2"/>
      <c r="AF10" s="2"/>
      <c r="AG10" s="2"/>
      <c r="AH10" s="4"/>
      <c r="AI10" s="4"/>
      <c r="AJ10" s="4"/>
      <c r="AK10" s="4"/>
      <c r="AL10" s="70">
        <f>データ!$U$6</f>
        <v>26448</v>
      </c>
      <c r="AM10" s="70"/>
      <c r="AN10" s="70"/>
      <c r="AO10" s="70"/>
      <c r="AP10" s="70"/>
      <c r="AQ10" s="70"/>
      <c r="AR10" s="70"/>
      <c r="AS10" s="70"/>
      <c r="AT10" s="66">
        <f>データ!$V$6</f>
        <v>16.54</v>
      </c>
      <c r="AU10" s="67"/>
      <c r="AV10" s="67"/>
      <c r="AW10" s="67"/>
      <c r="AX10" s="67"/>
      <c r="AY10" s="67"/>
      <c r="AZ10" s="67"/>
      <c r="BA10" s="67"/>
      <c r="BB10" s="69">
        <f>データ!$W$6</f>
        <v>1599.03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104</v>
      </c>
      <c r="BM16" s="51"/>
      <c r="BN16" s="51"/>
      <c r="BO16" s="51"/>
      <c r="BP16" s="51"/>
      <c r="BQ16" s="51"/>
      <c r="BR16" s="51"/>
      <c r="BS16" s="51"/>
      <c r="BT16" s="51"/>
      <c r="BU16" s="51"/>
      <c r="BV16" s="51"/>
      <c r="BW16" s="51"/>
      <c r="BX16" s="51"/>
      <c r="BY16" s="51"/>
      <c r="BZ16" s="52"/>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gr4QkEMdfGNMcwEowUDhkrRDZQXgMux5Xxm9UDy9vqIIXFdhTJ+ER7Tzm37xoIcfnQ3LsVKtCZIqnrPxD5WRvQ==" saltValue="pINojqL1sIMYmNP/xsc40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2018</v>
      </c>
      <c r="C6" s="34">
        <f t="shared" ref="C6:W6" si="3">C7</f>
        <v>342114</v>
      </c>
      <c r="D6" s="34">
        <f t="shared" si="3"/>
        <v>46</v>
      </c>
      <c r="E6" s="34">
        <f t="shared" si="3"/>
        <v>1</v>
      </c>
      <c r="F6" s="34">
        <f t="shared" si="3"/>
        <v>0</v>
      </c>
      <c r="G6" s="34">
        <f t="shared" si="3"/>
        <v>1</v>
      </c>
      <c r="H6" s="34" t="str">
        <f t="shared" si="3"/>
        <v>広島県　大竹市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83.1</v>
      </c>
      <c r="P6" s="35">
        <f t="shared" si="3"/>
        <v>98.12</v>
      </c>
      <c r="Q6" s="35">
        <f t="shared" si="3"/>
        <v>2154</v>
      </c>
      <c r="R6" s="35">
        <f t="shared" si="3"/>
        <v>27212</v>
      </c>
      <c r="S6" s="35">
        <f t="shared" si="3"/>
        <v>78.66</v>
      </c>
      <c r="T6" s="35">
        <f t="shared" si="3"/>
        <v>345.94</v>
      </c>
      <c r="U6" s="35">
        <f t="shared" si="3"/>
        <v>26448</v>
      </c>
      <c r="V6" s="35">
        <f t="shared" si="3"/>
        <v>16.54</v>
      </c>
      <c r="W6" s="35">
        <f t="shared" si="3"/>
        <v>1599.03</v>
      </c>
      <c r="X6" s="36">
        <f>IF(X7="",NA(),X7)</f>
        <v>106.29</v>
      </c>
      <c r="Y6" s="36">
        <f t="shared" ref="Y6:AG6" si="4">IF(Y7="",NA(),Y7)</f>
        <v>102.29</v>
      </c>
      <c r="Z6" s="36">
        <f t="shared" si="4"/>
        <v>110.5</v>
      </c>
      <c r="AA6" s="36">
        <f t="shared" si="4"/>
        <v>110.56</v>
      </c>
      <c r="AB6" s="36">
        <f t="shared" si="4"/>
        <v>112.67</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648.29999999999995</v>
      </c>
      <c r="AU6" s="36">
        <f t="shared" ref="AU6:BC6" si="6">IF(AU7="",NA(),AU7)</f>
        <v>607.72</v>
      </c>
      <c r="AV6" s="36">
        <f t="shared" si="6"/>
        <v>648.6</v>
      </c>
      <c r="AW6" s="36">
        <f t="shared" si="6"/>
        <v>617.23</v>
      </c>
      <c r="AX6" s="36">
        <f t="shared" si="6"/>
        <v>609.52</v>
      </c>
      <c r="AY6" s="36">
        <f t="shared" si="6"/>
        <v>381.53</v>
      </c>
      <c r="AZ6" s="36">
        <f t="shared" si="6"/>
        <v>391.54</v>
      </c>
      <c r="BA6" s="36">
        <f t="shared" si="6"/>
        <v>384.34</v>
      </c>
      <c r="BB6" s="36">
        <f t="shared" si="6"/>
        <v>359.47</v>
      </c>
      <c r="BC6" s="36">
        <f t="shared" si="6"/>
        <v>369.69</v>
      </c>
      <c r="BD6" s="35" t="str">
        <f>IF(BD7="","",IF(BD7="-","【-】","【"&amp;SUBSTITUTE(TEXT(BD7,"#,##0.00"),"-","△")&amp;"】"))</f>
        <v>【261.93】</v>
      </c>
      <c r="BE6" s="36">
        <f>IF(BE7="",NA(),BE7)</f>
        <v>174.81</v>
      </c>
      <c r="BF6" s="36">
        <f t="shared" ref="BF6:BN6" si="7">IF(BF7="",NA(),BF7)</f>
        <v>165.59</v>
      </c>
      <c r="BG6" s="36">
        <f t="shared" si="7"/>
        <v>160.47</v>
      </c>
      <c r="BH6" s="36">
        <f t="shared" si="7"/>
        <v>158.21</v>
      </c>
      <c r="BI6" s="36">
        <f t="shared" si="7"/>
        <v>153.94</v>
      </c>
      <c r="BJ6" s="36">
        <f t="shared" si="7"/>
        <v>393.27</v>
      </c>
      <c r="BK6" s="36">
        <f t="shared" si="7"/>
        <v>386.97</v>
      </c>
      <c r="BL6" s="36">
        <f t="shared" si="7"/>
        <v>380.58</v>
      </c>
      <c r="BM6" s="36">
        <f t="shared" si="7"/>
        <v>401.79</v>
      </c>
      <c r="BN6" s="36">
        <f t="shared" si="7"/>
        <v>402.99</v>
      </c>
      <c r="BO6" s="35" t="str">
        <f>IF(BO7="","",IF(BO7="-","【-】","【"&amp;SUBSTITUTE(TEXT(BO7,"#,##0.00"),"-","△")&amp;"】"))</f>
        <v>【270.46】</v>
      </c>
      <c r="BP6" s="36">
        <f>IF(BP7="",NA(),BP7)</f>
        <v>94.52</v>
      </c>
      <c r="BQ6" s="36">
        <f t="shared" ref="BQ6:BY6" si="8">IF(BQ7="",NA(),BQ7)</f>
        <v>91.73</v>
      </c>
      <c r="BR6" s="36">
        <f t="shared" si="8"/>
        <v>97.39</v>
      </c>
      <c r="BS6" s="36">
        <f t="shared" si="8"/>
        <v>98.28</v>
      </c>
      <c r="BT6" s="36">
        <f t="shared" si="8"/>
        <v>103.17</v>
      </c>
      <c r="BU6" s="36">
        <f t="shared" si="8"/>
        <v>100.47</v>
      </c>
      <c r="BV6" s="36">
        <f t="shared" si="8"/>
        <v>101.72</v>
      </c>
      <c r="BW6" s="36">
        <f t="shared" si="8"/>
        <v>102.38</v>
      </c>
      <c r="BX6" s="36">
        <f t="shared" si="8"/>
        <v>100.12</v>
      </c>
      <c r="BY6" s="36">
        <f t="shared" si="8"/>
        <v>98.66</v>
      </c>
      <c r="BZ6" s="35" t="str">
        <f>IF(BZ7="","",IF(BZ7="-","【-】","【"&amp;SUBSTITUTE(TEXT(BZ7,"#,##0.00"),"-","△")&amp;"】"))</f>
        <v>【103.91】</v>
      </c>
      <c r="CA6" s="36">
        <f>IF(CA7="",NA(),CA7)</f>
        <v>137.13</v>
      </c>
      <c r="CB6" s="36">
        <f t="shared" ref="CB6:CJ6" si="9">IF(CB7="",NA(),CB7)</f>
        <v>141.38</v>
      </c>
      <c r="CC6" s="36">
        <f t="shared" si="9"/>
        <v>133.76</v>
      </c>
      <c r="CD6" s="36">
        <f t="shared" si="9"/>
        <v>132.51</v>
      </c>
      <c r="CE6" s="36">
        <f t="shared" si="9"/>
        <v>127.26</v>
      </c>
      <c r="CF6" s="36">
        <f t="shared" si="9"/>
        <v>169.82</v>
      </c>
      <c r="CG6" s="36">
        <f t="shared" si="9"/>
        <v>168.2</v>
      </c>
      <c r="CH6" s="36">
        <f t="shared" si="9"/>
        <v>168.67</v>
      </c>
      <c r="CI6" s="36">
        <f t="shared" si="9"/>
        <v>174.97</v>
      </c>
      <c r="CJ6" s="36">
        <f t="shared" si="9"/>
        <v>178.59</v>
      </c>
      <c r="CK6" s="35" t="str">
        <f>IF(CK7="","",IF(CK7="-","【-】","【"&amp;SUBSTITUTE(TEXT(CK7,"#,##0.00"),"-","△")&amp;"】"))</f>
        <v>【167.11】</v>
      </c>
      <c r="CL6" s="36">
        <f>IF(CL7="",NA(),CL7)</f>
        <v>56.56</v>
      </c>
      <c r="CM6" s="36">
        <f t="shared" ref="CM6:CU6" si="10">IF(CM7="",NA(),CM7)</f>
        <v>56.67</v>
      </c>
      <c r="CN6" s="36">
        <f t="shared" si="10"/>
        <v>58.35</v>
      </c>
      <c r="CO6" s="36">
        <f t="shared" si="10"/>
        <v>55.18</v>
      </c>
      <c r="CP6" s="36">
        <f t="shared" si="10"/>
        <v>55.34</v>
      </c>
      <c r="CQ6" s="36">
        <f t="shared" si="10"/>
        <v>55.13</v>
      </c>
      <c r="CR6" s="36">
        <f t="shared" si="10"/>
        <v>54.77</v>
      </c>
      <c r="CS6" s="36">
        <f t="shared" si="10"/>
        <v>54.92</v>
      </c>
      <c r="CT6" s="36">
        <f t="shared" si="10"/>
        <v>55.63</v>
      </c>
      <c r="CU6" s="36">
        <f t="shared" si="10"/>
        <v>55.03</v>
      </c>
      <c r="CV6" s="35" t="str">
        <f>IF(CV7="","",IF(CV7="-","【-】","【"&amp;SUBSTITUTE(TEXT(CV7,"#,##0.00"),"-","△")&amp;"】"))</f>
        <v>【60.27】</v>
      </c>
      <c r="CW6" s="36">
        <f>IF(CW7="",NA(),CW7)</f>
        <v>79.72</v>
      </c>
      <c r="CX6" s="36">
        <f t="shared" ref="CX6:DF6" si="11">IF(CX7="",NA(),CX7)</f>
        <v>79.37</v>
      </c>
      <c r="CY6" s="36">
        <f t="shared" si="11"/>
        <v>77.540000000000006</v>
      </c>
      <c r="CZ6" s="36">
        <f t="shared" si="11"/>
        <v>81.55</v>
      </c>
      <c r="DA6" s="36">
        <f t="shared" si="11"/>
        <v>81.22</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53.47</v>
      </c>
      <c r="DI6" s="36">
        <f t="shared" ref="DI6:DQ6" si="12">IF(DI7="",NA(),DI7)</f>
        <v>54.86</v>
      </c>
      <c r="DJ6" s="36">
        <f t="shared" si="12"/>
        <v>56.02</v>
      </c>
      <c r="DK6" s="36">
        <f t="shared" si="12"/>
        <v>57.16</v>
      </c>
      <c r="DL6" s="36">
        <f t="shared" si="12"/>
        <v>58.25</v>
      </c>
      <c r="DM6" s="36">
        <f t="shared" si="12"/>
        <v>46.66</v>
      </c>
      <c r="DN6" s="36">
        <f t="shared" si="12"/>
        <v>47.46</v>
      </c>
      <c r="DO6" s="36">
        <f t="shared" si="12"/>
        <v>48.49</v>
      </c>
      <c r="DP6" s="36">
        <f t="shared" si="12"/>
        <v>48.05</v>
      </c>
      <c r="DQ6" s="36">
        <f t="shared" si="12"/>
        <v>48.87</v>
      </c>
      <c r="DR6" s="35" t="str">
        <f>IF(DR7="","",IF(DR7="-","【-】","【"&amp;SUBSTITUTE(TEXT(DR7,"#,##0.00"),"-","△")&amp;"】"))</f>
        <v>【48.85】</v>
      </c>
      <c r="DS6" s="36">
        <f>IF(DS7="",NA(),DS7)</f>
        <v>35.1</v>
      </c>
      <c r="DT6" s="36">
        <f t="shared" ref="DT6:EB6" si="13">IF(DT7="",NA(),DT7)</f>
        <v>35.92</v>
      </c>
      <c r="DU6" s="36">
        <f t="shared" si="13"/>
        <v>37.49</v>
      </c>
      <c r="DV6" s="36">
        <f t="shared" si="13"/>
        <v>39.39</v>
      </c>
      <c r="DW6" s="36">
        <f t="shared" si="13"/>
        <v>46.73</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0.11</v>
      </c>
      <c r="EE6" s="36">
        <f t="shared" ref="EE6:EM6" si="14">IF(EE7="",NA(),EE7)</f>
        <v>0.2</v>
      </c>
      <c r="EF6" s="36">
        <f t="shared" si="14"/>
        <v>0.19</v>
      </c>
      <c r="EG6" s="36">
        <f t="shared" si="14"/>
        <v>0.25</v>
      </c>
      <c r="EH6" s="36">
        <f t="shared" si="14"/>
        <v>0.06</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2">
      <c r="A7" s="29"/>
      <c r="B7" s="38">
        <v>2018</v>
      </c>
      <c r="C7" s="38">
        <v>342114</v>
      </c>
      <c r="D7" s="38">
        <v>46</v>
      </c>
      <c r="E7" s="38">
        <v>1</v>
      </c>
      <c r="F7" s="38">
        <v>0</v>
      </c>
      <c r="G7" s="38">
        <v>1</v>
      </c>
      <c r="H7" s="38" t="s">
        <v>92</v>
      </c>
      <c r="I7" s="38" t="s">
        <v>93</v>
      </c>
      <c r="J7" s="38" t="s">
        <v>94</v>
      </c>
      <c r="K7" s="38" t="s">
        <v>95</v>
      </c>
      <c r="L7" s="38" t="s">
        <v>96</v>
      </c>
      <c r="M7" s="38" t="s">
        <v>97</v>
      </c>
      <c r="N7" s="39" t="s">
        <v>98</v>
      </c>
      <c r="O7" s="39">
        <v>83.1</v>
      </c>
      <c r="P7" s="39">
        <v>98.12</v>
      </c>
      <c r="Q7" s="39">
        <v>2154</v>
      </c>
      <c r="R7" s="39">
        <v>27212</v>
      </c>
      <c r="S7" s="39">
        <v>78.66</v>
      </c>
      <c r="T7" s="39">
        <v>345.94</v>
      </c>
      <c r="U7" s="39">
        <v>26448</v>
      </c>
      <c r="V7" s="39">
        <v>16.54</v>
      </c>
      <c r="W7" s="39">
        <v>1599.03</v>
      </c>
      <c r="X7" s="39">
        <v>106.29</v>
      </c>
      <c r="Y7" s="39">
        <v>102.29</v>
      </c>
      <c r="Z7" s="39">
        <v>110.5</v>
      </c>
      <c r="AA7" s="39">
        <v>110.56</v>
      </c>
      <c r="AB7" s="39">
        <v>112.67</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648.29999999999995</v>
      </c>
      <c r="AU7" s="39">
        <v>607.72</v>
      </c>
      <c r="AV7" s="39">
        <v>648.6</v>
      </c>
      <c r="AW7" s="39">
        <v>617.23</v>
      </c>
      <c r="AX7" s="39">
        <v>609.52</v>
      </c>
      <c r="AY7" s="39">
        <v>381.53</v>
      </c>
      <c r="AZ7" s="39">
        <v>391.54</v>
      </c>
      <c r="BA7" s="39">
        <v>384.34</v>
      </c>
      <c r="BB7" s="39">
        <v>359.47</v>
      </c>
      <c r="BC7" s="39">
        <v>369.69</v>
      </c>
      <c r="BD7" s="39">
        <v>261.93</v>
      </c>
      <c r="BE7" s="39">
        <v>174.81</v>
      </c>
      <c r="BF7" s="39">
        <v>165.59</v>
      </c>
      <c r="BG7" s="39">
        <v>160.47</v>
      </c>
      <c r="BH7" s="39">
        <v>158.21</v>
      </c>
      <c r="BI7" s="39">
        <v>153.94</v>
      </c>
      <c r="BJ7" s="39">
        <v>393.27</v>
      </c>
      <c r="BK7" s="39">
        <v>386.97</v>
      </c>
      <c r="BL7" s="39">
        <v>380.58</v>
      </c>
      <c r="BM7" s="39">
        <v>401.79</v>
      </c>
      <c r="BN7" s="39">
        <v>402.99</v>
      </c>
      <c r="BO7" s="39">
        <v>270.45999999999998</v>
      </c>
      <c r="BP7" s="39">
        <v>94.52</v>
      </c>
      <c r="BQ7" s="39">
        <v>91.73</v>
      </c>
      <c r="BR7" s="39">
        <v>97.39</v>
      </c>
      <c r="BS7" s="39">
        <v>98.28</v>
      </c>
      <c r="BT7" s="39">
        <v>103.17</v>
      </c>
      <c r="BU7" s="39">
        <v>100.47</v>
      </c>
      <c r="BV7" s="39">
        <v>101.72</v>
      </c>
      <c r="BW7" s="39">
        <v>102.38</v>
      </c>
      <c r="BX7" s="39">
        <v>100.12</v>
      </c>
      <c r="BY7" s="39">
        <v>98.66</v>
      </c>
      <c r="BZ7" s="39">
        <v>103.91</v>
      </c>
      <c r="CA7" s="39">
        <v>137.13</v>
      </c>
      <c r="CB7" s="39">
        <v>141.38</v>
      </c>
      <c r="CC7" s="39">
        <v>133.76</v>
      </c>
      <c r="CD7" s="39">
        <v>132.51</v>
      </c>
      <c r="CE7" s="39">
        <v>127.26</v>
      </c>
      <c r="CF7" s="39">
        <v>169.82</v>
      </c>
      <c r="CG7" s="39">
        <v>168.2</v>
      </c>
      <c r="CH7" s="39">
        <v>168.67</v>
      </c>
      <c r="CI7" s="39">
        <v>174.97</v>
      </c>
      <c r="CJ7" s="39">
        <v>178.59</v>
      </c>
      <c r="CK7" s="39">
        <v>167.11</v>
      </c>
      <c r="CL7" s="39">
        <v>56.56</v>
      </c>
      <c r="CM7" s="39">
        <v>56.67</v>
      </c>
      <c r="CN7" s="39">
        <v>58.35</v>
      </c>
      <c r="CO7" s="39">
        <v>55.18</v>
      </c>
      <c r="CP7" s="39">
        <v>55.34</v>
      </c>
      <c r="CQ7" s="39">
        <v>55.13</v>
      </c>
      <c r="CR7" s="39">
        <v>54.77</v>
      </c>
      <c r="CS7" s="39">
        <v>54.92</v>
      </c>
      <c r="CT7" s="39">
        <v>55.63</v>
      </c>
      <c r="CU7" s="39">
        <v>55.03</v>
      </c>
      <c r="CV7" s="39">
        <v>60.27</v>
      </c>
      <c r="CW7" s="39">
        <v>79.72</v>
      </c>
      <c r="CX7" s="39">
        <v>79.37</v>
      </c>
      <c r="CY7" s="39">
        <v>77.540000000000006</v>
      </c>
      <c r="CZ7" s="39">
        <v>81.55</v>
      </c>
      <c r="DA7" s="39">
        <v>81.22</v>
      </c>
      <c r="DB7" s="39">
        <v>83</v>
      </c>
      <c r="DC7" s="39">
        <v>82.89</v>
      </c>
      <c r="DD7" s="39">
        <v>82.66</v>
      </c>
      <c r="DE7" s="39">
        <v>82.04</v>
      </c>
      <c r="DF7" s="39">
        <v>81.900000000000006</v>
      </c>
      <c r="DG7" s="39">
        <v>89.92</v>
      </c>
      <c r="DH7" s="39">
        <v>53.47</v>
      </c>
      <c r="DI7" s="39">
        <v>54.86</v>
      </c>
      <c r="DJ7" s="39">
        <v>56.02</v>
      </c>
      <c r="DK7" s="39">
        <v>57.16</v>
      </c>
      <c r="DL7" s="39">
        <v>58.25</v>
      </c>
      <c r="DM7" s="39">
        <v>46.66</v>
      </c>
      <c r="DN7" s="39">
        <v>47.46</v>
      </c>
      <c r="DO7" s="39">
        <v>48.49</v>
      </c>
      <c r="DP7" s="39">
        <v>48.05</v>
      </c>
      <c r="DQ7" s="39">
        <v>48.87</v>
      </c>
      <c r="DR7" s="39">
        <v>48.85</v>
      </c>
      <c r="DS7" s="39">
        <v>35.1</v>
      </c>
      <c r="DT7" s="39">
        <v>35.92</v>
      </c>
      <c r="DU7" s="39">
        <v>37.49</v>
      </c>
      <c r="DV7" s="39">
        <v>39.39</v>
      </c>
      <c r="DW7" s="39">
        <v>46.73</v>
      </c>
      <c r="DX7" s="39">
        <v>9.85</v>
      </c>
      <c r="DY7" s="39">
        <v>9.7100000000000009</v>
      </c>
      <c r="DZ7" s="39">
        <v>12.79</v>
      </c>
      <c r="EA7" s="39">
        <v>13.39</v>
      </c>
      <c r="EB7" s="39">
        <v>14.85</v>
      </c>
      <c r="EC7" s="39">
        <v>17.8</v>
      </c>
      <c r="ED7" s="39">
        <v>0.11</v>
      </c>
      <c r="EE7" s="39">
        <v>0.2</v>
      </c>
      <c r="EF7" s="39">
        <v>0.19</v>
      </c>
      <c r="EG7" s="39">
        <v>0.25</v>
      </c>
      <c r="EH7" s="39">
        <v>0.06</v>
      </c>
      <c r="EI7" s="39">
        <v>0.66</v>
      </c>
      <c r="EJ7" s="39">
        <v>0.99</v>
      </c>
      <c r="EK7" s="39">
        <v>0.71</v>
      </c>
      <c r="EL7" s="39">
        <v>0.54</v>
      </c>
      <c r="EM7" s="39">
        <v>0.5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広島県</cp:lastModifiedBy>
  <dcterms:created xsi:type="dcterms:W3CDTF">2019-12-05T04:25:23Z</dcterms:created>
  <dcterms:modified xsi:type="dcterms:W3CDTF">2020-03-30T09:29:58Z</dcterms:modified>
</cp:coreProperties>
</file>