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r+rHXYSa22cbUgenrIY33sPYiNmaEju5bvz7fTMg++Sa9pmmlbhOhRmxsufRDHN9BvtUGMzypng0ciO/xWDhw==" workbookSaltValue="CWDdrZXNeLFmUrZ1xJgyFw==" workbookSpinCount="100000" lockStructure="1"/>
  <bookViews>
    <workbookView xWindow="0" yWindow="0" windowWidth="22030" windowHeight="99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<sst xmlns="http://schemas.openxmlformats.org/spreadsheetml/2006/main" count="220" uniqueCount="108">
  <si>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</si>
  <si>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</si>
  <si>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</si>
  <si>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</si>
  <si>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</si>
  <si>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</si>
  <si>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</si>
  <si>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</si>
  <si>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</si>
  <si>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</si>
  <si>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</si>
  <si>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</si>
  <si>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</si>
  <si>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</si>
  <si>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</si>
  <si>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</si>
  <si>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</si>
  <si>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</si>
  <si>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</si>
  <si>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</si>
  <si>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</si>
  <si>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</si>
  <si>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</si>
  <si>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</si>
  <si>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</si>
  <si>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</si>
  <si>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</si>
  <si>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</si>
  <si>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</si>
  <si>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</si>
  <si>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</si>
  <si>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</si>
  <si>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</si>
  <si>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</si>
  <si>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</si>
  <si>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</si>
  <si>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</si>
  <si>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</si>
  <si>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</si>
  <si>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</si>
  <si>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</si>
  <si>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</si>
  <si>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</si>
  <si>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</si>
  <si>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</si>
  <si>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</si>
  <si>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</si>
  <si>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</si>
  <si>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</si>
  <si>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</si>
  <si>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</si>
  <si>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</si>
  <si>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</si>
  <si>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</si>
  <si>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</si>
  <si>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</si>
  <si>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</si>
  <si>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</si>
  <si>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</si>
  <si>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</si>
  <si>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</si>
  <si>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</si>
  <si>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</si>
  <si>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</si>
  <si>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</si>
  <si>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</si>
  <si>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</si>
  <si>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</si>
  <si>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</si>
  <si>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</si>
  <si>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</si>
  <si>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</si>
  <si>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</si>
  <si>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</si>
  <si>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</si>
  <si>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</si>
  <si>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</si>
  <si>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</si>
  <si>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</si>
  <si>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</si>
  <si>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</si>
  <si>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</si>
  <si>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</si>
  <si>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</si>
  <si>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</si>
  <si>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</si>
  <si>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</si>
  <si>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</si>
  <si>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</si>
  <si>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</si>
  <si>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</si>
  <si>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</si>
  <si>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</si>
  <si>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</si>
  <si>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</si>
  <si>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</si>
  <si>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</si>
  <si>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</si>
  <si>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</si>
  <si>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</si>
  <si>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</si>
  <si>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</si>
  <si>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</si>
  <si>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</si>
  <si>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</si>
  <si>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「①経常収支比率，②累積欠損金比率，⑤料金回収率」
　①，⑤は100％を超え,②は0％と，単年度の事業経営に必要な費用は水道料金等の経常的な収益で賄えています。
「③流動比率」
　近年は微増しているものの，類似団体平均等と比べてかなり低い水準となっており，十分な資金残高（内部留保資金）を確保できていない状況を示しています。これは，企業債の発行を抑制しつつ自己資金による更新投資を行っていること，また水道料金収入が伸びていないことによるものです。
「④企業債残高対給水収益比率」
　近年は減少に転じ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修繕費や企業債利息の減少，継続した業務の効率化と経費の節減に取りくんだことにより前年度より減少しています。
「⑦施設利用率」　
　施設利用率の微減については，給水人口の減少や節水機器の普及などの要因により使用水量が減少したことによるものです。今後もこの減少傾向は続くものと見込んでいます。
「⑧有収率」
　前年度と比べて微減となったものの，計画的な配水管の布設替や漏水対策の取組により，類似団体平均等と比べて高い水準にあります。</t>
    <rPh sb="36" eb="37">
      <t>コ</t>
    </rPh>
    <rPh sb="110" eb="111">
      <t>トウ</t>
    </rPh>
    <rPh sb="208" eb="209">
      <t>ノ</t>
    </rPh>
    <rPh sb="350" eb="352">
      <t>サクゲン</t>
    </rPh>
    <rPh sb="371" eb="373">
      <t>シュウゼン</t>
    </rPh>
    <rPh sb="373" eb="374">
      <t>ヒ</t>
    </rPh>
    <rPh sb="375" eb="377">
      <t>キギョウ</t>
    </rPh>
    <rPh sb="377" eb="378">
      <t>サイ</t>
    </rPh>
    <rPh sb="378" eb="380">
      <t>リソク</t>
    </rPh>
    <rPh sb="381" eb="383">
      <t>ゲンショウ</t>
    </rPh>
    <rPh sb="384" eb="386">
      <t>ケイゾク</t>
    </rPh>
    <rPh sb="388" eb="390">
      <t>ギョウム</t>
    </rPh>
    <rPh sb="391" eb="394">
      <t>コウリツカ</t>
    </rPh>
    <rPh sb="395" eb="397">
      <t>ケイヒ</t>
    </rPh>
    <rPh sb="398" eb="400">
      <t>セツゲン</t>
    </rPh>
    <rPh sb="401" eb="402">
      <t>ト</t>
    </rPh>
    <rPh sb="526" eb="529">
      <t>ゼンネンド</t>
    </rPh>
    <rPh sb="530" eb="531">
      <t>クラ</t>
    </rPh>
    <rPh sb="533" eb="535">
      <t>ビゲン</t>
    </rPh>
    <rPh sb="560" eb="562">
      <t>トリクミ</t>
    </rPh>
    <phoneticPr fontId="4"/>
  </si>
  <si>
    <t>「①有形固定資産減価償却率」
　資産の老朽化度合いを表す指標の1つで，類似団体平均等と比べて低い水準にありますが，多くの資産で老朽化が進んでいます。
「②管路経年化率」
　1970年代に集中して整備した水道管路が更新時期を迎えていることから，上昇し続けてしており，管路の老朽化が進んでいます。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t>
    <rPh sb="140" eb="141">
      <t>スス</t>
    </rPh>
    <phoneticPr fontId="4"/>
  </si>
  <si>
    <t>　水道事業を取り巻く経営環境は，先行き不透明な景気動向や節水機器の普及に加え，今後の人口減少の要因などから，水需要の低迷により収益が減少すると予測しています。一方で，老朽化した管路・施設の更新・耐震化に対する投資が増大するなど，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16" eb="18">
      <t>サキユ</t>
    </rPh>
    <rPh sb="19" eb="22">
      <t>フトウメイ</t>
    </rPh>
    <rPh sb="88" eb="90">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</si>
</sst>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0.99</c:v>
                </c:pt>
                <c:pt idx="2">
                  <c:v>0.96</c:v>
                </c:pt>
                <c:pt idx="3">
                  <c:v>1.01</c:v>
                </c:pt>
                <c:pt idx="4">
                  <c:v>1.22</c:v>
                </c:pt>
              </c:numCache>
            </c:numRef>
          </c:val>
          <c:extLst xmlns:c16r2="http://schemas.microsoft.com/office/drawing/2015/06/chart">
            <c:ext xmlns:c16="http://schemas.microsoft.com/office/drawing/2014/chart" uri="{C3380CC4-5D6E-409C-BE32-E72D297353CC}">
              <c16:uniqueId val="{00000000-D99F-4D68-81E9-A0E15CEADC5C}"/>
            </c:ext>
          </c:extLst>
        </c:ser>
        <c:dLbls>
          <c:showLegendKey val="0"/>
          <c:showVal val="0"/>
          <c:showCatName val="0"/>
          <c:showSerName val="0"/>
          <c:showPercent val="0"/>
          <c:showBubbleSize val="0"/>
        </c:dLbls>
        <c:gapWidth val="150"/>
        <c:axId val="191801216"/>
        <c:axId val="1918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xmlns:c16r2="http://schemas.microsoft.com/office/drawing/2015/06/chart">
            <c:ext xmlns:c16="http://schemas.microsoft.com/office/drawing/2014/chart" uri="{C3380CC4-5D6E-409C-BE32-E72D297353CC}">
              <c16:uniqueId val="{00000001-D99F-4D68-81E9-A0E15CEADC5C}"/>
            </c:ext>
          </c:extLst>
        </c:ser>
        <c:dLbls>
          <c:showLegendKey val="0"/>
          <c:showVal val="0"/>
          <c:showCatName val="0"/>
          <c:showSerName val="0"/>
          <c:showPercent val="0"/>
          <c:showBubbleSize val="0"/>
        </c:dLbls>
        <c:marker val="1"/>
        <c:smooth val="0"/>
        <c:axId val="191801216"/>
        <c:axId val="191819776"/>
      </c:lineChart>
      <c:dateAx>
        <c:axId val="191801216"/>
        <c:scaling>
          <c:orientation val="minMax"/>
        </c:scaling>
        <c:delete val="1"/>
        <c:axPos val="b"/>
        <c:numFmt formatCode="ge" sourceLinked="1"/>
        <c:majorTickMark val="none"/>
        <c:minorTickMark val="none"/>
        <c:tickLblPos val="none"/>
        <c:crossAx val="191819776"/>
        <c:crosses val="autoZero"/>
        <c:auto val="1"/>
        <c:lblOffset val="100"/>
        <c:baseTimeUnit val="years"/>
      </c:dateAx>
      <c:valAx>
        <c:axId val="191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66.430000000000007</c:v>
                </c:pt>
                <c:pt idx="1">
                  <c:v>66.819999999999993</c:v>
                </c:pt>
                <c:pt idx="2">
                  <c:v>67.069999999999993</c:v>
                </c:pt>
                <c:pt idx="3">
                  <c:v>67.06</c:v>
                </c:pt>
                <c:pt idx="4">
                  <c:v>66.91</c:v>
                </c:pt>
              </c:numCache>
            </c:numRef>
          </c:val>
          <c:extLst xmlns:c16r2="http://schemas.microsoft.com/office/drawing/2015/06/chart">
            <c:ext xmlns:c16="http://schemas.microsoft.com/office/drawing/2014/chart" uri="{C3380CC4-5D6E-409C-BE32-E72D297353CC}">
              <c16:uniqueId val="{00000000-B163-4697-BA59-4EA018D02B5C}"/>
            </c:ext>
          </c:extLst>
        </c:ser>
        <c:dLbls>
          <c:showLegendKey val="0"/>
          <c:showVal val="0"/>
          <c:showCatName val="0"/>
          <c:showSerName val="0"/>
          <c:showPercent val="0"/>
          <c:showBubbleSize val="0"/>
        </c:dLbls>
        <c:gapWidth val="150"/>
        <c:axId val="238622592"/>
        <c:axId val="2386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xmlns:c16r2="http://schemas.microsoft.com/office/drawing/2015/06/chart">
            <c:ext xmlns:c16="http://schemas.microsoft.com/office/drawing/2014/chart" uri="{C3380CC4-5D6E-409C-BE32-E72D297353CC}">
              <c16:uniqueId val="{00000001-B163-4697-BA59-4EA018D02B5C}"/>
            </c:ext>
          </c:extLst>
        </c:ser>
        <c:dLbls>
          <c:showLegendKey val="0"/>
          <c:showVal val="0"/>
          <c:showCatName val="0"/>
          <c:showSerName val="0"/>
          <c:showPercent val="0"/>
          <c:showBubbleSize val="0"/>
        </c:dLbls>
        <c:marker val="1"/>
        <c:smooth val="0"/>
        <c:axId val="238622592"/>
        <c:axId val="238632960"/>
      </c:lineChart>
      <c:dateAx>
        <c:axId val="238622592"/>
        <c:scaling>
          <c:orientation val="minMax"/>
        </c:scaling>
        <c:delete val="1"/>
        <c:axPos val="b"/>
        <c:numFmt formatCode="ge" sourceLinked="1"/>
        <c:majorTickMark val="none"/>
        <c:minorTickMark val="none"/>
        <c:tickLblPos val="none"/>
        <c:crossAx val="238632960"/>
        <c:crosses val="autoZero"/>
        <c:auto val="1"/>
        <c:lblOffset val="100"/>
        <c:baseTimeUnit val="years"/>
      </c:dateAx>
      <c:valAx>
        <c:axId val="2386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92.87</c:v>
                </c:pt>
                <c:pt idx="1">
                  <c:v>92.56</c:v>
                </c:pt>
                <c:pt idx="2">
                  <c:v>93.26</c:v>
                </c:pt>
                <c:pt idx="3">
                  <c:v>93.65</c:v>
                </c:pt>
                <c:pt idx="4">
                  <c:v>93.63</c:v>
                </c:pt>
              </c:numCache>
            </c:numRef>
          </c:val>
          <c:extLst xmlns:c16r2="http://schemas.microsoft.com/office/drawing/2015/06/chart">
            <c:ext xmlns:c16="http://schemas.microsoft.com/office/drawing/2014/chart" uri="{C3380CC4-5D6E-409C-BE32-E72D297353CC}">
              <c16:uniqueId val="{00000000-DA35-484E-854A-04EC9C4992D1}"/>
            </c:ext>
          </c:extLst>
        </c:ser>
        <c:dLbls>
          <c:showLegendKey val="0"/>
          <c:showVal val="0"/>
          <c:showCatName val="0"/>
          <c:showSerName val="0"/>
          <c:showPercent val="0"/>
          <c:showBubbleSize val="0"/>
        </c:dLbls>
        <c:gapWidth val="150"/>
        <c:axId val="238659840"/>
        <c:axId val="2386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xmlns:c16r2="http://schemas.microsoft.com/office/drawing/2015/06/chart">
            <c:ext xmlns:c16="http://schemas.microsoft.com/office/drawing/2014/chart" uri="{C3380CC4-5D6E-409C-BE32-E72D297353CC}">
              <c16:uniqueId val="{00000001-DA35-484E-854A-04EC9C4992D1}"/>
            </c:ext>
          </c:extLst>
        </c:ser>
        <c:dLbls>
          <c:showLegendKey val="0"/>
          <c:showVal val="0"/>
          <c:showCatName val="0"/>
          <c:showSerName val="0"/>
          <c:showPercent val="0"/>
          <c:showBubbleSize val="0"/>
        </c:dLbls>
        <c:marker val="1"/>
        <c:smooth val="0"/>
        <c:axId val="238659840"/>
        <c:axId val="238670208"/>
      </c:lineChart>
      <c:dateAx>
        <c:axId val="238659840"/>
        <c:scaling>
          <c:orientation val="minMax"/>
        </c:scaling>
        <c:delete val="1"/>
        <c:axPos val="b"/>
        <c:numFmt formatCode="ge" sourceLinked="1"/>
        <c:majorTickMark val="none"/>
        <c:minorTickMark val="none"/>
        <c:tickLblPos val="none"/>
        <c:crossAx val="238670208"/>
        <c:crosses val="autoZero"/>
        <c:auto val="1"/>
        <c:lblOffset val="100"/>
        <c:baseTimeUnit val="years"/>
      </c:dateAx>
      <c:valAx>
        <c:axId val="238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112.66</c:v>
                </c:pt>
                <c:pt idx="1">
                  <c:v>117.36</c:v>
                </c:pt>
                <c:pt idx="2">
                  <c:v>124.62</c:v>
                </c:pt>
                <c:pt idx="3">
                  <c:v>125.57</c:v>
                </c:pt>
                <c:pt idx="4">
                  <c:v>126.32</c:v>
                </c:pt>
              </c:numCache>
            </c:numRef>
          </c:val>
          <c:extLst xmlns:c16r2="http://schemas.microsoft.com/office/drawing/2015/06/chart">
            <c:ext xmlns:c16="http://schemas.microsoft.com/office/drawing/2014/chart" uri="{C3380CC4-5D6E-409C-BE32-E72D297353CC}">
              <c16:uniqueId val="{00000000-EE5A-42D6-90CE-8B0BDC4409AB}"/>
            </c:ext>
          </c:extLst>
        </c:ser>
        <c:dLbls>
          <c:showLegendKey val="0"/>
          <c:showVal val="0"/>
          <c:showCatName val="0"/>
          <c:showSerName val="0"/>
          <c:showPercent val="0"/>
          <c:showBubbleSize val="0"/>
        </c:dLbls>
        <c:gapWidth val="150"/>
        <c:axId val="195115264"/>
        <c:axId val="1951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xmlns:c16r2="http://schemas.microsoft.com/office/drawing/2015/06/chart">
            <c:ext xmlns:c16="http://schemas.microsoft.com/office/drawing/2014/chart" uri="{C3380CC4-5D6E-409C-BE32-E72D297353CC}">
              <c16:uniqueId val="{00000001-EE5A-42D6-90CE-8B0BDC4409AB}"/>
            </c:ext>
          </c:extLst>
        </c:ser>
        <c:dLbls>
          <c:showLegendKey val="0"/>
          <c:showVal val="0"/>
          <c:showCatName val="0"/>
          <c:showSerName val="0"/>
          <c:showPercent val="0"/>
          <c:showBubbleSize val="0"/>
        </c:dLbls>
        <c:marker val="1"/>
        <c:smooth val="0"/>
        <c:axId val="195115264"/>
        <c:axId val="195142016"/>
      </c:lineChart>
      <c:dateAx>
        <c:axId val="195115264"/>
        <c:scaling>
          <c:orientation val="minMax"/>
        </c:scaling>
        <c:delete val="1"/>
        <c:axPos val="b"/>
        <c:numFmt formatCode="ge" sourceLinked="1"/>
        <c:majorTickMark val="none"/>
        <c:minorTickMark val="none"/>
        <c:tickLblPos val="none"/>
        <c:crossAx val="195142016"/>
        <c:crosses val="autoZero"/>
        <c:auto val="1"/>
        <c:lblOffset val="100"/>
        <c:baseTimeUnit val="years"/>
      </c:dateAx>
      <c:valAx>
        <c:axId val="19514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46.69</c:v>
                </c:pt>
                <c:pt idx="1">
                  <c:v>45.25</c:v>
                </c:pt>
                <c:pt idx="2">
                  <c:v>46.12</c:v>
                </c:pt>
                <c:pt idx="3">
                  <c:v>46.4</c:v>
                </c:pt>
                <c:pt idx="4">
                  <c:v>46.71</c:v>
                </c:pt>
              </c:numCache>
            </c:numRef>
          </c:val>
          <c:extLst xmlns:c16r2="http://schemas.microsoft.com/office/drawing/2015/06/chart">
            <c:ext xmlns:c16="http://schemas.microsoft.com/office/drawing/2014/chart" uri="{C3380CC4-5D6E-409C-BE32-E72D297353CC}">
              <c16:uniqueId val="{00000000-0212-4552-868E-717E8B23FD39}"/>
            </c:ext>
          </c:extLst>
        </c:ser>
        <c:dLbls>
          <c:showLegendKey val="0"/>
          <c:showVal val="0"/>
          <c:showCatName val="0"/>
          <c:showSerName val="0"/>
          <c:showPercent val="0"/>
          <c:showBubbleSize val="0"/>
        </c:dLbls>
        <c:gapWidth val="150"/>
        <c:axId val="195156608"/>
        <c:axId val="1951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xmlns:c16r2="http://schemas.microsoft.com/office/drawing/2015/06/chart">
            <c:ext xmlns:c16="http://schemas.microsoft.com/office/drawing/2014/chart" uri="{C3380CC4-5D6E-409C-BE32-E72D297353CC}">
              <c16:uniqueId val="{00000001-0212-4552-868E-717E8B23FD39}"/>
            </c:ext>
          </c:extLst>
        </c:ser>
        <c:dLbls>
          <c:showLegendKey val="0"/>
          <c:showVal val="0"/>
          <c:showCatName val="0"/>
          <c:showSerName val="0"/>
          <c:showPercent val="0"/>
          <c:showBubbleSize val="0"/>
        </c:dLbls>
        <c:marker val="1"/>
        <c:smooth val="0"/>
        <c:axId val="195156608"/>
        <c:axId val="195158784"/>
      </c:lineChart>
      <c:dateAx>
        <c:axId val="195156608"/>
        <c:scaling>
          <c:orientation val="minMax"/>
        </c:scaling>
        <c:delete val="1"/>
        <c:axPos val="b"/>
        <c:numFmt formatCode="ge" sourceLinked="1"/>
        <c:majorTickMark val="none"/>
        <c:minorTickMark val="none"/>
        <c:tickLblPos val="none"/>
        <c:crossAx val="195158784"/>
        <c:crosses val="autoZero"/>
        <c:auto val="1"/>
        <c:lblOffset val="100"/>
        <c:baseTimeUnit val="years"/>
      </c:dateAx>
      <c:valAx>
        <c:axId val="195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17.579999999999998</c:v>
                </c:pt>
                <c:pt idx="1">
                  <c:v>20.48</c:v>
                </c:pt>
                <c:pt idx="2">
                  <c:v>22.83</c:v>
                </c:pt>
                <c:pt idx="3">
                  <c:v>25.99</c:v>
                </c:pt>
                <c:pt idx="4">
                  <c:v>28.65</c:v>
                </c:pt>
              </c:numCache>
            </c:numRef>
          </c:val>
          <c:extLst xmlns:c16r2="http://schemas.microsoft.com/office/drawing/2015/06/chart">
            <c:ext xmlns:c16="http://schemas.microsoft.com/office/drawing/2014/chart" uri="{C3380CC4-5D6E-409C-BE32-E72D297353CC}">
              <c16:uniqueId val="{00000000-2400-41C2-800C-3530E0A39BBC}"/>
            </c:ext>
          </c:extLst>
        </c:ser>
        <c:dLbls>
          <c:showLegendKey val="0"/>
          <c:showVal val="0"/>
          <c:showCatName val="0"/>
          <c:showSerName val="0"/>
          <c:showPercent val="0"/>
          <c:showBubbleSize val="0"/>
        </c:dLbls>
        <c:gapWidth val="150"/>
        <c:axId val="195255296"/>
        <c:axId val="1952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xmlns:c16r2="http://schemas.microsoft.com/office/drawing/2015/06/chart">
            <c:ext xmlns:c16="http://schemas.microsoft.com/office/drawing/2014/chart" uri="{C3380CC4-5D6E-409C-BE32-E72D297353CC}">
              <c16:uniqueId val="{00000001-2400-41C2-800C-3530E0A39BBC}"/>
            </c:ext>
          </c:extLst>
        </c:ser>
        <c:dLbls>
          <c:showLegendKey val="0"/>
          <c:showVal val="0"/>
          <c:showCatName val="0"/>
          <c:showSerName val="0"/>
          <c:showPercent val="0"/>
          <c:showBubbleSize val="0"/>
        </c:dLbls>
        <c:marker val="1"/>
        <c:smooth val="0"/>
        <c:axId val="195255296"/>
        <c:axId val="195265664"/>
      </c:lineChart>
      <c:dateAx>
        <c:axId val="195255296"/>
        <c:scaling>
          <c:orientation val="minMax"/>
        </c:scaling>
        <c:delete val="1"/>
        <c:axPos val="b"/>
        <c:numFmt formatCode="ge" sourceLinked="1"/>
        <c:majorTickMark val="none"/>
        <c:minorTickMark val="none"/>
        <c:tickLblPos val="none"/>
        <c:crossAx val="195265664"/>
        <c:crosses val="autoZero"/>
        <c:auto val="1"/>
        <c:lblOffset val="100"/>
        <c:baseTimeUnit val="years"/>
      </c:dateAx>
      <c:valAx>
        <c:axId val="195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91-438B-A18F-74628FF35ABF}"/>
            </c:ext>
          </c:extLst>
        </c:ser>
        <c:dLbls>
          <c:showLegendKey val="0"/>
          <c:showVal val="0"/>
          <c:showCatName val="0"/>
          <c:showSerName val="0"/>
          <c:showPercent val="0"/>
          <c:showBubbleSize val="0"/>
        </c:dLbls>
        <c:gapWidth val="150"/>
        <c:axId val="200105984"/>
        <c:axId val="2001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891-438B-A18F-74628FF35ABF}"/>
            </c:ext>
          </c:extLst>
        </c:ser>
        <c:dLbls>
          <c:showLegendKey val="0"/>
          <c:showVal val="0"/>
          <c:showCatName val="0"/>
          <c:showSerName val="0"/>
          <c:showPercent val="0"/>
          <c:showBubbleSize val="0"/>
        </c:dLbls>
        <c:marker val="1"/>
        <c:smooth val="0"/>
        <c:axId val="200105984"/>
        <c:axId val="200107904"/>
      </c:lineChart>
      <c:dateAx>
        <c:axId val="200105984"/>
        <c:scaling>
          <c:orientation val="minMax"/>
        </c:scaling>
        <c:delete val="1"/>
        <c:axPos val="b"/>
        <c:numFmt formatCode="ge" sourceLinked="1"/>
        <c:majorTickMark val="none"/>
        <c:minorTickMark val="none"/>
        <c:tickLblPos val="none"/>
        <c:crossAx val="200107904"/>
        <c:crosses val="autoZero"/>
        <c:auto val="1"/>
        <c:lblOffset val="100"/>
        <c:baseTimeUnit val="years"/>
      </c:dateAx>
      <c:valAx>
        <c:axId val="20010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116.29</c:v>
                </c:pt>
                <c:pt idx="1">
                  <c:v>118.03</c:v>
                </c:pt>
                <c:pt idx="2">
                  <c:v>132.68</c:v>
                </c:pt>
                <c:pt idx="3">
                  <c:v>134.66</c:v>
                </c:pt>
                <c:pt idx="4">
                  <c:v>136.94</c:v>
                </c:pt>
              </c:numCache>
            </c:numRef>
          </c:val>
          <c:extLst xmlns:c16r2="http://schemas.microsoft.com/office/drawing/2015/06/chart">
            <c:ext xmlns:c16="http://schemas.microsoft.com/office/drawing/2014/chart" uri="{C3380CC4-5D6E-409C-BE32-E72D297353CC}">
              <c16:uniqueId val="{00000000-D944-4A7B-BA81-AFB7FE736057}"/>
            </c:ext>
          </c:extLst>
        </c:ser>
        <c:dLbls>
          <c:showLegendKey val="0"/>
          <c:showVal val="0"/>
          <c:showCatName val="0"/>
          <c:showSerName val="0"/>
          <c:showPercent val="0"/>
          <c:showBubbleSize val="0"/>
        </c:dLbls>
        <c:gapWidth val="150"/>
        <c:axId val="200212864"/>
        <c:axId val="2002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xmlns:c16r2="http://schemas.microsoft.com/office/drawing/2015/06/chart">
            <c:ext xmlns:c16="http://schemas.microsoft.com/office/drawing/2014/chart" uri="{C3380CC4-5D6E-409C-BE32-E72D297353CC}">
              <c16:uniqueId val="{00000001-D944-4A7B-BA81-AFB7FE736057}"/>
            </c:ext>
          </c:extLst>
        </c:ser>
        <c:dLbls>
          <c:showLegendKey val="0"/>
          <c:showVal val="0"/>
          <c:showCatName val="0"/>
          <c:showSerName val="0"/>
          <c:showPercent val="0"/>
          <c:showBubbleSize val="0"/>
        </c:dLbls>
        <c:marker val="1"/>
        <c:smooth val="0"/>
        <c:axId val="200212864"/>
        <c:axId val="200214784"/>
      </c:lineChart>
      <c:dateAx>
        <c:axId val="200212864"/>
        <c:scaling>
          <c:orientation val="minMax"/>
        </c:scaling>
        <c:delete val="1"/>
        <c:axPos val="b"/>
        <c:numFmt formatCode="ge" sourceLinked="1"/>
        <c:majorTickMark val="none"/>
        <c:minorTickMark val="none"/>
        <c:tickLblPos val="none"/>
        <c:crossAx val="200214784"/>
        <c:crosses val="autoZero"/>
        <c:auto val="1"/>
        <c:lblOffset val="100"/>
        <c:baseTimeUnit val="years"/>
      </c:dateAx>
      <c:valAx>
        <c:axId val="20021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557.85</c:v>
                </c:pt>
                <c:pt idx="1">
                  <c:v>552.6</c:v>
                </c:pt>
                <c:pt idx="2">
                  <c:v>533.12</c:v>
                </c:pt>
                <c:pt idx="3">
                  <c:v>514.44000000000005</c:v>
                </c:pt>
                <c:pt idx="4">
                  <c:v>497.78</c:v>
                </c:pt>
              </c:numCache>
            </c:numRef>
          </c:val>
          <c:extLst xmlns:c16r2="http://schemas.microsoft.com/office/drawing/2015/06/chart">
            <c:ext xmlns:c16="http://schemas.microsoft.com/office/drawing/2014/chart" uri="{C3380CC4-5D6E-409C-BE32-E72D297353CC}">
              <c16:uniqueId val="{00000000-1FB4-40AC-8C60-5F746DCDF0C7}"/>
            </c:ext>
          </c:extLst>
        </c:ser>
        <c:dLbls>
          <c:showLegendKey val="0"/>
          <c:showVal val="0"/>
          <c:showCatName val="0"/>
          <c:showSerName val="0"/>
          <c:showPercent val="0"/>
          <c:showBubbleSize val="0"/>
        </c:dLbls>
        <c:gapWidth val="150"/>
        <c:axId val="200246016"/>
        <c:axId val="2002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xmlns:c16r2="http://schemas.microsoft.com/office/drawing/2015/06/chart">
            <c:ext xmlns:c16="http://schemas.microsoft.com/office/drawing/2014/chart" uri="{C3380CC4-5D6E-409C-BE32-E72D297353CC}">
              <c16:uniqueId val="{00000001-1FB4-40AC-8C60-5F746DCDF0C7}"/>
            </c:ext>
          </c:extLst>
        </c:ser>
        <c:dLbls>
          <c:showLegendKey val="0"/>
          <c:showVal val="0"/>
          <c:showCatName val="0"/>
          <c:showSerName val="0"/>
          <c:showPercent val="0"/>
          <c:showBubbleSize val="0"/>
        </c:dLbls>
        <c:marker val="1"/>
        <c:smooth val="0"/>
        <c:axId val="200246016"/>
        <c:axId val="200247936"/>
      </c:lineChart>
      <c:dateAx>
        <c:axId val="200246016"/>
        <c:scaling>
          <c:orientation val="minMax"/>
        </c:scaling>
        <c:delete val="1"/>
        <c:axPos val="b"/>
        <c:numFmt formatCode="ge" sourceLinked="1"/>
        <c:majorTickMark val="none"/>
        <c:minorTickMark val="none"/>
        <c:tickLblPos val="none"/>
        <c:crossAx val="200247936"/>
        <c:crosses val="autoZero"/>
        <c:auto val="1"/>
        <c:lblOffset val="100"/>
        <c:baseTimeUnit val="years"/>
      </c:dateAx>
      <c:valAx>
        <c:axId val="20024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105.85</c:v>
                </c:pt>
                <c:pt idx="1">
                  <c:v>112.6</c:v>
                </c:pt>
                <c:pt idx="2">
                  <c:v>118.71</c:v>
                </c:pt>
                <c:pt idx="3">
                  <c:v>119.87</c:v>
                </c:pt>
                <c:pt idx="4">
                  <c:v>121.42</c:v>
                </c:pt>
              </c:numCache>
            </c:numRef>
          </c:val>
          <c:extLst xmlns:c16r2="http://schemas.microsoft.com/office/drawing/2015/06/chart">
            <c:ext xmlns:c16="http://schemas.microsoft.com/office/drawing/2014/chart" uri="{C3380CC4-5D6E-409C-BE32-E72D297353CC}">
              <c16:uniqueId val="{00000000-863E-4BAF-9FC5-2348BA4F0702}"/>
            </c:ext>
          </c:extLst>
        </c:ser>
        <c:dLbls>
          <c:showLegendKey val="0"/>
          <c:showVal val="0"/>
          <c:showCatName val="0"/>
          <c:showSerName val="0"/>
          <c:showPercent val="0"/>
          <c:showBubbleSize val="0"/>
        </c:dLbls>
        <c:gapWidth val="150"/>
        <c:axId val="238556288"/>
        <c:axId val="2385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xmlns:c16r2="http://schemas.microsoft.com/office/drawing/2015/06/chart">
            <c:ext xmlns:c16="http://schemas.microsoft.com/office/drawing/2014/chart" uri="{C3380CC4-5D6E-409C-BE32-E72D297353CC}">
              <c16:uniqueId val="{00000001-863E-4BAF-9FC5-2348BA4F0702}"/>
            </c:ext>
          </c:extLst>
        </c:ser>
        <c:dLbls>
          <c:showLegendKey val="0"/>
          <c:showVal val="0"/>
          <c:showCatName val="0"/>
          <c:showSerName val="0"/>
          <c:showPercent val="0"/>
          <c:showBubbleSize val="0"/>
        </c:dLbls>
        <c:marker val="1"/>
        <c:smooth val="0"/>
        <c:axId val="238556288"/>
        <c:axId val="238558208"/>
      </c:lineChart>
      <c:dateAx>
        <c:axId val="238556288"/>
        <c:scaling>
          <c:orientation val="minMax"/>
        </c:scaling>
        <c:delete val="1"/>
        <c:axPos val="b"/>
        <c:numFmt formatCode="ge" sourceLinked="1"/>
        <c:majorTickMark val="none"/>
        <c:minorTickMark val="none"/>
        <c:tickLblPos val="none"/>
        <c:crossAx val="238558208"/>
        <c:crosses val="autoZero"/>
        <c:auto val="1"/>
        <c:lblOffset val="100"/>
        <c:baseTimeUnit val="years"/>
      </c:dateAx>
      <c:valAx>
        <c:axId val="2385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150.41</c:v>
                </c:pt>
                <c:pt idx="1">
                  <c:v>140.37</c:v>
                </c:pt>
                <c:pt idx="2">
                  <c:v>133.24</c:v>
                </c:pt>
                <c:pt idx="3">
                  <c:v>132.16999999999999</c:v>
                </c:pt>
                <c:pt idx="4">
                  <c:v>131.24</c:v>
                </c:pt>
              </c:numCache>
            </c:numRef>
          </c:val>
          <c:extLst xmlns:c16r2="http://schemas.microsoft.com/office/drawing/2015/06/chart">
            <c:ext xmlns:c16="http://schemas.microsoft.com/office/drawing/2014/chart" uri="{C3380CC4-5D6E-409C-BE32-E72D297353CC}">
              <c16:uniqueId val="{00000000-F651-4AAA-A1FB-D77E38953F6B}"/>
            </c:ext>
          </c:extLst>
        </c:ser>
        <c:dLbls>
          <c:showLegendKey val="0"/>
          <c:showVal val="0"/>
          <c:showCatName val="0"/>
          <c:showSerName val="0"/>
          <c:showPercent val="0"/>
          <c:showBubbleSize val="0"/>
        </c:dLbls>
        <c:gapWidth val="150"/>
        <c:axId val="238589440"/>
        <c:axId val="2385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xmlns:c16r2="http://schemas.microsoft.com/office/drawing/2015/06/chart">
            <c:ext xmlns:c16="http://schemas.microsoft.com/office/drawing/2014/chart" uri="{C3380CC4-5D6E-409C-BE32-E72D297353CC}">
              <c16:uniqueId val="{00000001-F651-4AAA-A1FB-D77E38953F6B}"/>
            </c:ext>
          </c:extLst>
        </c:ser>
        <c:dLbls>
          <c:showLegendKey val="0"/>
          <c:showVal val="0"/>
          <c:showCatName val="0"/>
          <c:showSerName val="0"/>
          <c:showPercent val="0"/>
          <c:showBubbleSize val="0"/>
        </c:dLbls>
        <c:marker val="1"/>
        <c:smooth val="0"/>
        <c:axId val="238589440"/>
        <c:axId val="238591360"/>
      </c:lineChart>
      <c:dateAx>
        <c:axId val="238589440"/>
        <c:scaling>
          <c:orientation val="minMax"/>
        </c:scaling>
        <c:delete val="1"/>
        <c:axPos val="b"/>
        <c:numFmt formatCode="ge" sourceLinked="1"/>
        <c:majorTickMark val="none"/>
        <c:minorTickMark val="none"/>
        <c:tickLblPos val="none"/>
        <c:crossAx val="238591360"/>
        <c:crosses val="autoZero"/>
        <c:auto val="1"/>
        <c:lblOffset val="100"/>
        <c:baseTimeUnit val="years"/>
      </c:dateAx>
      <c:valAx>
        <c:axId val="2385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広島県　福山市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 民間企業出身</v>
      </c>
      <c r="AE8" s="82"/>
      <c r="AF8" s="82"/>
      <c r="AG8" s="82"/>
      <c r="AH8" s="82"/>
      <c r="AI8" s="82"/>
      <c r="AJ8" s="82"/>
      <c r="AK8" s="4"/>
      <c r="AL8" s="70">
        <f>データ!$R$6</f>
        <v>469960</v>
      </c>
      <c r="AM8" s="70"/>
      <c r="AN8" s="70"/>
      <c r="AO8" s="70"/>
      <c r="AP8" s="70"/>
      <c r="AQ8" s="70"/>
      <c r="AR8" s="70"/>
      <c r="AS8" s="70"/>
      <c r="AT8" s="66">
        <f>データ!$S$6</f>
        <v>518.14</v>
      </c>
      <c r="AU8" s="67"/>
      <c r="AV8" s="67"/>
      <c r="AW8" s="67"/>
      <c r="AX8" s="67"/>
      <c r="AY8" s="67"/>
      <c r="AZ8" s="67"/>
      <c r="BA8" s="67"/>
      <c r="BB8" s="69">
        <f>データ!$T$6</f>
        <v>907.01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56.74</v>
      </c>
      <c r="J10" s="67"/>
      <c r="K10" s="67"/>
      <c r="L10" s="67"/>
      <c r="M10" s="67"/>
      <c r="N10" s="67"/>
      <c r="O10" s="68"/>
      <c r="P10" s="69">
        <f>データ!$P$6</f>
        <v>95.66</v>
      </c>
      <c r="Q10" s="69"/>
      <c r="R10" s="69"/>
      <c r="S10" s="69"/>
      <c r="T10" s="69"/>
      <c r="U10" s="69"/>
      <c r="V10" s="69"/>
      <c r="W10" s="70">
        <f>データ!$Q$6</f>
        <v>2710</v>
      </c>
      <c r="X10" s="70"/>
      <c r="Y10" s="70"/>
      <c r="Z10" s="70"/>
      <c r="AA10" s="70"/>
      <c r="AB10" s="70"/>
      <c r="AC10" s="70"/>
      <c r="AD10" s="2"/>
      <c r="AE10" s="2"/>
      <c r="AF10" s="2"/>
      <c r="AG10" s="2"/>
      <c r="AH10" s="4"/>
      <c r="AI10" s="4"/>
      <c r="AJ10" s="4"/>
      <c r="AK10" s="4"/>
      <c r="AL10" s="70">
        <f>データ!$U$6</f>
        <v>448069</v>
      </c>
      <c r="AM10" s="70"/>
      <c r="AN10" s="70"/>
      <c r="AO10" s="70"/>
      <c r="AP10" s="70"/>
      <c r="AQ10" s="70"/>
      <c r="AR10" s="70"/>
      <c r="AS10" s="70"/>
      <c r="AT10" s="66">
        <f>データ!$V$6</f>
        <v>283.51</v>
      </c>
      <c r="AU10" s="67"/>
      <c r="AV10" s="67"/>
      <c r="AW10" s="67"/>
      <c r="AX10" s="67"/>
      <c r="AY10" s="67"/>
      <c r="AZ10" s="67"/>
      <c r="BA10" s="67"/>
      <c r="BB10" s="69">
        <f>データ!$W$6</f>
        <v>1580.43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mrlC8goPVhECa5ulqLw5BXVNjfGUdXqIZ+ZMv8YNQfMhNL92g5kGwmuoy+wGwzeleRi5qzkmkO/qQ8TiM2TqA==" saltValue="mXD1+lF+ZIesviRTzPJw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342076</v>
      </c>
      <c r="D6" s="34">
        <f t="shared" si="3"/>
        <v>46</v>
      </c>
      <c r="E6" s="34">
        <f t="shared" si="3"/>
        <v>1</v>
      </c>
      <c r="F6" s="34">
        <f t="shared" si="3"/>
        <v>0</v>
      </c>
      <c r="G6" s="34">
        <f t="shared" si="3"/>
        <v>1</v>
      </c>
      <c r="H6" s="34" t="str">
        <f t="shared" si="3"/>
        <v>広島県　福山市</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56.74</v>
      </c>
      <c r="P6" s="35">
        <f t="shared" si="3"/>
        <v>95.66</v>
      </c>
      <c r="Q6" s="35">
        <f t="shared" si="3"/>
        <v>2710</v>
      </c>
      <c r="R6" s="35">
        <f t="shared" si="3"/>
        <v>469960</v>
      </c>
      <c r="S6" s="35">
        <f t="shared" si="3"/>
        <v>518.14</v>
      </c>
      <c r="T6" s="35">
        <f t="shared" si="3"/>
        <v>907.01</v>
      </c>
      <c r="U6" s="35">
        <f t="shared" si="3"/>
        <v>448069</v>
      </c>
      <c r="V6" s="35">
        <f t="shared" si="3"/>
        <v>283.51</v>
      </c>
      <c r="W6" s="35">
        <f t="shared" si="3"/>
        <v>1580.43</v>
      </c>
      <c r="X6" s="36">
        <f>IF(X7="",NA(),X7)</f>
        <v>112.66</v>
      </c>
      <c r="Y6" s="36">
        <f t="shared" ref="Y6:AG6" si="4">IF(Y7="",NA(),Y7)</f>
        <v>117.36</v>
      </c>
      <c r="Z6" s="36">
        <f t="shared" si="4"/>
        <v>124.62</v>
      </c>
      <c r="AA6" s="36">
        <f t="shared" si="4"/>
        <v>125.57</v>
      </c>
      <c r="AB6" s="36">
        <f t="shared" si="4"/>
        <v>126.32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116.29</v>
      </c>
      <c r="AU6" s="36">
        <f t="shared" ref="AU6:BC6" si="6">IF(AU7="",NA(),AU7)</f>
        <v>118.03</v>
      </c>
      <c r="AV6" s="36">
        <f t="shared" si="6"/>
        <v>132.68</v>
      </c>
      <c r="AW6" s="36">
        <f t="shared" si="6"/>
        <v>134.66</v>
      </c>
      <c r="AX6" s="36">
        <f t="shared" si="6"/>
        <v>136.94</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557.85</v>
      </c>
      <c r="BF6" s="36">
        <f t="shared" ref="BF6:BN6" si="7">IF(BF7="",NA(),BF7)</f>
        <v>552.6</v>
      </c>
      <c r="BG6" s="36">
        <f t="shared" si="7"/>
        <v>533.12</v>
      </c>
      <c r="BH6" s="36">
        <f t="shared" si="7"/>
        <v>514.44000000000005</v>
      </c>
      <c r="BI6" s="36">
        <f t="shared" si="7"/>
        <v>497.78</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105.85</v>
      </c>
      <c r="BQ6" s="36">
        <f t="shared" ref="BQ6:BY6" si="8">IF(BQ7="",NA(),BQ7)</f>
        <v>112.6</v>
      </c>
      <c r="BR6" s="36">
        <f t="shared" si="8"/>
        <v>118.71</v>
      </c>
      <c r="BS6" s="36">
        <f t="shared" si="8"/>
        <v>119.87</v>
      </c>
      <c r="BT6" s="36">
        <f t="shared" si="8"/>
        <v>121.42</v>
      </c>
      <c r="BU6" s="36">
        <f t="shared" si="8"/>
        <v>107.74</v>
      </c>
      <c r="BV6" s="36">
        <f t="shared" si="8"/>
        <v>108.81</v>
      </c>
      <c r="BW6" s="36">
        <f t="shared" si="8"/>
        <v>110.87</v>
      </c>
      <c r="BX6" s="36">
        <f t="shared" si="8"/>
        <v>110.3</v>
      </c>
      <c r="BY6" s="36">
        <f t="shared" si="8"/>
        <v>109.12</v>
      </c>
      <c r="BZ6" s="35" t="str">
        <f>IF(BZ7="","",IF(BZ7="-","【-】","【"&amp;SUBSTITUTE(TEXT(BZ7,"#,##0.00"),"-","△")&amp;"】"))</f>
        <v>【103.91】</v>
      </c>
      <c r="CA6" s="36">
        <f>IF(CA7="",NA(),CA7)</f>
        <v>150.41</v>
      </c>
      <c r="CB6" s="36">
        <f t="shared" ref="CB6:CJ6" si="9">IF(CB7="",NA(),CB7)</f>
        <v>140.37</v>
      </c>
      <c r="CC6" s="36">
        <f t="shared" si="9"/>
        <v>133.24</v>
      </c>
      <c r="CD6" s="36">
        <f t="shared" si="9"/>
        <v>132.16999999999999</v>
      </c>
      <c r="CE6" s="36">
        <f t="shared" si="9"/>
        <v>131.24</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66.430000000000007</v>
      </c>
      <c r="CM6" s="36">
        <f t="shared" ref="CM6:CU6" si="10">IF(CM7="",NA(),CM7)</f>
        <v>66.819999999999993</v>
      </c>
      <c r="CN6" s="36">
        <f t="shared" si="10"/>
        <v>67.069999999999993</v>
      </c>
      <c r="CO6" s="36">
        <f t="shared" si="10"/>
        <v>67.06</v>
      </c>
      <c r="CP6" s="36">
        <f t="shared" si="10"/>
        <v>66.91</v>
      </c>
      <c r="CQ6" s="36">
        <f t="shared" si="10"/>
        <v>63.25</v>
      </c>
      <c r="CR6" s="36">
        <f t="shared" si="10"/>
        <v>63.03</v>
      </c>
      <c r="CS6" s="36">
        <f t="shared" si="10"/>
        <v>63.18</v>
      </c>
      <c r="CT6" s="36">
        <f t="shared" si="10"/>
        <v>63.54</v>
      </c>
      <c r="CU6" s="36">
        <f t="shared" si="10"/>
        <v>63.53</v>
      </c>
      <c r="CV6" s="35" t="str">
        <f>IF(CV7="","",IF(CV7="-","【-】","【"&amp;SUBSTITUTE(TEXT(CV7,"#,##0.00"),"-","△")&amp;"】"))</f>
        <v>【60.27】</v>
      </c>
      <c r="CW6" s="36">
        <f>IF(CW7="",NA(),CW7)</f>
        <v>92.87</v>
      </c>
      <c r="CX6" s="36">
        <f t="shared" ref="CX6:DF6" si="11">IF(CX7="",NA(),CX7)</f>
        <v>92.56</v>
      </c>
      <c r="CY6" s="36">
        <f t="shared" si="11"/>
        <v>93.26</v>
      </c>
      <c r="CZ6" s="36">
        <f t="shared" si="11"/>
        <v>93.65</v>
      </c>
      <c r="DA6" s="36">
        <f t="shared" si="11"/>
        <v>93.63</v>
      </c>
      <c r="DB6" s="36">
        <f t="shared" si="11"/>
        <v>91.07</v>
      </c>
      <c r="DC6" s="36">
        <f t="shared" si="11"/>
        <v>91.21</v>
      </c>
      <c r="DD6" s="36">
        <f t="shared" si="11"/>
        <v>91.6</v>
      </c>
      <c r="DE6" s="36">
        <f t="shared" si="11"/>
        <v>91.48</v>
      </c>
      <c r="DF6" s="36">
        <f t="shared" si="11"/>
        <v>91.58</v>
      </c>
      <c r="DG6" s="35" t="str">
        <f>IF(DG7="","",IF(DG7="-","【-】","【"&amp;SUBSTITUTE(TEXT(DG7,"#,##0.00"),"-","△")&amp;"】"))</f>
        <v>【89.92】</v>
      </c>
      <c r="DH6" s="36">
        <f>IF(DH7="",NA(),DH7)</f>
        <v>46.69</v>
      </c>
      <c r="DI6" s="36">
        <f t="shared" ref="DI6:DQ6" si="12">IF(DI7="",NA(),DI7)</f>
        <v>45.25</v>
      </c>
      <c r="DJ6" s="36">
        <f t="shared" si="12"/>
        <v>46.12</v>
      </c>
      <c r="DK6" s="36">
        <f t="shared" si="12"/>
        <v>46.4</v>
      </c>
      <c r="DL6" s="36">
        <f t="shared" si="12"/>
        <v>46.71</v>
      </c>
      <c r="DM6" s="36">
        <f t="shared" si="12"/>
        <v>47.7</v>
      </c>
      <c r="DN6" s="36">
        <f t="shared" si="12"/>
        <v>48.41</v>
      </c>
      <c r="DO6" s="36">
        <f t="shared" si="12"/>
        <v>49.1</v>
      </c>
      <c r="DP6" s="36">
        <f t="shared" si="12"/>
        <v>49.66</v>
      </c>
      <c r="DQ6" s="36">
        <f t="shared" si="12"/>
        <v>50.41</v>
      </c>
      <c r="DR6" s="35" t="str">
        <f>IF(DR7="","",IF(DR7="-","【-】","【"&amp;SUBSTITUTE(TEXT(DR7,"#,##0.00"),"-","△")&amp;"】"))</f>
        <v>【48.85】</v>
      </c>
      <c r="DS6" s="36">
        <f>IF(DS7="",NA(),DS7)</f>
        <v>17.579999999999998</v>
      </c>
      <c r="DT6" s="36">
        <f t="shared" ref="DT6:EB6" si="13">IF(DT7="",NA(),DT7)</f>
        <v>20.48</v>
      </c>
      <c r="DU6" s="36">
        <f t="shared" si="13"/>
        <v>22.83</v>
      </c>
      <c r="DV6" s="36">
        <f t="shared" si="13"/>
        <v>25.99</v>
      </c>
      <c r="DW6" s="36">
        <f t="shared" si="13"/>
        <v>28.65</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0.84</v>
      </c>
      <c r="EE6" s="36">
        <f t="shared" ref="EE6:EM6" si="14">IF(EE7="",NA(),EE7)</f>
        <v>0.99</v>
      </c>
      <c r="EF6" s="36">
        <f t="shared" si="14"/>
        <v>0.96</v>
      </c>
      <c r="EG6" s="36">
        <f t="shared" si="14"/>
        <v>1.01</v>
      </c>
      <c r="EH6" s="36">
        <f t="shared" si="14"/>
        <v>1.22</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
      <c r="A7" s="29"/>
      <c r="B7" s="38">
        <v>2018</v>
      </c>
      <c r="C7" s="38">
        <v>342076</v>
      </c>
      <c r="D7" s="38">
        <v>46</v>
      </c>
      <c r="E7" s="38">
        <v>1</v>
      </c>
      <c r="F7" s="38">
        <v>0</v>
      </c>
      <c r="G7" s="38">
        <v>1</v>
      </c>
      <c r="H7" s="38" t="s">
        <v>93</v>
      </c>
      <c r="I7" s="38" t="s">
        <v>94</v>
      </c>
      <c r="J7" s="38" t="s">
        <v>95</v>
      </c>
      <c r="K7" s="38" t="s">
        <v>96</v>
      </c>
      <c r="L7" s="38" t="s">
        <v>97</v>
      </c>
      <c r="M7" s="38" t="s">
        <v>98</v>
      </c>
      <c r="N7" s="39" t="s">
        <v>99</v>
      </c>
      <c r="O7" s="39">
        <v>56.74</v>
      </c>
      <c r="P7" s="39">
        <v>95.66</v>
      </c>
      <c r="Q7" s="39">
        <v>2710</v>
      </c>
      <c r="R7" s="39">
        <v>469960</v>
      </c>
      <c r="S7" s="39">
        <v>518.14</v>
      </c>
      <c r="T7" s="39">
        <v>907.01</v>
      </c>
      <c r="U7" s="39">
        <v>448069</v>
      </c>
      <c r="V7" s="39">
        <v>283.51</v>
      </c>
      <c r="W7" s="39">
        <v>1580.43</v>
      </c>
      <c r="X7" s="39">
        <v>112.66</v>
      </c>
      <c r="Y7" s="39">
        <v>117.36</v>
      </c>
      <c r="Z7" s="39">
        <v>124.62</v>
      </c>
      <c r="AA7" s="39">
        <v>125.57</v>
      </c>
      <c r="AB7" s="39">
        <v>126.32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116.29</v>
      </c>
      <c r="AU7" s="39">
        <v>118.03</v>
      </c>
      <c r="AV7" s="39">
        <v>132.68</v>
      </c>
      <c r="AW7" s="39">
        <v>134.66</v>
      </c>
      <c r="AX7" s="39">
        <v>136.94</v>
      </c>
      <c r="AY7" s="39">
        <v>240.81</v>
      </c>
      <c r="AZ7" s="39">
        <v>241.71</v>
      </c>
      <c r="BA7" s="39">
        <v>249.08</v>
      </c>
      <c r="BB7" s="39">
        <v>254.05</v>
      </c>
      <c r="BC7" s="39">
        <v>258.22000000000003</v>
      </c>
      <c r="BD7" s="39">
        <v>261.93</v>
      </c>
      <c r="BE7" s="39">
        <v>557.85</v>
      </c>
      <c r="BF7" s="39">
        <v>552.6</v>
      </c>
      <c r="BG7" s="39">
        <v>533.12</v>
      </c>
      <c r="BH7" s="39">
        <v>514.44000000000005</v>
      </c>
      <c r="BI7" s="39">
        <v>497.78</v>
      </c>
      <c r="BJ7" s="39">
        <v>283.10000000000002</v>
      </c>
      <c r="BK7" s="39">
        <v>274.14</v>
      </c>
      <c r="BL7" s="39">
        <v>266.66000000000003</v>
      </c>
      <c r="BM7" s="39">
        <v>258.63</v>
      </c>
      <c r="BN7" s="39">
        <v>255.12</v>
      </c>
      <c r="BO7" s="39">
        <v>270.45999999999998</v>
      </c>
      <c r="BP7" s="39">
        <v>105.85</v>
      </c>
      <c r="BQ7" s="39">
        <v>112.6</v>
      </c>
      <c r="BR7" s="39">
        <v>118.71</v>
      </c>
      <c r="BS7" s="39">
        <v>119.87</v>
      </c>
      <c r="BT7" s="39">
        <v>121.42</v>
      </c>
      <c r="BU7" s="39">
        <v>107.74</v>
      </c>
      <c r="BV7" s="39">
        <v>108.81</v>
      </c>
      <c r="BW7" s="39">
        <v>110.87</v>
      </c>
      <c r="BX7" s="39">
        <v>110.3</v>
      </c>
      <c r="BY7" s="39">
        <v>109.12</v>
      </c>
      <c r="BZ7" s="39">
        <v>103.91</v>
      </c>
      <c r="CA7" s="39">
        <v>150.41</v>
      </c>
      <c r="CB7" s="39">
        <v>140.37</v>
      </c>
      <c r="CC7" s="39">
        <v>133.24</v>
      </c>
      <c r="CD7" s="39">
        <v>132.16999999999999</v>
      </c>
      <c r="CE7" s="39">
        <v>131.24</v>
      </c>
      <c r="CF7" s="39">
        <v>154.33000000000001</v>
      </c>
      <c r="CG7" s="39">
        <v>152.94999999999999</v>
      </c>
      <c r="CH7" s="39">
        <v>150.54</v>
      </c>
      <c r="CI7" s="39">
        <v>151.85</v>
      </c>
      <c r="CJ7" s="39">
        <v>153.88</v>
      </c>
      <c r="CK7" s="39">
        <v>167.11</v>
      </c>
      <c r="CL7" s="39">
        <v>66.430000000000007</v>
      </c>
      <c r="CM7" s="39">
        <v>66.819999999999993</v>
      </c>
      <c r="CN7" s="39">
        <v>67.069999999999993</v>
      </c>
      <c r="CO7" s="39">
        <v>67.06</v>
      </c>
      <c r="CP7" s="39">
        <v>66.91</v>
      </c>
      <c r="CQ7" s="39">
        <v>63.25</v>
      </c>
      <c r="CR7" s="39">
        <v>63.03</v>
      </c>
      <c r="CS7" s="39">
        <v>63.18</v>
      </c>
      <c r="CT7" s="39">
        <v>63.54</v>
      </c>
      <c r="CU7" s="39">
        <v>63.53</v>
      </c>
      <c r="CV7" s="39">
        <v>60.27</v>
      </c>
      <c r="CW7" s="39">
        <v>92.87</v>
      </c>
      <c r="CX7" s="39">
        <v>92.56</v>
      </c>
      <c r="CY7" s="39">
        <v>93.26</v>
      </c>
      <c r="CZ7" s="39">
        <v>93.65</v>
      </c>
      <c r="DA7" s="39">
        <v>93.63</v>
      </c>
      <c r="DB7" s="39">
        <v>91.07</v>
      </c>
      <c r="DC7" s="39">
        <v>91.21</v>
      </c>
      <c r="DD7" s="39">
        <v>91.6</v>
      </c>
      <c r="DE7" s="39">
        <v>91.48</v>
      </c>
      <c r="DF7" s="39">
        <v>91.58</v>
      </c>
      <c r="DG7" s="39">
        <v>89.92</v>
      </c>
      <c r="DH7" s="39">
        <v>46.69</v>
      </c>
      <c r="DI7" s="39">
        <v>45.25</v>
      </c>
      <c r="DJ7" s="39">
        <v>46.12</v>
      </c>
      <c r="DK7" s="39">
        <v>46.4</v>
      </c>
      <c r="DL7" s="39">
        <v>46.71</v>
      </c>
      <c r="DM7" s="39">
        <v>47.7</v>
      </c>
      <c r="DN7" s="39">
        <v>48.41</v>
      </c>
      <c r="DO7" s="39">
        <v>49.1</v>
      </c>
      <c r="DP7" s="39">
        <v>49.66</v>
      </c>
      <c r="DQ7" s="39">
        <v>50.41</v>
      </c>
      <c r="DR7" s="39">
        <v>48.85</v>
      </c>
      <c r="DS7" s="39">
        <v>17.579999999999998</v>
      </c>
      <c r="DT7" s="39">
        <v>20.48</v>
      </c>
      <c r="DU7" s="39">
        <v>22.83</v>
      </c>
      <c r="DV7" s="39">
        <v>25.99</v>
      </c>
      <c r="DW7" s="39">
        <v>28.65</v>
      </c>
      <c r="DX7" s="39">
        <v>14.54</v>
      </c>
      <c r="DY7" s="39">
        <v>16.16</v>
      </c>
      <c r="DZ7" s="39">
        <v>17.420000000000002</v>
      </c>
      <c r="EA7" s="39">
        <v>18.940000000000001</v>
      </c>
      <c r="EB7" s="39">
        <v>20.36</v>
      </c>
      <c r="EC7" s="39">
        <v>17.8</v>
      </c>
      <c r="ED7" s="39">
        <v>0.84</v>
      </c>
      <c r="EE7" s="39">
        <v>0.99</v>
      </c>
      <c r="EF7" s="39">
        <v>0.96</v>
      </c>
      <c r="EG7" s="39">
        <v>1.01</v>
      </c>
      <c r="EH7" s="39">
        <v>1.22</v>
      </c>
      <c r="EI7" s="39">
        <v>0.69</v>
      </c>
      <c r="EJ7" s="39">
        <v>0.74</v>
      </c>
      <c r="EK7" s="39">
        <v>0.73</v>
      </c>
      <c r="EL7" s="39">
        <v>0.74</v>
      </c>
      <c r="EM7" s="39">
        <v>0.75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2020-02-06T11:41:41Z</cp:lastPrinted>
  <dcterms:created xsi:type="dcterms:W3CDTF">2019-12-05T04:25:17Z</dcterms:created>
  <dcterms:modified xsi:type="dcterms:W3CDTF">2020-03-30T07:39:56Z</dcterms:modified>
  <cp:category/>
</cp:coreProperties>
</file>