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3K+sbj0RA8mEqFcReSg4aW9e88lxAr/wtwfcs6wD3lY0hZ8c7wuPv0w2+s1IfX1uH+6aoZq6Wi9/MWITNhLFCQ==" workbookSaltValue="eF57lhGEbIcc+UfLtiD59g==" workbookSpinCount="100000" lockStructure="1"/>
  <bookViews>
    <workbookView xWindow="0" yWindow="0" windowWidth="15360" windowHeight="76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AD10" i="4" s="1"/>
  <c r="Q6" i="5"/>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W10" i="4"/>
  <c r="P10" i="4"/>
  <c r="I10" i="4"/>
  <c r="BB8"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<sst xmlns="http://schemas.openxmlformats.org/spreadsheetml/2006/main" count="228" uniqueCount="114">
  <si>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</si>
  <si>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</si>
  <si>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</si>
  <si>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</si>
  <si>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</si>
  <si>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</si>
  <si>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</si>
  <si>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</si>
  <si>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</si>
  <si>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</si>
  <si>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</si>
  <si>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</si>
  <si>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</si>
  <si>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</si>
  <si>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</si>
  <si>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</si>
  <si>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</si>
  <si>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</si>
  <si>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</si>
  <si>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</si>
  <si>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</si>
  <si>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</si>
  <si>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</si>
  <si>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</si>
  <si>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</si>
  <si>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</si>
  <si>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</si>
  <si>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</si>
  <si>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</si>
  <si>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</si>
  <si>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</si>
  <si>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</si>
  <si>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</si>
  <si>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</si>
  <si>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</si>
  <si>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</si>
  <si>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</si>
  <si>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</si>
  <si>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</si>
  <si>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</si>
  <si>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</si>
  <si>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</si>
  <si>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</si>
  <si>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</si>
  <si>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</si>
  <si>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</si>
  <si>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</si>
  <si>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</si>
  <si>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</si>
  <si>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</si>
  <si>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</si>
  <si>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</si>
  <si>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</si>
  <si>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</si>
  <si>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</si>
  <si>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</si>
  <si>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</si>
  <si>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</si>
  <si>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</si>
  <si>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</si>
  <si>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</si>
  <si>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</si>
  <si>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</si>
  <si>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</si>
  <si>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</si>
  <si>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</si>
  <si>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</si>
  <si>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</si>
  <si>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</si>
  <si>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</si>
  <si>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</si>
  <si>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</si>
  <si>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</si>
  <si>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</si>
  <si>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</si>
  <si>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</si>
  <si>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</si>
  <si>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</si>
  <si>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</si>
  <si>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</si>
  <si>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</si>
  <si>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</si>
  <si>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</si>
  <si>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</si>
  <si>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</si>
  <si>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</si>
  <si>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</si>
  <si>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</si>
  <si>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</si>
  <si>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</si>
  <si>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</si>
  <si>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</si>
  <si>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</si>
  <si>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</si>
  <si>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</si>
  <si>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</si>
  <si>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</si>
  <si>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</si>
  <si>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</si>
  <si>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</si>
  <si>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</si>
  <si>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漁業集落排水</t>
  </si>
  <si>
    <t>H3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</si>
  <si>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</si>
  <si>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</si>
  <si>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</si>
  <si>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</si>
  <si>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</si>
  <si>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</si>
  <si>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</si>
  <si>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</si>
  <si>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排水処理施設において、委託業者の作成する点検記録票に基づき、計画的に老朽化した機器の早期交換修繕を行うことにより、排水処理施設の適切な維持・管理に努めている。
　管渠については、敷設後１０年以上経過しているため、適切な維持・管理体制の構築を検討する必要がある。
　これらの適切な維持・管理のため、経営戦略に則り、令和２年度において、機能保全計画を策定する予定である。</t>
    <rPh sb="90" eb="92">
      <t>フセツ</t>
    </rPh>
    <rPh sb="157" eb="159">
      <t>レイワ</t>
    </rPh>
    <rPh sb="160" eb="162">
      <t>ネンド</t>
    </rPh>
    <phoneticPr fontId="4"/>
  </si>
  <si>
    <t>　①収益的収支比率は、ほぼ１００％を維持しているが、施設管理費用の不足分及び償還金を一般会計からの繰入金に依存しているのが現状である。平成３０年度においては、資本的収入にあたる新規下水接続の分担金収入があったことで、相対的に収益的収入が減少したが、全体の収支を見れば繰入金が減少した点から、経営改善に繋がったと考える。
　⑤経費回収率は、下水道使用料が微増したが、それ以上に委託料等の汚水処理費が増加し、昨年度比減となり、類似団体の平均値を大きく下回った。管理委託内容の見直し等による費用削減及び、利用者数の拡大による使用料収入の増加に更に取組む必要がある。
　⑥汚水処理原価、⑦施設利用率は、汚水処理費が増加した以上に年間有収水量の増加したことにより、わずかに改善した。依然として類似団体より低い水準にあり、費用削減と接続加入促進に取り組む必要がある。
　⑧水洗化率は、区域内人口が減少した一方、利用者数が増加したため上昇したが、将来的に人口減少に伴い利用者も減少していくと考えられる。区域内人口を増加させ、利用者拡大に繋げる取組みが必要と考えられる。</t>
    <rPh sb="169" eb="172">
      <t>ゲスイドウ</t>
    </rPh>
    <rPh sb="172" eb="175">
      <t>シヨウリョウ</t>
    </rPh>
    <rPh sb="176" eb="178">
      <t>ビゾウ</t>
    </rPh>
    <rPh sb="184" eb="186">
      <t>イジョウ</t>
    </rPh>
    <rPh sb="187" eb="190">
      <t>イタクリョウ</t>
    </rPh>
    <rPh sb="190" eb="191">
      <t>トウ</t>
    </rPh>
    <rPh sb="192" eb="194">
      <t>オスイ</t>
    </rPh>
    <rPh sb="194" eb="196">
      <t>ショリ</t>
    </rPh>
    <rPh sb="196" eb="197">
      <t>ヒ</t>
    </rPh>
    <rPh sb="198" eb="200">
      <t>ゾウカ</t>
    </rPh>
    <rPh sb="220" eb="221">
      <t>オオ</t>
    </rPh>
    <rPh sb="268" eb="269">
      <t>サラ</t>
    </rPh>
    <rPh sb="303" eb="305">
      <t>ゾウカ</t>
    </rPh>
    <rPh sb="307" eb="309">
      <t>イジョウ</t>
    </rPh>
    <rPh sb="355" eb="357">
      <t>ヒヨウ</t>
    </rPh>
    <rPh sb="357" eb="359">
      <t>サクゲン</t>
    </rPh>
    <rPh sb="360" eb="362">
      <t>セツゾク</t>
    </rPh>
    <rPh sb="362" eb="364">
      <t>カニュウ</t>
    </rPh>
    <rPh sb="364" eb="366">
      <t>ソクシン</t>
    </rPh>
    <rPh sb="367" eb="368">
      <t>ト</t>
    </rPh>
    <rPh sb="369" eb="370">
      <t>ク</t>
    </rPh>
    <rPh sb="371" eb="373">
      <t>ヒツヨウ</t>
    </rPh>
    <phoneticPr fontId="4"/>
  </si>
  <si>
    <t>　利用者の増加に伸び悩む中、他課と連携した区域内人口確保や、未接続世帯の接続に向けた継続的な取組みが必要であると考える。また、管渠も含めた施設全体の適切な維持・管理も今後の課題である。
　平成２８年度策定の経営戦略に則り、汚水処理費の見直しと接続率の向上を行いつつ、機能保全計画により施設の長寿命化に取り組み、投資の平準化を図ることで、より効率的で健全な経営を目指す。
　当事業を将来にわたり安定的に運営するため、公営企業会計の適用に向けた取り組みを早急に行う。</t>
    <rPh sb="186" eb="187">
      <t>トウ</t>
    </rPh>
    <rPh sb="187" eb="189">
      <t>ジギョウ</t>
    </rPh>
    <rPh sb="190" eb="192">
      <t>ショウライ</t>
    </rPh>
    <rPh sb="196" eb="198">
      <t>アンテイ</t>
    </rPh>
    <rPh sb="198" eb="199">
      <t>テキ</t>
    </rPh>
    <rPh sb="200" eb="202">
      <t>ウンエイ</t>
    </rPh>
    <rPh sb="207" eb="209">
      <t>コウエイ</t>
    </rPh>
    <rPh sb="209" eb="211">
      <t>キギョウ</t>
    </rPh>
    <rPh sb="211" eb="213">
      <t>カイケイ</t>
    </rPh>
    <rPh sb="214" eb="216">
      <t>テキヨウ</t>
    </rPh>
    <rPh sb="217" eb="218">
      <t>ム</t>
    </rPh>
    <rPh sb="220" eb="221">
      <t>ト</t>
    </rPh>
    <rPh sb="222" eb="223">
      <t>ク</t>
    </rPh>
    <rPh sb="225" eb="227">
      <t>ソウキュウ</t>
    </rPh>
    <rPh sb="228" eb="229">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</si>
</sst>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414-467A-8CB6-D1DA9F5BA691}"/>
            </c:ext>
          </c:extLst>
        </c:ser>
        <c:dLbls>
          <c:showLegendKey val="0"/>
          <c:showVal val="0"/>
          <c:showCatName val="0"/>
          <c:showSerName val="0"/>
          <c:showPercent val="0"/>
          <c:showBubbleSize val="0"/>
        </c:dLbls>
        <c:gapWidth val="150"/>
        <c:axId val="192059648"/>
        <c:axId val="192078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0.31</c:v>
                </c:pt>
                <c:pt idx="1">
                  <c:v>0.1</c:v>
                </c:pt>
                <c:pt idx="2" formatCode="#,##0.00;&quot;△&quot;#,##0.00">
                  <c:v>0</c:v>
                </c:pt>
                <c:pt idx="3" formatCode="#,##0.00;&quot;△&quot;#,##0.00">
                  <c:v>0</c:v>
                </c:pt>
                <c:pt idx="4">
                  <c:v>0.26</c:v>
                </c:pt>
              </c:numCache>
            </c:numRef>
          </c:val>
          <c:smooth val="0"/>
          <c:extLst xmlns:c16r2="http://schemas.microsoft.com/office/drawing/2015/06/chart">
            <c:ext xmlns:c16="http://schemas.microsoft.com/office/drawing/2014/chart" uri="{C3380CC4-5D6E-409C-BE32-E72D297353CC}">
              <c16:uniqueId val="{00000001-A414-467A-8CB6-D1DA9F5BA691}"/>
            </c:ext>
          </c:extLst>
        </c:ser>
        <c:dLbls>
          <c:showLegendKey val="0"/>
          <c:showVal val="0"/>
          <c:showCatName val="0"/>
          <c:showSerName val="0"/>
          <c:showPercent val="0"/>
          <c:showBubbleSize val="0"/>
        </c:dLbls>
        <c:marker val="1"/>
        <c:smooth val="0"/>
        <c:axId val="192059648"/>
        <c:axId val="192078208"/>
      </c:lineChart>
      <c:dateAx>
        <c:axId val="192059648"/>
        <c:scaling>
          <c:orientation val="minMax"/>
        </c:scaling>
        <c:delete val="1"/>
        <c:axPos val="b"/>
        <c:numFmt formatCode="ge" sourceLinked="1"/>
        <c:majorTickMark val="none"/>
        <c:minorTickMark val="none"/>
        <c:tickLblPos val="none"/>
        <c:crossAx val="192078208"/>
        <c:crosses val="autoZero"/>
        <c:auto val="1"/>
        <c:lblOffset val="100"/>
        <c:baseTimeUnit val="years"/>
      </c:dateAx>
      <c:valAx>
        <c:axId val="19207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5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23.02</c:v>
                </c:pt>
                <c:pt idx="1">
                  <c:v>23.74</c:v>
                </c:pt>
                <c:pt idx="2">
                  <c:v>25.18</c:v>
                </c:pt>
                <c:pt idx="3">
                  <c:v>24.46</c:v>
                </c:pt>
                <c:pt idx="4">
                  <c:v>26.62</c:v>
                </c:pt>
              </c:numCache>
            </c:numRef>
          </c:val>
          <c:extLst xmlns:c16r2="http://schemas.microsoft.com/office/drawing/2015/06/chart">
            <c:ext xmlns:c16="http://schemas.microsoft.com/office/drawing/2014/chart" uri="{C3380CC4-5D6E-409C-BE32-E72D297353CC}">
              <c16:uniqueId val="{00000000-738D-4944-B46A-2F59F63549DA}"/>
            </c:ext>
          </c:extLst>
        </c:ser>
        <c:dLbls>
          <c:showLegendKey val="0"/>
          <c:showVal val="0"/>
          <c:showCatName val="0"/>
          <c:showSerName val="0"/>
          <c:showPercent val="0"/>
          <c:showBubbleSize val="0"/>
        </c:dLbls>
        <c:gapWidth val="150"/>
        <c:axId val="238483712"/>
        <c:axId val="238489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29.86</c:v>
                </c:pt>
                <c:pt idx="1">
                  <c:v>29.28</c:v>
                </c:pt>
                <c:pt idx="2">
                  <c:v>29.4</c:v>
                </c:pt>
                <c:pt idx="3">
                  <c:v>29.8</c:v>
                </c:pt>
                <c:pt idx="4">
                  <c:v>29.43</c:v>
                </c:pt>
              </c:numCache>
            </c:numRef>
          </c:val>
          <c:smooth val="0"/>
          <c:extLst xmlns:c16r2="http://schemas.microsoft.com/office/drawing/2015/06/chart">
            <c:ext xmlns:c16="http://schemas.microsoft.com/office/drawing/2014/chart" uri="{C3380CC4-5D6E-409C-BE32-E72D297353CC}">
              <c16:uniqueId val="{00000001-738D-4944-B46A-2F59F63549DA}"/>
            </c:ext>
          </c:extLst>
        </c:ser>
        <c:dLbls>
          <c:showLegendKey val="0"/>
          <c:showVal val="0"/>
          <c:showCatName val="0"/>
          <c:showSerName val="0"/>
          <c:showPercent val="0"/>
          <c:showBubbleSize val="0"/>
        </c:dLbls>
        <c:marker val="1"/>
        <c:smooth val="0"/>
        <c:axId val="238483712"/>
        <c:axId val="238489984"/>
      </c:lineChart>
      <c:dateAx>
        <c:axId val="238483712"/>
        <c:scaling>
          <c:orientation val="minMax"/>
        </c:scaling>
        <c:delete val="1"/>
        <c:axPos val="b"/>
        <c:numFmt formatCode="ge" sourceLinked="1"/>
        <c:majorTickMark val="none"/>
        <c:minorTickMark val="none"/>
        <c:tickLblPos val="none"/>
        <c:crossAx val="238489984"/>
        <c:crosses val="autoZero"/>
        <c:auto val="1"/>
        <c:lblOffset val="100"/>
        <c:baseTimeUnit val="years"/>
      </c:dateAx>
      <c:valAx>
        <c:axId val="23848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848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61.64</c:v>
                </c:pt>
                <c:pt idx="1">
                  <c:v>61.09</c:v>
                </c:pt>
                <c:pt idx="2">
                  <c:v>62.1</c:v>
                </c:pt>
                <c:pt idx="3">
                  <c:v>61.86</c:v>
                </c:pt>
                <c:pt idx="4">
                  <c:v>65.38</c:v>
                </c:pt>
              </c:numCache>
            </c:numRef>
          </c:val>
          <c:extLst xmlns:c16r2="http://schemas.microsoft.com/office/drawing/2015/06/chart">
            <c:ext xmlns:c16="http://schemas.microsoft.com/office/drawing/2014/chart" uri="{C3380CC4-5D6E-409C-BE32-E72D297353CC}">
              <c16:uniqueId val="{00000000-B4E3-4017-BCF2-6204EA04F0B3}"/>
            </c:ext>
          </c:extLst>
        </c:ser>
        <c:dLbls>
          <c:showLegendKey val="0"/>
          <c:showVal val="0"/>
          <c:showCatName val="0"/>
          <c:showSerName val="0"/>
          <c:showPercent val="0"/>
          <c:showBubbleSize val="0"/>
        </c:dLbls>
        <c:gapWidth val="150"/>
        <c:axId val="238516864"/>
        <c:axId val="238531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65.95</c:v>
                </c:pt>
                <c:pt idx="1">
                  <c:v>66.819999999999993</c:v>
                </c:pt>
                <c:pt idx="2">
                  <c:v>63.77</c:v>
                </c:pt>
                <c:pt idx="3">
                  <c:v>66.95</c:v>
                </c:pt>
                <c:pt idx="4">
                  <c:v>66.33</c:v>
                </c:pt>
              </c:numCache>
            </c:numRef>
          </c:val>
          <c:smooth val="0"/>
          <c:extLst xmlns:c16r2="http://schemas.microsoft.com/office/drawing/2015/06/chart">
            <c:ext xmlns:c16="http://schemas.microsoft.com/office/drawing/2014/chart" uri="{C3380CC4-5D6E-409C-BE32-E72D297353CC}">
              <c16:uniqueId val="{00000001-B4E3-4017-BCF2-6204EA04F0B3}"/>
            </c:ext>
          </c:extLst>
        </c:ser>
        <c:dLbls>
          <c:showLegendKey val="0"/>
          <c:showVal val="0"/>
          <c:showCatName val="0"/>
          <c:showSerName val="0"/>
          <c:showPercent val="0"/>
          <c:showBubbleSize val="0"/>
        </c:dLbls>
        <c:marker val="1"/>
        <c:smooth val="0"/>
        <c:axId val="238516864"/>
        <c:axId val="238531328"/>
      </c:lineChart>
      <c:dateAx>
        <c:axId val="238516864"/>
        <c:scaling>
          <c:orientation val="minMax"/>
        </c:scaling>
        <c:delete val="1"/>
        <c:axPos val="b"/>
        <c:numFmt formatCode="ge" sourceLinked="1"/>
        <c:majorTickMark val="none"/>
        <c:minorTickMark val="none"/>
        <c:tickLblPos val="none"/>
        <c:crossAx val="238531328"/>
        <c:crosses val="autoZero"/>
        <c:auto val="1"/>
        <c:lblOffset val="100"/>
        <c:baseTimeUnit val="years"/>
      </c:dateAx>
      <c:valAx>
        <c:axId val="23853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851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98.54</c:v>
                </c:pt>
                <c:pt idx="3">
                  <c:v>100</c:v>
                </c:pt>
                <c:pt idx="4">
                  <c:v>98.55</c:v>
                </c:pt>
              </c:numCache>
            </c:numRef>
          </c:val>
          <c:extLst xmlns:c16r2="http://schemas.microsoft.com/office/drawing/2015/06/chart">
            <c:ext xmlns:c16="http://schemas.microsoft.com/office/drawing/2014/chart" uri="{C3380CC4-5D6E-409C-BE32-E72D297353CC}">
              <c16:uniqueId val="{00000000-C053-4E1F-BF1A-6996DE054519}"/>
            </c:ext>
          </c:extLst>
        </c:ser>
        <c:dLbls>
          <c:showLegendKey val="0"/>
          <c:showVal val="0"/>
          <c:showCatName val="0"/>
          <c:showSerName val="0"/>
          <c:showPercent val="0"/>
          <c:showBubbleSize val="0"/>
        </c:dLbls>
        <c:gapWidth val="150"/>
        <c:axId val="191969920"/>
        <c:axId val="191988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053-4E1F-BF1A-6996DE054519}"/>
            </c:ext>
          </c:extLst>
        </c:ser>
        <c:dLbls>
          <c:showLegendKey val="0"/>
          <c:showVal val="0"/>
          <c:showCatName val="0"/>
          <c:showSerName val="0"/>
          <c:showPercent val="0"/>
          <c:showBubbleSize val="0"/>
        </c:dLbls>
        <c:marker val="1"/>
        <c:smooth val="0"/>
        <c:axId val="191969920"/>
        <c:axId val="191988480"/>
      </c:lineChart>
      <c:dateAx>
        <c:axId val="191969920"/>
        <c:scaling>
          <c:orientation val="minMax"/>
        </c:scaling>
        <c:delete val="1"/>
        <c:axPos val="b"/>
        <c:numFmt formatCode="ge" sourceLinked="1"/>
        <c:majorTickMark val="none"/>
        <c:minorTickMark val="none"/>
        <c:tickLblPos val="none"/>
        <c:crossAx val="191988480"/>
        <c:crosses val="autoZero"/>
        <c:auto val="1"/>
        <c:lblOffset val="100"/>
        <c:baseTimeUnit val="years"/>
      </c:dateAx>
      <c:valAx>
        <c:axId val="19198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6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F6F-497D-ACE4-6297F501FF8F}"/>
            </c:ext>
          </c:extLst>
        </c:ser>
        <c:dLbls>
          <c:showLegendKey val="0"/>
          <c:showVal val="0"/>
          <c:showCatName val="0"/>
          <c:showSerName val="0"/>
          <c:showPercent val="0"/>
          <c:showBubbleSize val="0"/>
        </c:dLbls>
        <c:gapWidth val="150"/>
        <c:axId val="192007168"/>
        <c:axId val="19200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F6F-497D-ACE4-6297F501FF8F}"/>
            </c:ext>
          </c:extLst>
        </c:ser>
        <c:dLbls>
          <c:showLegendKey val="0"/>
          <c:showVal val="0"/>
          <c:showCatName val="0"/>
          <c:showSerName val="0"/>
          <c:showPercent val="0"/>
          <c:showBubbleSize val="0"/>
        </c:dLbls>
        <c:marker val="1"/>
        <c:smooth val="0"/>
        <c:axId val="192007168"/>
        <c:axId val="192009344"/>
      </c:lineChart>
      <c:dateAx>
        <c:axId val="192007168"/>
        <c:scaling>
          <c:orientation val="minMax"/>
        </c:scaling>
        <c:delete val="1"/>
        <c:axPos val="b"/>
        <c:numFmt formatCode="ge" sourceLinked="1"/>
        <c:majorTickMark val="none"/>
        <c:minorTickMark val="none"/>
        <c:tickLblPos val="none"/>
        <c:crossAx val="192009344"/>
        <c:crosses val="autoZero"/>
        <c:auto val="1"/>
        <c:lblOffset val="100"/>
        <c:baseTimeUnit val="years"/>
      </c:dateAx>
      <c:valAx>
        <c:axId val="19200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0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326-43AF-821E-63B86CE9B58B}"/>
            </c:ext>
          </c:extLst>
        </c:ser>
        <c:dLbls>
          <c:showLegendKey val="0"/>
          <c:showVal val="0"/>
          <c:showCatName val="0"/>
          <c:showSerName val="0"/>
          <c:showPercent val="0"/>
          <c:showBubbleSize val="0"/>
        </c:dLbls>
        <c:gapWidth val="150"/>
        <c:axId val="227700096"/>
        <c:axId val="22770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326-43AF-821E-63B86CE9B58B}"/>
            </c:ext>
          </c:extLst>
        </c:ser>
        <c:dLbls>
          <c:showLegendKey val="0"/>
          <c:showVal val="0"/>
          <c:showCatName val="0"/>
          <c:showSerName val="0"/>
          <c:showPercent val="0"/>
          <c:showBubbleSize val="0"/>
        </c:dLbls>
        <c:marker val="1"/>
        <c:smooth val="0"/>
        <c:axId val="227700096"/>
        <c:axId val="227706368"/>
      </c:lineChart>
      <c:dateAx>
        <c:axId val="227700096"/>
        <c:scaling>
          <c:orientation val="minMax"/>
        </c:scaling>
        <c:delete val="1"/>
        <c:axPos val="b"/>
        <c:numFmt formatCode="ge" sourceLinked="1"/>
        <c:majorTickMark val="none"/>
        <c:minorTickMark val="none"/>
        <c:tickLblPos val="none"/>
        <c:crossAx val="227706368"/>
        <c:crosses val="autoZero"/>
        <c:auto val="1"/>
        <c:lblOffset val="100"/>
        <c:baseTimeUnit val="years"/>
      </c:dateAx>
      <c:valAx>
        <c:axId val="22770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770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939-4905-9B60-A662DABDD105}"/>
            </c:ext>
          </c:extLst>
        </c:ser>
        <c:dLbls>
          <c:showLegendKey val="0"/>
          <c:showVal val="0"/>
          <c:showCatName val="0"/>
          <c:showSerName val="0"/>
          <c:showPercent val="0"/>
          <c:showBubbleSize val="0"/>
        </c:dLbls>
        <c:gapWidth val="150"/>
        <c:axId val="228865920"/>
        <c:axId val="228872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939-4905-9B60-A662DABDD105}"/>
            </c:ext>
          </c:extLst>
        </c:ser>
        <c:dLbls>
          <c:showLegendKey val="0"/>
          <c:showVal val="0"/>
          <c:showCatName val="0"/>
          <c:showSerName val="0"/>
          <c:showPercent val="0"/>
          <c:showBubbleSize val="0"/>
        </c:dLbls>
        <c:marker val="1"/>
        <c:smooth val="0"/>
        <c:axId val="228865920"/>
        <c:axId val="228872192"/>
      </c:lineChart>
      <c:dateAx>
        <c:axId val="228865920"/>
        <c:scaling>
          <c:orientation val="minMax"/>
        </c:scaling>
        <c:delete val="1"/>
        <c:axPos val="b"/>
        <c:numFmt formatCode="ge" sourceLinked="1"/>
        <c:majorTickMark val="none"/>
        <c:minorTickMark val="none"/>
        <c:tickLblPos val="none"/>
        <c:crossAx val="228872192"/>
        <c:crosses val="autoZero"/>
        <c:auto val="1"/>
        <c:lblOffset val="100"/>
        <c:baseTimeUnit val="years"/>
      </c:dateAx>
      <c:valAx>
        <c:axId val="22887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86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428-4566-BE2D-32BB88236460}"/>
            </c:ext>
          </c:extLst>
        </c:ser>
        <c:dLbls>
          <c:showLegendKey val="0"/>
          <c:showVal val="0"/>
          <c:showCatName val="0"/>
          <c:showSerName val="0"/>
          <c:showPercent val="0"/>
          <c:showBubbleSize val="0"/>
        </c:dLbls>
        <c:gapWidth val="150"/>
        <c:axId val="228907648"/>
        <c:axId val="22891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428-4566-BE2D-32BB88236460}"/>
            </c:ext>
          </c:extLst>
        </c:ser>
        <c:dLbls>
          <c:showLegendKey val="0"/>
          <c:showVal val="0"/>
          <c:showCatName val="0"/>
          <c:showSerName val="0"/>
          <c:showPercent val="0"/>
          <c:showBubbleSize val="0"/>
        </c:dLbls>
        <c:marker val="1"/>
        <c:smooth val="0"/>
        <c:axId val="228907648"/>
        <c:axId val="228913920"/>
      </c:lineChart>
      <c:dateAx>
        <c:axId val="228907648"/>
        <c:scaling>
          <c:orientation val="minMax"/>
        </c:scaling>
        <c:delete val="1"/>
        <c:axPos val="b"/>
        <c:numFmt formatCode="ge" sourceLinked="1"/>
        <c:majorTickMark val="none"/>
        <c:minorTickMark val="none"/>
        <c:tickLblPos val="none"/>
        <c:crossAx val="228913920"/>
        <c:crosses val="autoZero"/>
        <c:auto val="1"/>
        <c:lblOffset val="100"/>
        <c:baseTimeUnit val="years"/>
      </c:dateAx>
      <c:valAx>
        <c:axId val="22891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90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formatCode="#,##0.00;&quot;△&quot;#,##0.00;&quot;-&quot;">
                  <c:v>5429.21</c:v>
                </c:pt>
                <c:pt idx="4">
                  <c:v>0</c:v>
                </c:pt>
              </c:numCache>
            </c:numRef>
          </c:val>
          <c:extLst xmlns:c16r2="http://schemas.microsoft.com/office/drawing/2015/06/chart">
            <c:ext xmlns:c16="http://schemas.microsoft.com/office/drawing/2014/chart" uri="{C3380CC4-5D6E-409C-BE32-E72D297353CC}">
              <c16:uniqueId val="{00000000-2FAC-4451-BCF3-1EDF23F75EC3}"/>
            </c:ext>
          </c:extLst>
        </c:ser>
        <c:dLbls>
          <c:showLegendKey val="0"/>
          <c:showVal val="0"/>
          <c:showCatName val="0"/>
          <c:showSerName val="0"/>
          <c:showPercent val="0"/>
          <c:showBubbleSize val="0"/>
        </c:dLbls>
        <c:gapWidth val="150"/>
        <c:axId val="238310528"/>
        <c:axId val="238312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1741.94</c:v>
                </c:pt>
                <c:pt idx="1">
                  <c:v>1451.54</c:v>
                </c:pt>
                <c:pt idx="2">
                  <c:v>1700.42</c:v>
                </c:pt>
                <c:pt idx="3">
                  <c:v>1491.92</c:v>
                </c:pt>
                <c:pt idx="4">
                  <c:v>1756.26</c:v>
                </c:pt>
              </c:numCache>
            </c:numRef>
          </c:val>
          <c:smooth val="0"/>
          <c:extLst xmlns:c16r2="http://schemas.microsoft.com/office/drawing/2015/06/chart">
            <c:ext xmlns:c16="http://schemas.microsoft.com/office/drawing/2014/chart" uri="{C3380CC4-5D6E-409C-BE32-E72D297353CC}">
              <c16:uniqueId val="{00000001-2FAC-4451-BCF3-1EDF23F75EC3}"/>
            </c:ext>
          </c:extLst>
        </c:ser>
        <c:dLbls>
          <c:showLegendKey val="0"/>
          <c:showVal val="0"/>
          <c:showCatName val="0"/>
          <c:showSerName val="0"/>
          <c:showPercent val="0"/>
          <c:showBubbleSize val="0"/>
        </c:dLbls>
        <c:marker val="1"/>
        <c:smooth val="0"/>
        <c:axId val="238310528"/>
        <c:axId val="238312448"/>
      </c:lineChart>
      <c:dateAx>
        <c:axId val="238310528"/>
        <c:scaling>
          <c:orientation val="minMax"/>
        </c:scaling>
        <c:delete val="1"/>
        <c:axPos val="b"/>
        <c:numFmt formatCode="ge" sourceLinked="1"/>
        <c:majorTickMark val="none"/>
        <c:minorTickMark val="none"/>
        <c:tickLblPos val="none"/>
        <c:crossAx val="238312448"/>
        <c:crosses val="autoZero"/>
        <c:auto val="1"/>
        <c:lblOffset val="100"/>
        <c:baseTimeUnit val="years"/>
      </c:dateAx>
      <c:valAx>
        <c:axId val="23831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831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34.71</c:v>
                </c:pt>
                <c:pt idx="1">
                  <c:v>34.19</c:v>
                </c:pt>
                <c:pt idx="2">
                  <c:v>33.950000000000003</c:v>
                </c:pt>
                <c:pt idx="3">
                  <c:v>34.130000000000003</c:v>
                </c:pt>
                <c:pt idx="4">
                  <c:v>33.46</c:v>
                </c:pt>
              </c:numCache>
            </c:numRef>
          </c:val>
          <c:extLst xmlns:c16r2="http://schemas.microsoft.com/office/drawing/2015/06/chart">
            <c:ext xmlns:c16="http://schemas.microsoft.com/office/drawing/2014/chart" uri="{C3380CC4-5D6E-409C-BE32-E72D297353CC}">
              <c16:uniqueId val="{00000000-A00D-4A7E-A581-CF50E8393D8F}"/>
            </c:ext>
          </c:extLst>
        </c:ser>
        <c:dLbls>
          <c:showLegendKey val="0"/>
          <c:showVal val="0"/>
          <c:showCatName val="0"/>
          <c:showSerName val="0"/>
          <c:showPercent val="0"/>
          <c:showBubbleSize val="0"/>
        </c:dLbls>
        <c:gapWidth val="150"/>
        <c:axId val="238347776"/>
        <c:axId val="238349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33.86</c:v>
                </c:pt>
                <c:pt idx="1">
                  <c:v>33.58</c:v>
                </c:pt>
                <c:pt idx="2">
                  <c:v>34.51</c:v>
                </c:pt>
                <c:pt idx="3">
                  <c:v>46.77</c:v>
                </c:pt>
                <c:pt idx="4">
                  <c:v>45.78</c:v>
                </c:pt>
              </c:numCache>
            </c:numRef>
          </c:val>
          <c:smooth val="0"/>
          <c:extLst xmlns:c16r2="http://schemas.microsoft.com/office/drawing/2015/06/chart">
            <c:ext xmlns:c16="http://schemas.microsoft.com/office/drawing/2014/chart" uri="{C3380CC4-5D6E-409C-BE32-E72D297353CC}">
              <c16:uniqueId val="{00000001-A00D-4A7E-A581-CF50E8393D8F}"/>
            </c:ext>
          </c:extLst>
        </c:ser>
        <c:dLbls>
          <c:showLegendKey val="0"/>
          <c:showVal val="0"/>
          <c:showCatName val="0"/>
          <c:showSerName val="0"/>
          <c:showPercent val="0"/>
          <c:showBubbleSize val="0"/>
        </c:dLbls>
        <c:marker val="1"/>
        <c:smooth val="0"/>
        <c:axId val="238347776"/>
        <c:axId val="238349696"/>
      </c:lineChart>
      <c:dateAx>
        <c:axId val="238347776"/>
        <c:scaling>
          <c:orientation val="minMax"/>
        </c:scaling>
        <c:delete val="1"/>
        <c:axPos val="b"/>
        <c:numFmt formatCode="ge" sourceLinked="1"/>
        <c:majorTickMark val="none"/>
        <c:minorTickMark val="none"/>
        <c:tickLblPos val="none"/>
        <c:crossAx val="238349696"/>
        <c:crosses val="autoZero"/>
        <c:auto val="1"/>
        <c:lblOffset val="100"/>
        <c:baseTimeUnit val="years"/>
      </c:dateAx>
      <c:valAx>
        <c:axId val="23834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834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731.17</c:v>
                </c:pt>
                <c:pt idx="1">
                  <c:v>690.97</c:v>
                </c:pt>
                <c:pt idx="2">
                  <c:v>666.01</c:v>
                </c:pt>
                <c:pt idx="3">
                  <c:v>672.59</c:v>
                </c:pt>
                <c:pt idx="4">
                  <c:v>648.27</c:v>
                </c:pt>
              </c:numCache>
            </c:numRef>
          </c:val>
          <c:extLst xmlns:c16r2="http://schemas.microsoft.com/office/drawing/2015/06/chart">
            <c:ext xmlns:c16="http://schemas.microsoft.com/office/drawing/2014/chart" uri="{C3380CC4-5D6E-409C-BE32-E72D297353CC}">
              <c16:uniqueId val="{00000000-D98F-42F8-9007-21BDAE59F119}"/>
            </c:ext>
          </c:extLst>
        </c:ser>
        <c:dLbls>
          <c:showLegendKey val="0"/>
          <c:showVal val="0"/>
          <c:showCatName val="0"/>
          <c:showSerName val="0"/>
          <c:showPercent val="0"/>
          <c:showBubbleSize val="0"/>
        </c:dLbls>
        <c:gapWidth val="150"/>
        <c:axId val="238454656"/>
        <c:axId val="238460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510.15</c:v>
                </c:pt>
                <c:pt idx="1">
                  <c:v>514.39</c:v>
                </c:pt>
                <c:pt idx="2">
                  <c:v>476.11</c:v>
                </c:pt>
                <c:pt idx="3">
                  <c:v>348.75</c:v>
                </c:pt>
                <c:pt idx="4">
                  <c:v>367.7</c:v>
                </c:pt>
              </c:numCache>
            </c:numRef>
          </c:val>
          <c:smooth val="0"/>
          <c:extLst xmlns:c16r2="http://schemas.microsoft.com/office/drawing/2015/06/chart">
            <c:ext xmlns:c16="http://schemas.microsoft.com/office/drawing/2014/chart" uri="{C3380CC4-5D6E-409C-BE32-E72D297353CC}">
              <c16:uniqueId val="{00000001-D98F-42F8-9007-21BDAE59F119}"/>
            </c:ext>
          </c:extLst>
        </c:ser>
        <c:dLbls>
          <c:showLegendKey val="0"/>
          <c:showVal val="0"/>
          <c:showCatName val="0"/>
          <c:showSerName val="0"/>
          <c:showPercent val="0"/>
          <c:showBubbleSize val="0"/>
        </c:dLbls>
        <c:marker val="1"/>
        <c:smooth val="0"/>
        <c:axId val="238454656"/>
        <c:axId val="238460928"/>
      </c:lineChart>
      <c:dateAx>
        <c:axId val="238454656"/>
        <c:scaling>
          <c:orientation val="minMax"/>
        </c:scaling>
        <c:delete val="1"/>
        <c:axPos val="b"/>
        <c:numFmt formatCode="ge" sourceLinked="1"/>
        <c:majorTickMark val="none"/>
        <c:minorTickMark val="none"/>
        <c:tickLblPos val="none"/>
        <c:crossAx val="238460928"/>
        <c:crosses val="autoZero"/>
        <c:auto val="1"/>
        <c:lblOffset val="100"/>
        <c:baseTimeUnit val="years"/>
      </c:dateAx>
      <c:valAx>
        <c:axId val="23846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845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広島県　尾道市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漁業集落排水</v>
      </c>
      <c r="Q8" s="71"/>
      <c r="R8" s="71"/>
      <c r="S8" s="71"/>
      <c r="T8" s="71"/>
      <c r="U8" s="71"/>
      <c r="V8" s="71"/>
      <c r="W8" s="71" t="str">
        <f>データ!L6</f>
        <v>H3</v>
      </c>
      <c r="X8" s="71"/>
      <c r="Y8" s="71"/>
      <c r="Z8" s="71"/>
      <c r="AA8" s="71"/>
      <c r="AB8" s="71"/>
      <c r="AC8" s="71"/>
      <c r="AD8" s="72" t="str">
        <f>データ!$M$6</f>
        <v>非設置</v>
      </c>
      <c r="AE8" s="72"/>
      <c r="AF8" s="72"/>
      <c r="AG8" s="72"/>
      <c r="AH8" s="72"/>
      <c r="AI8" s="72"/>
      <c r="AJ8" s="72"/>
      <c r="AK8" s="3"/>
      <c r="AL8" s="68">
        <f>データ!S6</f>
        <v>137643</v>
      </c>
      <c r="AM8" s="68"/>
      <c r="AN8" s="68"/>
      <c r="AO8" s="68"/>
      <c r="AP8" s="68"/>
      <c r="AQ8" s="68"/>
      <c r="AR8" s="68"/>
      <c r="AS8" s="68"/>
      <c r="AT8" s="67">
        <f>データ!T6</f>
        <v>285.11</v>
      </c>
      <c r="AU8" s="67"/>
      <c r="AV8" s="67"/>
      <c r="AW8" s="67"/>
      <c r="AX8" s="67"/>
      <c r="AY8" s="67"/>
      <c r="AZ8" s="67"/>
      <c r="BA8" s="67"/>
      <c r="BB8" s="67">
        <f>データ!U6</f>
        <v>482.77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0.15</v>
      </c>
      <c r="Q10" s="67"/>
      <c r="R10" s="67"/>
      <c r="S10" s="67"/>
      <c r="T10" s="67"/>
      <c r="U10" s="67"/>
      <c r="V10" s="67"/>
      <c r="W10" s="67">
        <f>データ!Q6</f>
        <v>100</v>
      </c>
      <c r="X10" s="67"/>
      <c r="Y10" s="67"/>
      <c r="Z10" s="67"/>
      <c r="AA10" s="67"/>
      <c r="AB10" s="67"/>
      <c r="AC10" s="67"/>
      <c r="AD10" s="68">
        <f>データ!R6</f>
        <v>4860</v>
      </c>
      <c r="AE10" s="68"/>
      <c r="AF10" s="68"/>
      <c r="AG10" s="68"/>
      <c r="AH10" s="68"/>
      <c r="AI10" s="68"/>
      <c r="AJ10" s="68"/>
      <c r="AK10" s="2"/>
      <c r="AL10" s="68">
        <f>データ!V6</f>
        <v>208</v>
      </c>
      <c r="AM10" s="68"/>
      <c r="AN10" s="68"/>
      <c r="AO10" s="68"/>
      <c r="AP10" s="68"/>
      <c r="AQ10" s="68"/>
      <c r="AR10" s="68"/>
      <c r="AS10" s="68"/>
      <c r="AT10" s="67">
        <f>データ!W6</f>
        <v>0.1</v>
      </c>
      <c r="AU10" s="67"/>
      <c r="AV10" s="67"/>
      <c r="AW10" s="67"/>
      <c r="AX10" s="67"/>
      <c r="AY10" s="67"/>
      <c r="AZ10" s="67"/>
      <c r="BA10" s="67"/>
      <c r="BB10" s="67">
        <f>データ!X6</f>
        <v>2080</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【973.20】</v>
      </c>
      <c r="I86" s="26" t="str">
        <f>データ!CA6</f>
        <v>【45.14】</v>
      </c>
      <c r="J86" s="26" t="str">
        <f>データ!CL6</f>
        <v>【377.19】</v>
      </c>
      <c r="K86" s="26" t="str">
        <f>データ!CW6</f>
        <v>【33.69】</v>
      </c>
      <c r="L86" s="26" t="str">
        <f>データ!DH6</f>
        <v>【80.08】</v>
      </c>
      <c r="M86" s="26" t="s">
        <v>43</v>
      </c>
      <c r="N86" s="26" t="s">
        <v>43</v>
      </c>
      <c r="O86" s="26" t="str">
        <f>データ!EO6</f>
        <v>【0.04】</v>
      </c>
    </row>
  </sheetData>
  <sheetProtection algorithmName="SHA-512" hashValue="iXucNVbVgaxDY3FnLXhcLoPbpzeNlwdIrCShZQIZFHbA4Ibz03HPQdiOQ6IYvKaEy9t0CTRiNyT/5gc5sUBOQQ==" saltValue="315/N8Hwl5jvuw9YaB5xB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342050</v>
      </c>
      <c r="D6" s="33">
        <f t="shared" si="3"/>
        <v>47</v>
      </c>
      <c r="E6" s="33">
        <f t="shared" si="3"/>
        <v>17</v>
      </c>
      <c r="F6" s="33">
        <f t="shared" si="3"/>
        <v>6</v>
      </c>
      <c r="G6" s="33">
        <f t="shared" si="3"/>
        <v>0</v>
      </c>
      <c r="H6" s="33" t="str">
        <f t="shared" si="3"/>
        <v>広島県　尾道市</v>
      </c>
      <c r="I6" s="33" t="str">
        <f t="shared" si="3"/>
        <v>法非適用</v>
      </c>
      <c r="J6" s="33" t="str">
        <f t="shared" si="3"/>
        <v>下水道事業</v>
      </c>
      <c r="K6" s="33" t="str">
        <f t="shared" si="3"/>
        <v>漁業集落排水</v>
      </c>
      <c r="L6" s="33" t="str">
        <f t="shared" si="3"/>
        <v>H3</v>
      </c>
      <c r="M6" s="33" t="str">
        <f t="shared" si="3"/>
        <v>非設置</v>
      </c>
      <c r="N6" s="34" t="str">
        <f t="shared" si="3"/>
        <v>-</v>
      </c>
      <c r="O6" s="34" t="str">
        <f t="shared" si="3"/>
        <v>該当数値なし</v>
      </c>
      <c r="P6" s="34">
        <f t="shared" si="3"/>
        <v>0.15</v>
      </c>
      <c r="Q6" s="34">
        <f t="shared" si="3"/>
        <v>100</v>
      </c>
      <c r="R6" s="34">
        <f t="shared" si="3"/>
        <v>4860</v>
      </c>
      <c r="S6" s="34">
        <f t="shared" si="3"/>
        <v>137643</v>
      </c>
      <c r="T6" s="34">
        <f t="shared" si="3"/>
        <v>285.11</v>
      </c>
      <c r="U6" s="34">
        <f t="shared" si="3"/>
        <v>482.77</v>
      </c>
      <c r="V6" s="34">
        <f t="shared" si="3"/>
        <v>208</v>
      </c>
      <c r="W6" s="34">
        <f t="shared" si="3"/>
        <v>0.1</v>
      </c>
      <c r="X6" s="34">
        <f t="shared" si="3"/>
        <v>2080</v>
      </c>
      <c r="Y6" s="35">
        <f>IF(Y7="",NA(),Y7)</f>
        <v>100</v>
      </c>
      <c r="Z6" s="35">
        <f t="shared" ref="Z6:AH6" si="4">IF(Z7="",NA(),Z7)</f>
        <v>100</v>
      </c>
      <c r="AA6" s="35">
        <f t="shared" si="4"/>
        <v>98.54</v>
      </c>
      <c r="AB6" s="35">
        <f t="shared" si="4"/>
        <v>100</v>
      </c>
      <c r="AC6" s="35">
        <f t="shared" si="4"/>
        <v>98.55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5">
        <f t="shared" si="7"/>
        <v>5429.21</v>
      </c>
      <c r="BJ6" s="34">
        <f t="shared" si="7"/>
        <v>0</v>
      </c>
      <c r="BK6" s="35">
        <f t="shared" si="7"/>
        <v>1741.94</v>
      </c>
      <c r="BL6" s="35">
        <f t="shared" si="7"/>
        <v>1451.54</v>
      </c>
      <c r="BM6" s="35">
        <f t="shared" si="7"/>
        <v>1700.42</v>
      </c>
      <c r="BN6" s="35">
        <f t="shared" si="7"/>
        <v>1491.92</v>
      </c>
      <c r="BO6" s="35">
        <f t="shared" si="7"/>
        <v>1756.26</v>
      </c>
      <c r="BP6" s="34" t="str">
        <f>IF(BP7="","",IF(BP7="-","【-】","【"&amp;SUBSTITUTE(TEXT(BP7,"#,##0.00"),"-","△")&amp;"】"))</f>
        <v>【973.20】</v>
      </c>
      <c r="BQ6" s="35">
        <f>IF(BQ7="",NA(),BQ7)</f>
        <v>34.71</v>
      </c>
      <c r="BR6" s="35">
        <f t="shared" ref="BR6:BZ6" si="8">IF(BR7="",NA(),BR7)</f>
        <v>34.19</v>
      </c>
      <c r="BS6" s="35">
        <f t="shared" si="8"/>
        <v>33.950000000000003</v>
      </c>
      <c r="BT6" s="35">
        <f t="shared" si="8"/>
        <v>34.130000000000003</v>
      </c>
      <c r="BU6" s="35">
        <f t="shared" si="8"/>
        <v>33.46</v>
      </c>
      <c r="BV6" s="35">
        <f t="shared" si="8"/>
        <v>33.86</v>
      </c>
      <c r="BW6" s="35">
        <f t="shared" si="8"/>
        <v>33.58</v>
      </c>
      <c r="BX6" s="35">
        <f t="shared" si="8"/>
        <v>34.51</v>
      </c>
      <c r="BY6" s="35">
        <f t="shared" si="8"/>
        <v>46.77</v>
      </c>
      <c r="BZ6" s="35">
        <f t="shared" si="8"/>
        <v>45.78</v>
      </c>
      <c r="CA6" s="34" t="str">
        <f>IF(CA7="","",IF(CA7="-","【-】","【"&amp;SUBSTITUTE(TEXT(CA7,"#,##0.00"),"-","△")&amp;"】"))</f>
        <v>【45.14】</v>
      </c>
      <c r="CB6" s="35">
        <f>IF(CB7="",NA(),CB7)</f>
        <v>731.17</v>
      </c>
      <c r="CC6" s="35">
        <f t="shared" ref="CC6:CK6" si="9">IF(CC7="",NA(),CC7)</f>
        <v>690.97</v>
      </c>
      <c r="CD6" s="35">
        <f t="shared" si="9"/>
        <v>666.01</v>
      </c>
      <c r="CE6" s="35">
        <f t="shared" si="9"/>
        <v>672.59</v>
      </c>
      <c r="CF6" s="35">
        <f t="shared" si="9"/>
        <v>648.27</v>
      </c>
      <c r="CG6" s="35">
        <f t="shared" si="9"/>
        <v>510.15</v>
      </c>
      <c r="CH6" s="35">
        <f t="shared" si="9"/>
        <v>514.39</v>
      </c>
      <c r="CI6" s="35">
        <f t="shared" si="9"/>
        <v>476.11</v>
      </c>
      <c r="CJ6" s="35">
        <f t="shared" si="9"/>
        <v>348.75</v>
      </c>
      <c r="CK6" s="35">
        <f t="shared" si="9"/>
        <v>367.7</v>
      </c>
      <c r="CL6" s="34" t="str">
        <f>IF(CL7="","",IF(CL7="-","【-】","【"&amp;SUBSTITUTE(TEXT(CL7,"#,##0.00"),"-","△")&amp;"】"))</f>
        <v>【377.19】</v>
      </c>
      <c r="CM6" s="35">
        <f>IF(CM7="",NA(),CM7)</f>
        <v>23.02</v>
      </c>
      <c r="CN6" s="35">
        <f t="shared" ref="CN6:CV6" si="10">IF(CN7="",NA(),CN7)</f>
        <v>23.74</v>
      </c>
      <c r="CO6" s="35">
        <f t="shared" si="10"/>
        <v>25.18</v>
      </c>
      <c r="CP6" s="35">
        <f t="shared" si="10"/>
        <v>24.46</v>
      </c>
      <c r="CQ6" s="35">
        <f t="shared" si="10"/>
        <v>26.62</v>
      </c>
      <c r="CR6" s="35">
        <f t="shared" si="10"/>
        <v>29.86</v>
      </c>
      <c r="CS6" s="35">
        <f t="shared" si="10"/>
        <v>29.28</v>
      </c>
      <c r="CT6" s="35">
        <f t="shared" si="10"/>
        <v>29.4</v>
      </c>
      <c r="CU6" s="35">
        <f t="shared" si="10"/>
        <v>29.8</v>
      </c>
      <c r="CV6" s="35">
        <f t="shared" si="10"/>
        <v>29.43</v>
      </c>
      <c r="CW6" s="34" t="str">
        <f>IF(CW7="","",IF(CW7="-","【-】","【"&amp;SUBSTITUTE(TEXT(CW7,"#,##0.00"),"-","△")&amp;"】"))</f>
        <v>【33.69】</v>
      </c>
      <c r="CX6" s="35">
        <f>IF(CX7="",NA(),CX7)</f>
        <v>61.64</v>
      </c>
      <c r="CY6" s="35">
        <f t="shared" ref="CY6:DG6" si="11">IF(CY7="",NA(),CY7)</f>
        <v>61.09</v>
      </c>
      <c r="CZ6" s="35">
        <f t="shared" si="11"/>
        <v>62.1</v>
      </c>
      <c r="DA6" s="35">
        <f t="shared" si="11"/>
        <v>61.86</v>
      </c>
      <c r="DB6" s="35">
        <f t="shared" si="11"/>
        <v>65.38</v>
      </c>
      <c r="DC6" s="35">
        <f t="shared" si="11"/>
        <v>65.95</v>
      </c>
      <c r="DD6" s="35">
        <f t="shared" si="11"/>
        <v>66.819999999999993</v>
      </c>
      <c r="DE6" s="35">
        <f t="shared" si="11"/>
        <v>63.77</v>
      </c>
      <c r="DF6" s="35">
        <f t="shared" si="11"/>
        <v>66.95</v>
      </c>
      <c r="DG6" s="35">
        <f t="shared" si="11"/>
        <v>66.33</v>
      </c>
      <c r="DH6" s="34" t="str">
        <f>IF(DH7="","",IF(DH7="-","【-】","【"&amp;SUBSTITUTE(TEXT(DH7,"#,##0.00"),"-","△")&amp;"】"))</f>
        <v>【80.08】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0.31</v>
      </c>
      <c r="EK6" s="35">
        <f t="shared" si="14"/>
        <v>0.1</v>
      </c>
      <c r="EL6" s="34">
        <f t="shared" si="14"/>
        <v>0</v>
      </c>
      <c r="EM6" s="34">
        <f t="shared" si="14"/>
        <v>0</v>
      </c>
      <c r="EN6" s="35">
        <f t="shared" si="14"/>
        <v>0.26</v>
      </c>
      <c r="EO6" s="34" t="str">
        <f>IF(EO7="","",IF(EO7="-","【-】","【"&amp;SUBSTITUTE(TEXT(EO7,"#,##0.00"),"-","△")&amp;"】"))</f>
        <v>【0.04】</v>
      </c>
    </row>
    <row r="7" spans="1:145" s="36" customFormat="1" x14ac:dyDescent="0.2">
      <c r="A7" s="28"/>
      <c r="B7" s="37">
        <v>2018</v>
      </c>
      <c r="C7" s="37">
        <v>342050</v>
      </c>
      <c r="D7" s="37">
        <v>47</v>
      </c>
      <c r="E7" s="37">
        <v>17</v>
      </c>
      <c r="F7" s="37">
        <v>6</v>
      </c>
      <c r="G7" s="37">
        <v>0</v>
      </c>
      <c r="H7" s="37" t="s">
        <v>98</v>
      </c>
      <c r="I7" s="37" t="s">
        <v>99</v>
      </c>
      <c r="J7" s="37" t="s">
        <v>100</v>
      </c>
      <c r="K7" s="37" t="s">
        <v>101</v>
      </c>
      <c r="L7" s="37" t="s">
        <v>102</v>
      </c>
      <c r="M7" s="37" t="s">
        <v>103</v>
      </c>
      <c r="N7" s="38" t="s">
        <v>104</v>
      </c>
      <c r="O7" s="38" t="s">
        <v>105</v>
      </c>
      <c r="P7" s="38">
        <v>0.15</v>
      </c>
      <c r="Q7" s="38">
        <v>100</v>
      </c>
      <c r="R7" s="38">
        <v>4860</v>
      </c>
      <c r="S7" s="38">
        <v>137643</v>
      </c>
      <c r="T7" s="38">
        <v>285.11</v>
      </c>
      <c r="U7" s="38">
        <v>482.77</v>
      </c>
      <c r="V7" s="38">
        <v>208</v>
      </c>
      <c r="W7" s="38">
        <v>0.1</v>
      </c>
      <c r="X7" s="38">
        <v>2080</v>
      </c>
      <c r="Y7" s="38">
        <v>100</v>
      </c>
      <c r="Z7" s="38">
        <v>100</v>
      </c>
      <c r="AA7" s="38">
        <v>98.54</v>
      </c>
      <c r="AB7" s="38">
        <v>100</v>
      </c>
      <c r="AC7" s="38">
        <v>98.55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5429.21</v>
      </c>
      <c r="BJ7" s="38">
        <v>0</v>
      </c>
      <c r="BK7" s="38">
        <v>1741.94</v>
      </c>
      <c r="BL7" s="38">
        <v>1451.54</v>
      </c>
      <c r="BM7" s="38">
        <v>1700.42</v>
      </c>
      <c r="BN7" s="38">
        <v>1491.92</v>
      </c>
      <c r="BO7" s="38">
        <v>1756.26</v>
      </c>
      <c r="BP7" s="38">
        <v>973.2</v>
      </c>
      <c r="BQ7" s="38">
        <v>34.71</v>
      </c>
      <c r="BR7" s="38">
        <v>34.19</v>
      </c>
      <c r="BS7" s="38">
        <v>33.950000000000003</v>
      </c>
      <c r="BT7" s="38">
        <v>34.130000000000003</v>
      </c>
      <c r="BU7" s="38">
        <v>33.46</v>
      </c>
      <c r="BV7" s="38">
        <v>33.86</v>
      </c>
      <c r="BW7" s="38">
        <v>33.58</v>
      </c>
      <c r="BX7" s="38">
        <v>34.51</v>
      </c>
      <c r="BY7" s="38">
        <v>46.77</v>
      </c>
      <c r="BZ7" s="38">
        <v>45.78</v>
      </c>
      <c r="CA7" s="38">
        <v>45.14</v>
      </c>
      <c r="CB7" s="38">
        <v>731.17</v>
      </c>
      <c r="CC7" s="38">
        <v>690.97</v>
      </c>
      <c r="CD7" s="38">
        <v>666.01</v>
      </c>
      <c r="CE7" s="38">
        <v>672.59</v>
      </c>
      <c r="CF7" s="38">
        <v>648.27</v>
      </c>
      <c r="CG7" s="38">
        <v>510.15</v>
      </c>
      <c r="CH7" s="38">
        <v>514.39</v>
      </c>
      <c r="CI7" s="38">
        <v>476.11</v>
      </c>
      <c r="CJ7" s="38">
        <v>348.75</v>
      </c>
      <c r="CK7" s="38">
        <v>367.7</v>
      </c>
      <c r="CL7" s="38">
        <v>377.19</v>
      </c>
      <c r="CM7" s="38">
        <v>23.02</v>
      </c>
      <c r="CN7" s="38">
        <v>23.74</v>
      </c>
      <c r="CO7" s="38">
        <v>25.18</v>
      </c>
      <c r="CP7" s="38">
        <v>24.46</v>
      </c>
      <c r="CQ7" s="38">
        <v>26.62</v>
      </c>
      <c r="CR7" s="38">
        <v>29.86</v>
      </c>
      <c r="CS7" s="38">
        <v>29.28</v>
      </c>
      <c r="CT7" s="38">
        <v>29.4</v>
      </c>
      <c r="CU7" s="38">
        <v>29.8</v>
      </c>
      <c r="CV7" s="38">
        <v>29.43</v>
      </c>
      <c r="CW7" s="38">
        <v>33.69</v>
      </c>
      <c r="CX7" s="38">
        <v>61.64</v>
      </c>
      <c r="CY7" s="38">
        <v>61.09</v>
      </c>
      <c r="CZ7" s="38">
        <v>62.1</v>
      </c>
      <c r="DA7" s="38">
        <v>61.86</v>
      </c>
      <c r="DB7" s="38">
        <v>65.38</v>
      </c>
      <c r="DC7" s="38">
        <v>65.95</v>
      </c>
      <c r="DD7" s="38">
        <v>66.819999999999993</v>
      </c>
      <c r="DE7" s="38">
        <v>63.77</v>
      </c>
      <c r="DF7" s="38">
        <v>66.95</v>
      </c>
      <c r="DG7" s="38">
        <v>66.33</v>
      </c>
      <c r="DH7" s="38">
        <v>80.08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0.31</v>
      </c>
      <c r="EK7" s="38">
        <v>0.1</v>
      </c>
      <c r="EL7" s="38">
        <v>0</v>
      </c>
      <c r="EM7" s="38">
        <v>0</v>
      </c>
      <c r="EN7" s="38">
        <v>0.26</v>
      </c>
      <c r="EO7" s="38">
        <v>0.04</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2020-02-04T07:27:21Z</cp:lastPrinted>
  <dcterms:created xsi:type="dcterms:W3CDTF">2019-12-05T05:25:25Z</dcterms:created>
  <dcterms:modified xsi:type="dcterms:W3CDTF">2020-03-30T07:37:52Z</dcterms:modified>
  <cp:category/>
</cp:coreProperties>
</file>