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財政\財務課共有\県照会\31県関係等照会回答\020123　【0206〆】公共企業経営比較分析表\030　市→県\"/>
    </mc:Choice>
  </mc:AlternateContent>
  <workbookProtection workbookAlgorithmName="SHA-512" workbookHashValue="6uXdFSS9kto/nCfZi6GNp3gS/qJf9OBvKKPBIgcgzEnS2mopfH/le+qtbU2NWWaJVvqtKJADiPHYi2/py1RatQ==" workbookSaltValue="INjQuT/6eGp6HAYy90YLl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<sst xmlns="http://schemas.openxmlformats.org/spreadsheetml/2006/main" count="228" uniqueCount="114">
  <si>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</si>
  <si>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</si>
  <si>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</si>
  <si>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</si>
  <si>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</si>
  <si>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</si>
  <si>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</si>
  <si>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</si>
  <si>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</si>
  <si>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</si>
  <si>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</si>
  <si>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</si>
  <si>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</si>
  <si>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</si>
  <si>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</si>
  <si>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</si>
  <si>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</si>
  <si>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</si>
  <si>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</si>
  <si>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</si>
  <si>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</si>
  <si>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</si>
  <si>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</si>
  <si>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</si>
  <si>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</si>
  <si>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</si>
  <si>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</si>
  <si>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</si>
  <si>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</si>
  <si>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</si>
  <si>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</si>
  <si>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</si>
  <si>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</si>
  <si>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</si>
  <si>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</si>
  <si>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</si>
  <si>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</si>
  <si>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</si>
  <si>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</si>
  <si>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</si>
  <si>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</si>
  <si>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</si>
  <si>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</si>
  <si>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</si>
  <si>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</si>
  <si>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</si>
  <si>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</si>
  <si>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</si>
  <si>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</si>
  <si>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</si>
  <si>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</si>
  <si>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</si>
  <si>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</si>
  <si>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</si>
  <si>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</si>
  <si>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</si>
  <si>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</si>
  <si>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</si>
  <si>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</si>
  <si>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</si>
  <si>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</si>
  <si>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</si>
  <si>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</si>
  <si>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</si>
  <si>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</si>
  <si>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</si>
  <si>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</si>
  <si>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</si>
  <si>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</si>
  <si>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</si>
  <si>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</si>
  <si>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</si>
  <si>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</si>
  <si>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</si>
  <si>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</si>
  <si>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</si>
  <si>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</si>
  <si>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</si>
  <si>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</si>
  <si>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</si>
  <si>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</si>
  <si>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</si>
  <si>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</si>
  <si>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</si>
  <si>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</si>
  <si>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</si>
  <si>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</si>
  <si>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</si>
  <si>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</si>
  <si>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</si>
  <si>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</si>
  <si>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</si>
  <si>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</si>
  <si>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</si>
  <si>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</si>
  <si>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</si>
  <si>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</si>
  <si>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</si>
  <si>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</si>
  <si>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</si>
  <si>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</si>
  <si>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</si>
  <si>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</si>
  <si>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</si>
  <si>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</si>
  <si>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</si>
  <si>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</si>
  <si>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</si>
  <si>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</si>
  <si>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</si>
  <si>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</si>
  <si>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現在の経営は、健全性と効率性はほぼ良好といえるが、今後の人口減少によって接続人口の減少が懸念される。ストックマネジメント計画と経営戦略を基に、更なる経営健全化に取り組む必要がある。</t>
    <phoneticPr fontId="4"/>
  </si>
  <si>
    <t xml:space="preserve">収益的収支比率は高比率値を維持しているが、維持管理費や資本費を賄えておらず一般会計からの繰入金に依存している状態である。
「経費回収率」は類似団体と比較すると、平均を超え「施設利用率」「水洗化率」は平均的な数値であり、概ね健全性が図られている。
</t>
    <phoneticPr fontId="4"/>
  </si>
  <si>
    <t>　処理施設内の設備機器等については、状況に応じ修繕・改修を行ってきたが、供用開始から23年が経過し、故障率の上昇に伴い、摩耗や老朽化による処理能力の低下が懸念されている。
　このため、令和２年度実施予定の機能強化事業に向けた概要書作成等の取組みを行った。</t>
    <rPh sb="1" eb="3">
      <t>ショリ</t>
    </rPh>
    <rPh sb="3" eb="5">
      <t>シセツ</t>
    </rPh>
    <rPh sb="5" eb="6">
      <t>ナイ</t>
    </rPh>
    <rPh sb="7" eb="9">
      <t>セツビ</t>
    </rPh>
    <rPh sb="9" eb="11">
      <t>キキ</t>
    </rPh>
    <rPh sb="11" eb="12">
      <t>トウ</t>
    </rPh>
    <rPh sb="18" eb="20">
      <t>ジョウキョウ</t>
    </rPh>
    <rPh sb="21" eb="22">
      <t>オウ</t>
    </rPh>
    <rPh sb="23" eb="25">
      <t>シュウゼン</t>
    </rPh>
    <rPh sb="26" eb="28">
      <t>カイシュウ</t>
    </rPh>
    <rPh sb="29" eb="30">
      <t>オコナ</t>
    </rPh>
    <rPh sb="36" eb="38">
      <t>キョウヨウ</t>
    </rPh>
    <rPh sb="38" eb="40">
      <t>カイシ</t>
    </rPh>
    <rPh sb="44" eb="45">
      <t>ネン</t>
    </rPh>
    <rPh sb="46" eb="48">
      <t>ケイカ</t>
    </rPh>
    <rPh sb="50" eb="53">
      <t>コショウリツ</t>
    </rPh>
    <rPh sb="54" eb="56">
      <t>ジョウショウ</t>
    </rPh>
    <rPh sb="57" eb="58">
      <t>トモナ</t>
    </rPh>
    <rPh sb="60" eb="62">
      <t>マモウ</t>
    </rPh>
    <rPh sb="63" eb="66">
      <t>ロウキュウカ</t>
    </rPh>
    <rPh sb="69" eb="71">
      <t>ショリ</t>
    </rPh>
    <rPh sb="71" eb="73">
      <t>ノウリョク</t>
    </rPh>
    <rPh sb="74" eb="76">
      <t>テイカ</t>
    </rPh>
    <rPh sb="77" eb="79">
      <t>ケネン</t>
    </rPh>
    <rPh sb="92" eb="94">
      <t>レイワ</t>
    </rPh>
    <rPh sb="95" eb="97">
      <t>ネンド</t>
    </rPh>
    <rPh sb="97" eb="99">
      <t>ジッシ</t>
    </rPh>
    <rPh sb="99" eb="101">
      <t>ヨテイ</t>
    </rPh>
    <rPh sb="102" eb="104">
      <t>キノウ</t>
    </rPh>
    <rPh sb="104" eb="106">
      <t>キョウカ</t>
    </rPh>
    <rPh sb="106" eb="108">
      <t>ジギョウ</t>
    </rPh>
    <rPh sb="109" eb="110">
      <t>ム</t>
    </rPh>
    <rPh sb="112" eb="115">
      <t>ガイヨウショ</t>
    </rPh>
    <rPh sb="115" eb="117">
      <t>サクセイ</t>
    </rPh>
    <rPh sb="117" eb="118">
      <t>トウ</t>
    </rPh>
    <rPh sb="119" eb="121">
      <t>トリク</t>
    </rPh>
    <rPh sb="123" eb="124">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</si>
</sst>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EA7-44F4-847A-B27DEC05E02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c:ext xmlns:c16="http://schemas.microsoft.com/office/drawing/2014/chart" uri="{C3380CC4-5D6E-409C-BE32-E72D297353CC}">
              <c16:uniqueId val="{00000001-DEA7-44F4-847A-B27DEC05E02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56.81</c:v>
                </c:pt>
                <c:pt idx="1">
                  <c:v>53.05</c:v>
                </c:pt>
                <c:pt idx="2">
                  <c:v>57.28</c:v>
                </c:pt>
                <c:pt idx="3">
                  <c:v>57.75</c:v>
                </c:pt>
                <c:pt idx="4">
                  <c:v>60.09</c:v>
                </c:pt>
              </c:numCache>
            </c:numRef>
          </c:val>
          <c:extLst>
            <c:ext xmlns:c16="http://schemas.microsoft.com/office/drawing/2014/chart" uri="{C3380CC4-5D6E-409C-BE32-E72D297353CC}">
              <c16:uniqueId val="{00000000-11A3-4119-80E9-30F07CCD534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c:ext xmlns:c16="http://schemas.microsoft.com/office/drawing/2014/chart" uri="{C3380CC4-5D6E-409C-BE32-E72D297353CC}">
              <c16:uniqueId val="{00000001-11A3-4119-80E9-30F07CCD534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87.39</c:v>
                </c:pt>
                <c:pt idx="1">
                  <c:v>87.97</c:v>
                </c:pt>
                <c:pt idx="2">
                  <c:v>91.61</c:v>
                </c:pt>
                <c:pt idx="3">
                  <c:v>91.97</c:v>
                </c:pt>
                <c:pt idx="4">
                  <c:v>90.99</c:v>
                </c:pt>
              </c:numCache>
            </c:numRef>
          </c:val>
          <c:extLst>
            <c:ext xmlns:c16="http://schemas.microsoft.com/office/drawing/2014/chart" uri="{C3380CC4-5D6E-409C-BE32-E72D297353CC}">
              <c16:uniqueId val="{00000000-1A24-46FB-B718-62096AFECB6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c:ext xmlns:c16="http://schemas.microsoft.com/office/drawing/2014/chart" uri="{C3380CC4-5D6E-409C-BE32-E72D297353CC}">
              <c16:uniqueId val="{00000001-1A24-46FB-B718-62096AFECB6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98.88</c:v>
                </c:pt>
                <c:pt idx="1">
                  <c:v>98.86</c:v>
                </c:pt>
                <c:pt idx="2">
                  <c:v>98.75</c:v>
                </c:pt>
                <c:pt idx="3">
                  <c:v>98.64</c:v>
                </c:pt>
                <c:pt idx="4">
                  <c:v>103.15</c:v>
                </c:pt>
              </c:numCache>
            </c:numRef>
          </c:val>
          <c:extLst>
            <c:ext xmlns:c16="http://schemas.microsoft.com/office/drawing/2014/chart" uri="{C3380CC4-5D6E-409C-BE32-E72D297353CC}">
              <c16:uniqueId val="{00000000-4391-4AEB-A51A-F3CF2BCB3D9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391-4AEB-A51A-F3CF2BCB3D9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5AE-4E7A-8E0B-B0246CEAF9F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5AE-4E7A-8E0B-B0246CEAF9F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35A-4379-9507-DBE7380C7F6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35A-4379-9507-DBE7380C7F6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296-4B21-AA6E-AE4729B78FA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296-4B21-AA6E-AE4729B78FA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B77-4F12-B51A-24795277623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B77-4F12-B51A-24795277623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B4E-4C92-8BE8-562B0726014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c:ext xmlns:c16="http://schemas.microsoft.com/office/drawing/2014/chart" uri="{C3380CC4-5D6E-409C-BE32-E72D297353CC}">
              <c16:uniqueId val="{00000001-8B4E-4C92-8BE8-562B0726014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102.78</c:v>
                </c:pt>
                <c:pt idx="1">
                  <c:v>98.5</c:v>
                </c:pt>
                <c:pt idx="2">
                  <c:v>88.51</c:v>
                </c:pt>
                <c:pt idx="3">
                  <c:v>98.05</c:v>
                </c:pt>
                <c:pt idx="4">
                  <c:v>89.12</c:v>
                </c:pt>
              </c:numCache>
            </c:numRef>
          </c:val>
          <c:extLst>
            <c:ext xmlns:c16="http://schemas.microsoft.com/office/drawing/2014/chart" uri="{C3380CC4-5D6E-409C-BE32-E72D297353CC}">
              <c16:uniqueId val="{00000000-DC08-4A63-95AA-2A71442F3E70}"/>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c:ext xmlns:c16="http://schemas.microsoft.com/office/drawing/2014/chart" uri="{C3380CC4-5D6E-409C-BE32-E72D297353CC}">
              <c16:uniqueId val="{00000001-DC08-4A63-95AA-2A71442F3E70}"/>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189.52</c:v>
                </c:pt>
                <c:pt idx="1">
                  <c:v>209.92</c:v>
                </c:pt>
                <c:pt idx="2">
                  <c:v>231.21</c:v>
                </c:pt>
                <c:pt idx="3">
                  <c:v>199.12</c:v>
                </c:pt>
                <c:pt idx="4">
                  <c:v>209.37</c:v>
                </c:pt>
              </c:numCache>
            </c:numRef>
          </c:val>
          <c:extLst>
            <c:ext xmlns:c16="http://schemas.microsoft.com/office/drawing/2014/chart" uri="{C3380CC4-5D6E-409C-BE32-E72D297353CC}">
              <c16:uniqueId val="{00000000-B045-4B44-8F17-5FEB12FEBE4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c:ext xmlns:c16="http://schemas.microsoft.com/office/drawing/2014/chart" uri="{C3380CC4-5D6E-409C-BE32-E72D297353CC}">
              <c16:uniqueId val="{00000001-B045-4B44-8F17-5FEB12FEBE4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75" zoomScaleNormal="75"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広島県　尾道市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tr">
        <f>データ!$M$6</f>
        <v>非設置</v>
      </c>
      <c r="AE8" s="49"/>
      <c r="AF8" s="49"/>
      <c r="AG8" s="49"/>
      <c r="AH8" s="49"/>
      <c r="AI8" s="49"/>
      <c r="AJ8" s="49"/>
      <c r="AK8" s="3"/>
      <c r="AL8" s="50">
        <f>データ!S6</f>
        <v>137643</v>
      </c>
      <c r="AM8" s="50"/>
      <c r="AN8" s="50"/>
      <c r="AO8" s="50"/>
      <c r="AP8" s="50"/>
      <c r="AQ8" s="50"/>
      <c r="AR8" s="50"/>
      <c r="AS8" s="50"/>
      <c r="AT8" s="45">
        <f>データ!T6</f>
        <v>285.11</v>
      </c>
      <c r="AU8" s="45"/>
      <c r="AV8" s="45"/>
      <c r="AW8" s="45"/>
      <c r="AX8" s="45"/>
      <c r="AY8" s="45"/>
      <c r="AZ8" s="45"/>
      <c r="BA8" s="45"/>
      <c r="BB8" s="45">
        <f>データ!U6</f>
        <v>482.77</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0.32</v>
      </c>
      <c r="Q10" s="45"/>
      <c r="R10" s="45"/>
      <c r="S10" s="45"/>
      <c r="T10" s="45"/>
      <c r="U10" s="45"/>
      <c r="V10" s="45"/>
      <c r="W10" s="45">
        <f>データ!Q6</f>
        <v>100</v>
      </c>
      <c r="X10" s="45"/>
      <c r="Y10" s="45"/>
      <c r="Z10" s="45"/>
      <c r="AA10" s="45"/>
      <c r="AB10" s="45"/>
      <c r="AC10" s="45"/>
      <c r="AD10" s="50">
        <f>データ!R6</f>
        <v>4631</v>
      </c>
      <c r="AE10" s="50"/>
      <c r="AF10" s="50"/>
      <c r="AG10" s="50"/>
      <c r="AH10" s="50"/>
      <c r="AI10" s="50"/>
      <c r="AJ10" s="50"/>
      <c r="AK10" s="2"/>
      <c r="AL10" s="50">
        <f>データ!V6</f>
        <v>433</v>
      </c>
      <c r="AM10" s="50"/>
      <c r="AN10" s="50"/>
      <c r="AO10" s="50"/>
      <c r="AP10" s="50"/>
      <c r="AQ10" s="50"/>
      <c r="AR10" s="50"/>
      <c r="AS10" s="50"/>
      <c r="AT10" s="45">
        <f>データ!W6</f>
        <v>0.16</v>
      </c>
      <c r="AU10" s="45"/>
      <c r="AV10" s="45"/>
      <c r="AW10" s="45"/>
      <c r="AX10" s="45"/>
      <c r="AY10" s="45"/>
      <c r="AZ10" s="45"/>
      <c r="BA10" s="45"/>
      <c r="BB10" s="45">
        <f>データ!X6</f>
        <v>2706.25</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113</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111</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【747.76】</v>
      </c>
      <c r="I86" s="26" t="str">
        <f>データ!CA6</f>
        <v>【59.51】</v>
      </c>
      <c r="J86" s="26" t="str">
        <f>データ!CL6</f>
        <v>【261.46】</v>
      </c>
      <c r="K86" s="26" t="str">
        <f>データ!CW6</f>
        <v>【52.23】</v>
      </c>
      <c r="L86" s="26" t="str">
        <f>データ!DH6</f>
        <v>【85.82】</v>
      </c>
      <c r="M86" s="26" t="s">
        <v>43</v>
      </c>
      <c r="N86" s="26" t="s">
        <v>43</v>
      </c>
      <c r="O86" s="26" t="str">
        <f>データ!EO6</f>
        <v>【0.02】</v>
      </c>
    </row>
  </sheetData>
  <sheetProtection algorithmName="SHA-512" hashValue="Ss2kH6nlK3ul8wcZaTq6ZgtMwq9S7/Ya10YObFGNTQInWRnyBUK3llGND4zcFSXkZ5uwckNYm6r3kRY07EHjgw==" saltValue="KSPPcT6fn5TOc5LI59Q8W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342050</v>
      </c>
      <c r="D6" s="33">
        <f t="shared" si="3"/>
        <v>47</v>
      </c>
      <c r="E6" s="33">
        <f t="shared" si="3"/>
        <v>17</v>
      </c>
      <c r="F6" s="33">
        <f t="shared" si="3"/>
        <v>5</v>
      </c>
      <c r="G6" s="33">
        <f t="shared" si="3"/>
        <v>0</v>
      </c>
      <c r="H6" s="33" t="str">
        <f t="shared" si="3"/>
        <v>広島県　尾道市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0.32</v>
      </c>
      <c r="Q6" s="34">
        <f t="shared" si="3"/>
        <v>100</v>
      </c>
      <c r="R6" s="34">
        <f t="shared" si="3"/>
        <v>4631</v>
      </c>
      <c r="S6" s="34">
        <f t="shared" si="3"/>
        <v>137643</v>
      </c>
      <c r="T6" s="34">
        <f t="shared" si="3"/>
        <v>285.11</v>
      </c>
      <c r="U6" s="34">
        <f t="shared" si="3"/>
        <v>482.77</v>
      </c>
      <c r="V6" s="34">
        <f t="shared" si="3"/>
        <v>433</v>
      </c>
      <c r="W6" s="34">
        <f t="shared" si="3"/>
        <v>0.16</v>
      </c>
      <c r="X6" s="34">
        <f t="shared" si="3"/>
        <v>2706.25</v>
      </c>
      <c r="Y6" s="35">
        <f>IF(Y7="",NA(),Y7)</f>
        <v>98.88</v>
      </c>
      <c r="Z6" s="35">
        <f t="shared" ref="Z6:AH6" si="4">IF(Z7="",NA(),Z7)</f>
        <v>98.86</v>
      </c>
      <c r="AA6" s="35">
        <f t="shared" si="4"/>
        <v>98.75</v>
      </c>
      <c r="AB6" s="35">
        <f t="shared" si="4"/>
        <v>98.64</v>
      </c>
      <c r="AC6" s="35">
        <f t="shared" si="4"/>
        <v>103.15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1044.8</v>
      </c>
      <c r="BL6" s="35">
        <f t="shared" si="7"/>
        <v>1081.8</v>
      </c>
      <c r="BM6" s="35">
        <f t="shared" si="7"/>
        <v>974.93</v>
      </c>
      <c r="BN6" s="35">
        <f t="shared" si="7"/>
        <v>855.8</v>
      </c>
      <c r="BO6" s="35">
        <f t="shared" si="7"/>
        <v>789.46</v>
      </c>
      <c r="BP6" s="34" t="str">
        <f>IF(BP7="","",IF(BP7="-","【-】","【"&amp;SUBSTITUTE(TEXT(BP7,"#,##0.00"),"-","△")&amp;"】"))</f>
        <v>【747.76】</v>
      </c>
      <c r="BQ6" s="35">
        <f>IF(BQ7="",NA(),BQ7)</f>
        <v>102.78</v>
      </c>
      <c r="BR6" s="35">
        <f t="shared" ref="BR6:BZ6" si="8">IF(BR7="",NA(),BR7)</f>
        <v>98.5</v>
      </c>
      <c r="BS6" s="35">
        <f t="shared" si="8"/>
        <v>88.51</v>
      </c>
      <c r="BT6" s="35">
        <f t="shared" si="8"/>
        <v>98.05</v>
      </c>
      <c r="BU6" s="35">
        <f t="shared" si="8"/>
        <v>89.12</v>
      </c>
      <c r="BV6" s="35">
        <f t="shared" si="8"/>
        <v>50.82</v>
      </c>
      <c r="BW6" s="35">
        <f t="shared" si="8"/>
        <v>52.19</v>
      </c>
      <c r="BX6" s="35">
        <f t="shared" si="8"/>
        <v>55.32</v>
      </c>
      <c r="BY6" s="35">
        <f t="shared" si="8"/>
        <v>59.8</v>
      </c>
      <c r="BZ6" s="35">
        <f t="shared" si="8"/>
        <v>57.77</v>
      </c>
      <c r="CA6" s="34" t="str">
        <f>IF(CA7="","",IF(CA7="-","【-】","【"&amp;SUBSTITUTE(TEXT(CA7,"#,##0.00"),"-","△")&amp;"】"))</f>
        <v>【59.51】</v>
      </c>
      <c r="CB6" s="35">
        <f>IF(CB7="",NA(),CB7)</f>
        <v>189.52</v>
      </c>
      <c r="CC6" s="35">
        <f t="shared" ref="CC6:CK6" si="9">IF(CC7="",NA(),CC7)</f>
        <v>209.92</v>
      </c>
      <c r="CD6" s="35">
        <f t="shared" si="9"/>
        <v>231.21</v>
      </c>
      <c r="CE6" s="35">
        <f t="shared" si="9"/>
        <v>199.12</v>
      </c>
      <c r="CF6" s="35">
        <f t="shared" si="9"/>
        <v>209.37</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56.81</v>
      </c>
      <c r="CN6" s="35">
        <f t="shared" ref="CN6:CV6" si="10">IF(CN7="",NA(),CN7)</f>
        <v>53.05</v>
      </c>
      <c r="CO6" s="35">
        <f t="shared" si="10"/>
        <v>57.28</v>
      </c>
      <c r="CP6" s="35">
        <f t="shared" si="10"/>
        <v>57.75</v>
      </c>
      <c r="CQ6" s="35">
        <f t="shared" si="10"/>
        <v>60.09</v>
      </c>
      <c r="CR6" s="35">
        <f t="shared" si="10"/>
        <v>53.24</v>
      </c>
      <c r="CS6" s="35">
        <f t="shared" si="10"/>
        <v>52.31</v>
      </c>
      <c r="CT6" s="35">
        <f t="shared" si="10"/>
        <v>60.65</v>
      </c>
      <c r="CU6" s="35">
        <f t="shared" si="10"/>
        <v>51.75</v>
      </c>
      <c r="CV6" s="35">
        <f t="shared" si="10"/>
        <v>50.68</v>
      </c>
      <c r="CW6" s="34" t="str">
        <f>IF(CW7="","",IF(CW7="-","【-】","【"&amp;SUBSTITUTE(TEXT(CW7,"#,##0.00"),"-","△")&amp;"】"))</f>
        <v>【52.23】</v>
      </c>
      <c r="CX6" s="35">
        <f>IF(CX7="",NA(),CX7)</f>
        <v>87.39</v>
      </c>
      <c r="CY6" s="35">
        <f t="shared" ref="CY6:DG6" si="11">IF(CY7="",NA(),CY7)</f>
        <v>87.97</v>
      </c>
      <c r="CZ6" s="35">
        <f t="shared" si="11"/>
        <v>91.61</v>
      </c>
      <c r="DA6" s="35">
        <f t="shared" si="11"/>
        <v>91.97</v>
      </c>
      <c r="DB6" s="35">
        <f t="shared" si="11"/>
        <v>90.99</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342050</v>
      </c>
      <c r="D7" s="37">
        <v>47</v>
      </c>
      <c r="E7" s="37">
        <v>17</v>
      </c>
      <c r="F7" s="37">
        <v>5</v>
      </c>
      <c r="G7" s="37">
        <v>0</v>
      </c>
      <c r="H7" s="37" t="s">
        <v>98</v>
      </c>
      <c r="I7" s="37" t="s">
        <v>99</v>
      </c>
      <c r="J7" s="37" t="s">
        <v>100</v>
      </c>
      <c r="K7" s="37" t="s">
        <v>101</v>
      </c>
      <c r="L7" s="37" t="s">
        <v>102</v>
      </c>
      <c r="M7" s="37" t="s">
        <v>103</v>
      </c>
      <c r="N7" s="38" t="s">
        <v>104</v>
      </c>
      <c r="O7" s="38" t="s">
        <v>105</v>
      </c>
      <c r="P7" s="38">
        <v>0.32</v>
      </c>
      <c r="Q7" s="38">
        <v>100</v>
      </c>
      <c r="R7" s="38">
        <v>4631</v>
      </c>
      <c r="S7" s="38">
        <v>137643</v>
      </c>
      <c r="T7" s="38">
        <v>285.11</v>
      </c>
      <c r="U7" s="38">
        <v>482.77</v>
      </c>
      <c r="V7" s="38">
        <v>433</v>
      </c>
      <c r="W7" s="38">
        <v>0.16</v>
      </c>
      <c r="X7" s="38">
        <v>2706.25</v>
      </c>
      <c r="Y7" s="38">
        <v>98.88</v>
      </c>
      <c r="Z7" s="38">
        <v>98.86</v>
      </c>
      <c r="AA7" s="38">
        <v>98.75</v>
      </c>
      <c r="AB7" s="38">
        <v>98.64</v>
      </c>
      <c r="AC7" s="38">
        <v>103.15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1044.8</v>
      </c>
      <c r="BL7" s="38">
        <v>1081.8</v>
      </c>
      <c r="BM7" s="38">
        <v>974.93</v>
      </c>
      <c r="BN7" s="38">
        <v>855.8</v>
      </c>
      <c r="BO7" s="38">
        <v>789.46</v>
      </c>
      <c r="BP7" s="38">
        <v>747.76</v>
      </c>
      <c r="BQ7" s="38">
        <v>102.78</v>
      </c>
      <c r="BR7" s="38">
        <v>98.5</v>
      </c>
      <c r="BS7" s="38">
        <v>88.51</v>
      </c>
      <c r="BT7" s="38">
        <v>98.05</v>
      </c>
      <c r="BU7" s="38">
        <v>89.12</v>
      </c>
      <c r="BV7" s="38">
        <v>50.82</v>
      </c>
      <c r="BW7" s="38">
        <v>52.19</v>
      </c>
      <c r="BX7" s="38">
        <v>55.32</v>
      </c>
      <c r="BY7" s="38">
        <v>59.8</v>
      </c>
      <c r="BZ7" s="38">
        <v>57.77</v>
      </c>
      <c r="CA7" s="38">
        <v>59.51</v>
      </c>
      <c r="CB7" s="38">
        <v>189.52</v>
      </c>
      <c r="CC7" s="38">
        <v>209.92</v>
      </c>
      <c r="CD7" s="38">
        <v>231.21</v>
      </c>
      <c r="CE7" s="38">
        <v>199.12</v>
      </c>
      <c r="CF7" s="38">
        <v>209.37</v>
      </c>
      <c r="CG7" s="38">
        <v>300.52</v>
      </c>
      <c r="CH7" s="38">
        <v>296.14</v>
      </c>
      <c r="CI7" s="38">
        <v>283.17</v>
      </c>
      <c r="CJ7" s="38">
        <v>263.76</v>
      </c>
      <c r="CK7" s="38">
        <v>274.35000000000002</v>
      </c>
      <c r="CL7" s="38">
        <v>261.45999999999998</v>
      </c>
      <c r="CM7" s="38">
        <v>56.81</v>
      </c>
      <c r="CN7" s="38">
        <v>53.05</v>
      </c>
      <c r="CO7" s="38">
        <v>57.28</v>
      </c>
      <c r="CP7" s="38">
        <v>57.75</v>
      </c>
      <c r="CQ7" s="38">
        <v>60.09</v>
      </c>
      <c r="CR7" s="38">
        <v>53.24</v>
      </c>
      <c r="CS7" s="38">
        <v>52.31</v>
      </c>
      <c r="CT7" s="38">
        <v>60.65</v>
      </c>
      <c r="CU7" s="38">
        <v>51.75</v>
      </c>
      <c r="CV7" s="38">
        <v>50.68</v>
      </c>
      <c r="CW7" s="38">
        <v>52.23</v>
      </c>
      <c r="CX7" s="38">
        <v>87.39</v>
      </c>
      <c r="CY7" s="38">
        <v>87.97</v>
      </c>
      <c r="CZ7" s="38">
        <v>91.61</v>
      </c>
      <c r="DA7" s="38">
        <v>91.97</v>
      </c>
      <c r="DB7" s="38">
        <v>90.99</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福本　真弓</cp:lastModifiedBy>
  <cp:lastPrinted>2020-01-24T08:09:47Z</cp:lastPrinted>
  <dcterms:created xsi:type="dcterms:W3CDTF">2019-12-05T05:21:59Z</dcterms:created>
  <dcterms:modified xsi:type="dcterms:W3CDTF">2020-02-04T07:26:56Z</dcterms:modified>
  <cp:category/>
</cp:coreProperties>
</file>