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fV6frdlyLNH6YagKSd+FIUg2XlaH5R84A9NkzKRKB0kLmmL3bm+myQBwwJg3E0J0w/tTA4IYbjnJk4eAIZWWA==" workbookSaltValue="WlrFYBCXJsAYxuOIvds22g==" workbookSpinCount="100000" lockStructure="1"/>
  <bookViews>
    <workbookView xWindow="0" yWindow="0" windowWidth="15360" windowHeight="76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<sst xmlns="http://schemas.openxmlformats.org/spreadsheetml/2006/main" count="228" uniqueCount="115">
  <si>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</si>
  <si>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</si>
  <si>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</si>
  <si>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</si>
  <si>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</si>
  <si>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</si>
  <si>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</si>
  <si>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</si>
  <si>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</si>
  <si>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</si>
  <si>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</si>
  <si>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</si>
  <si>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</si>
  <si>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</si>
  <si>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</si>
  <si>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</si>
  <si>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</si>
  <si>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</si>
  <si>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</si>
  <si>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</si>
  <si>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</si>
  <si>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</si>
  <si>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</si>
  <si>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</si>
  <si>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</si>
  <si>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</si>
  <si>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</si>
  <si>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</si>
  <si>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</si>
  <si>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</si>
  <si>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</si>
  <si>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</si>
  <si>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</si>
  <si>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</si>
  <si>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</si>
  <si>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</si>
  <si>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</si>
  <si>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</si>
  <si>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</si>
  <si>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</si>
  <si>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</si>
  <si>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</si>
  <si>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</si>
  <si>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</si>
  <si>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</si>
  <si>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</si>
  <si>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</si>
  <si>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</si>
  <si>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</si>
  <si>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</si>
  <si>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</si>
  <si>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</si>
  <si>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</si>
  <si>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</si>
  <si>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</si>
  <si>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</si>
  <si>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</si>
  <si>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</si>
  <si>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</si>
  <si>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</si>
  <si>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</si>
  <si>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</si>
  <si>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</si>
  <si>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</si>
  <si>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</si>
  <si>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</si>
  <si>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</si>
  <si>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</si>
  <si>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</si>
  <si>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</si>
  <si>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</si>
  <si>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</si>
  <si>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</si>
  <si>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</si>
  <si>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</si>
  <si>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</si>
  <si>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</si>
  <si>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</si>
  <si>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</si>
  <si>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</si>
  <si>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</si>
  <si>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</si>
  <si>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</si>
  <si>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</si>
  <si>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</si>
  <si>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</si>
  <si>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</si>
  <si>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</si>
  <si>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</si>
  <si>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</si>
  <si>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</si>
  <si>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</si>
  <si>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</si>
  <si>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</si>
  <si>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</si>
  <si>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</si>
  <si>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</si>
  <si>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</si>
  <si>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</si>
  <si>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</si>
  <si>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</si>
  <si>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</si>
  <si>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公共下水道</t>
  </si>
  <si>
    <t>Cb2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</si>
  <si>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</si>
  <si>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</si>
  <si>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</si>
  <si>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</si>
  <si>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</si>
  <si>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</si>
  <si>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</si>
  <si>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</si>
  <si>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
　平成30年度は、西日本豪雨災害による断水のため総収益が減少し、本比率の値が前年度から減少した。依然として100％を下回っており、単年度の赤字を生じている。
　引き続き有収水量増への取組みや、処理場の維持管理業務の包括的委託による経常的経費の減への取組みを推進していく必要がある。
④企業債残高対事業規模比率
　平成30年度も引き続き面的整備事業やポンプ場の建設工事、処理場の増設事業を進めており、今後も下水道固定資産のストックマネジメントによる修繕改築が生じるため企業債残高の減少は見込めない。ただし、企業債現在高の大部分を公費負担分が占めているため、本比率は類似団体の平均値を下回る値となっている。
⑤経費回収率
　平成30年度は前年度に比べ、西日本豪雨災害による断水の影響で料金収入が減少したことにより、率が減少した。今後は、平成29年度水準に回復する見込みである。
⑥汚水処理原価
　平成30年度は西日本豪雨災害により断水が発生したため、総じて数値が増加した。引き続き、有収水量増への取組みや、処理場の維持管理業務の包括的委託による維持管理費減ヘの取組みを推進していく必要がある。
⑦施設利用率
　浄化センター水処理施設増設工事の完了により処理能力が増加したため、平成28年度から、本指標の値は減少に転じた。
　なお、平成30年度の一日最大処理水量による施設利用率は62.4％である。
⑧水洗化率
　平成30年度は接続増加が330人とのびたが、区域内人口も500人増加し、結果前年度より率が減少した。使用料料金の増加という観点からも、今後も普及促進に努めていく必要がある。</t>
    <rPh sb="1" eb="4">
      <t>シュウエキテキ</t>
    </rPh>
    <rPh sb="4" eb="6">
      <t>シュウシ</t>
    </rPh>
    <rPh sb="6" eb="8">
      <t>ヒリツ</t>
    </rPh>
    <rPh sb="10" eb="12">
      <t>ヘイセイ</t>
    </rPh>
    <rPh sb="14" eb="16">
      <t>ネンド</t>
    </rPh>
    <rPh sb="18" eb="19">
      <t>ニシ</t>
    </rPh>
    <rPh sb="19" eb="21">
      <t>ニホン</t>
    </rPh>
    <rPh sb="21" eb="23">
      <t>ゴウウ</t>
    </rPh>
    <rPh sb="23" eb="25">
      <t>サイガイ</t>
    </rPh>
    <rPh sb="28" eb="30">
      <t>ダンスイ</t>
    </rPh>
    <rPh sb="33" eb="36">
      <t>ソウシュウエキ</t>
    </rPh>
    <rPh sb="37" eb="39">
      <t>ゲンショウ</t>
    </rPh>
    <rPh sb="41" eb="42">
      <t>ホン</t>
    </rPh>
    <rPh sb="42" eb="44">
      <t>ヒリツ</t>
    </rPh>
    <rPh sb="45" eb="46">
      <t>アタイ</t>
    </rPh>
    <rPh sb="47" eb="50">
      <t>ゼンネンド</t>
    </rPh>
    <rPh sb="52" eb="54">
      <t>ゲンショウ</t>
    </rPh>
    <rPh sb="57" eb="59">
      <t>イゼン</t>
    </rPh>
    <rPh sb="67" eb="69">
      <t>シタマワ</t>
    </rPh>
    <rPh sb="74" eb="77">
      <t>タンネンド</t>
    </rPh>
    <rPh sb="78" eb="80">
      <t>アカジ</t>
    </rPh>
    <rPh sb="81" eb="82">
      <t>ショウ</t>
    </rPh>
    <rPh sb="89" eb="90">
      <t>ヒ</t>
    </rPh>
    <rPh sb="91" eb="92">
      <t>ツヅ</t>
    </rPh>
    <rPh sb="93" eb="95">
      <t>ユウシュウ</t>
    </rPh>
    <rPh sb="95" eb="97">
      <t>スイリョウ</t>
    </rPh>
    <rPh sb="97" eb="98">
      <t>ゾウ</t>
    </rPh>
    <rPh sb="100" eb="101">
      <t>ト</t>
    </rPh>
    <rPh sb="101" eb="102">
      <t>クミ</t>
    </rPh>
    <rPh sb="105" eb="108">
      <t>ショリジョウ</t>
    </rPh>
    <rPh sb="109" eb="111">
      <t>イジ</t>
    </rPh>
    <rPh sb="111" eb="113">
      <t>カンリ</t>
    </rPh>
    <rPh sb="113" eb="115">
      <t>ギョウム</t>
    </rPh>
    <rPh sb="116" eb="118">
      <t>ホウカツ</t>
    </rPh>
    <rPh sb="118" eb="119">
      <t>テキ</t>
    </rPh>
    <rPh sb="119" eb="121">
      <t>イタク</t>
    </rPh>
    <rPh sb="124" eb="127">
      <t>ケイジョウテキ</t>
    </rPh>
    <rPh sb="127" eb="129">
      <t>ケイヒ</t>
    </rPh>
    <rPh sb="151" eb="153">
      <t>キギョウ</t>
    </rPh>
    <rPh sb="153" eb="154">
      <t>サイ</t>
    </rPh>
    <rPh sb="154" eb="156">
      <t>ザンダカ</t>
    </rPh>
    <rPh sb="156" eb="157">
      <t>タイ</t>
    </rPh>
    <rPh sb="157" eb="159">
      <t>ジギョウ</t>
    </rPh>
    <rPh sb="159" eb="161">
      <t>キボ</t>
    </rPh>
    <rPh sb="161" eb="163">
      <t>ヒリツ</t>
    </rPh>
    <rPh sb="165" eb="167">
      <t>ヘイセイ</t>
    </rPh>
    <rPh sb="169" eb="171">
      <t>ネンド</t>
    </rPh>
    <rPh sb="172" eb="173">
      <t>ヒ</t>
    </rPh>
    <rPh sb="174" eb="175">
      <t>ツヅ</t>
    </rPh>
    <rPh sb="176" eb="178">
      <t>メンテキ</t>
    </rPh>
    <rPh sb="178" eb="180">
      <t>セイビ</t>
    </rPh>
    <rPh sb="180" eb="182">
      <t>ジギョウ</t>
    </rPh>
    <rPh sb="186" eb="187">
      <t>ジョウ</t>
    </rPh>
    <rPh sb="188" eb="190">
      <t>ケンセツ</t>
    </rPh>
    <rPh sb="190" eb="192">
      <t>コウジ</t>
    </rPh>
    <rPh sb="193" eb="196">
      <t>ショリジョウ</t>
    </rPh>
    <rPh sb="197" eb="199">
      <t>ゾウセツ</t>
    </rPh>
    <rPh sb="199" eb="201">
      <t>ジギョウ</t>
    </rPh>
    <rPh sb="202" eb="203">
      <t>スス</t>
    </rPh>
    <rPh sb="208" eb="210">
      <t>コンゴ</t>
    </rPh>
    <rPh sb="211" eb="214">
      <t>ゲスイドウ</t>
    </rPh>
    <rPh sb="214" eb="216">
      <t>コテイ</t>
    </rPh>
    <rPh sb="216" eb="218">
      <t>シサン</t>
    </rPh>
    <rPh sb="232" eb="234">
      <t>シュウゼン</t>
    </rPh>
    <rPh sb="234" eb="236">
      <t>カイチク</t>
    </rPh>
    <rPh sb="237" eb="238">
      <t>ショウ</t>
    </rPh>
    <rPh sb="242" eb="244">
      <t>キギョウ</t>
    </rPh>
    <rPh sb="244" eb="245">
      <t>サイ</t>
    </rPh>
    <rPh sb="245" eb="247">
      <t>ザンダカ</t>
    </rPh>
    <rPh sb="248" eb="250">
      <t>ゲンショウ</t>
    </rPh>
    <rPh sb="251" eb="253">
      <t>ミコ</t>
    </rPh>
    <rPh sb="261" eb="263">
      <t>キギョウ</t>
    </rPh>
    <rPh sb="263" eb="264">
      <t>サイ</t>
    </rPh>
    <rPh sb="264" eb="266">
      <t>ゲンザイ</t>
    </rPh>
    <rPh sb="266" eb="267">
      <t>ダカ</t>
    </rPh>
    <rPh sb="268" eb="271">
      <t>ダイブブン</t>
    </rPh>
    <rPh sb="272" eb="274">
      <t>コウヒ</t>
    </rPh>
    <rPh sb="274" eb="276">
      <t>フタン</t>
    </rPh>
    <rPh sb="276" eb="277">
      <t>ブン</t>
    </rPh>
    <rPh sb="278" eb="279">
      <t>シ</t>
    </rPh>
    <rPh sb="286" eb="287">
      <t>ホン</t>
    </rPh>
    <rPh sb="287" eb="289">
      <t>ヒリツ</t>
    </rPh>
    <rPh sb="290" eb="292">
      <t>ルイジ</t>
    </rPh>
    <rPh sb="292" eb="294">
      <t>ダンタイ</t>
    </rPh>
    <rPh sb="295" eb="298">
      <t>ヘイキンチ</t>
    </rPh>
    <rPh sb="299" eb="301">
      <t>シタマワ</t>
    </rPh>
    <rPh sb="302" eb="303">
      <t>アタイ</t>
    </rPh>
    <rPh sb="312" eb="314">
      <t>ケイヒ</t>
    </rPh>
    <rPh sb="314" eb="316">
      <t>カイシュウ</t>
    </rPh>
    <rPh sb="316" eb="317">
      <t>リツ</t>
    </rPh>
    <rPh sb="319" eb="321">
      <t>ヘイセイ</t>
    </rPh>
    <rPh sb="323" eb="325">
      <t>ネンド</t>
    </rPh>
    <rPh sb="326" eb="329">
      <t>ゼンネンド</t>
    </rPh>
    <rPh sb="330" eb="331">
      <t>クラ</t>
    </rPh>
    <rPh sb="333" eb="334">
      <t>ニシ</t>
    </rPh>
    <rPh sb="334" eb="336">
      <t>ニホン</t>
    </rPh>
    <rPh sb="336" eb="338">
      <t>ゴウウ</t>
    </rPh>
    <rPh sb="338" eb="340">
      <t>サイガイ</t>
    </rPh>
    <rPh sb="343" eb="345">
      <t>ダンスイ</t>
    </rPh>
    <rPh sb="346" eb="348">
      <t>エイキョウ</t>
    </rPh>
    <rPh sb="349" eb="351">
      <t>リョウキン</t>
    </rPh>
    <rPh sb="351" eb="353">
      <t>シュウニュウ</t>
    </rPh>
    <rPh sb="354" eb="356">
      <t>ゲンショウ</t>
    </rPh>
    <rPh sb="364" eb="365">
      <t>リツ</t>
    </rPh>
    <rPh sb="366" eb="368">
      <t>ゲンショウ</t>
    </rPh>
    <rPh sb="371" eb="373">
      <t>コンゴ</t>
    </rPh>
    <rPh sb="375" eb="377">
      <t>ヘイセイ</t>
    </rPh>
    <rPh sb="379" eb="381">
      <t>ネンド</t>
    </rPh>
    <rPh sb="381" eb="383">
      <t>スイジュン</t>
    </rPh>
    <rPh sb="384" eb="386">
      <t>カイフク</t>
    </rPh>
    <rPh sb="388" eb="390">
      <t>ミコ</t>
    </rPh>
    <rPh sb="397" eb="399">
      <t>オスイ</t>
    </rPh>
    <rPh sb="399" eb="401">
      <t>ショリ</t>
    </rPh>
    <rPh sb="401" eb="403">
      <t>ゲンカ</t>
    </rPh>
    <rPh sb="405" eb="407">
      <t>ヘイセイ</t>
    </rPh>
    <rPh sb="409" eb="411">
      <t>ネンド</t>
    </rPh>
    <rPh sb="412" eb="413">
      <t>ニシ</t>
    </rPh>
    <rPh sb="413" eb="415">
      <t>ニホン</t>
    </rPh>
    <rPh sb="415" eb="417">
      <t>ゴウウ</t>
    </rPh>
    <rPh sb="417" eb="419">
      <t>サイガイ</t>
    </rPh>
    <rPh sb="422" eb="424">
      <t>ダンスイ</t>
    </rPh>
    <rPh sb="425" eb="427">
      <t>ハッセイ</t>
    </rPh>
    <rPh sb="432" eb="433">
      <t>ソウ</t>
    </rPh>
    <rPh sb="435" eb="437">
      <t>スウチ</t>
    </rPh>
    <rPh sb="438" eb="440">
      <t>ゾウカ</t>
    </rPh>
    <rPh sb="443" eb="444">
      <t>ヒ</t>
    </rPh>
    <rPh sb="445" eb="446">
      <t>ツヅ</t>
    </rPh>
    <rPh sb="448" eb="450">
      <t>ユウシュウ</t>
    </rPh>
    <rPh sb="450" eb="452">
      <t>スイリョウ</t>
    </rPh>
    <rPh sb="452" eb="453">
      <t>ゾウ</t>
    </rPh>
    <rPh sb="455" eb="457">
      <t>トリクミ</t>
    </rPh>
    <rPh sb="460" eb="463">
      <t>ショリジョウ</t>
    </rPh>
    <rPh sb="464" eb="466">
      <t>イジ</t>
    </rPh>
    <rPh sb="466" eb="468">
      <t>カンリ</t>
    </rPh>
    <rPh sb="468" eb="470">
      <t>ギョウム</t>
    </rPh>
    <rPh sb="471" eb="474">
      <t>ホウカツテキ</t>
    </rPh>
    <rPh sb="474" eb="476">
      <t>イタク</t>
    </rPh>
    <rPh sb="479" eb="481">
      <t>イジ</t>
    </rPh>
    <rPh sb="481" eb="484">
      <t>カンリヒ</t>
    </rPh>
    <rPh sb="484" eb="485">
      <t>ヘ</t>
    </rPh>
    <rPh sb="487" eb="489">
      <t>トリクミ</t>
    </rPh>
    <rPh sb="491" eb="493">
      <t>スイシン</t>
    </rPh>
    <rPh sb="497" eb="499">
      <t>ヒツヨウ</t>
    </rPh>
    <rPh sb="505" eb="507">
      <t>シセツ</t>
    </rPh>
    <rPh sb="507" eb="509">
      <t>リヨウ</t>
    </rPh>
    <rPh sb="509" eb="510">
      <t>リツ</t>
    </rPh>
    <rPh sb="512" eb="514">
      <t>ジョウカ</t>
    </rPh>
    <rPh sb="518" eb="519">
      <t>ミズ</t>
    </rPh>
    <rPh sb="519" eb="521">
      <t>ショリ</t>
    </rPh>
    <rPh sb="521" eb="523">
      <t>シセツ</t>
    </rPh>
    <rPh sb="523" eb="525">
      <t>ゾウセツ</t>
    </rPh>
    <rPh sb="525" eb="527">
      <t>コウジ</t>
    </rPh>
    <rPh sb="528" eb="530">
      <t>カンリョウ</t>
    </rPh>
    <rPh sb="533" eb="535">
      <t>ショリ</t>
    </rPh>
    <rPh sb="535" eb="537">
      <t>ノウリョク</t>
    </rPh>
    <rPh sb="538" eb="540">
      <t>ゾウカ</t>
    </rPh>
    <rPh sb="545" eb="547">
      <t>ヘイセイ</t>
    </rPh>
    <rPh sb="549" eb="551">
      <t>ネンド</t>
    </rPh>
    <rPh sb="554" eb="555">
      <t>ホン</t>
    </rPh>
    <rPh sb="555" eb="557">
      <t>シヒョウ</t>
    </rPh>
    <rPh sb="558" eb="559">
      <t>アタイ</t>
    </rPh>
    <rPh sb="560" eb="562">
      <t>ゲンショウ</t>
    </rPh>
    <rPh sb="563" eb="564">
      <t>テン</t>
    </rPh>
    <rPh sb="572" eb="574">
      <t>ヘイセイ</t>
    </rPh>
    <rPh sb="576" eb="578">
      <t>ネンド</t>
    </rPh>
    <rPh sb="579" eb="581">
      <t>イチニチ</t>
    </rPh>
    <rPh sb="581" eb="583">
      <t>サイダイ</t>
    </rPh>
    <rPh sb="583" eb="585">
      <t>ショリ</t>
    </rPh>
    <rPh sb="585" eb="587">
      <t>スイリョウ</t>
    </rPh>
    <rPh sb="590" eb="592">
      <t>シセツ</t>
    </rPh>
    <rPh sb="592" eb="594">
      <t>リヨウ</t>
    </rPh>
    <rPh sb="594" eb="595">
      <t>リツ</t>
    </rPh>
    <rPh sb="607" eb="610">
      <t>スイセンカ</t>
    </rPh>
    <rPh sb="610" eb="611">
      <t>リツ</t>
    </rPh>
    <rPh sb="613" eb="615">
      <t>ヘイセイ</t>
    </rPh>
    <rPh sb="617" eb="619">
      <t>ネンド</t>
    </rPh>
    <rPh sb="620" eb="622">
      <t>セツゾク</t>
    </rPh>
    <rPh sb="622" eb="624">
      <t>ゾウカ</t>
    </rPh>
    <rPh sb="628" eb="629">
      <t>ニン</t>
    </rPh>
    <rPh sb="635" eb="638">
      <t>クイキナイ</t>
    </rPh>
    <rPh sb="638" eb="640">
      <t>ジンコウ</t>
    </rPh>
    <rPh sb="644" eb="645">
      <t>ニン</t>
    </rPh>
    <rPh sb="645" eb="647">
      <t>ゾウカ</t>
    </rPh>
    <rPh sb="649" eb="651">
      <t>ケッカ</t>
    </rPh>
    <rPh sb="651" eb="654">
      <t>ゼンネンド</t>
    </rPh>
    <rPh sb="656" eb="657">
      <t>リツ</t>
    </rPh>
    <rPh sb="658" eb="660">
      <t>ゲンショウ</t>
    </rPh>
    <rPh sb="663" eb="666">
      <t>シヨウリョウ</t>
    </rPh>
    <rPh sb="666" eb="668">
      <t>リョウキン</t>
    </rPh>
    <rPh sb="669" eb="671">
      <t>ゾウカ</t>
    </rPh>
    <rPh sb="674" eb="676">
      <t>カンテン</t>
    </rPh>
    <rPh sb="680" eb="682">
      <t>コンゴ</t>
    </rPh>
    <rPh sb="683" eb="685">
      <t>フキュウ</t>
    </rPh>
    <rPh sb="685" eb="687">
      <t>ソクシン</t>
    </rPh>
    <rPh sb="688" eb="689">
      <t>ツト</t>
    </rPh>
    <rPh sb="693" eb="695">
      <t>ヒツヨウ</t>
    </rPh>
    <phoneticPr fontId="4"/>
  </si>
  <si>
    <t>　本市の公共下水道事業は、平成元年度に供用を開始し、順次管渠整備を進めている。現時点では管渠は更新期に達しておらず、本比率は低い値となっているが、将来の更新を見据え、令和2年度に管路施設ストックマネジメント実施計画（修繕・改築計画）を策定予定である。処理場は、平成30年度に再構築基本計画（ストックマネジメント計画）に着手しており、令和2年度に実施計画（修繕・改築計画）を策定予定である。</t>
    <phoneticPr fontId="4"/>
  </si>
  <si>
    <t>　本市の公共下水道事業は、供用開始から30年が経過している。
　引き続き水洗化人口及び有収水量の増を目指し経営の効率化を進めるとともに、ストックマネジメント計画に基づいた効率的な施設更新に取り組む必要がある。
　平成28年度には「尾道市公共下水道事業経営戦略」（計画期間：平成29年度～令和8年度）を策定し、将来を見据えた事業運営の方針を明確化している。
　また、財政状況を明らかにし経営基盤の強化を図るため、令和元年度から地方公営企業法を全部適用している。</t>
    <rPh sb="115" eb="118">
      <t>オノミチシ</t>
    </rPh>
    <rPh sb="118" eb="120">
      <t>コウキョウ</t>
    </rPh>
    <rPh sb="120" eb="123">
      <t>ゲスイドウ</t>
    </rPh>
    <rPh sb="123" eb="125">
      <t>ジギョウ</t>
    </rPh>
    <rPh sb="125" eb="127">
      <t>ケイエイ</t>
    </rPh>
    <rPh sb="127" eb="129">
      <t>センリャク</t>
    </rPh>
    <rPh sb="131" eb="133">
      <t>ケイカク</t>
    </rPh>
    <rPh sb="133" eb="135">
      <t>キカン</t>
    </rPh>
    <rPh sb="136" eb="138">
      <t>ヘイセイ</t>
    </rPh>
    <rPh sb="140" eb="142">
      <t>ネンド</t>
    </rPh>
    <rPh sb="143" eb="145">
      <t>レイワ</t>
    </rPh>
    <rPh sb="146" eb="148">
      <t>ネンド</t>
    </rPh>
    <rPh sb="150" eb="152">
      <t>サクテイ</t>
    </rPh>
    <rPh sb="154" eb="156">
      <t>ショウライ</t>
    </rPh>
    <rPh sb="157" eb="159">
      <t>ミス</t>
    </rPh>
    <rPh sb="161" eb="163">
      <t>ジギョウ</t>
    </rPh>
    <rPh sb="163" eb="165">
      <t>ウンエイ</t>
    </rPh>
    <rPh sb="166" eb="168">
      <t>ホウシン</t>
    </rPh>
    <rPh sb="169" eb="172">
      <t>メイカクカ</t>
    </rPh>
    <rPh sb="182" eb="184">
      <t>ザイセイ</t>
    </rPh>
    <rPh sb="184" eb="186">
      <t>ジョウキョウ</t>
    </rPh>
    <rPh sb="187" eb="188">
      <t>アキ</t>
    </rPh>
    <rPh sb="192" eb="194">
      <t>ケイエイ</t>
    </rPh>
    <rPh sb="194" eb="196">
      <t>キバン</t>
    </rPh>
    <rPh sb="197" eb="199">
      <t>キョウカ</t>
    </rPh>
    <rPh sb="200" eb="201">
      <t>ハカ</t>
    </rPh>
    <rPh sb="205" eb="207">
      <t>レイワ</t>
    </rPh>
    <rPh sb="207" eb="209">
      <t>ガンネン</t>
    </rPh>
    <rPh sb="209" eb="210">
      <t>ド</t>
    </rPh>
    <rPh sb="212" eb="214">
      <t>チホウ</t>
    </rPh>
    <rPh sb="214" eb="216">
      <t>コウエイ</t>
    </rPh>
    <rPh sb="216" eb="218">
      <t>キギョウ</t>
    </rPh>
    <rPh sb="218" eb="219">
      <t>ホウ</t>
    </rPh>
    <rPh sb="220" eb="222">
      <t>ゼンブ</t>
    </rPh>
    <rPh sb="222" eb="224">
      <t>テキヨウ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</si>
</sst>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quot;-&quot;">
                  <c:v>0.06</c:v>
                </c:pt>
                <c:pt idx="3">
                  <c:v>0</c:v>
                </c:pt>
                <c:pt idx="4">
                  <c:v>0</c:v>
                </c:pt>
              </c:numCache>
            </c:numRef>
          </c:val>
          <c:extLst xmlns:c16r2="http://schemas.microsoft.com/office/drawing/2015/06/chart">
            <c:ext xmlns:c16="http://schemas.microsoft.com/office/drawing/2014/chart" uri="{C3380CC4-5D6E-409C-BE32-E72D297353CC}">
              <c16:uniqueId val="{00000000-6BEB-4AA5-A39C-592C1C14C81D}"/>
            </c:ext>
          </c:extLst>
        </c:ser>
        <c:dLbls>
          <c:showLegendKey val="0"/>
          <c:showVal val="0"/>
          <c:showCatName val="0"/>
          <c:showSerName val="0"/>
          <c:showPercent val="0"/>
          <c:showBubbleSize val="0"/>
        </c:dLbls>
        <c:gapWidth val="150"/>
        <c:axId val="190617856"/>
        <c:axId val="190636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0.16</c:v>
                </c:pt>
                <c:pt idx="2">
                  <c:v>0.02</c:v>
                </c:pt>
                <c:pt idx="3">
                  <c:v>0.16</c:v>
                </c:pt>
                <c:pt idx="4">
                  <c:v>0.2</c:v>
                </c:pt>
              </c:numCache>
            </c:numRef>
          </c:val>
          <c:smooth val="0"/>
          <c:extLst xmlns:c16r2="http://schemas.microsoft.com/office/drawing/2015/06/chart">
            <c:ext xmlns:c16="http://schemas.microsoft.com/office/drawing/2014/chart" uri="{C3380CC4-5D6E-409C-BE32-E72D297353CC}">
              <c16:uniqueId val="{00000001-6BEB-4AA5-A39C-592C1C14C81D}"/>
            </c:ext>
          </c:extLst>
        </c:ser>
        <c:dLbls>
          <c:showLegendKey val="0"/>
          <c:showVal val="0"/>
          <c:showCatName val="0"/>
          <c:showSerName val="0"/>
          <c:showPercent val="0"/>
          <c:showBubbleSize val="0"/>
        </c:dLbls>
        <c:marker val="1"/>
        <c:smooth val="0"/>
        <c:axId val="190617856"/>
        <c:axId val="190636416"/>
      </c:lineChart>
      <c:dateAx>
        <c:axId val="190617856"/>
        <c:scaling>
          <c:orientation val="minMax"/>
        </c:scaling>
        <c:delete val="1"/>
        <c:axPos val="b"/>
        <c:numFmt formatCode="ge" sourceLinked="1"/>
        <c:majorTickMark val="none"/>
        <c:minorTickMark val="none"/>
        <c:tickLblPos val="none"/>
        <c:crossAx val="190636416"/>
        <c:crosses val="autoZero"/>
        <c:auto val="1"/>
        <c:lblOffset val="100"/>
        <c:baseTimeUnit val="years"/>
      </c:dateAx>
      <c:valAx>
        <c:axId val="19063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61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58.97</c:v>
                </c:pt>
                <c:pt idx="1">
                  <c:v>61.43</c:v>
                </c:pt>
                <c:pt idx="2">
                  <c:v>40.83</c:v>
                </c:pt>
                <c:pt idx="3">
                  <c:v>52.53</c:v>
                </c:pt>
                <c:pt idx="4">
                  <c:v>51.93</c:v>
                </c:pt>
              </c:numCache>
            </c:numRef>
          </c:val>
          <c:extLst xmlns:c16r2="http://schemas.microsoft.com/office/drawing/2015/06/chart">
            <c:ext xmlns:c16="http://schemas.microsoft.com/office/drawing/2014/chart" uri="{C3380CC4-5D6E-409C-BE32-E72D297353CC}">
              <c16:uniqueId val="{00000000-6C06-43A0-BECE-E906F2A77C6A}"/>
            </c:ext>
          </c:extLst>
        </c:ser>
        <c:dLbls>
          <c:showLegendKey val="0"/>
          <c:showVal val="0"/>
          <c:showCatName val="0"/>
          <c:showSerName val="0"/>
          <c:showPercent val="0"/>
          <c:showBubbleSize val="0"/>
        </c:dLbls>
        <c:gapWidth val="150"/>
        <c:axId val="234879232"/>
        <c:axId val="234893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51.08</c:v>
                </c:pt>
                <c:pt idx="1">
                  <c:v>49.75</c:v>
                </c:pt>
                <c:pt idx="2">
                  <c:v>40.83</c:v>
                </c:pt>
                <c:pt idx="3">
                  <c:v>50.12</c:v>
                </c:pt>
                <c:pt idx="4">
                  <c:v>49.98</c:v>
                </c:pt>
              </c:numCache>
            </c:numRef>
          </c:val>
          <c:smooth val="0"/>
          <c:extLst xmlns:c16r2="http://schemas.microsoft.com/office/drawing/2015/06/chart">
            <c:ext xmlns:c16="http://schemas.microsoft.com/office/drawing/2014/chart" uri="{C3380CC4-5D6E-409C-BE32-E72D297353CC}">
              <c16:uniqueId val="{00000001-6C06-43A0-BECE-E906F2A77C6A}"/>
            </c:ext>
          </c:extLst>
        </c:ser>
        <c:dLbls>
          <c:showLegendKey val="0"/>
          <c:showVal val="0"/>
          <c:showCatName val="0"/>
          <c:showSerName val="0"/>
          <c:showPercent val="0"/>
          <c:showBubbleSize val="0"/>
        </c:dLbls>
        <c:marker val="1"/>
        <c:smooth val="0"/>
        <c:axId val="234879232"/>
        <c:axId val="234893696"/>
      </c:lineChart>
      <c:dateAx>
        <c:axId val="234879232"/>
        <c:scaling>
          <c:orientation val="minMax"/>
        </c:scaling>
        <c:delete val="1"/>
        <c:axPos val="b"/>
        <c:numFmt formatCode="ge" sourceLinked="1"/>
        <c:majorTickMark val="none"/>
        <c:minorTickMark val="none"/>
        <c:tickLblPos val="none"/>
        <c:crossAx val="234893696"/>
        <c:crosses val="autoZero"/>
        <c:auto val="1"/>
        <c:lblOffset val="100"/>
        <c:baseTimeUnit val="years"/>
      </c:dateAx>
      <c:valAx>
        <c:axId val="23489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87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80.8</c:v>
                </c:pt>
                <c:pt idx="1">
                  <c:v>81.75</c:v>
                </c:pt>
                <c:pt idx="2">
                  <c:v>79.540000000000006</c:v>
                </c:pt>
                <c:pt idx="3">
                  <c:v>79.19</c:v>
                </c:pt>
                <c:pt idx="4">
                  <c:v>78.8</c:v>
                </c:pt>
              </c:numCache>
            </c:numRef>
          </c:val>
          <c:extLst xmlns:c16r2="http://schemas.microsoft.com/office/drawing/2015/06/chart">
            <c:ext xmlns:c16="http://schemas.microsoft.com/office/drawing/2014/chart" uri="{C3380CC4-5D6E-409C-BE32-E72D297353CC}">
              <c16:uniqueId val="{00000000-21C3-4715-9330-7C799D420761}"/>
            </c:ext>
          </c:extLst>
        </c:ser>
        <c:dLbls>
          <c:showLegendKey val="0"/>
          <c:showVal val="0"/>
          <c:showCatName val="0"/>
          <c:showSerName val="0"/>
          <c:showPercent val="0"/>
          <c:showBubbleSize val="0"/>
        </c:dLbls>
        <c:gapWidth val="150"/>
        <c:axId val="234920576"/>
        <c:axId val="23493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88.59</c:v>
                </c:pt>
                <c:pt idx="1">
                  <c:v>87.85</c:v>
                </c:pt>
                <c:pt idx="2">
                  <c:v>89.61</c:v>
                </c:pt>
                <c:pt idx="3">
                  <c:v>86.63</c:v>
                </c:pt>
                <c:pt idx="4">
                  <c:v>87.09</c:v>
                </c:pt>
              </c:numCache>
            </c:numRef>
          </c:val>
          <c:smooth val="0"/>
          <c:extLst xmlns:c16r2="http://schemas.microsoft.com/office/drawing/2015/06/chart">
            <c:ext xmlns:c16="http://schemas.microsoft.com/office/drawing/2014/chart" uri="{C3380CC4-5D6E-409C-BE32-E72D297353CC}">
              <c16:uniqueId val="{00000001-21C3-4715-9330-7C799D420761}"/>
            </c:ext>
          </c:extLst>
        </c:ser>
        <c:dLbls>
          <c:showLegendKey val="0"/>
          <c:showVal val="0"/>
          <c:showCatName val="0"/>
          <c:showSerName val="0"/>
          <c:showPercent val="0"/>
          <c:showBubbleSize val="0"/>
        </c:dLbls>
        <c:marker val="1"/>
        <c:smooth val="0"/>
        <c:axId val="234920576"/>
        <c:axId val="234935040"/>
      </c:lineChart>
      <c:dateAx>
        <c:axId val="234920576"/>
        <c:scaling>
          <c:orientation val="minMax"/>
        </c:scaling>
        <c:delete val="1"/>
        <c:axPos val="b"/>
        <c:numFmt formatCode="ge" sourceLinked="1"/>
        <c:majorTickMark val="none"/>
        <c:minorTickMark val="none"/>
        <c:tickLblPos val="none"/>
        <c:crossAx val="234935040"/>
        <c:crosses val="autoZero"/>
        <c:auto val="1"/>
        <c:lblOffset val="100"/>
        <c:baseTimeUnit val="years"/>
      </c:dateAx>
      <c:valAx>
        <c:axId val="23493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92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73.010000000000005</c:v>
                </c:pt>
                <c:pt idx="1">
                  <c:v>59.53</c:v>
                </c:pt>
                <c:pt idx="2">
                  <c:v>61.17</c:v>
                </c:pt>
                <c:pt idx="3">
                  <c:v>65.150000000000006</c:v>
                </c:pt>
                <c:pt idx="4">
                  <c:v>64.45</c:v>
                </c:pt>
              </c:numCache>
            </c:numRef>
          </c:val>
          <c:extLst xmlns:c16r2="http://schemas.microsoft.com/office/drawing/2015/06/chart">
            <c:ext xmlns:c16="http://schemas.microsoft.com/office/drawing/2014/chart" uri="{C3380CC4-5D6E-409C-BE32-E72D297353CC}">
              <c16:uniqueId val="{00000000-DB85-4FE3-B6D3-2CF6DD44626C}"/>
            </c:ext>
          </c:extLst>
        </c:ser>
        <c:dLbls>
          <c:showLegendKey val="0"/>
          <c:showVal val="0"/>
          <c:showCatName val="0"/>
          <c:showSerName val="0"/>
          <c:showPercent val="0"/>
          <c:showBubbleSize val="0"/>
        </c:dLbls>
        <c:gapWidth val="150"/>
        <c:axId val="190528128"/>
        <c:axId val="190554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B85-4FE3-B6D3-2CF6DD44626C}"/>
            </c:ext>
          </c:extLst>
        </c:ser>
        <c:dLbls>
          <c:showLegendKey val="0"/>
          <c:showVal val="0"/>
          <c:showCatName val="0"/>
          <c:showSerName val="0"/>
          <c:showPercent val="0"/>
          <c:showBubbleSize val="0"/>
        </c:dLbls>
        <c:marker val="1"/>
        <c:smooth val="0"/>
        <c:axId val="190528128"/>
        <c:axId val="190554880"/>
      </c:lineChart>
      <c:dateAx>
        <c:axId val="190528128"/>
        <c:scaling>
          <c:orientation val="minMax"/>
        </c:scaling>
        <c:delete val="1"/>
        <c:axPos val="b"/>
        <c:numFmt formatCode="ge" sourceLinked="1"/>
        <c:majorTickMark val="none"/>
        <c:minorTickMark val="none"/>
        <c:tickLblPos val="none"/>
        <c:crossAx val="190554880"/>
        <c:crosses val="autoZero"/>
        <c:auto val="1"/>
        <c:lblOffset val="100"/>
        <c:baseTimeUnit val="years"/>
      </c:dateAx>
      <c:valAx>
        <c:axId val="19055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2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008-4429-AAB5-1B4AB040533F}"/>
            </c:ext>
          </c:extLst>
        </c:ser>
        <c:dLbls>
          <c:showLegendKey val="0"/>
          <c:showVal val="0"/>
          <c:showCatName val="0"/>
          <c:showSerName val="0"/>
          <c:showPercent val="0"/>
          <c:showBubbleSize val="0"/>
        </c:dLbls>
        <c:gapWidth val="150"/>
        <c:axId val="190573568"/>
        <c:axId val="19057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008-4429-AAB5-1B4AB040533F}"/>
            </c:ext>
          </c:extLst>
        </c:ser>
        <c:dLbls>
          <c:showLegendKey val="0"/>
          <c:showVal val="0"/>
          <c:showCatName val="0"/>
          <c:showSerName val="0"/>
          <c:showPercent val="0"/>
          <c:showBubbleSize val="0"/>
        </c:dLbls>
        <c:marker val="1"/>
        <c:smooth val="0"/>
        <c:axId val="190573568"/>
        <c:axId val="190575744"/>
      </c:lineChart>
      <c:dateAx>
        <c:axId val="190573568"/>
        <c:scaling>
          <c:orientation val="minMax"/>
        </c:scaling>
        <c:delete val="1"/>
        <c:axPos val="b"/>
        <c:numFmt formatCode="ge" sourceLinked="1"/>
        <c:majorTickMark val="none"/>
        <c:minorTickMark val="none"/>
        <c:tickLblPos val="none"/>
        <c:crossAx val="190575744"/>
        <c:crosses val="autoZero"/>
        <c:auto val="1"/>
        <c:lblOffset val="100"/>
        <c:baseTimeUnit val="years"/>
      </c:dateAx>
      <c:valAx>
        <c:axId val="19057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7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ABB-4011-AD9F-9DABA3408B1C}"/>
            </c:ext>
          </c:extLst>
        </c:ser>
        <c:dLbls>
          <c:showLegendKey val="0"/>
          <c:showVal val="0"/>
          <c:showCatName val="0"/>
          <c:showSerName val="0"/>
          <c:showPercent val="0"/>
          <c:showBubbleSize val="0"/>
        </c:dLbls>
        <c:gapWidth val="150"/>
        <c:axId val="200438912"/>
        <c:axId val="20044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ABB-4011-AD9F-9DABA3408B1C}"/>
            </c:ext>
          </c:extLst>
        </c:ser>
        <c:dLbls>
          <c:showLegendKey val="0"/>
          <c:showVal val="0"/>
          <c:showCatName val="0"/>
          <c:showSerName val="0"/>
          <c:showPercent val="0"/>
          <c:showBubbleSize val="0"/>
        </c:dLbls>
        <c:marker val="1"/>
        <c:smooth val="0"/>
        <c:axId val="200438912"/>
        <c:axId val="200440832"/>
      </c:lineChart>
      <c:dateAx>
        <c:axId val="200438912"/>
        <c:scaling>
          <c:orientation val="minMax"/>
        </c:scaling>
        <c:delete val="1"/>
        <c:axPos val="b"/>
        <c:numFmt formatCode="ge" sourceLinked="1"/>
        <c:majorTickMark val="none"/>
        <c:minorTickMark val="none"/>
        <c:tickLblPos val="none"/>
        <c:crossAx val="200440832"/>
        <c:crosses val="autoZero"/>
        <c:auto val="1"/>
        <c:lblOffset val="100"/>
        <c:baseTimeUnit val="years"/>
      </c:dateAx>
      <c:valAx>
        <c:axId val="20044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43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58B-4697-B5F3-04D4BC459382}"/>
            </c:ext>
          </c:extLst>
        </c:ser>
        <c:dLbls>
          <c:showLegendKey val="0"/>
          <c:showVal val="0"/>
          <c:showCatName val="0"/>
          <c:showSerName val="0"/>
          <c:showPercent val="0"/>
          <c:showBubbleSize val="0"/>
        </c:dLbls>
        <c:gapWidth val="150"/>
        <c:axId val="224024448"/>
        <c:axId val="22403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8B-4697-B5F3-04D4BC459382}"/>
            </c:ext>
          </c:extLst>
        </c:ser>
        <c:dLbls>
          <c:showLegendKey val="0"/>
          <c:showVal val="0"/>
          <c:showCatName val="0"/>
          <c:showSerName val="0"/>
          <c:showPercent val="0"/>
          <c:showBubbleSize val="0"/>
        </c:dLbls>
        <c:marker val="1"/>
        <c:smooth val="0"/>
        <c:axId val="224024448"/>
        <c:axId val="224030720"/>
      </c:lineChart>
      <c:dateAx>
        <c:axId val="224024448"/>
        <c:scaling>
          <c:orientation val="minMax"/>
        </c:scaling>
        <c:delete val="1"/>
        <c:axPos val="b"/>
        <c:numFmt formatCode="ge" sourceLinked="1"/>
        <c:majorTickMark val="none"/>
        <c:minorTickMark val="none"/>
        <c:tickLblPos val="none"/>
        <c:crossAx val="224030720"/>
        <c:crosses val="autoZero"/>
        <c:auto val="1"/>
        <c:lblOffset val="100"/>
        <c:baseTimeUnit val="years"/>
      </c:dateAx>
      <c:valAx>
        <c:axId val="22403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402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6C2-4D41-8238-FAB940B51E7A}"/>
            </c:ext>
          </c:extLst>
        </c:ser>
        <c:dLbls>
          <c:showLegendKey val="0"/>
          <c:showVal val="0"/>
          <c:showCatName val="0"/>
          <c:showSerName val="0"/>
          <c:showPercent val="0"/>
          <c:showBubbleSize val="0"/>
        </c:dLbls>
        <c:gapWidth val="150"/>
        <c:axId val="224060544"/>
        <c:axId val="22406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6C2-4D41-8238-FAB940B51E7A}"/>
            </c:ext>
          </c:extLst>
        </c:ser>
        <c:dLbls>
          <c:showLegendKey val="0"/>
          <c:showVal val="0"/>
          <c:showCatName val="0"/>
          <c:showSerName val="0"/>
          <c:showPercent val="0"/>
          <c:showBubbleSize val="0"/>
        </c:dLbls>
        <c:marker val="1"/>
        <c:smooth val="0"/>
        <c:axId val="224060544"/>
        <c:axId val="224062464"/>
      </c:lineChart>
      <c:dateAx>
        <c:axId val="224060544"/>
        <c:scaling>
          <c:orientation val="minMax"/>
        </c:scaling>
        <c:delete val="1"/>
        <c:axPos val="b"/>
        <c:numFmt formatCode="ge" sourceLinked="1"/>
        <c:majorTickMark val="none"/>
        <c:minorTickMark val="none"/>
        <c:tickLblPos val="none"/>
        <c:crossAx val="224062464"/>
        <c:crosses val="autoZero"/>
        <c:auto val="1"/>
        <c:lblOffset val="100"/>
        <c:baseTimeUnit val="years"/>
      </c:dateAx>
      <c:valAx>
        <c:axId val="22406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406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124.27</c:v>
                </c:pt>
                <c:pt idx="1">
                  <c:v>96.42</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84A6-405F-A5F5-19E0F6118AE6}"/>
            </c:ext>
          </c:extLst>
        </c:ser>
        <c:dLbls>
          <c:showLegendKey val="0"/>
          <c:showVal val="0"/>
          <c:showCatName val="0"/>
          <c:showSerName val="0"/>
          <c:showPercent val="0"/>
          <c:showBubbleSize val="0"/>
        </c:dLbls>
        <c:gapWidth val="150"/>
        <c:axId val="234718720"/>
        <c:axId val="23472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1067.74</c:v>
                </c:pt>
                <c:pt idx="1">
                  <c:v>1018.27</c:v>
                </c:pt>
                <c:pt idx="2">
                  <c:v>566.4</c:v>
                </c:pt>
                <c:pt idx="3">
                  <c:v>855.79</c:v>
                </c:pt>
                <c:pt idx="4">
                  <c:v>948.07</c:v>
                </c:pt>
              </c:numCache>
            </c:numRef>
          </c:val>
          <c:smooth val="0"/>
          <c:extLst xmlns:c16r2="http://schemas.microsoft.com/office/drawing/2015/06/chart">
            <c:ext xmlns:c16="http://schemas.microsoft.com/office/drawing/2014/chart" uri="{C3380CC4-5D6E-409C-BE32-E72D297353CC}">
              <c16:uniqueId val="{00000001-84A6-405F-A5F5-19E0F6118AE6}"/>
            </c:ext>
          </c:extLst>
        </c:ser>
        <c:dLbls>
          <c:showLegendKey val="0"/>
          <c:showVal val="0"/>
          <c:showCatName val="0"/>
          <c:showSerName val="0"/>
          <c:showPercent val="0"/>
          <c:showBubbleSize val="0"/>
        </c:dLbls>
        <c:marker val="1"/>
        <c:smooth val="0"/>
        <c:axId val="234718720"/>
        <c:axId val="234720640"/>
      </c:lineChart>
      <c:dateAx>
        <c:axId val="234718720"/>
        <c:scaling>
          <c:orientation val="minMax"/>
        </c:scaling>
        <c:delete val="1"/>
        <c:axPos val="b"/>
        <c:numFmt formatCode="ge" sourceLinked="1"/>
        <c:majorTickMark val="none"/>
        <c:minorTickMark val="none"/>
        <c:tickLblPos val="none"/>
        <c:crossAx val="234720640"/>
        <c:crosses val="autoZero"/>
        <c:auto val="1"/>
        <c:lblOffset val="100"/>
        <c:baseTimeUnit val="years"/>
      </c:dateAx>
      <c:valAx>
        <c:axId val="23472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71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84.99</c:v>
                </c:pt>
                <c:pt idx="1">
                  <c:v>96.27</c:v>
                </c:pt>
                <c:pt idx="2">
                  <c:v>102.05</c:v>
                </c:pt>
                <c:pt idx="3">
                  <c:v>90.99</c:v>
                </c:pt>
                <c:pt idx="4">
                  <c:v>75.819999999999993</c:v>
                </c:pt>
              </c:numCache>
            </c:numRef>
          </c:val>
          <c:extLst xmlns:c16r2="http://schemas.microsoft.com/office/drawing/2015/06/chart">
            <c:ext xmlns:c16="http://schemas.microsoft.com/office/drawing/2014/chart" uri="{C3380CC4-5D6E-409C-BE32-E72D297353CC}">
              <c16:uniqueId val="{00000000-C00D-4798-9A78-3A562FCC0FF3}"/>
            </c:ext>
          </c:extLst>
        </c:ser>
        <c:dLbls>
          <c:showLegendKey val="0"/>
          <c:showVal val="0"/>
          <c:showCatName val="0"/>
          <c:showSerName val="0"/>
          <c:showPercent val="0"/>
          <c:showBubbleSize val="0"/>
        </c:dLbls>
        <c:gapWidth val="150"/>
        <c:axId val="234743680"/>
        <c:axId val="234815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73.569999999999993</c:v>
                </c:pt>
                <c:pt idx="1">
                  <c:v>71.569999999999993</c:v>
                </c:pt>
                <c:pt idx="2">
                  <c:v>76.09</c:v>
                </c:pt>
                <c:pt idx="3">
                  <c:v>82.82</c:v>
                </c:pt>
                <c:pt idx="4">
                  <c:v>83.31</c:v>
                </c:pt>
              </c:numCache>
            </c:numRef>
          </c:val>
          <c:smooth val="0"/>
          <c:extLst xmlns:c16r2="http://schemas.microsoft.com/office/drawing/2015/06/chart">
            <c:ext xmlns:c16="http://schemas.microsoft.com/office/drawing/2014/chart" uri="{C3380CC4-5D6E-409C-BE32-E72D297353CC}">
              <c16:uniqueId val="{00000001-C00D-4798-9A78-3A562FCC0FF3}"/>
            </c:ext>
          </c:extLst>
        </c:ser>
        <c:dLbls>
          <c:showLegendKey val="0"/>
          <c:showVal val="0"/>
          <c:showCatName val="0"/>
          <c:showSerName val="0"/>
          <c:showPercent val="0"/>
          <c:showBubbleSize val="0"/>
        </c:dLbls>
        <c:marker val="1"/>
        <c:smooth val="0"/>
        <c:axId val="234743680"/>
        <c:axId val="234815488"/>
      </c:lineChart>
      <c:dateAx>
        <c:axId val="234743680"/>
        <c:scaling>
          <c:orientation val="minMax"/>
        </c:scaling>
        <c:delete val="1"/>
        <c:axPos val="b"/>
        <c:numFmt formatCode="ge" sourceLinked="1"/>
        <c:majorTickMark val="none"/>
        <c:minorTickMark val="none"/>
        <c:tickLblPos val="none"/>
        <c:crossAx val="234815488"/>
        <c:crosses val="autoZero"/>
        <c:auto val="1"/>
        <c:lblOffset val="100"/>
        <c:baseTimeUnit val="years"/>
      </c:dateAx>
      <c:valAx>
        <c:axId val="23481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74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192.54</c:v>
                </c:pt>
                <c:pt idx="1">
                  <c:v>170.3</c:v>
                </c:pt>
                <c:pt idx="2">
                  <c:v>157.61000000000001</c:v>
                </c:pt>
                <c:pt idx="3">
                  <c:v>176.42</c:v>
                </c:pt>
                <c:pt idx="4">
                  <c:v>189.62</c:v>
                </c:pt>
              </c:numCache>
            </c:numRef>
          </c:val>
          <c:extLst xmlns:c16r2="http://schemas.microsoft.com/office/drawing/2015/06/chart">
            <c:ext xmlns:c16="http://schemas.microsoft.com/office/drawing/2014/chart" uri="{C3380CC4-5D6E-409C-BE32-E72D297353CC}">
              <c16:uniqueId val="{00000000-61B8-47D2-96CE-947B11E73E05}"/>
            </c:ext>
          </c:extLst>
        </c:ser>
        <c:dLbls>
          <c:showLegendKey val="0"/>
          <c:showVal val="0"/>
          <c:showCatName val="0"/>
          <c:showSerName val="0"/>
          <c:showPercent val="0"/>
          <c:showBubbleSize val="0"/>
        </c:dLbls>
        <c:gapWidth val="150"/>
        <c:axId val="234854272"/>
        <c:axId val="23486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184.87</c:v>
                </c:pt>
                <c:pt idx="1">
                  <c:v>195.88</c:v>
                </c:pt>
                <c:pt idx="2">
                  <c:v>171.82</c:v>
                </c:pt>
                <c:pt idx="3">
                  <c:v>165.76</c:v>
                </c:pt>
                <c:pt idx="4">
                  <c:v>160.62</c:v>
                </c:pt>
              </c:numCache>
            </c:numRef>
          </c:val>
          <c:smooth val="0"/>
          <c:extLst xmlns:c16r2="http://schemas.microsoft.com/office/drawing/2015/06/chart">
            <c:ext xmlns:c16="http://schemas.microsoft.com/office/drawing/2014/chart" uri="{C3380CC4-5D6E-409C-BE32-E72D297353CC}">
              <c16:uniqueId val="{00000001-61B8-47D2-96CE-947B11E73E05}"/>
            </c:ext>
          </c:extLst>
        </c:ser>
        <c:dLbls>
          <c:showLegendKey val="0"/>
          <c:showVal val="0"/>
          <c:showCatName val="0"/>
          <c:showSerName val="0"/>
          <c:showPercent val="0"/>
          <c:showBubbleSize val="0"/>
        </c:dLbls>
        <c:marker val="1"/>
        <c:smooth val="0"/>
        <c:axId val="234854272"/>
        <c:axId val="234860544"/>
      </c:lineChart>
      <c:dateAx>
        <c:axId val="234854272"/>
        <c:scaling>
          <c:orientation val="minMax"/>
        </c:scaling>
        <c:delete val="1"/>
        <c:axPos val="b"/>
        <c:numFmt formatCode="ge" sourceLinked="1"/>
        <c:majorTickMark val="none"/>
        <c:minorTickMark val="none"/>
        <c:tickLblPos val="none"/>
        <c:crossAx val="234860544"/>
        <c:crosses val="autoZero"/>
        <c:auto val="1"/>
        <c:lblOffset val="100"/>
        <c:baseTimeUnit val="years"/>
      </c:dateAx>
      <c:valAx>
        <c:axId val="23486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85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2">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2">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80" t="str">
        <f>データ!H6</f>
        <v>広島県　尾道市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2">
      <c r="A8" s="2"/>
      <c r="B8" s="77" t="str">
        <f>データ!I6</f>
        <v>法非適用</v>
      </c>
      <c r="C8" s="77"/>
      <c r="D8" s="77"/>
      <c r="E8" s="77"/>
      <c r="F8" s="77"/>
      <c r="G8" s="77"/>
      <c r="H8" s="77"/>
      <c r="I8" s="77" t="str">
        <f>データ!J6</f>
        <v>下水道事業</v>
      </c>
      <c r="J8" s="77"/>
      <c r="K8" s="77"/>
      <c r="L8" s="77"/>
      <c r="M8" s="77"/>
      <c r="N8" s="77"/>
      <c r="O8" s="77"/>
      <c r="P8" s="77" t="str">
        <f>データ!K6</f>
        <v>公共下水道</v>
      </c>
      <c r="Q8" s="77"/>
      <c r="R8" s="77"/>
      <c r="S8" s="77"/>
      <c r="T8" s="77"/>
      <c r="U8" s="77"/>
      <c r="V8" s="77"/>
      <c r="W8" s="77" t="str">
        <f>データ!L6</f>
        <v>Cb2</v>
      </c>
      <c r="X8" s="77"/>
      <c r="Y8" s="77"/>
      <c r="Z8" s="77"/>
      <c r="AA8" s="77"/>
      <c r="AB8" s="77"/>
      <c r="AC8" s="77"/>
      <c r="AD8" s="78" t="str">
        <f>データ!$M$6</f>
        <v>非設置</v>
      </c>
      <c r="AE8" s="78"/>
      <c r="AF8" s="78"/>
      <c r="AG8" s="78"/>
      <c r="AH8" s="78"/>
      <c r="AI8" s="78"/>
      <c r="AJ8" s="78"/>
      <c r="AK8" s="3"/>
      <c r="AL8" s="74">
        <f>データ!S6</f>
        <v>137643</v>
      </c>
      <c r="AM8" s="74"/>
      <c r="AN8" s="74"/>
      <c r="AO8" s="74"/>
      <c r="AP8" s="74"/>
      <c r="AQ8" s="74"/>
      <c r="AR8" s="74"/>
      <c r="AS8" s="74"/>
      <c r="AT8" s="73">
        <f>データ!T6</f>
        <v>285.11</v>
      </c>
      <c r="AU8" s="73"/>
      <c r="AV8" s="73"/>
      <c r="AW8" s="73"/>
      <c r="AX8" s="73"/>
      <c r="AY8" s="73"/>
      <c r="AZ8" s="73"/>
      <c r="BA8" s="73"/>
      <c r="BB8" s="73">
        <f>データ!U6</f>
        <v>482.77</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2">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2">
      <c r="A10" s="2"/>
      <c r="B10" s="73" t="str">
        <f>データ!N6</f>
        <v>-</v>
      </c>
      <c r="C10" s="73"/>
      <c r="D10" s="73"/>
      <c r="E10" s="73"/>
      <c r="F10" s="73"/>
      <c r="G10" s="73"/>
      <c r="H10" s="73"/>
      <c r="I10" s="73" t="str">
        <f>データ!O6</f>
        <v>該当数値なし</v>
      </c>
      <c r="J10" s="73"/>
      <c r="K10" s="73"/>
      <c r="L10" s="73"/>
      <c r="M10" s="73"/>
      <c r="N10" s="73"/>
      <c r="O10" s="73"/>
      <c r="P10" s="73">
        <f>データ!P6</f>
        <v>12.77</v>
      </c>
      <c r="Q10" s="73"/>
      <c r="R10" s="73"/>
      <c r="S10" s="73"/>
      <c r="T10" s="73"/>
      <c r="U10" s="73"/>
      <c r="V10" s="73"/>
      <c r="W10" s="73">
        <f>データ!Q6</f>
        <v>96.46</v>
      </c>
      <c r="X10" s="73"/>
      <c r="Y10" s="73"/>
      <c r="Z10" s="73"/>
      <c r="AA10" s="73"/>
      <c r="AB10" s="73"/>
      <c r="AC10" s="73"/>
      <c r="AD10" s="74">
        <f>データ!R6</f>
        <v>2590</v>
      </c>
      <c r="AE10" s="74"/>
      <c r="AF10" s="74"/>
      <c r="AG10" s="74"/>
      <c r="AH10" s="74"/>
      <c r="AI10" s="74"/>
      <c r="AJ10" s="74"/>
      <c r="AK10" s="2"/>
      <c r="AL10" s="74">
        <f>データ!V6</f>
        <v>17470</v>
      </c>
      <c r="AM10" s="74"/>
      <c r="AN10" s="74"/>
      <c r="AO10" s="74"/>
      <c r="AP10" s="74"/>
      <c r="AQ10" s="74"/>
      <c r="AR10" s="74"/>
      <c r="AS10" s="74"/>
      <c r="AT10" s="73">
        <f>データ!W6</f>
        <v>3.1</v>
      </c>
      <c r="AU10" s="73"/>
      <c r="AV10" s="73"/>
      <c r="AW10" s="73"/>
      <c r="AX10" s="73"/>
      <c r="AY10" s="73"/>
      <c r="AZ10" s="73"/>
      <c r="BA10" s="73"/>
      <c r="BB10" s="73">
        <f>データ!X6</f>
        <v>5635.48</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112</v>
      </c>
      <c r="BM16" s="65"/>
      <c r="BN16" s="65"/>
      <c r="BO16" s="65"/>
      <c r="BP16" s="65"/>
      <c r="BQ16" s="65"/>
      <c r="BR16" s="65"/>
      <c r="BS16" s="65"/>
      <c r="BT16" s="65"/>
      <c r="BU16" s="65"/>
      <c r="BV16" s="65"/>
      <c r="BW16" s="65"/>
      <c r="BX16" s="65"/>
      <c r="BY16" s="65"/>
      <c r="BZ16" s="6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113</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114</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44</v>
      </c>
      <c r="N86" s="26" t="s">
        <v>45</v>
      </c>
      <c r="O86" s="26" t="str">
        <f>データ!EO6</f>
        <v>【0.23】</v>
      </c>
    </row>
  </sheetData>
  <sheetProtection algorithmName="SHA-512" hashValue="xmae0EU/pGbrZuJVRRCfQla6K0IoMFOn2upJ6Zmk1Ov3tBkQ+pXtXWDKZMi+2QUyXYdM3ioLJ3d/RIkfcDq07A==" saltValue="+uuHfne9vmVXwWjbsF9KN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82" t="s">
        <v>55</v>
      </c>
      <c r="I3" s="83"/>
      <c r="J3" s="83"/>
      <c r="K3" s="83"/>
      <c r="L3" s="83"/>
      <c r="M3" s="83"/>
      <c r="N3" s="83"/>
      <c r="O3" s="83"/>
      <c r="P3" s="83"/>
      <c r="Q3" s="83"/>
      <c r="R3" s="83"/>
      <c r="S3" s="83"/>
      <c r="T3" s="83"/>
      <c r="U3" s="83"/>
      <c r="V3" s="83"/>
      <c r="W3" s="83"/>
      <c r="X3" s="84"/>
      <c r="Y3" s="88" t="s">
        <v>56</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57</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2">
      <c r="A4" s="28" t="s">
        <v>58</v>
      </c>
      <c r="B4" s="30"/>
      <c r="C4" s="30"/>
      <c r="D4" s="30"/>
      <c r="E4" s="30"/>
      <c r="F4" s="30"/>
      <c r="G4" s="30"/>
      <c r="H4" s="85"/>
      <c r="I4" s="86"/>
      <c r="J4" s="86"/>
      <c r="K4" s="86"/>
      <c r="L4" s="86"/>
      <c r="M4" s="86"/>
      <c r="N4" s="86"/>
      <c r="O4" s="86"/>
      <c r="P4" s="86"/>
      <c r="Q4" s="86"/>
      <c r="R4" s="86"/>
      <c r="S4" s="86"/>
      <c r="T4" s="86"/>
      <c r="U4" s="86"/>
      <c r="V4" s="86"/>
      <c r="W4" s="86"/>
      <c r="X4" s="87"/>
      <c r="Y4" s="81" t="s">
        <v>59</v>
      </c>
      <c r="Z4" s="81"/>
      <c r="AA4" s="81"/>
      <c r="AB4" s="81"/>
      <c r="AC4" s="81"/>
      <c r="AD4" s="81"/>
      <c r="AE4" s="81"/>
      <c r="AF4" s="81"/>
      <c r="AG4" s="81"/>
      <c r="AH4" s="81"/>
      <c r="AI4" s="81"/>
      <c r="AJ4" s="81" t="s">
        <v>60</v>
      </c>
      <c r="AK4" s="81"/>
      <c r="AL4" s="81"/>
      <c r="AM4" s="81"/>
      <c r="AN4" s="81"/>
      <c r="AO4" s="81"/>
      <c r="AP4" s="81"/>
      <c r="AQ4" s="81"/>
      <c r="AR4" s="81"/>
      <c r="AS4" s="81"/>
      <c r="AT4" s="81"/>
      <c r="AU4" s="81" t="s">
        <v>61</v>
      </c>
      <c r="AV4" s="81"/>
      <c r="AW4" s="81"/>
      <c r="AX4" s="81"/>
      <c r="AY4" s="81"/>
      <c r="AZ4" s="81"/>
      <c r="BA4" s="81"/>
      <c r="BB4" s="81"/>
      <c r="BC4" s="81"/>
      <c r="BD4" s="81"/>
      <c r="BE4" s="81"/>
      <c r="BF4" s="81" t="s">
        <v>62</v>
      </c>
      <c r="BG4" s="81"/>
      <c r="BH4" s="81"/>
      <c r="BI4" s="81"/>
      <c r="BJ4" s="81"/>
      <c r="BK4" s="81"/>
      <c r="BL4" s="81"/>
      <c r="BM4" s="81"/>
      <c r="BN4" s="81"/>
      <c r="BO4" s="81"/>
      <c r="BP4" s="81"/>
      <c r="BQ4" s="81" t="s">
        <v>63</v>
      </c>
      <c r="BR4" s="81"/>
      <c r="BS4" s="81"/>
      <c r="BT4" s="81"/>
      <c r="BU4" s="81"/>
      <c r="BV4" s="81"/>
      <c r="BW4" s="81"/>
      <c r="BX4" s="81"/>
      <c r="BY4" s="81"/>
      <c r="BZ4" s="81"/>
      <c r="CA4" s="81"/>
      <c r="CB4" s="81" t="s">
        <v>64</v>
      </c>
      <c r="CC4" s="81"/>
      <c r="CD4" s="81"/>
      <c r="CE4" s="81"/>
      <c r="CF4" s="81"/>
      <c r="CG4" s="81"/>
      <c r="CH4" s="81"/>
      <c r="CI4" s="81"/>
      <c r="CJ4" s="81"/>
      <c r="CK4" s="81"/>
      <c r="CL4" s="81"/>
      <c r="CM4" s="81" t="s">
        <v>65</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5" x14ac:dyDescent="0.2">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2">
      <c r="A6" s="28" t="s">
        <v>98</v>
      </c>
      <c r="B6" s="33">
        <f>B7</f>
        <v>2018</v>
      </c>
      <c r="C6" s="33">
        <f t="shared" ref="C6:X6" si="3">C7</f>
        <v>342050</v>
      </c>
      <c r="D6" s="33">
        <f t="shared" si="3"/>
        <v>47</v>
      </c>
      <c r="E6" s="33">
        <f t="shared" si="3"/>
        <v>17</v>
      </c>
      <c r="F6" s="33">
        <f t="shared" si="3"/>
        <v>1</v>
      </c>
      <c r="G6" s="33">
        <f t="shared" si="3"/>
        <v>0</v>
      </c>
      <c r="H6" s="33" t="str">
        <f t="shared" si="3"/>
        <v>広島県　尾道市</v>
      </c>
      <c r="I6" s="33" t="str">
        <f t="shared" si="3"/>
        <v>法非適用</v>
      </c>
      <c r="J6" s="33" t="str">
        <f t="shared" si="3"/>
        <v>下水道事業</v>
      </c>
      <c r="K6" s="33" t="str">
        <f t="shared" si="3"/>
        <v>公共下水道</v>
      </c>
      <c r="L6" s="33" t="str">
        <f t="shared" si="3"/>
        <v>Cb2</v>
      </c>
      <c r="M6" s="33" t="str">
        <f t="shared" si="3"/>
        <v>非設置</v>
      </c>
      <c r="N6" s="34" t="str">
        <f t="shared" si="3"/>
        <v>-</v>
      </c>
      <c r="O6" s="34" t="str">
        <f t="shared" si="3"/>
        <v>該当数値なし</v>
      </c>
      <c r="P6" s="34">
        <f t="shared" si="3"/>
        <v>12.77</v>
      </c>
      <c r="Q6" s="34">
        <f t="shared" si="3"/>
        <v>96.46</v>
      </c>
      <c r="R6" s="34">
        <f t="shared" si="3"/>
        <v>2590</v>
      </c>
      <c r="S6" s="34">
        <f t="shared" si="3"/>
        <v>137643</v>
      </c>
      <c r="T6" s="34">
        <f t="shared" si="3"/>
        <v>285.11</v>
      </c>
      <c r="U6" s="34">
        <f t="shared" si="3"/>
        <v>482.77</v>
      </c>
      <c r="V6" s="34">
        <f t="shared" si="3"/>
        <v>17470</v>
      </c>
      <c r="W6" s="34">
        <f t="shared" si="3"/>
        <v>3.1</v>
      </c>
      <c r="X6" s="34">
        <f t="shared" si="3"/>
        <v>5635.48</v>
      </c>
      <c r="Y6" s="35">
        <f>IF(Y7="",NA(),Y7)</f>
        <v>73.010000000000005</v>
      </c>
      <c r="Z6" s="35">
        <f t="shared" ref="Z6:AH6" si="4">IF(Z7="",NA(),Z7)</f>
        <v>59.53</v>
      </c>
      <c r="AA6" s="35">
        <f t="shared" si="4"/>
        <v>61.17</v>
      </c>
      <c r="AB6" s="35">
        <f t="shared" si="4"/>
        <v>65.150000000000006</v>
      </c>
      <c r="AC6" s="35">
        <f t="shared" si="4"/>
        <v>64.45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124.27</v>
      </c>
      <c r="BG6" s="35">
        <f t="shared" ref="BG6:BO6" si="7">IF(BG7="",NA(),BG7)</f>
        <v>96.42</v>
      </c>
      <c r="BH6" s="34">
        <f t="shared" si="7"/>
        <v>0</v>
      </c>
      <c r="BI6" s="34">
        <f t="shared" si="7"/>
        <v>0</v>
      </c>
      <c r="BJ6" s="34">
        <f t="shared" si="7"/>
        <v>0</v>
      </c>
      <c r="BK6" s="35">
        <f t="shared" si="7"/>
        <v>1067.74</v>
      </c>
      <c r="BL6" s="35">
        <f t="shared" si="7"/>
        <v>1018.27</v>
      </c>
      <c r="BM6" s="35">
        <f t="shared" si="7"/>
        <v>566.4</v>
      </c>
      <c r="BN6" s="35">
        <f t="shared" si="7"/>
        <v>855.79</v>
      </c>
      <c r="BO6" s="35">
        <f t="shared" si="7"/>
        <v>948.07</v>
      </c>
      <c r="BP6" s="34" t="str">
        <f>IF(BP7="","",IF(BP7="-","【-】","【"&amp;SUBSTITUTE(TEXT(BP7,"#,##0.00"),"-","△")&amp;"】"))</f>
        <v>【682.78】</v>
      </c>
      <c r="BQ6" s="35">
        <f>IF(BQ7="",NA(),BQ7)</f>
        <v>84.99</v>
      </c>
      <c r="BR6" s="35">
        <f t="shared" ref="BR6:BZ6" si="8">IF(BR7="",NA(),BR7)</f>
        <v>96.27</v>
      </c>
      <c r="BS6" s="35">
        <f t="shared" si="8"/>
        <v>102.05</v>
      </c>
      <c r="BT6" s="35">
        <f t="shared" si="8"/>
        <v>90.99</v>
      </c>
      <c r="BU6" s="35">
        <f t="shared" si="8"/>
        <v>75.819999999999993</v>
      </c>
      <c r="BV6" s="35">
        <f t="shared" si="8"/>
        <v>73.569999999999993</v>
      </c>
      <c r="BW6" s="35">
        <f t="shared" si="8"/>
        <v>71.569999999999993</v>
      </c>
      <c r="BX6" s="35">
        <f t="shared" si="8"/>
        <v>76.09</v>
      </c>
      <c r="BY6" s="35">
        <f t="shared" si="8"/>
        <v>82.82</v>
      </c>
      <c r="BZ6" s="35">
        <f t="shared" si="8"/>
        <v>83.31</v>
      </c>
      <c r="CA6" s="34" t="str">
        <f>IF(CA7="","",IF(CA7="-","【-】","【"&amp;SUBSTITUTE(TEXT(CA7,"#,##0.00"),"-","△")&amp;"】"))</f>
        <v>【100.91】</v>
      </c>
      <c r="CB6" s="35">
        <f>IF(CB7="",NA(),CB7)</f>
        <v>192.54</v>
      </c>
      <c r="CC6" s="35">
        <f t="shared" ref="CC6:CK6" si="9">IF(CC7="",NA(),CC7)</f>
        <v>170.3</v>
      </c>
      <c r="CD6" s="35">
        <f t="shared" si="9"/>
        <v>157.61000000000001</v>
      </c>
      <c r="CE6" s="35">
        <f t="shared" si="9"/>
        <v>176.42</v>
      </c>
      <c r="CF6" s="35">
        <f t="shared" si="9"/>
        <v>189.62</v>
      </c>
      <c r="CG6" s="35">
        <f t="shared" si="9"/>
        <v>184.87</v>
      </c>
      <c r="CH6" s="35">
        <f t="shared" si="9"/>
        <v>195.88</v>
      </c>
      <c r="CI6" s="35">
        <f t="shared" si="9"/>
        <v>171.82</v>
      </c>
      <c r="CJ6" s="35">
        <f t="shared" si="9"/>
        <v>165.76</v>
      </c>
      <c r="CK6" s="35">
        <f t="shared" si="9"/>
        <v>160.62</v>
      </c>
      <c r="CL6" s="34" t="str">
        <f>IF(CL7="","",IF(CL7="-","【-】","【"&amp;SUBSTITUTE(TEXT(CL7,"#,##0.00"),"-","△")&amp;"】"))</f>
        <v>【136.86】</v>
      </c>
      <c r="CM6" s="35">
        <f>IF(CM7="",NA(),CM7)</f>
        <v>58.97</v>
      </c>
      <c r="CN6" s="35">
        <f t="shared" ref="CN6:CV6" si="10">IF(CN7="",NA(),CN7)</f>
        <v>61.43</v>
      </c>
      <c r="CO6" s="35">
        <f t="shared" si="10"/>
        <v>40.83</v>
      </c>
      <c r="CP6" s="35">
        <f t="shared" si="10"/>
        <v>52.53</v>
      </c>
      <c r="CQ6" s="35">
        <f t="shared" si="10"/>
        <v>51.93</v>
      </c>
      <c r="CR6" s="35">
        <f t="shared" si="10"/>
        <v>51.08</v>
      </c>
      <c r="CS6" s="35">
        <f t="shared" si="10"/>
        <v>49.75</v>
      </c>
      <c r="CT6" s="35">
        <f t="shared" si="10"/>
        <v>40.83</v>
      </c>
      <c r="CU6" s="35">
        <f t="shared" si="10"/>
        <v>50.12</v>
      </c>
      <c r="CV6" s="35">
        <f t="shared" si="10"/>
        <v>49.98</v>
      </c>
      <c r="CW6" s="34" t="str">
        <f>IF(CW7="","",IF(CW7="-","【-】","【"&amp;SUBSTITUTE(TEXT(CW7,"#,##0.00"),"-","△")&amp;"】"))</f>
        <v>【58.98】</v>
      </c>
      <c r="CX6" s="35">
        <f>IF(CX7="",NA(),CX7)</f>
        <v>80.8</v>
      </c>
      <c r="CY6" s="35">
        <f t="shared" ref="CY6:DG6" si="11">IF(CY7="",NA(),CY7)</f>
        <v>81.75</v>
      </c>
      <c r="CZ6" s="35">
        <f t="shared" si="11"/>
        <v>79.540000000000006</v>
      </c>
      <c r="DA6" s="35">
        <f t="shared" si="11"/>
        <v>79.19</v>
      </c>
      <c r="DB6" s="35">
        <f t="shared" si="11"/>
        <v>78.8</v>
      </c>
      <c r="DC6" s="35">
        <f t="shared" si="11"/>
        <v>88.59</v>
      </c>
      <c r="DD6" s="35">
        <f t="shared" si="11"/>
        <v>87.85</v>
      </c>
      <c r="DE6" s="35">
        <f t="shared" si="11"/>
        <v>89.61</v>
      </c>
      <c r="DF6" s="35">
        <f t="shared" si="11"/>
        <v>86.63</v>
      </c>
      <c r="DG6" s="35">
        <f t="shared" si="11"/>
        <v>87.09</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0.06</v>
      </c>
      <c r="EH6" s="34">
        <f t="shared" si="14"/>
        <v>0</v>
      </c>
      <c r="EI6" s="34">
        <f t="shared" si="14"/>
        <v>0</v>
      </c>
      <c r="EJ6" s="35">
        <f t="shared" si="14"/>
        <v>0.11</v>
      </c>
      <c r="EK6" s="35">
        <f t="shared" si="14"/>
        <v>0.16</v>
      </c>
      <c r="EL6" s="35">
        <f t="shared" si="14"/>
        <v>0.02</v>
      </c>
      <c r="EM6" s="35">
        <f t="shared" si="14"/>
        <v>0.16</v>
      </c>
      <c r="EN6" s="35">
        <f t="shared" si="14"/>
        <v>0.2</v>
      </c>
      <c r="EO6" s="34" t="str">
        <f>IF(EO7="","",IF(EO7="-","【-】","【"&amp;SUBSTITUTE(TEXT(EO7,"#,##0.00"),"-","△")&amp;"】"))</f>
        <v>【0.23】</v>
      </c>
    </row>
    <row r="7" spans="1:145" s="36" customFormat="1" x14ac:dyDescent="0.2">
      <c r="A7" s="28"/>
      <c r="B7" s="37">
        <v>2018</v>
      </c>
      <c r="C7" s="37">
        <v>342050</v>
      </c>
      <c r="D7" s="37">
        <v>47</v>
      </c>
      <c r="E7" s="37">
        <v>17</v>
      </c>
      <c r="F7" s="37">
        <v>1</v>
      </c>
      <c r="G7" s="37">
        <v>0</v>
      </c>
      <c r="H7" s="37" t="s">
        <v>99</v>
      </c>
      <c r="I7" s="37" t="s">
        <v>100</v>
      </c>
      <c r="J7" s="37" t="s">
        <v>101</v>
      </c>
      <c r="K7" s="37" t="s">
        <v>102</v>
      </c>
      <c r="L7" s="37" t="s">
        <v>103</v>
      </c>
      <c r="M7" s="37" t="s">
        <v>104</v>
      </c>
      <c r="N7" s="38" t="s">
        <v>105</v>
      </c>
      <c r="O7" s="38" t="s">
        <v>106</v>
      </c>
      <c r="P7" s="38">
        <v>12.77</v>
      </c>
      <c r="Q7" s="38">
        <v>96.46</v>
      </c>
      <c r="R7" s="38">
        <v>2590</v>
      </c>
      <c r="S7" s="38">
        <v>137643</v>
      </c>
      <c r="T7" s="38">
        <v>285.11</v>
      </c>
      <c r="U7" s="38">
        <v>482.77</v>
      </c>
      <c r="V7" s="38">
        <v>17470</v>
      </c>
      <c r="W7" s="38">
        <v>3.1</v>
      </c>
      <c r="X7" s="38">
        <v>5635.48</v>
      </c>
      <c r="Y7" s="38">
        <v>73.010000000000005</v>
      </c>
      <c r="Z7" s="38">
        <v>59.53</v>
      </c>
      <c r="AA7" s="38">
        <v>61.17</v>
      </c>
      <c r="AB7" s="38">
        <v>65.150000000000006</v>
      </c>
      <c r="AC7" s="38">
        <v>64.45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124.27</v>
      </c>
      <c r="BG7" s="38">
        <v>96.42</v>
      </c>
      <c r="BH7" s="38">
        <v>0</v>
      </c>
      <c r="BI7" s="38">
        <v>0</v>
      </c>
      <c r="BJ7" s="38">
        <v>0</v>
      </c>
      <c r="BK7" s="38">
        <v>1067.74</v>
      </c>
      <c r="BL7" s="38">
        <v>1018.27</v>
      </c>
      <c r="BM7" s="38">
        <v>566.4</v>
      </c>
      <c r="BN7" s="38">
        <v>855.79</v>
      </c>
      <c r="BO7" s="38">
        <v>948.07</v>
      </c>
      <c r="BP7" s="38">
        <v>682.78</v>
      </c>
      <c r="BQ7" s="38">
        <v>84.99</v>
      </c>
      <c r="BR7" s="38">
        <v>96.27</v>
      </c>
      <c r="BS7" s="38">
        <v>102.05</v>
      </c>
      <c r="BT7" s="38">
        <v>90.99</v>
      </c>
      <c r="BU7" s="38">
        <v>75.819999999999993</v>
      </c>
      <c r="BV7" s="38">
        <v>73.569999999999993</v>
      </c>
      <c r="BW7" s="38">
        <v>71.569999999999993</v>
      </c>
      <c r="BX7" s="38">
        <v>76.09</v>
      </c>
      <c r="BY7" s="38">
        <v>82.82</v>
      </c>
      <c r="BZ7" s="38">
        <v>83.31</v>
      </c>
      <c r="CA7" s="38">
        <v>100.91</v>
      </c>
      <c r="CB7" s="38">
        <v>192.54</v>
      </c>
      <c r="CC7" s="38">
        <v>170.3</v>
      </c>
      <c r="CD7" s="38">
        <v>157.61000000000001</v>
      </c>
      <c r="CE7" s="38">
        <v>176.42</v>
      </c>
      <c r="CF7" s="38">
        <v>189.62</v>
      </c>
      <c r="CG7" s="38">
        <v>184.87</v>
      </c>
      <c r="CH7" s="38">
        <v>195.88</v>
      </c>
      <c r="CI7" s="38">
        <v>171.82</v>
      </c>
      <c r="CJ7" s="38">
        <v>165.76</v>
      </c>
      <c r="CK7" s="38">
        <v>160.62</v>
      </c>
      <c r="CL7" s="38">
        <v>136.86000000000001</v>
      </c>
      <c r="CM7" s="38">
        <v>58.97</v>
      </c>
      <c r="CN7" s="38">
        <v>61.43</v>
      </c>
      <c r="CO7" s="38">
        <v>40.83</v>
      </c>
      <c r="CP7" s="38">
        <v>52.53</v>
      </c>
      <c r="CQ7" s="38">
        <v>51.93</v>
      </c>
      <c r="CR7" s="38">
        <v>51.08</v>
      </c>
      <c r="CS7" s="38">
        <v>49.75</v>
      </c>
      <c r="CT7" s="38">
        <v>40.83</v>
      </c>
      <c r="CU7" s="38">
        <v>50.12</v>
      </c>
      <c r="CV7" s="38">
        <v>49.98</v>
      </c>
      <c r="CW7" s="38">
        <v>58.98</v>
      </c>
      <c r="CX7" s="38">
        <v>80.8</v>
      </c>
      <c r="CY7" s="38">
        <v>81.75</v>
      </c>
      <c r="CZ7" s="38">
        <v>79.540000000000006</v>
      </c>
      <c r="DA7" s="38">
        <v>79.19</v>
      </c>
      <c r="DB7" s="38">
        <v>78.8</v>
      </c>
      <c r="DC7" s="38">
        <v>88.59</v>
      </c>
      <c r="DD7" s="38">
        <v>87.85</v>
      </c>
      <c r="DE7" s="38">
        <v>89.61</v>
      </c>
      <c r="DF7" s="38">
        <v>86.63</v>
      </c>
      <c r="DG7" s="38">
        <v>87.09</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0.06</v>
      </c>
      <c r="EH7" s="38">
        <v>0</v>
      </c>
      <c r="EI7" s="38">
        <v>0</v>
      </c>
      <c r="EJ7" s="38">
        <v>0.11</v>
      </c>
      <c r="EK7" s="38">
        <v>0.16</v>
      </c>
      <c r="EL7" s="38">
        <v>0.02</v>
      </c>
      <c r="EM7" s="38">
        <v>0.16</v>
      </c>
      <c r="EN7" s="38">
        <v>0.2</v>
      </c>
      <c r="EO7" s="38">
        <v>0.23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2020-02-03T02:03:03Z</cp:lastPrinted>
  <dcterms:created xsi:type="dcterms:W3CDTF">2019-12-05T05:06:45Z</dcterms:created>
  <dcterms:modified xsi:type="dcterms:W3CDTF">2020-03-30T07:22:55Z</dcterms:modified>
  <cp:category/>
</cp:coreProperties>
</file>