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11\世羅町\財政課\●地方公営企業（起債除き）\R元地方公営企業\【020124県】【26（木）〆：広島県】公営企業に係る経営比較分析表（平成30年度決算）の分析等について（依頼）\県提出\"/>
    </mc:Choice>
  </mc:AlternateContent>
  <workbookProtection workbookAlgorithmName="SHA-512" workbookHashValue="yynrLLmoD38J5jZiGXhcPTNG9J3pgyTUlGghH9CJPmyTLLVwr0vDGJ9WIUgjvBifn/DKrqyPNHVvyj0EjMi0Kw==" workbookSaltValue="0tOZLXkKGVRUlY45YiaPHg==" workbookSpinCount="100000" lockStructure="1"/>
  <bookViews>
    <workbookView xWindow="-120" yWindow="-120" windowWidth="20730" windowHeight="111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P8" i="4" s="1"/>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BB10" i="4"/>
  <c r="AT10" i="4"/>
  <c r="P10" i="4"/>
  <c r="I10" i="4"/>
  <c r="AT8" i="4"/>
  <c r="AL8" i="4"/>
  <c r="W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<sst xmlns="http://schemas.openxmlformats.org/spreadsheetml/2006/main" count="223" uniqueCount="111">
  <si>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</si>
  <si>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</si>
  <si>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</si>
  <si>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</si>
  <si>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</si>
  <si>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</si>
  <si>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</si>
  <si>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</si>
  <si>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</si>
  <si>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</si>
  <si>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</si>
  <si>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</si>
  <si>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</si>
  <si>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</si>
  <si>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</si>
  <si>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</si>
  <si>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</si>
  <si>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</si>
  <si>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</si>
  <si>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</si>
  <si>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</si>
  <si>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</si>
  <si>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</si>
  <si>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</si>
  <si>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</si>
  <si>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</si>
  <si>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</si>
  <si>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</si>
  <si>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</si>
  <si>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</si>
  <si>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</si>
  <si>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</si>
  <si>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</si>
  <si>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</si>
  <si>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</si>
  <si>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</si>
  <si>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</si>
  <si>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</si>
  <si>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</si>
  <si>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</si>
  <si>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</si>
  <si>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</si>
  <si>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</si>
  <si>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</si>
  <si>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</si>
  <si>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</si>
  <si>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</si>
  <si>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</si>
  <si>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</si>
  <si>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</si>
  <si>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</si>
  <si>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</si>
  <si>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</si>
  <si>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</si>
  <si>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</si>
  <si>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</si>
  <si>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</si>
  <si>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</si>
  <si>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</si>
  <si>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</si>
  <si>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</si>
  <si>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</si>
  <si>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</si>
  <si>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</si>
  <si>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</si>
  <si>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</si>
  <si>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</si>
  <si>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</si>
  <si>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</si>
  <si>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</si>
  <si>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</si>
  <si>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</si>
  <si>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</si>
  <si>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</si>
  <si>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</si>
  <si>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</si>
  <si>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</si>
  <si>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</si>
  <si>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</si>
  <si>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</si>
  <si>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</si>
  <si>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</si>
  <si>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</si>
  <si>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</si>
  <si>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</si>
  <si>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</si>
  <si>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</si>
  <si>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</si>
  <si>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</si>
  <si>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</si>
  <si>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</si>
  <si>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</si>
  <si>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</si>
  <si>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</si>
  <si>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</si>
  <si>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</si>
  <si>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</si>
  <si>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</si>
  <si>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</si>
  <si>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公共下水道</t>
  </si>
  <si>
    <t>Cd3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</si>
  <si>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</si>
  <si>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</si>
  <si>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</si>
  <si>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</si>
  <si>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</si>
  <si>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</si>
  <si>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</si>
  <si>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町の公共下水道事業は供用開始からまだ日も浅く、整備計画区域内の整備途上であることから普及率が伸びないため、経費回収率などの経営の効率性、また施設の効率性に関する指標はいずれも低く経営状況は非常に厳しい。
　今後も積極的な普及促進を行うことで水洗化率の向上による経営の効率性を目指し、地方債償還による負担を考慮しながら計画的な整備を行っていく必要がある。</t>
    <rPh sb="1" eb="3">
      <t>ホンチョウ</t>
    </rPh>
    <rPh sb="4" eb="6">
      <t>コウキョウ</t>
    </rPh>
    <rPh sb="6" eb="9">
      <t>ゲスイドウ</t>
    </rPh>
    <rPh sb="9" eb="11">
      <t>ジギョウ</t>
    </rPh>
    <rPh sb="12" eb="14">
      <t>キョウヨウ</t>
    </rPh>
    <rPh sb="14" eb="16">
      <t>カイシ</t>
    </rPh>
    <rPh sb="20" eb="21">
      <t>ヒ</t>
    </rPh>
    <rPh sb="22" eb="23">
      <t>アサ</t>
    </rPh>
    <rPh sb="25" eb="27">
      <t>セイビ</t>
    </rPh>
    <rPh sb="27" eb="29">
      <t>ケイカク</t>
    </rPh>
    <rPh sb="29" eb="32">
      <t>クイキナイ</t>
    </rPh>
    <rPh sb="33" eb="35">
      <t>セイビ</t>
    </rPh>
    <rPh sb="35" eb="37">
      <t>トジョウ</t>
    </rPh>
    <rPh sb="44" eb="46">
      <t>フキュウ</t>
    </rPh>
    <rPh sb="46" eb="47">
      <t>リツ</t>
    </rPh>
    <rPh sb="48" eb="49">
      <t>ノ</t>
    </rPh>
    <rPh sb="55" eb="57">
      <t>ケイヒ</t>
    </rPh>
    <rPh sb="57" eb="59">
      <t>カイシュウ</t>
    </rPh>
    <rPh sb="59" eb="60">
      <t>リツ</t>
    </rPh>
    <rPh sb="63" eb="65">
      <t>ケイエイ</t>
    </rPh>
    <rPh sb="66" eb="68">
      <t>コウリツ</t>
    </rPh>
    <rPh sb="68" eb="69">
      <t>セイ</t>
    </rPh>
    <rPh sb="72" eb="74">
      <t>シセツ</t>
    </rPh>
    <rPh sb="75" eb="78">
      <t>コウリツセイ</t>
    </rPh>
    <rPh sb="79" eb="80">
      <t>カン</t>
    </rPh>
    <rPh sb="82" eb="84">
      <t>シヒョウ</t>
    </rPh>
    <rPh sb="89" eb="90">
      <t>ヒク</t>
    </rPh>
    <rPh sb="91" eb="93">
      <t>ケイエイ</t>
    </rPh>
    <rPh sb="93" eb="95">
      <t>ジョウキョウ</t>
    </rPh>
    <rPh sb="96" eb="98">
      <t>ヒジョウ</t>
    </rPh>
    <rPh sb="99" eb="100">
      <t>キビ</t>
    </rPh>
    <rPh sb="105" eb="107">
      <t>コンゴ</t>
    </rPh>
    <rPh sb="108" eb="111">
      <t>セッキョクテキ</t>
    </rPh>
    <rPh sb="112" eb="114">
      <t>フキュウ</t>
    </rPh>
    <rPh sb="114" eb="116">
      <t>ソクシン</t>
    </rPh>
    <rPh sb="117" eb="118">
      <t>オコナ</t>
    </rPh>
    <rPh sb="122" eb="125">
      <t>スイセンカ</t>
    </rPh>
    <rPh sb="125" eb="126">
      <t>リツ</t>
    </rPh>
    <rPh sb="127" eb="129">
      <t>コウジョウ</t>
    </rPh>
    <rPh sb="132" eb="134">
      <t>ケイエイ</t>
    </rPh>
    <rPh sb="135" eb="138">
      <t>コウリツセイ</t>
    </rPh>
    <rPh sb="139" eb="141">
      <t>メザ</t>
    </rPh>
    <rPh sb="143" eb="146">
      <t>チホウサイ</t>
    </rPh>
    <rPh sb="146" eb="148">
      <t>ショウカン</t>
    </rPh>
    <rPh sb="151" eb="153">
      <t>フタン</t>
    </rPh>
    <rPh sb="154" eb="156">
      <t>コウリョ</t>
    </rPh>
    <rPh sb="160" eb="163">
      <t>ケイカクテキ</t>
    </rPh>
    <rPh sb="164" eb="166">
      <t>セイビ</t>
    </rPh>
    <rPh sb="167" eb="168">
      <t>オコナ</t>
    </rPh>
    <rPh sb="172" eb="174">
      <t>ヒツヨウ</t>
    </rPh>
    <phoneticPr fontId="15"/>
  </si>
  <si>
    <t>　本町の公共下水道事業の供用開始は平成21年度からで、平成30年度末で84.1haが完了し、残りの23.9haについては今後整備予定である。
　よって、資産の老朽化度合を示す有形固定資産減価償却率は21.72％と全国平均（38.60％）を下回っている。
　今後はいずれ到来する更新時期を見据え、耐震化や長寿命計画等により、経費の平準化を図るなど財政面を考慮した維持管理に努める必要がある。</t>
    <rPh sb="1" eb="3">
      <t>ホンチョウ</t>
    </rPh>
    <rPh sb="4" eb="6">
      <t>コウキョウ</t>
    </rPh>
    <rPh sb="6" eb="9">
      <t>ゲスイドウ</t>
    </rPh>
    <rPh sb="9" eb="11">
      <t>ジギョウ</t>
    </rPh>
    <rPh sb="12" eb="14">
      <t>キョウヨウ</t>
    </rPh>
    <rPh sb="14" eb="16">
      <t>カイシ</t>
    </rPh>
    <rPh sb="17" eb="19">
      <t>ヘイセイ</t>
    </rPh>
    <rPh sb="21" eb="23">
      <t>ネンド</t>
    </rPh>
    <rPh sb="27" eb="29">
      <t>ヘイセイ</t>
    </rPh>
    <rPh sb="31" eb="33">
      <t>ネンド</t>
    </rPh>
    <rPh sb="33" eb="34">
      <t>マツ</t>
    </rPh>
    <rPh sb="42" eb="44">
      <t>カンリョウ</t>
    </rPh>
    <rPh sb="46" eb="47">
      <t>ノコ</t>
    </rPh>
    <rPh sb="60" eb="62">
      <t>コンゴ</t>
    </rPh>
    <rPh sb="62" eb="64">
      <t>セイビ</t>
    </rPh>
    <rPh sb="64" eb="66">
      <t>ヨテイ</t>
    </rPh>
    <rPh sb="76" eb="78">
      <t>シサン</t>
    </rPh>
    <rPh sb="79" eb="82">
      <t>ロウキュウカ</t>
    </rPh>
    <rPh sb="82" eb="84">
      <t>ドア</t>
    </rPh>
    <rPh sb="85" eb="86">
      <t>シメ</t>
    </rPh>
    <rPh sb="87" eb="89">
      <t>ユウケイ</t>
    </rPh>
    <rPh sb="89" eb="91">
      <t>コテイ</t>
    </rPh>
    <rPh sb="91" eb="93">
      <t>シサン</t>
    </rPh>
    <rPh sb="93" eb="95">
      <t>ゲンカ</t>
    </rPh>
    <rPh sb="95" eb="97">
      <t>ショウキャク</t>
    </rPh>
    <rPh sb="97" eb="98">
      <t>リツ</t>
    </rPh>
    <rPh sb="106" eb="108">
      <t>ゼンコク</t>
    </rPh>
    <rPh sb="108" eb="110">
      <t>ヘイキン</t>
    </rPh>
    <rPh sb="119" eb="121">
      <t>シタマワ</t>
    </rPh>
    <rPh sb="128" eb="130">
      <t>コンゴ</t>
    </rPh>
    <rPh sb="134" eb="136">
      <t>トウライ</t>
    </rPh>
    <rPh sb="138" eb="140">
      <t>コウシン</t>
    </rPh>
    <rPh sb="140" eb="142">
      <t>ジキ</t>
    </rPh>
    <rPh sb="143" eb="145">
      <t>ミス</t>
    </rPh>
    <rPh sb="147" eb="150">
      <t>タイシンカ</t>
    </rPh>
    <rPh sb="151" eb="154">
      <t>チョウジュミョウ</t>
    </rPh>
    <rPh sb="154" eb="156">
      <t>ケイカク</t>
    </rPh>
    <rPh sb="156" eb="157">
      <t>トウ</t>
    </rPh>
    <rPh sb="161" eb="163">
      <t>ケイヒ</t>
    </rPh>
    <rPh sb="164" eb="167">
      <t>ヘイジュンカ</t>
    </rPh>
    <rPh sb="168" eb="169">
      <t>ハカ</t>
    </rPh>
    <rPh sb="172" eb="175">
      <t>ザイセイメン</t>
    </rPh>
    <rPh sb="176" eb="178">
      <t>コウリョ</t>
    </rPh>
    <rPh sb="180" eb="182">
      <t>イジ</t>
    </rPh>
    <rPh sb="182" eb="184">
      <t>カンリ</t>
    </rPh>
    <rPh sb="185" eb="186">
      <t>ツト</t>
    </rPh>
    <rPh sb="188" eb="190">
      <t>ヒツヨウ</t>
    </rPh>
    <phoneticPr fontId="15"/>
  </si>
  <si>
    <t xml:space="preserve">　本町の単年度収支は赤字となったため経常収支比率は72.58％となり、累積欠損額が増加したため累積欠損金比率も733.89％と非常に高い指標となった。
　これは、本町の公共下水道事業の処理施設供用開始が平成21年度からで、未だ整備中（平成30年度末進捗率：77.9％）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52.57％で、全国平均（95.20％）や類似団体平均値（67.12％）と比較すると大きく下回っているため、経費回収率も21.04％と低く公共下水道事業にかかる経費を使用料で賄えていない。
　また、営業収益が低いため有収水量１㎥当たりの汚水処理原価は1021.61円（全国平均：136.86円、類似団体平均値：304.98円）と非常に高額で、効率的な汚水処理が行えていないことがわかる。
　今後も引き続き、積極的な普及促進に努め水洗化率の向上を図ることによって、健全で効率的な経営ができるよう努める必要がある。
</t>
    <rPh sb="1" eb="3">
      <t>ホンチョウ</t>
    </rPh>
    <rPh sb="4" eb="7">
      <t>タンネンド</t>
    </rPh>
    <rPh sb="7" eb="9">
      <t>シュウシ</t>
    </rPh>
    <rPh sb="10" eb="12">
      <t>アカジ</t>
    </rPh>
    <rPh sb="18" eb="20">
      <t>ケイジョウ</t>
    </rPh>
    <rPh sb="20" eb="22">
      <t>シュウシ</t>
    </rPh>
    <rPh sb="22" eb="24">
      <t>ヒリツ</t>
    </rPh>
    <rPh sb="35" eb="37">
      <t>ルイセキ</t>
    </rPh>
    <rPh sb="37" eb="39">
      <t>ケッソン</t>
    </rPh>
    <rPh sb="39" eb="40">
      <t>ガク</t>
    </rPh>
    <rPh sb="41" eb="43">
      <t>ゾウカ</t>
    </rPh>
    <rPh sb="47" eb="49">
      <t>ルイセキ</t>
    </rPh>
    <rPh sb="49" eb="52">
      <t>ケッソンキン</t>
    </rPh>
    <rPh sb="52" eb="54">
      <t>ヒリツ</t>
    </rPh>
    <rPh sb="63" eb="65">
      <t>ヒジョウ</t>
    </rPh>
    <rPh sb="66" eb="67">
      <t>タカ</t>
    </rPh>
    <rPh sb="68" eb="70">
      <t>シヒョウ</t>
    </rPh>
    <rPh sb="81" eb="83">
      <t>ホンチョウ</t>
    </rPh>
    <rPh sb="84" eb="86">
      <t>コウキョウ</t>
    </rPh>
    <rPh sb="86" eb="89">
      <t>ゲスイドウ</t>
    </rPh>
    <rPh sb="89" eb="91">
      <t>ジギョウ</t>
    </rPh>
    <rPh sb="92" eb="94">
      <t>ショリ</t>
    </rPh>
    <rPh sb="94" eb="96">
      <t>シセツ</t>
    </rPh>
    <rPh sb="96" eb="98">
      <t>キョウヨウ</t>
    </rPh>
    <rPh sb="98" eb="100">
      <t>カイシ</t>
    </rPh>
    <rPh sb="101" eb="103">
      <t>ヘイセイ</t>
    </rPh>
    <rPh sb="105" eb="107">
      <t>ネンド</t>
    </rPh>
    <rPh sb="111" eb="112">
      <t>イマ</t>
    </rPh>
    <rPh sb="113" eb="116">
      <t>セイビチュウ</t>
    </rPh>
    <rPh sb="117" eb="119">
      <t>ヘイセイ</t>
    </rPh>
    <rPh sb="121" eb="124">
      <t>ネンドマツ</t>
    </rPh>
    <rPh sb="124" eb="126">
      <t>シンチョク</t>
    </rPh>
    <rPh sb="126" eb="127">
      <t>リツ</t>
    </rPh>
    <rPh sb="141" eb="143">
      <t>ショウシ</t>
    </rPh>
    <rPh sb="143" eb="146">
      <t>コウレイカ</t>
    </rPh>
    <rPh sb="149" eb="151">
      <t>トウショ</t>
    </rPh>
    <rPh sb="151" eb="153">
      <t>ケイカク</t>
    </rPh>
    <rPh sb="154" eb="156">
      <t>ミコ</t>
    </rPh>
    <rPh sb="160" eb="162">
      <t>セツゾク</t>
    </rPh>
    <rPh sb="162" eb="164">
      <t>ケンスウ</t>
    </rPh>
    <rPh sb="165" eb="167">
      <t>ヒカク</t>
    </rPh>
    <rPh sb="169" eb="171">
      <t>ジッサイ</t>
    </rPh>
    <rPh sb="172" eb="174">
      <t>セツゾク</t>
    </rPh>
    <rPh sb="174" eb="176">
      <t>ケンスウ</t>
    </rPh>
    <rPh sb="177" eb="178">
      <t>ノ</t>
    </rPh>
    <rPh sb="179" eb="180">
      <t>ナヤ</t>
    </rPh>
    <rPh sb="187" eb="188">
      <t>クワ</t>
    </rPh>
    <rPh sb="191" eb="193">
      <t>ガッペイ</t>
    </rPh>
    <rPh sb="193" eb="196">
      <t>ジョウカソウ</t>
    </rPh>
    <rPh sb="197" eb="199">
      <t>フキュウ</t>
    </rPh>
    <rPh sb="199" eb="200">
      <t>リツ</t>
    </rPh>
    <rPh sb="201" eb="202">
      <t>タカ</t>
    </rPh>
    <rPh sb="203" eb="205">
      <t>キョウヨウ</t>
    </rPh>
    <rPh sb="205" eb="207">
      <t>カイシ</t>
    </rPh>
    <rPh sb="207" eb="209">
      <t>イゼン</t>
    </rPh>
    <rPh sb="210" eb="211">
      <t>スデ</t>
    </rPh>
    <rPh sb="212" eb="214">
      <t>ガッペイ</t>
    </rPh>
    <rPh sb="214" eb="217">
      <t>ジョウカソウ</t>
    </rPh>
    <rPh sb="218" eb="220">
      <t>セッチ</t>
    </rPh>
    <rPh sb="224" eb="226">
      <t>ケンスウ</t>
    </rPh>
    <rPh sb="227" eb="228">
      <t>オオ</t>
    </rPh>
    <rPh sb="230" eb="231">
      <t>アラ</t>
    </rPh>
    <rPh sb="233" eb="235">
      <t>コウキョウ</t>
    </rPh>
    <rPh sb="235" eb="238">
      <t>ゲスイドウ</t>
    </rPh>
    <rPh sb="240" eb="242">
      <t>セツゾク</t>
    </rPh>
    <rPh sb="242" eb="243">
      <t>カ</t>
    </rPh>
    <rPh sb="245" eb="246">
      <t>ムズカ</t>
    </rPh>
    <rPh sb="251" eb="253">
      <t>ヨウイン</t>
    </rPh>
    <rPh sb="254" eb="255">
      <t>カンガ</t>
    </rPh>
    <rPh sb="262" eb="264">
      <t>ケッカ</t>
    </rPh>
    <rPh sb="267" eb="269">
      <t>ジッサイ</t>
    </rPh>
    <rPh sb="270" eb="272">
      <t>オスイ</t>
    </rPh>
    <rPh sb="272" eb="274">
      <t>ショリ</t>
    </rPh>
    <rPh sb="275" eb="276">
      <t>オコナ</t>
    </rPh>
    <rPh sb="280" eb="282">
      <t>ジンコウ</t>
    </rPh>
    <rPh sb="283" eb="285">
      <t>ワリアイ</t>
    </rPh>
    <rPh sb="286" eb="287">
      <t>シメ</t>
    </rPh>
    <rPh sb="289" eb="292">
      <t>スイセンカ</t>
    </rPh>
    <rPh sb="292" eb="293">
      <t>リツ</t>
    </rPh>
    <rPh sb="302" eb="304">
      <t>ゼンコク</t>
    </rPh>
    <rPh sb="304" eb="306">
      <t>ヘイキン</t>
    </rPh>
    <rPh sb="315" eb="317">
      <t>ルイジ</t>
    </rPh>
    <rPh sb="317" eb="319">
      <t>ダンタイ</t>
    </rPh>
    <rPh sb="319" eb="321">
      <t>ヘイキン</t>
    </rPh>
    <rPh sb="321" eb="322">
      <t>チ</t>
    </rPh>
    <rPh sb="331" eb="333">
      <t>ヒカク</t>
    </rPh>
    <rPh sb="336" eb="337">
      <t>オオ</t>
    </rPh>
    <rPh sb="339" eb="341">
      <t>シタマワ</t>
    </rPh>
    <rPh sb="348" eb="350">
      <t>ケイヒ</t>
    </rPh>
    <rPh sb="350" eb="352">
      <t>カイシュウ</t>
    </rPh>
    <rPh sb="352" eb="353">
      <t>リツ</t>
    </rPh>
    <rPh sb="361" eb="362">
      <t>ヒク</t>
    </rPh>
    <rPh sb="363" eb="365">
      <t>コウキョウ</t>
    </rPh>
    <rPh sb="365" eb="368">
      <t>ゲスイドウ</t>
    </rPh>
    <rPh sb="368" eb="370">
      <t>ジギョウ</t>
    </rPh>
    <rPh sb="374" eb="376">
      <t>ケイヒ</t>
    </rPh>
    <rPh sb="377" eb="380">
      <t>シヨウリョウ</t>
    </rPh>
    <rPh sb="381" eb="382">
      <t>マカナ</t>
    </rPh>
    <rPh sb="393" eb="395">
      <t>エイギョウ</t>
    </rPh>
    <rPh sb="395" eb="397">
      <t>シュウエキ</t>
    </rPh>
    <rPh sb="398" eb="399">
      <t>ヒク</t>
    </rPh>
    <rPh sb="402" eb="404">
      <t>ユウシュウ</t>
    </rPh>
    <rPh sb="404" eb="406">
      <t>スイリョウ</t>
    </rPh>
    <rPh sb="408" eb="409">
      <t>ア</t>
    </rPh>
    <rPh sb="412" eb="414">
      <t>オスイ</t>
    </rPh>
    <rPh sb="414" eb="416">
      <t>ショリ</t>
    </rPh>
    <rPh sb="416" eb="418">
      <t>ゲンカ</t>
    </rPh>
    <rPh sb="426" eb="427">
      <t>エン</t>
    </rPh>
    <rPh sb="428" eb="430">
      <t>ゼンコク</t>
    </rPh>
    <rPh sb="430" eb="432">
      <t>ヘイキン</t>
    </rPh>
    <rPh sb="439" eb="440">
      <t>エン</t>
    </rPh>
    <rPh sb="441" eb="443">
      <t>ルイジ</t>
    </rPh>
    <rPh sb="443" eb="445">
      <t>ダンタイ</t>
    </rPh>
    <rPh sb="445" eb="447">
      <t>ヘイキン</t>
    </rPh>
    <rPh sb="447" eb="448">
      <t>チ</t>
    </rPh>
    <rPh sb="455" eb="456">
      <t>エン</t>
    </rPh>
    <rPh sb="458" eb="460">
      <t>ヒジョウ</t>
    </rPh>
    <rPh sb="461" eb="463">
      <t>コウガク</t>
    </rPh>
    <rPh sb="465" eb="468">
      <t>コウリツテキ</t>
    </rPh>
    <rPh sb="469" eb="471">
      <t>オスイ</t>
    </rPh>
    <rPh sb="471" eb="473">
      <t>ショリ</t>
    </rPh>
    <rPh sb="474" eb="475">
      <t>オコナ</t>
    </rPh>
    <rPh sb="489" eb="491">
      <t>コンゴ</t>
    </rPh>
    <rPh sb="492" eb="493">
      <t>ヒ</t>
    </rPh>
    <rPh sb="494" eb="495">
      <t>ツヅ</t>
    </rPh>
    <rPh sb="497" eb="500">
      <t>セッキョクテキ</t>
    </rPh>
    <rPh sb="501" eb="503">
      <t>フキュウ</t>
    </rPh>
    <rPh sb="503" eb="505">
      <t>ソクシン</t>
    </rPh>
    <rPh sb="506" eb="507">
      <t>ツト</t>
    </rPh>
    <rPh sb="508" eb="511">
      <t>スイセンカ</t>
    </rPh>
    <rPh sb="511" eb="512">
      <t>リツ</t>
    </rPh>
    <rPh sb="513" eb="515">
      <t>コウジョウ</t>
    </rPh>
    <rPh sb="516" eb="517">
      <t>ハカ</t>
    </rPh>
    <rPh sb="525" eb="527">
      <t>ケンゼン</t>
    </rPh>
    <rPh sb="528" eb="531">
      <t>コウリツテキ</t>
    </rPh>
    <rPh sb="532" eb="534">
      <t>ケイエイ</t>
    </rPh>
    <rPh sb="540" eb="541">
      <t>ツト</t>
    </rPh>
    <rPh sb="543" eb="545">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</si>
</sst>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112-4E1D-B0D1-E9F3B5A9751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0.2</c:v>
                </c:pt>
                <c:pt idx="2">
                  <c:v>0.19</c:v>
                </c:pt>
                <c:pt idx="3">
                  <c:v>7.0000000000000007E-2</c:v>
                </c:pt>
                <c:pt idx="4">
                  <c:v>0.56999999999999995</c:v>
                </c:pt>
              </c:numCache>
            </c:numRef>
          </c:val>
          <c:smooth val="0"/>
          <c:extLst>
            <c:ext xmlns:c16="http://schemas.microsoft.com/office/drawing/2014/chart" uri="{C3380CC4-5D6E-409C-BE32-E72D297353CC}">
              <c16:uniqueId val="{00000001-5112-4E1D-B0D1-E9F3B5A9751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19.100000000000001</c:v>
                </c:pt>
                <c:pt idx="1">
                  <c:v>20</c:v>
                </c:pt>
                <c:pt idx="2">
                  <c:v>21.5</c:v>
                </c:pt>
                <c:pt idx="3">
                  <c:v>28.9</c:v>
                </c:pt>
                <c:pt idx="4">
                  <c:v>39.700000000000003</c:v>
                </c:pt>
              </c:numCache>
            </c:numRef>
          </c:val>
          <c:extLst>
            <c:ext xmlns:c16="http://schemas.microsoft.com/office/drawing/2014/chart" uri="{C3380CC4-5D6E-409C-BE32-E72D297353CC}">
              <c16:uniqueId val="{00000000-E9B9-4F4C-9018-47AC8FF5589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43.53</c:v>
                </c:pt>
                <c:pt idx="1">
                  <c:v>39.869999999999997</c:v>
                </c:pt>
                <c:pt idx="2">
                  <c:v>41.28</c:v>
                </c:pt>
                <c:pt idx="3">
                  <c:v>41.45</c:v>
                </c:pt>
                <c:pt idx="4">
                  <c:v>36.97</c:v>
                </c:pt>
              </c:numCache>
            </c:numRef>
          </c:val>
          <c:smooth val="0"/>
          <c:extLst>
            <c:ext xmlns:c16="http://schemas.microsoft.com/office/drawing/2014/chart" uri="{C3380CC4-5D6E-409C-BE32-E72D297353CC}">
              <c16:uniqueId val="{00000001-E9B9-4F4C-9018-47AC8FF5589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48.67</c:v>
                </c:pt>
                <c:pt idx="1">
                  <c:v>45.59</c:v>
                </c:pt>
                <c:pt idx="2">
                  <c:v>45.73</c:v>
                </c:pt>
                <c:pt idx="3">
                  <c:v>43.33</c:v>
                </c:pt>
                <c:pt idx="4">
                  <c:v>52.57</c:v>
                </c:pt>
              </c:numCache>
            </c:numRef>
          </c:val>
          <c:extLst>
            <c:ext xmlns:c16="http://schemas.microsoft.com/office/drawing/2014/chart" uri="{C3380CC4-5D6E-409C-BE32-E72D297353CC}">
              <c16:uniqueId val="{00000000-D283-4D42-8B67-C991AAF4A52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64.14</c:v>
                </c:pt>
                <c:pt idx="1">
                  <c:v>61.37</c:v>
                </c:pt>
                <c:pt idx="2">
                  <c:v>61.3</c:v>
                </c:pt>
                <c:pt idx="3">
                  <c:v>64.510000000000005</c:v>
                </c:pt>
                <c:pt idx="4">
                  <c:v>67.12</c:v>
                </c:pt>
              </c:numCache>
            </c:numRef>
          </c:val>
          <c:smooth val="0"/>
          <c:extLst>
            <c:ext xmlns:c16="http://schemas.microsoft.com/office/drawing/2014/chart" uri="{C3380CC4-5D6E-409C-BE32-E72D297353CC}">
              <c16:uniqueId val="{00000001-D283-4D42-8B67-C991AAF4A52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83.17</c:v>
                </c:pt>
                <c:pt idx="1">
                  <c:v>76.11</c:v>
                </c:pt>
                <c:pt idx="2">
                  <c:v>73.84</c:v>
                </c:pt>
                <c:pt idx="3">
                  <c:v>71.39</c:v>
                </c:pt>
                <c:pt idx="4">
                  <c:v>72.58</c:v>
                </c:pt>
              </c:numCache>
            </c:numRef>
          </c:val>
          <c:extLst>
            <c:ext xmlns:c16="http://schemas.microsoft.com/office/drawing/2014/chart" uri="{C3380CC4-5D6E-409C-BE32-E72D297353CC}">
              <c16:uniqueId val="{00000000-3F93-43A5-9E21-2ACF7CF78BB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104.24</c:v>
                </c:pt>
                <c:pt idx="1">
                  <c:v>103.72</c:v>
                </c:pt>
                <c:pt idx="2">
                  <c:v>101.12</c:v>
                </c:pt>
                <c:pt idx="3">
                  <c:v>101.31</c:v>
                </c:pt>
                <c:pt idx="4">
                  <c:v>103.18</c:v>
                </c:pt>
              </c:numCache>
            </c:numRef>
          </c:val>
          <c:smooth val="0"/>
          <c:extLst>
            <c:ext xmlns:c16="http://schemas.microsoft.com/office/drawing/2014/chart" uri="{C3380CC4-5D6E-409C-BE32-E72D297353CC}">
              <c16:uniqueId val="{00000001-3F93-43A5-9E21-2ACF7CF78BB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9.64</c:v>
                </c:pt>
                <c:pt idx="1">
                  <c:v>11.17</c:v>
                </c:pt>
                <c:pt idx="2">
                  <c:v>12.57</c:v>
                </c:pt>
                <c:pt idx="3">
                  <c:v>17.059999999999999</c:v>
                </c:pt>
                <c:pt idx="4">
                  <c:v>21.72</c:v>
                </c:pt>
              </c:numCache>
            </c:numRef>
          </c:val>
          <c:extLst>
            <c:ext xmlns:c16="http://schemas.microsoft.com/office/drawing/2014/chart" uri="{C3380CC4-5D6E-409C-BE32-E72D297353CC}">
              <c16:uniqueId val="{00000000-C2D3-4E09-BF1A-C741A5F879D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16.43</c:v>
                </c:pt>
                <c:pt idx="1">
                  <c:v>17.739999999999998</c:v>
                </c:pt>
                <c:pt idx="2">
                  <c:v>14.42</c:v>
                </c:pt>
                <c:pt idx="3">
                  <c:v>9.75</c:v>
                </c:pt>
                <c:pt idx="4">
                  <c:v>11.86</c:v>
                </c:pt>
              </c:numCache>
            </c:numRef>
          </c:val>
          <c:smooth val="0"/>
          <c:extLst>
            <c:ext xmlns:c16="http://schemas.microsoft.com/office/drawing/2014/chart" uri="{C3380CC4-5D6E-409C-BE32-E72D297353CC}">
              <c16:uniqueId val="{00000001-C2D3-4E09-BF1A-C741A5F879D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1F-4396-951D-FDA9A511C78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31F-4396-951D-FDA9A511C78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28.22</c:v>
                </c:pt>
                <c:pt idx="1">
                  <c:v>191.16</c:v>
                </c:pt>
                <c:pt idx="2">
                  <c:v>365.47</c:v>
                </c:pt>
                <c:pt idx="3">
                  <c:v>4697.01</c:v>
                </c:pt>
                <c:pt idx="4">
                  <c:v>733.89</c:v>
                </c:pt>
              </c:numCache>
            </c:numRef>
          </c:val>
          <c:extLst>
            <c:ext xmlns:c16="http://schemas.microsoft.com/office/drawing/2014/chart" uri="{C3380CC4-5D6E-409C-BE32-E72D297353CC}">
              <c16:uniqueId val="{00000000-2150-455F-81E3-7FC974107B9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152.88999999999999</c:v>
                </c:pt>
                <c:pt idx="1">
                  <c:v>129.75</c:v>
                </c:pt>
                <c:pt idx="2">
                  <c:v>110.94</c:v>
                </c:pt>
                <c:pt idx="3">
                  <c:v>354.58</c:v>
                </c:pt>
                <c:pt idx="4">
                  <c:v>54.64</c:v>
                </c:pt>
              </c:numCache>
            </c:numRef>
          </c:val>
          <c:smooth val="0"/>
          <c:extLst>
            <c:ext xmlns:c16="http://schemas.microsoft.com/office/drawing/2014/chart" uri="{C3380CC4-5D6E-409C-BE32-E72D297353CC}">
              <c16:uniqueId val="{00000001-2150-455F-81E3-7FC974107B9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567</c:v>
                </c:pt>
                <c:pt idx="1">
                  <c:v>461.84</c:v>
                </c:pt>
                <c:pt idx="2">
                  <c:v>598.83000000000004</c:v>
                </c:pt>
                <c:pt idx="3">
                  <c:v>469.1</c:v>
                </c:pt>
                <c:pt idx="4">
                  <c:v>94.28</c:v>
                </c:pt>
              </c:numCache>
            </c:numRef>
          </c:val>
          <c:extLst>
            <c:ext xmlns:c16="http://schemas.microsoft.com/office/drawing/2014/chart" uri="{C3380CC4-5D6E-409C-BE32-E72D297353CC}">
              <c16:uniqueId val="{00000000-85CD-45E5-A295-346913BFE27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99.09</c:v>
                </c:pt>
                <c:pt idx="1">
                  <c:v>90.5</c:v>
                </c:pt>
                <c:pt idx="2">
                  <c:v>103.49</c:v>
                </c:pt>
                <c:pt idx="3">
                  <c:v>104.6</c:v>
                </c:pt>
                <c:pt idx="4">
                  <c:v>75.55</c:v>
                </c:pt>
              </c:numCache>
            </c:numRef>
          </c:val>
          <c:smooth val="0"/>
          <c:extLst>
            <c:ext xmlns:c16="http://schemas.microsoft.com/office/drawing/2014/chart" uri="{C3380CC4-5D6E-409C-BE32-E72D297353CC}">
              <c16:uniqueId val="{00000001-85CD-45E5-A295-346913BFE27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1121.6099999999999</c:v>
                </c:pt>
                <c:pt idx="1">
                  <c:v>1202.77</c:v>
                </c:pt>
                <c:pt idx="2">
                  <c:v>355.79</c:v>
                </c:pt>
                <c:pt idx="3" formatCode="#,##0.00;&quot;△&quot;#,##0.00">
                  <c:v>0</c:v>
                </c:pt>
                <c:pt idx="4" formatCode="#,##0.00;&quot;△&quot;#,##0.00">
                  <c:v>0</c:v>
                </c:pt>
              </c:numCache>
            </c:numRef>
          </c:val>
          <c:extLst>
            <c:ext xmlns:c16="http://schemas.microsoft.com/office/drawing/2014/chart" uri="{C3380CC4-5D6E-409C-BE32-E72D297353CC}">
              <c16:uniqueId val="{00000000-D482-41A9-B2AD-EE7D41F6A1C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1696.96</c:v>
                </c:pt>
                <c:pt idx="1">
                  <c:v>1824.34</c:v>
                </c:pt>
                <c:pt idx="2">
                  <c:v>1604.64</c:v>
                </c:pt>
                <c:pt idx="3">
                  <c:v>1217.7</c:v>
                </c:pt>
                <c:pt idx="4">
                  <c:v>1689.65</c:v>
                </c:pt>
              </c:numCache>
            </c:numRef>
          </c:val>
          <c:smooth val="0"/>
          <c:extLst>
            <c:ext xmlns:c16="http://schemas.microsoft.com/office/drawing/2014/chart" uri="{C3380CC4-5D6E-409C-BE32-E72D297353CC}">
              <c16:uniqueId val="{00000001-D482-41A9-B2AD-EE7D41F6A1C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27.58</c:v>
                </c:pt>
                <c:pt idx="1">
                  <c:v>25.79</c:v>
                </c:pt>
                <c:pt idx="2">
                  <c:v>30.24</c:v>
                </c:pt>
                <c:pt idx="3">
                  <c:v>31.79</c:v>
                </c:pt>
                <c:pt idx="4">
                  <c:v>21.04</c:v>
                </c:pt>
              </c:numCache>
            </c:numRef>
          </c:val>
          <c:extLst>
            <c:ext xmlns:c16="http://schemas.microsoft.com/office/drawing/2014/chart" uri="{C3380CC4-5D6E-409C-BE32-E72D297353CC}">
              <c16:uniqueId val="{00000000-A0DB-4AB7-A58F-D2F5C356066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47.23</c:v>
                </c:pt>
                <c:pt idx="1">
                  <c:v>54.16</c:v>
                </c:pt>
                <c:pt idx="2">
                  <c:v>60.01</c:v>
                </c:pt>
                <c:pt idx="3">
                  <c:v>66.680000000000007</c:v>
                </c:pt>
                <c:pt idx="4">
                  <c:v>58.12</c:v>
                </c:pt>
              </c:numCache>
            </c:numRef>
          </c:val>
          <c:smooth val="0"/>
          <c:extLst>
            <c:ext xmlns:c16="http://schemas.microsoft.com/office/drawing/2014/chart" uri="{C3380CC4-5D6E-409C-BE32-E72D297353CC}">
              <c16:uniqueId val="{00000001-A0DB-4AB7-A58F-D2F5C356066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824.92</c:v>
                </c:pt>
                <c:pt idx="1">
                  <c:v>832.28</c:v>
                </c:pt>
                <c:pt idx="2">
                  <c:v>757.55</c:v>
                </c:pt>
                <c:pt idx="3">
                  <c:v>714.82</c:v>
                </c:pt>
                <c:pt idx="4">
                  <c:v>1021.61</c:v>
                </c:pt>
              </c:numCache>
            </c:numRef>
          </c:val>
          <c:extLst>
            <c:ext xmlns:c16="http://schemas.microsoft.com/office/drawing/2014/chart" uri="{C3380CC4-5D6E-409C-BE32-E72D297353CC}">
              <c16:uniqueId val="{00000000-BA8B-4C25-B41D-B96CAF3E811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351.41</c:v>
                </c:pt>
                <c:pt idx="1">
                  <c:v>307.56</c:v>
                </c:pt>
                <c:pt idx="2">
                  <c:v>277.67</c:v>
                </c:pt>
                <c:pt idx="3">
                  <c:v>260.11</c:v>
                </c:pt>
                <c:pt idx="4">
                  <c:v>304.98</c:v>
                </c:pt>
              </c:numCache>
            </c:numRef>
          </c:val>
          <c:smooth val="0"/>
          <c:extLst>
            <c:ext xmlns:c16="http://schemas.microsoft.com/office/drawing/2014/chart" uri="{C3380CC4-5D6E-409C-BE32-E72D297353CC}">
              <c16:uniqueId val="{00000001-BA8B-4C25-B41D-B96CAF3E811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広島県　世羅町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Cd3</v>
      </c>
      <c r="X8" s="77"/>
      <c r="Y8" s="77"/>
      <c r="Z8" s="77"/>
      <c r="AA8" s="77"/>
      <c r="AB8" s="77"/>
      <c r="AC8" s="77"/>
      <c r="AD8" s="78" t="str">
        <f>データ!$M$6</f>
        <v>非設置</v>
      </c>
      <c r="AE8" s="78"/>
      <c r="AF8" s="78"/>
      <c r="AG8" s="78"/>
      <c r="AH8" s="78"/>
      <c r="AI8" s="78"/>
      <c r="AJ8" s="78"/>
      <c r="AK8" s="3"/>
      <c r="AL8" s="74">
        <f>データ!S6</f>
        <v>16309</v>
      </c>
      <c r="AM8" s="74"/>
      <c r="AN8" s="74"/>
      <c r="AO8" s="74"/>
      <c r="AP8" s="74"/>
      <c r="AQ8" s="74"/>
      <c r="AR8" s="74"/>
      <c r="AS8" s="74"/>
      <c r="AT8" s="73">
        <f>データ!T6</f>
        <v>278.14</v>
      </c>
      <c r="AU8" s="73"/>
      <c r="AV8" s="73"/>
      <c r="AW8" s="73"/>
      <c r="AX8" s="73"/>
      <c r="AY8" s="73"/>
      <c r="AZ8" s="73"/>
      <c r="BA8" s="73"/>
      <c r="BB8" s="73">
        <f>データ!U6</f>
        <v>58.64</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f>データ!O6</f>
        <v>71.709999999999994</v>
      </c>
      <c r="J10" s="73"/>
      <c r="K10" s="73"/>
      <c r="L10" s="73"/>
      <c r="M10" s="73"/>
      <c r="N10" s="73"/>
      <c r="O10" s="73"/>
      <c r="P10" s="73">
        <f>データ!P6</f>
        <v>8.32</v>
      </c>
      <c r="Q10" s="73"/>
      <c r="R10" s="73"/>
      <c r="S10" s="73"/>
      <c r="T10" s="73"/>
      <c r="U10" s="73"/>
      <c r="V10" s="73"/>
      <c r="W10" s="73">
        <f>データ!Q6</f>
        <v>98.75</v>
      </c>
      <c r="X10" s="73"/>
      <c r="Y10" s="73"/>
      <c r="Z10" s="73"/>
      <c r="AA10" s="73"/>
      <c r="AB10" s="73"/>
      <c r="AC10" s="73"/>
      <c r="AD10" s="74">
        <f>データ!R6</f>
        <v>4860</v>
      </c>
      <c r="AE10" s="74"/>
      <c r="AF10" s="74"/>
      <c r="AG10" s="74"/>
      <c r="AH10" s="74"/>
      <c r="AI10" s="74"/>
      <c r="AJ10" s="74"/>
      <c r="AK10" s="2"/>
      <c r="AL10" s="74">
        <f>データ!V6</f>
        <v>1345</v>
      </c>
      <c r="AM10" s="74"/>
      <c r="AN10" s="74"/>
      <c r="AO10" s="74"/>
      <c r="AP10" s="74"/>
      <c r="AQ10" s="74"/>
      <c r="AR10" s="74"/>
      <c r="AS10" s="74"/>
      <c r="AT10" s="73">
        <f>データ!W6</f>
        <v>0.72</v>
      </c>
      <c r="AU10" s="73"/>
      <c r="AV10" s="73"/>
      <c r="AW10" s="73"/>
      <c r="AX10" s="73"/>
      <c r="AY10" s="73"/>
      <c r="AZ10" s="73"/>
      <c r="BA10" s="73"/>
      <c r="BB10" s="73">
        <f>データ!X6</f>
        <v>1868.06</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110</v>
      </c>
      <c r="BM16" s="65"/>
      <c r="BN16" s="65"/>
      <c r="BO16" s="65"/>
      <c r="BP16" s="65"/>
      <c r="BQ16" s="65"/>
      <c r="BR16" s="65"/>
      <c r="BS16" s="65"/>
      <c r="BT16" s="65"/>
      <c r="BU16" s="65"/>
      <c r="BV16" s="65"/>
      <c r="BW16" s="65"/>
      <c r="BX16" s="65"/>
      <c r="BY16" s="65"/>
      <c r="BZ16" s="6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108</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q7xz6rxdsK7NpJsP8W/DuecmYV38znB5FrTK+x9GtTxCeet8zXwq1In69cWMcHNNMxpcHoi/UtBxMHCZAk123g==" saltValue="brIA4TFwKktYyNMl82QUs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15">
      <c r="A4" s="28" t="s">
        <v>55</v>
      </c>
      <c r="B4" s="30"/>
      <c r="C4" s="30"/>
      <c r="D4" s="30"/>
      <c r="E4" s="30"/>
      <c r="F4" s="30"/>
      <c r="G4" s="30"/>
      <c r="H4" s="85"/>
      <c r="I4" s="86"/>
      <c r="J4" s="86"/>
      <c r="K4" s="86"/>
      <c r="L4" s="86"/>
      <c r="M4" s="86"/>
      <c r="N4" s="86"/>
      <c r="O4" s="86"/>
      <c r="P4" s="86"/>
      <c r="Q4" s="86"/>
      <c r="R4" s="86"/>
      <c r="S4" s="86"/>
      <c r="T4" s="86"/>
      <c r="U4" s="86"/>
      <c r="V4" s="86"/>
      <c r="W4" s="86"/>
      <c r="X4" s="87"/>
      <c r="Y4" s="81" t="s">
        <v>56</v>
      </c>
      <c r="Z4" s="81"/>
      <c r="AA4" s="81"/>
      <c r="AB4" s="81"/>
      <c r="AC4" s="81"/>
      <c r="AD4" s="81"/>
      <c r="AE4" s="81"/>
      <c r="AF4" s="81"/>
      <c r="AG4" s="81"/>
      <c r="AH4" s="81"/>
      <c r="AI4" s="81"/>
      <c r="AJ4" s="81" t="s">
        <v>57</v>
      </c>
      <c r="AK4" s="81"/>
      <c r="AL4" s="81"/>
      <c r="AM4" s="81"/>
      <c r="AN4" s="81"/>
      <c r="AO4" s="81"/>
      <c r="AP4" s="81"/>
      <c r="AQ4" s="81"/>
      <c r="AR4" s="81"/>
      <c r="AS4" s="81"/>
      <c r="AT4" s="81"/>
      <c r="AU4" s="81" t="s">
        <v>58</v>
      </c>
      <c r="AV4" s="81"/>
      <c r="AW4" s="81"/>
      <c r="AX4" s="81"/>
      <c r="AY4" s="81"/>
      <c r="AZ4" s="81"/>
      <c r="BA4" s="81"/>
      <c r="BB4" s="81"/>
      <c r="BC4" s="81"/>
      <c r="BD4" s="81"/>
      <c r="BE4" s="81"/>
      <c r="BF4" s="81" t="s">
        <v>59</v>
      </c>
      <c r="BG4" s="81"/>
      <c r="BH4" s="81"/>
      <c r="BI4" s="81"/>
      <c r="BJ4" s="81"/>
      <c r="BK4" s="81"/>
      <c r="BL4" s="81"/>
      <c r="BM4" s="81"/>
      <c r="BN4" s="81"/>
      <c r="BO4" s="81"/>
      <c r="BP4" s="81"/>
      <c r="BQ4" s="81" t="s">
        <v>60</v>
      </c>
      <c r="BR4" s="81"/>
      <c r="BS4" s="81"/>
      <c r="BT4" s="81"/>
      <c r="BU4" s="81"/>
      <c r="BV4" s="81"/>
      <c r="BW4" s="81"/>
      <c r="BX4" s="81"/>
      <c r="BY4" s="81"/>
      <c r="BZ4" s="81"/>
      <c r="CA4" s="81"/>
      <c r="CB4" s="81" t="s">
        <v>61</v>
      </c>
      <c r="CC4" s="81"/>
      <c r="CD4" s="81"/>
      <c r="CE4" s="81"/>
      <c r="CF4" s="81"/>
      <c r="CG4" s="81"/>
      <c r="CH4" s="81"/>
      <c r="CI4" s="81"/>
      <c r="CJ4" s="81"/>
      <c r="CK4" s="81"/>
      <c r="CL4" s="81"/>
      <c r="CM4" s="81" t="s">
        <v>62</v>
      </c>
      <c r="CN4" s="81"/>
      <c r="CO4" s="81"/>
      <c r="CP4" s="81"/>
      <c r="CQ4" s="81"/>
      <c r="CR4" s="81"/>
      <c r="CS4" s="81"/>
      <c r="CT4" s="81"/>
      <c r="CU4" s="81"/>
      <c r="CV4" s="81"/>
      <c r="CW4" s="81"/>
      <c r="CX4" s="81" t="s">
        <v>63</v>
      </c>
      <c r="CY4" s="81"/>
      <c r="CZ4" s="81"/>
      <c r="DA4" s="81"/>
      <c r="DB4" s="81"/>
      <c r="DC4" s="81"/>
      <c r="DD4" s="81"/>
      <c r="DE4" s="81"/>
      <c r="DF4" s="81"/>
      <c r="DG4" s="81"/>
      <c r="DH4" s="81"/>
      <c r="DI4" s="81" t="s">
        <v>64</v>
      </c>
      <c r="DJ4" s="81"/>
      <c r="DK4" s="81"/>
      <c r="DL4" s="81"/>
      <c r="DM4" s="81"/>
      <c r="DN4" s="81"/>
      <c r="DO4" s="81"/>
      <c r="DP4" s="81"/>
      <c r="DQ4" s="81"/>
      <c r="DR4" s="81"/>
      <c r="DS4" s="81"/>
      <c r="DT4" s="81" t="s">
        <v>65</v>
      </c>
      <c r="DU4" s="81"/>
      <c r="DV4" s="81"/>
      <c r="DW4" s="81"/>
      <c r="DX4" s="81"/>
      <c r="DY4" s="81"/>
      <c r="DZ4" s="81"/>
      <c r="EA4" s="81"/>
      <c r="EB4" s="81"/>
      <c r="EC4" s="81"/>
      <c r="ED4" s="81"/>
      <c r="EE4" s="81" t="s">
        <v>66</v>
      </c>
      <c r="EF4" s="81"/>
      <c r="EG4" s="81"/>
      <c r="EH4" s="81"/>
      <c r="EI4" s="81"/>
      <c r="EJ4" s="81"/>
      <c r="EK4" s="81"/>
      <c r="EL4" s="81"/>
      <c r="EM4" s="81"/>
      <c r="EN4" s="81"/>
      <c r="EO4" s="81"/>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344621</v>
      </c>
      <c r="D6" s="33">
        <f t="shared" si="3"/>
        <v>46</v>
      </c>
      <c r="E6" s="33">
        <f t="shared" si="3"/>
        <v>17</v>
      </c>
      <c r="F6" s="33">
        <f t="shared" si="3"/>
        <v>1</v>
      </c>
      <c r="G6" s="33">
        <f t="shared" si="3"/>
        <v>0</v>
      </c>
      <c r="H6" s="33" t="str">
        <f t="shared" si="3"/>
        <v>広島県　世羅町</v>
      </c>
      <c r="I6" s="33" t="str">
        <f t="shared" si="3"/>
        <v>法適用</v>
      </c>
      <c r="J6" s="33" t="str">
        <f t="shared" si="3"/>
        <v>下水道事業</v>
      </c>
      <c r="K6" s="33" t="str">
        <f t="shared" si="3"/>
        <v>公共下水道</v>
      </c>
      <c r="L6" s="33" t="str">
        <f t="shared" si="3"/>
        <v>Cd3</v>
      </c>
      <c r="M6" s="33" t="str">
        <f t="shared" si="3"/>
        <v>非設置</v>
      </c>
      <c r="N6" s="34" t="str">
        <f t="shared" si="3"/>
        <v>-</v>
      </c>
      <c r="O6" s="34">
        <f t="shared" si="3"/>
        <v>71.709999999999994</v>
      </c>
      <c r="P6" s="34">
        <f t="shared" si="3"/>
        <v>8.32</v>
      </c>
      <c r="Q6" s="34">
        <f t="shared" si="3"/>
        <v>98.75</v>
      </c>
      <c r="R6" s="34">
        <f t="shared" si="3"/>
        <v>4860</v>
      </c>
      <c r="S6" s="34">
        <f t="shared" si="3"/>
        <v>16309</v>
      </c>
      <c r="T6" s="34">
        <f t="shared" si="3"/>
        <v>278.14</v>
      </c>
      <c r="U6" s="34">
        <f t="shared" si="3"/>
        <v>58.64</v>
      </c>
      <c r="V6" s="34">
        <f t="shared" si="3"/>
        <v>1345</v>
      </c>
      <c r="W6" s="34">
        <f t="shared" si="3"/>
        <v>0.72</v>
      </c>
      <c r="X6" s="34">
        <f t="shared" si="3"/>
        <v>1868.06</v>
      </c>
      <c r="Y6" s="35">
        <f>IF(Y7="",NA(),Y7)</f>
        <v>83.17</v>
      </c>
      <c r="Z6" s="35">
        <f t="shared" ref="Z6:AH6" si="4">IF(Z7="",NA(),Z7)</f>
        <v>76.11</v>
      </c>
      <c r="AA6" s="35">
        <f t="shared" si="4"/>
        <v>73.84</v>
      </c>
      <c r="AB6" s="35">
        <f t="shared" si="4"/>
        <v>71.39</v>
      </c>
      <c r="AC6" s="35">
        <f t="shared" si="4"/>
        <v>72.58</v>
      </c>
      <c r="AD6" s="35">
        <f t="shared" si="4"/>
        <v>104.24</v>
      </c>
      <c r="AE6" s="35">
        <f t="shared" si="4"/>
        <v>103.72</v>
      </c>
      <c r="AF6" s="35">
        <f t="shared" si="4"/>
        <v>101.12</v>
      </c>
      <c r="AG6" s="35">
        <f t="shared" si="4"/>
        <v>101.31</v>
      </c>
      <c r="AH6" s="35">
        <f t="shared" si="4"/>
        <v>103.18</v>
      </c>
      <c r="AI6" s="34" t="str">
        <f>IF(AI7="","",IF(AI7="-","【-】","【"&amp;SUBSTITUTE(TEXT(AI7,"#,##0.00"),"-","△")&amp;"】"))</f>
        <v>【108.69】</v>
      </c>
      <c r="AJ6" s="35">
        <f>IF(AJ7="",NA(),AJ7)</f>
        <v>28.22</v>
      </c>
      <c r="AK6" s="35">
        <f t="shared" ref="AK6:AS6" si="5">IF(AK7="",NA(),AK7)</f>
        <v>191.16</v>
      </c>
      <c r="AL6" s="35">
        <f t="shared" si="5"/>
        <v>365.47</v>
      </c>
      <c r="AM6" s="35">
        <f t="shared" si="5"/>
        <v>4697.01</v>
      </c>
      <c r="AN6" s="35">
        <f t="shared" si="5"/>
        <v>733.89</v>
      </c>
      <c r="AO6" s="35">
        <f t="shared" si="5"/>
        <v>152.88999999999999</v>
      </c>
      <c r="AP6" s="35">
        <f t="shared" si="5"/>
        <v>129.75</v>
      </c>
      <c r="AQ6" s="35">
        <f t="shared" si="5"/>
        <v>110.94</v>
      </c>
      <c r="AR6" s="35">
        <f t="shared" si="5"/>
        <v>354.58</v>
      </c>
      <c r="AS6" s="35">
        <f t="shared" si="5"/>
        <v>54.64</v>
      </c>
      <c r="AT6" s="34" t="str">
        <f>IF(AT7="","",IF(AT7="-","【-】","【"&amp;SUBSTITUTE(TEXT(AT7,"#,##0.00"),"-","△")&amp;"】"))</f>
        <v>【3.28】</v>
      </c>
      <c r="AU6" s="35">
        <f>IF(AU7="",NA(),AU7)</f>
        <v>567</v>
      </c>
      <c r="AV6" s="35">
        <f t="shared" ref="AV6:BD6" si="6">IF(AV7="",NA(),AV7)</f>
        <v>461.84</v>
      </c>
      <c r="AW6" s="35">
        <f t="shared" si="6"/>
        <v>598.83000000000004</v>
      </c>
      <c r="AX6" s="35">
        <f t="shared" si="6"/>
        <v>469.1</v>
      </c>
      <c r="AY6" s="35">
        <f t="shared" si="6"/>
        <v>94.28</v>
      </c>
      <c r="AZ6" s="35">
        <f t="shared" si="6"/>
        <v>99.09</v>
      </c>
      <c r="BA6" s="35">
        <f t="shared" si="6"/>
        <v>90.5</v>
      </c>
      <c r="BB6" s="35">
        <f t="shared" si="6"/>
        <v>103.49</v>
      </c>
      <c r="BC6" s="35">
        <f t="shared" si="6"/>
        <v>104.6</v>
      </c>
      <c r="BD6" s="35">
        <f t="shared" si="6"/>
        <v>75.55</v>
      </c>
      <c r="BE6" s="34" t="str">
        <f>IF(BE7="","",IF(BE7="-","【-】","【"&amp;SUBSTITUTE(TEXT(BE7,"#,##0.00"),"-","△")&amp;"】"))</f>
        <v>【69.49】</v>
      </c>
      <c r="BF6" s="35">
        <f>IF(BF7="",NA(),BF7)</f>
        <v>1121.6099999999999</v>
      </c>
      <c r="BG6" s="35">
        <f t="shared" ref="BG6:BO6" si="7">IF(BG7="",NA(),BG7)</f>
        <v>1202.77</v>
      </c>
      <c r="BH6" s="35">
        <f t="shared" si="7"/>
        <v>355.79</v>
      </c>
      <c r="BI6" s="34">
        <f t="shared" si="7"/>
        <v>0</v>
      </c>
      <c r="BJ6" s="34">
        <f t="shared" si="7"/>
        <v>0</v>
      </c>
      <c r="BK6" s="35">
        <f t="shared" si="7"/>
        <v>1696.96</v>
      </c>
      <c r="BL6" s="35">
        <f t="shared" si="7"/>
        <v>1824.34</v>
      </c>
      <c r="BM6" s="35">
        <f t="shared" si="7"/>
        <v>1604.64</v>
      </c>
      <c r="BN6" s="35">
        <f t="shared" si="7"/>
        <v>1217.7</v>
      </c>
      <c r="BO6" s="35">
        <f t="shared" si="7"/>
        <v>1689.65</v>
      </c>
      <c r="BP6" s="34" t="str">
        <f>IF(BP7="","",IF(BP7="-","【-】","【"&amp;SUBSTITUTE(TEXT(BP7,"#,##0.00"),"-","△")&amp;"】"))</f>
        <v>【682.78】</v>
      </c>
      <c r="BQ6" s="35">
        <f>IF(BQ7="",NA(),BQ7)</f>
        <v>27.58</v>
      </c>
      <c r="BR6" s="35">
        <f t="shared" ref="BR6:BZ6" si="8">IF(BR7="",NA(),BR7)</f>
        <v>25.79</v>
      </c>
      <c r="BS6" s="35">
        <f t="shared" si="8"/>
        <v>30.24</v>
      </c>
      <c r="BT6" s="35">
        <f t="shared" si="8"/>
        <v>31.79</v>
      </c>
      <c r="BU6" s="35">
        <f t="shared" si="8"/>
        <v>21.04</v>
      </c>
      <c r="BV6" s="35">
        <f t="shared" si="8"/>
        <v>47.23</v>
      </c>
      <c r="BW6" s="35">
        <f t="shared" si="8"/>
        <v>54.16</v>
      </c>
      <c r="BX6" s="35">
        <f t="shared" si="8"/>
        <v>60.01</v>
      </c>
      <c r="BY6" s="35">
        <f t="shared" si="8"/>
        <v>66.680000000000007</v>
      </c>
      <c r="BZ6" s="35">
        <f t="shared" si="8"/>
        <v>58.12</v>
      </c>
      <c r="CA6" s="34" t="str">
        <f>IF(CA7="","",IF(CA7="-","【-】","【"&amp;SUBSTITUTE(TEXT(CA7,"#,##0.00"),"-","△")&amp;"】"))</f>
        <v>【100.91】</v>
      </c>
      <c r="CB6" s="35">
        <f>IF(CB7="",NA(),CB7)</f>
        <v>824.92</v>
      </c>
      <c r="CC6" s="35">
        <f t="shared" ref="CC6:CK6" si="9">IF(CC7="",NA(),CC7)</f>
        <v>832.28</v>
      </c>
      <c r="CD6" s="35">
        <f t="shared" si="9"/>
        <v>757.55</v>
      </c>
      <c r="CE6" s="35">
        <f t="shared" si="9"/>
        <v>714.82</v>
      </c>
      <c r="CF6" s="35">
        <f t="shared" si="9"/>
        <v>1021.61</v>
      </c>
      <c r="CG6" s="35">
        <f t="shared" si="9"/>
        <v>351.41</v>
      </c>
      <c r="CH6" s="35">
        <f t="shared" si="9"/>
        <v>307.56</v>
      </c>
      <c r="CI6" s="35">
        <f t="shared" si="9"/>
        <v>277.67</v>
      </c>
      <c r="CJ6" s="35">
        <f t="shared" si="9"/>
        <v>260.11</v>
      </c>
      <c r="CK6" s="35">
        <f t="shared" si="9"/>
        <v>304.98</v>
      </c>
      <c r="CL6" s="34" t="str">
        <f>IF(CL7="","",IF(CL7="-","【-】","【"&amp;SUBSTITUTE(TEXT(CL7,"#,##0.00"),"-","△")&amp;"】"))</f>
        <v>【136.86】</v>
      </c>
      <c r="CM6" s="35">
        <f>IF(CM7="",NA(),CM7)</f>
        <v>19.100000000000001</v>
      </c>
      <c r="CN6" s="35">
        <f t="shared" ref="CN6:CV6" si="10">IF(CN7="",NA(),CN7)</f>
        <v>20</v>
      </c>
      <c r="CO6" s="35">
        <f t="shared" si="10"/>
        <v>21.5</v>
      </c>
      <c r="CP6" s="35">
        <f t="shared" si="10"/>
        <v>28.9</v>
      </c>
      <c r="CQ6" s="35">
        <f t="shared" si="10"/>
        <v>39.700000000000003</v>
      </c>
      <c r="CR6" s="35">
        <f t="shared" si="10"/>
        <v>43.53</v>
      </c>
      <c r="CS6" s="35">
        <f t="shared" si="10"/>
        <v>39.869999999999997</v>
      </c>
      <c r="CT6" s="35">
        <f t="shared" si="10"/>
        <v>41.28</v>
      </c>
      <c r="CU6" s="35">
        <f t="shared" si="10"/>
        <v>41.45</v>
      </c>
      <c r="CV6" s="35">
        <f t="shared" si="10"/>
        <v>36.97</v>
      </c>
      <c r="CW6" s="34" t="str">
        <f>IF(CW7="","",IF(CW7="-","【-】","【"&amp;SUBSTITUTE(TEXT(CW7,"#,##0.00"),"-","△")&amp;"】"))</f>
        <v>【58.98】</v>
      </c>
      <c r="CX6" s="35">
        <f>IF(CX7="",NA(),CX7)</f>
        <v>48.67</v>
      </c>
      <c r="CY6" s="35">
        <f t="shared" ref="CY6:DG6" si="11">IF(CY7="",NA(),CY7)</f>
        <v>45.59</v>
      </c>
      <c r="CZ6" s="35">
        <f t="shared" si="11"/>
        <v>45.73</v>
      </c>
      <c r="DA6" s="35">
        <f t="shared" si="11"/>
        <v>43.33</v>
      </c>
      <c r="DB6" s="35">
        <f t="shared" si="11"/>
        <v>52.57</v>
      </c>
      <c r="DC6" s="35">
        <f t="shared" si="11"/>
        <v>64.14</v>
      </c>
      <c r="DD6" s="35">
        <f t="shared" si="11"/>
        <v>61.37</v>
      </c>
      <c r="DE6" s="35">
        <f t="shared" si="11"/>
        <v>61.3</v>
      </c>
      <c r="DF6" s="35">
        <f t="shared" si="11"/>
        <v>64.510000000000005</v>
      </c>
      <c r="DG6" s="35">
        <f t="shared" si="11"/>
        <v>67.12</v>
      </c>
      <c r="DH6" s="34" t="str">
        <f>IF(DH7="","",IF(DH7="-","【-】","【"&amp;SUBSTITUTE(TEXT(DH7,"#,##0.00"),"-","△")&amp;"】"))</f>
        <v>【95.20】</v>
      </c>
      <c r="DI6" s="35">
        <f>IF(DI7="",NA(),DI7)</f>
        <v>9.64</v>
      </c>
      <c r="DJ6" s="35">
        <f t="shared" ref="DJ6:DR6" si="12">IF(DJ7="",NA(),DJ7)</f>
        <v>11.17</v>
      </c>
      <c r="DK6" s="35">
        <f t="shared" si="12"/>
        <v>12.57</v>
      </c>
      <c r="DL6" s="35">
        <f t="shared" si="12"/>
        <v>17.059999999999999</v>
      </c>
      <c r="DM6" s="35">
        <f t="shared" si="12"/>
        <v>21.72</v>
      </c>
      <c r="DN6" s="35">
        <f t="shared" si="12"/>
        <v>16.43</v>
      </c>
      <c r="DO6" s="35">
        <f t="shared" si="12"/>
        <v>17.739999999999998</v>
      </c>
      <c r="DP6" s="35">
        <f t="shared" si="12"/>
        <v>14.42</v>
      </c>
      <c r="DQ6" s="35">
        <f t="shared" si="12"/>
        <v>9.75</v>
      </c>
      <c r="DR6" s="35">
        <f t="shared" si="12"/>
        <v>11.86</v>
      </c>
      <c r="DS6" s="34" t="str">
        <f>IF(DS7="","",IF(DS7="-","【-】","【"&amp;SUBSTITUTE(TEXT(DS7,"#,##0.00"),"-","△")&amp;"】"))</f>
        <v>【38.60】</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【5.64】</v>
      </c>
      <c r="EE6" s="34">
        <f>IF(EE7="",NA(),EE7)</f>
        <v>0</v>
      </c>
      <c r="EF6" s="34">
        <f t="shared" ref="EF6:EN6" si="14">IF(EF7="",NA(),EF7)</f>
        <v>0</v>
      </c>
      <c r="EG6" s="34">
        <f t="shared" si="14"/>
        <v>0</v>
      </c>
      <c r="EH6" s="34">
        <f t="shared" si="14"/>
        <v>0</v>
      </c>
      <c r="EI6" s="34">
        <f t="shared" si="14"/>
        <v>0</v>
      </c>
      <c r="EJ6" s="35">
        <f t="shared" si="14"/>
        <v>0.17</v>
      </c>
      <c r="EK6" s="35">
        <f t="shared" si="14"/>
        <v>0.2</v>
      </c>
      <c r="EL6" s="35">
        <f t="shared" si="14"/>
        <v>0.19</v>
      </c>
      <c r="EM6" s="35">
        <f t="shared" si="14"/>
        <v>7.0000000000000007E-2</v>
      </c>
      <c r="EN6" s="35">
        <f t="shared" si="14"/>
        <v>0.56999999999999995</v>
      </c>
      <c r="EO6" s="34" t="str">
        <f>IF(EO7="","",IF(EO7="-","【-】","【"&amp;SUBSTITUTE(TEXT(EO7,"#,##0.00"),"-","△")&amp;"】"))</f>
        <v>【0.23】</v>
      </c>
    </row>
    <row r="7" spans="1:148" s="36" customFormat="1" x14ac:dyDescent="0.15">
      <c r="A7" s="28"/>
      <c r="B7" s="37">
        <v>2018</v>
      </c>
      <c r="C7" s="37">
        <v>344621</v>
      </c>
      <c r="D7" s="37">
        <v>46</v>
      </c>
      <c r="E7" s="37">
        <v>17</v>
      </c>
      <c r="F7" s="37">
        <v>1</v>
      </c>
      <c r="G7" s="37">
        <v>0</v>
      </c>
      <c r="H7" s="37" t="s">
        <v>96</v>
      </c>
      <c r="I7" s="37" t="s">
        <v>97</v>
      </c>
      <c r="J7" s="37" t="s">
        <v>98</v>
      </c>
      <c r="K7" s="37" t="s">
        <v>99</v>
      </c>
      <c r="L7" s="37" t="s">
        <v>100</v>
      </c>
      <c r="M7" s="37" t="s">
        <v>101</v>
      </c>
      <c r="N7" s="38" t="s">
        <v>102</v>
      </c>
      <c r="O7" s="38">
        <v>71.709999999999994</v>
      </c>
      <c r="P7" s="38">
        <v>8.32</v>
      </c>
      <c r="Q7" s="38">
        <v>98.75</v>
      </c>
      <c r="R7" s="38">
        <v>4860</v>
      </c>
      <c r="S7" s="38">
        <v>16309</v>
      </c>
      <c r="T7" s="38">
        <v>278.14</v>
      </c>
      <c r="U7" s="38">
        <v>58.64</v>
      </c>
      <c r="V7" s="38">
        <v>1345</v>
      </c>
      <c r="W7" s="38">
        <v>0.72</v>
      </c>
      <c r="X7" s="38">
        <v>1868.06</v>
      </c>
      <c r="Y7" s="38">
        <v>83.17</v>
      </c>
      <c r="Z7" s="38">
        <v>76.11</v>
      </c>
      <c r="AA7" s="38">
        <v>73.84</v>
      </c>
      <c r="AB7" s="38">
        <v>71.39</v>
      </c>
      <c r="AC7" s="38">
        <v>72.58</v>
      </c>
      <c r="AD7" s="38">
        <v>104.24</v>
      </c>
      <c r="AE7" s="38">
        <v>103.72</v>
      </c>
      <c r="AF7" s="38">
        <v>101.12</v>
      </c>
      <c r="AG7" s="38">
        <v>101.31</v>
      </c>
      <c r="AH7" s="38">
        <v>103.18</v>
      </c>
      <c r="AI7" s="38">
        <v>108.69</v>
      </c>
      <c r="AJ7" s="38">
        <v>28.22</v>
      </c>
      <c r="AK7" s="38">
        <v>191.16</v>
      </c>
      <c r="AL7" s="38">
        <v>365.47</v>
      </c>
      <c r="AM7" s="38">
        <v>4697.01</v>
      </c>
      <c r="AN7" s="38">
        <v>733.89</v>
      </c>
      <c r="AO7" s="38">
        <v>152.88999999999999</v>
      </c>
      <c r="AP7" s="38">
        <v>129.75</v>
      </c>
      <c r="AQ7" s="38">
        <v>110.94</v>
      </c>
      <c r="AR7" s="38">
        <v>354.58</v>
      </c>
      <c r="AS7" s="38">
        <v>54.64</v>
      </c>
      <c r="AT7" s="38">
        <v>3.28</v>
      </c>
      <c r="AU7" s="38">
        <v>567</v>
      </c>
      <c r="AV7" s="38">
        <v>461.84</v>
      </c>
      <c r="AW7" s="38">
        <v>598.83000000000004</v>
      </c>
      <c r="AX7" s="38">
        <v>469.1</v>
      </c>
      <c r="AY7" s="38">
        <v>94.28</v>
      </c>
      <c r="AZ7" s="38">
        <v>99.09</v>
      </c>
      <c r="BA7" s="38">
        <v>90.5</v>
      </c>
      <c r="BB7" s="38">
        <v>103.49</v>
      </c>
      <c r="BC7" s="38">
        <v>104.6</v>
      </c>
      <c r="BD7" s="38">
        <v>75.55</v>
      </c>
      <c r="BE7" s="38">
        <v>69.489999999999995</v>
      </c>
      <c r="BF7" s="38">
        <v>1121.6099999999999</v>
      </c>
      <c r="BG7" s="38">
        <v>1202.77</v>
      </c>
      <c r="BH7" s="38">
        <v>355.79</v>
      </c>
      <c r="BI7" s="38">
        <v>0</v>
      </c>
      <c r="BJ7" s="38">
        <v>0</v>
      </c>
      <c r="BK7" s="38">
        <v>1696.96</v>
      </c>
      <c r="BL7" s="38">
        <v>1824.34</v>
      </c>
      <c r="BM7" s="38">
        <v>1604.64</v>
      </c>
      <c r="BN7" s="38">
        <v>1217.7</v>
      </c>
      <c r="BO7" s="38">
        <v>1689.65</v>
      </c>
      <c r="BP7" s="38">
        <v>682.78</v>
      </c>
      <c r="BQ7" s="38">
        <v>27.58</v>
      </c>
      <c r="BR7" s="38">
        <v>25.79</v>
      </c>
      <c r="BS7" s="38">
        <v>30.24</v>
      </c>
      <c r="BT7" s="38">
        <v>31.79</v>
      </c>
      <c r="BU7" s="38">
        <v>21.04</v>
      </c>
      <c r="BV7" s="38">
        <v>47.23</v>
      </c>
      <c r="BW7" s="38">
        <v>54.16</v>
      </c>
      <c r="BX7" s="38">
        <v>60.01</v>
      </c>
      <c r="BY7" s="38">
        <v>66.680000000000007</v>
      </c>
      <c r="BZ7" s="38">
        <v>58.12</v>
      </c>
      <c r="CA7" s="38">
        <v>100.91</v>
      </c>
      <c r="CB7" s="38">
        <v>824.92</v>
      </c>
      <c r="CC7" s="38">
        <v>832.28</v>
      </c>
      <c r="CD7" s="38">
        <v>757.55</v>
      </c>
      <c r="CE7" s="38">
        <v>714.82</v>
      </c>
      <c r="CF7" s="38">
        <v>1021.61</v>
      </c>
      <c r="CG7" s="38">
        <v>351.41</v>
      </c>
      <c r="CH7" s="38">
        <v>307.56</v>
      </c>
      <c r="CI7" s="38">
        <v>277.67</v>
      </c>
      <c r="CJ7" s="38">
        <v>260.11</v>
      </c>
      <c r="CK7" s="38">
        <v>304.98</v>
      </c>
      <c r="CL7" s="38">
        <v>136.86000000000001</v>
      </c>
      <c r="CM7" s="38">
        <v>19.100000000000001</v>
      </c>
      <c r="CN7" s="38">
        <v>20</v>
      </c>
      <c r="CO7" s="38">
        <v>21.5</v>
      </c>
      <c r="CP7" s="38">
        <v>28.9</v>
      </c>
      <c r="CQ7" s="38">
        <v>39.700000000000003</v>
      </c>
      <c r="CR7" s="38">
        <v>43.53</v>
      </c>
      <c r="CS7" s="38">
        <v>39.869999999999997</v>
      </c>
      <c r="CT7" s="38">
        <v>41.28</v>
      </c>
      <c r="CU7" s="38">
        <v>41.45</v>
      </c>
      <c r="CV7" s="38">
        <v>36.97</v>
      </c>
      <c r="CW7" s="38">
        <v>58.98</v>
      </c>
      <c r="CX7" s="38">
        <v>48.67</v>
      </c>
      <c r="CY7" s="38">
        <v>45.59</v>
      </c>
      <c r="CZ7" s="38">
        <v>45.73</v>
      </c>
      <c r="DA7" s="38">
        <v>43.33</v>
      </c>
      <c r="DB7" s="38">
        <v>52.57</v>
      </c>
      <c r="DC7" s="38">
        <v>64.14</v>
      </c>
      <c r="DD7" s="38">
        <v>61.37</v>
      </c>
      <c r="DE7" s="38">
        <v>61.3</v>
      </c>
      <c r="DF7" s="38">
        <v>64.510000000000005</v>
      </c>
      <c r="DG7" s="38">
        <v>67.12</v>
      </c>
      <c r="DH7" s="38">
        <v>95.2</v>
      </c>
      <c r="DI7" s="38">
        <v>9.64</v>
      </c>
      <c r="DJ7" s="38">
        <v>11.17</v>
      </c>
      <c r="DK7" s="38">
        <v>12.57</v>
      </c>
      <c r="DL7" s="38">
        <v>17.059999999999999</v>
      </c>
      <c r="DM7" s="38">
        <v>21.72</v>
      </c>
      <c r="DN7" s="38">
        <v>16.43</v>
      </c>
      <c r="DO7" s="38">
        <v>17.739999999999998</v>
      </c>
      <c r="DP7" s="38">
        <v>14.42</v>
      </c>
      <c r="DQ7" s="38">
        <v>9.75</v>
      </c>
      <c r="DR7" s="38">
        <v>11.86</v>
      </c>
      <c r="DS7" s="38">
        <v>38.6</v>
      </c>
      <c r="DT7" s="38">
        <v>0</v>
      </c>
      <c r="DU7" s="38">
        <v>0</v>
      </c>
      <c r="DV7" s="38">
        <v>0</v>
      </c>
      <c r="DW7" s="38">
        <v>0</v>
      </c>
      <c r="DX7" s="38">
        <v>0</v>
      </c>
      <c r="DY7" s="38">
        <v>0</v>
      </c>
      <c r="DZ7" s="38">
        <v>0</v>
      </c>
      <c r="EA7" s="38">
        <v>0</v>
      </c>
      <c r="EB7" s="38">
        <v>0</v>
      </c>
      <c r="EC7" s="38">
        <v>0</v>
      </c>
      <c r="ED7" s="38">
        <v>5.64</v>
      </c>
      <c r="EE7" s="38">
        <v>0</v>
      </c>
      <c r="EF7" s="38">
        <v>0</v>
      </c>
      <c r="EG7" s="38">
        <v>0</v>
      </c>
      <c r="EH7" s="38">
        <v>0</v>
      </c>
      <c r="EI7" s="38">
        <v>0</v>
      </c>
      <c r="EJ7" s="38">
        <v>0.17</v>
      </c>
      <c r="EK7" s="38">
        <v>0.2</v>
      </c>
      <c r="EL7" s="38">
        <v>0.19</v>
      </c>
      <c r="EM7" s="38">
        <v>7.0000000000000007E-2</v>
      </c>
      <c r="EN7" s="38">
        <v>0.56999999999999995</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2020-02-06T00:13:54Z</cp:lastPrinted>
  <dcterms:created xsi:type="dcterms:W3CDTF">2019-12-05T04:46:43Z</dcterms:created>
  <dcterms:modified xsi:type="dcterms:W3CDTF">2020-02-06T00:54:00Z</dcterms:modified>
  <cp:category/>
</cp:coreProperties>
</file>