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1.11\世羅町\財政課\●地方公営企業（起債除き）\R元地方公営企業\【020124県】【26（木）〆：広島県】公営企業に係る経営比較分析表（平成30年度決算）の分析等について（依頼）\県提出\"/>
    </mc:Choice>
  </mc:AlternateContent>
  <workbookProtection workbookAlgorithmName="SHA-512" workbookHashValue="vKSr9xg6i+ynizJzQ1XLXnwKpM0TSkcAsOJ+j7WdL4RekXRN59zwtNQbChfQxws4Yt2VWPeRmpCGwQUwu2LWTw==" workbookSaltValue="8zh9XrVF9C++58u6L1ppzg==" workbookSpinCount="100000" lockStructure="1"/>
  <bookViews>
    <workbookView xWindow="-120" yWindow="-120" windowWidth="20730" windowHeight="111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AD10" i="4" s="1"/>
  <c r="Q6" i="5"/>
  <c r="W10" i="4" s="1"/>
  <c r="P6" i="5"/>
  <c r="O6" i="5"/>
  <c r="N6" i="5"/>
  <c r="B10" i="4" s="1"/>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P10" i="4"/>
  <c r="I10" i="4"/>
  <c r="AT8" i="4"/>
  <c r="AL8" i="4"/>
  <c r="AD8" i="4"/>
  <c r="W8" i="4"/>
  <c r="P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<sst xmlns="http://schemas.openxmlformats.org/spreadsheetml/2006/main" count="223" uniqueCount="111">
  <si>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</si>
  <si>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</si>
  <si>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</si>
  <si>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</si>
  <si>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</si>
  <si>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</si>
  <si>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</si>
  <si>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</si>
  <si>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</si>
  <si>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</si>
  <si>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</si>
  <si>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</si>
  <si>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</si>
  <si>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</si>
  <si>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</si>
  <si>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</si>
  <si>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</si>
  <si>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</si>
  <si>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</si>
  <si>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</si>
  <si>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</si>
  <si>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</si>
  <si>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</si>
  <si>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</si>
  <si>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</si>
  <si>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</si>
  <si>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</si>
  <si>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</si>
  <si>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</si>
  <si>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</si>
  <si>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</si>
  <si>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</si>
  <si>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</si>
  <si>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</si>
  <si>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</si>
  <si>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</si>
  <si>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</si>
  <si>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</si>
  <si>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</si>
  <si>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</si>
  <si>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</si>
  <si>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</si>
  <si>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</si>
  <si>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</si>
  <si>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</si>
  <si>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</si>
  <si>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</si>
  <si>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</si>
  <si>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</si>
  <si>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</si>
  <si>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</si>
  <si>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</si>
  <si>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</si>
  <si>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</si>
  <si>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</si>
  <si>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</si>
  <si>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</si>
  <si>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</si>
  <si>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</si>
  <si>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</si>
  <si>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</si>
  <si>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</si>
  <si>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</si>
  <si>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</si>
  <si>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</si>
  <si>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</si>
  <si>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</si>
  <si>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</si>
  <si>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</si>
  <si>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</si>
  <si>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</si>
  <si>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</si>
  <si>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</si>
  <si>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</si>
  <si>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</si>
  <si>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</si>
  <si>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</si>
  <si>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</si>
  <si>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</si>
  <si>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</si>
  <si>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</si>
  <si>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</si>
  <si>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</si>
  <si>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</si>
  <si>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</si>
  <si>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</si>
  <si>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</si>
  <si>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</si>
  <si>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</si>
  <si>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</si>
  <si>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</si>
  <si>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</si>
  <si>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</si>
  <si>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</si>
  <si>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</si>
  <si>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</si>
  <si>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</si>
  <si>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</si>
  <si>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</si>
  <si>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</si>
  <si>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</si>
  <si>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</si>
  <si>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</si>
  <si>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</si>
  <si>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</si>
  <si>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</si>
  <si>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</si>
  <si>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</si>
  <si>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本町の特定環境保全公共下水道事業はの供用開始は平成21年度からで、事業開始当初に布設して以降耐用年数経過による更新は行っていないため、管渠老朽化率は0.00％である。
　今後はいずれ到来する更新時期を見据え、耐震化や長寿命計画等により、経費の平準化を図るなど財政面を考慮した維持管理に努める必要がある。</t>
    <rPh sb="1" eb="3">
      <t>ホンチョウ</t>
    </rPh>
    <rPh sb="4" eb="6">
      <t>トクテイ</t>
    </rPh>
    <rPh sb="6" eb="8">
      <t>カンキョウ</t>
    </rPh>
    <rPh sb="8" eb="10">
      <t>ホゼン</t>
    </rPh>
    <rPh sb="10" eb="12">
      <t>コウキョウ</t>
    </rPh>
    <rPh sb="12" eb="15">
      <t>ゲスイドウ</t>
    </rPh>
    <rPh sb="15" eb="17">
      <t>ジギョウ</t>
    </rPh>
    <rPh sb="19" eb="21">
      <t>キョウヨウ</t>
    </rPh>
    <rPh sb="21" eb="23">
      <t>カイシ</t>
    </rPh>
    <rPh sb="24" eb="26">
      <t>ヘイセイ</t>
    </rPh>
    <rPh sb="28" eb="30">
      <t>ネンド</t>
    </rPh>
    <rPh sb="34" eb="36">
      <t>ジギョウ</t>
    </rPh>
    <rPh sb="36" eb="38">
      <t>カイシ</t>
    </rPh>
    <rPh sb="38" eb="40">
      <t>トウショ</t>
    </rPh>
    <rPh sb="41" eb="43">
      <t>フセツ</t>
    </rPh>
    <rPh sb="45" eb="47">
      <t>イコウ</t>
    </rPh>
    <rPh sb="47" eb="49">
      <t>タイヨウ</t>
    </rPh>
    <rPh sb="49" eb="51">
      <t>ネンスウ</t>
    </rPh>
    <rPh sb="51" eb="53">
      <t>ケイカ</t>
    </rPh>
    <rPh sb="56" eb="58">
      <t>コウシン</t>
    </rPh>
    <rPh sb="59" eb="60">
      <t>オコナ</t>
    </rPh>
    <rPh sb="68" eb="70">
      <t>カンキョ</t>
    </rPh>
    <rPh sb="70" eb="73">
      <t>ロウキュウカ</t>
    </rPh>
    <rPh sb="73" eb="74">
      <t>リツ</t>
    </rPh>
    <rPh sb="86" eb="88">
      <t>コンゴ</t>
    </rPh>
    <rPh sb="92" eb="94">
      <t>トウライ</t>
    </rPh>
    <rPh sb="96" eb="98">
      <t>コウシン</t>
    </rPh>
    <rPh sb="98" eb="100">
      <t>ジキ</t>
    </rPh>
    <rPh sb="101" eb="103">
      <t>ミス</t>
    </rPh>
    <rPh sb="105" eb="108">
      <t>タイシンカ</t>
    </rPh>
    <rPh sb="109" eb="112">
      <t>チョウジュミョウ</t>
    </rPh>
    <rPh sb="112" eb="114">
      <t>ケイカク</t>
    </rPh>
    <rPh sb="114" eb="115">
      <t>トウ</t>
    </rPh>
    <rPh sb="119" eb="121">
      <t>ケイヒ</t>
    </rPh>
    <rPh sb="122" eb="125">
      <t>ヘイジュンカ</t>
    </rPh>
    <rPh sb="126" eb="127">
      <t>ハカ</t>
    </rPh>
    <rPh sb="130" eb="133">
      <t>ザイセイメン</t>
    </rPh>
    <rPh sb="134" eb="136">
      <t>コウリョ</t>
    </rPh>
    <rPh sb="138" eb="140">
      <t>イジ</t>
    </rPh>
    <rPh sb="140" eb="142">
      <t>カンリ</t>
    </rPh>
    <rPh sb="143" eb="144">
      <t>ツト</t>
    </rPh>
    <rPh sb="146" eb="148">
      <t>ヒツヨウ</t>
    </rPh>
    <phoneticPr fontId="15"/>
  </si>
  <si>
    <t>　本町の特定環境保全公共下水道事業は、経営の健全性及び効率性を示す指標はいずれも悪く、経営状況は極めて厳しい状況にある。
　今後も積極的な普及促進により水洗化率の向上に努め、地方債償還による負担を考慮し、整備済み施設の適切な維持管理を行い健全経営に向け経営の効率化を図っていく必要がある。</t>
    <rPh sb="1" eb="3">
      <t>ホンチョウ</t>
    </rPh>
    <rPh sb="4" eb="6">
      <t>トクテイ</t>
    </rPh>
    <rPh sb="6" eb="8">
      <t>カンキョウ</t>
    </rPh>
    <rPh sb="8" eb="10">
      <t>ホゼン</t>
    </rPh>
    <rPh sb="10" eb="12">
      <t>コウキョウ</t>
    </rPh>
    <rPh sb="12" eb="15">
      <t>ゲスイドウ</t>
    </rPh>
    <rPh sb="15" eb="17">
      <t>ジギョウ</t>
    </rPh>
    <rPh sb="19" eb="21">
      <t>ケイエイ</t>
    </rPh>
    <rPh sb="22" eb="25">
      <t>ケンゼンセイ</t>
    </rPh>
    <rPh sb="25" eb="26">
      <t>オヨ</t>
    </rPh>
    <rPh sb="27" eb="30">
      <t>コウリツセイ</t>
    </rPh>
    <rPh sb="31" eb="32">
      <t>シメ</t>
    </rPh>
    <rPh sb="33" eb="35">
      <t>シヒョウ</t>
    </rPh>
    <rPh sb="40" eb="41">
      <t>ワル</t>
    </rPh>
    <rPh sb="43" eb="45">
      <t>ケイエイ</t>
    </rPh>
    <rPh sb="45" eb="47">
      <t>ジョウキョウ</t>
    </rPh>
    <rPh sb="48" eb="49">
      <t>キワ</t>
    </rPh>
    <rPh sb="51" eb="52">
      <t>キビ</t>
    </rPh>
    <rPh sb="54" eb="56">
      <t>ジョウキョウ</t>
    </rPh>
    <rPh sb="62" eb="64">
      <t>コンゴ</t>
    </rPh>
    <rPh sb="65" eb="68">
      <t>セッキョクテキ</t>
    </rPh>
    <rPh sb="69" eb="71">
      <t>フキュウ</t>
    </rPh>
    <rPh sb="71" eb="73">
      <t>ソクシン</t>
    </rPh>
    <rPh sb="76" eb="79">
      <t>スイセンカ</t>
    </rPh>
    <rPh sb="79" eb="80">
      <t>リツ</t>
    </rPh>
    <rPh sb="81" eb="83">
      <t>コウジョウ</t>
    </rPh>
    <rPh sb="84" eb="85">
      <t>ツト</t>
    </rPh>
    <rPh sb="87" eb="90">
      <t>チホウサイ</t>
    </rPh>
    <rPh sb="90" eb="92">
      <t>ショウカン</t>
    </rPh>
    <rPh sb="95" eb="97">
      <t>フタン</t>
    </rPh>
    <rPh sb="98" eb="100">
      <t>コウリョ</t>
    </rPh>
    <rPh sb="102" eb="104">
      <t>セイビ</t>
    </rPh>
    <rPh sb="104" eb="105">
      <t>ス</t>
    </rPh>
    <rPh sb="106" eb="108">
      <t>シセツ</t>
    </rPh>
    <rPh sb="109" eb="111">
      <t>テキセツ</t>
    </rPh>
    <rPh sb="112" eb="114">
      <t>イジ</t>
    </rPh>
    <rPh sb="114" eb="116">
      <t>カンリ</t>
    </rPh>
    <rPh sb="117" eb="118">
      <t>オコナ</t>
    </rPh>
    <rPh sb="119" eb="121">
      <t>ケンゼン</t>
    </rPh>
    <rPh sb="121" eb="123">
      <t>ケイエイ</t>
    </rPh>
    <rPh sb="124" eb="125">
      <t>ム</t>
    </rPh>
    <rPh sb="126" eb="128">
      <t>ケイエイ</t>
    </rPh>
    <rPh sb="129" eb="132">
      <t>コウリツカ</t>
    </rPh>
    <rPh sb="133" eb="134">
      <t>ハカ</t>
    </rPh>
    <rPh sb="138" eb="140">
      <t>ヒツヨウ</t>
    </rPh>
    <phoneticPr fontId="15"/>
  </si>
  <si>
    <t xml:space="preserve">　本町の単年度の収支は赤字となったため経常収支比率は72.48％となり、累積欠損額が増加したため累積欠損金比率も733.99％と高い指標となった。
　これは、本町の公共下水道事業の処理施設供用開始が平成21年度からで、未だ整備中（全体計画区域のうち平成30年度末進捗率：77.9％）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結果として実際に汚水処理を行っている人口の割合を示した水洗化率は65.84％で、全国平均（83.36％）や類似団体平均値（67.46％）と比較すると大きく下回っているため、経費回収率も21.01％と低く公共下水道事業にかかる経費を使用料で賄えていない。
　また、営業収益が低いため有収水量１㎥当たりの汚水処理原価は979.36円（全国平均：219.46円、類似団体平均値：256.82円）と突出して高く、効率的な汚水処理が行えていないことがわかる。
　今後も引き続き、積極的な普及促進に努め水洗化率の向上を図ることによって、健全で効率的な経営ができるよう努める必要がある。
</t>
    <rPh sb="248" eb="249">
      <t>カ</t>
    </rPh>
    <rPh sb="463" eb="465">
      <t>トッシュツ</t>
    </rPh>
    <rPh sb="467" eb="468">
      <t>タカ</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</si>
</sst>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6" fillId="0" borderId="6" xfId="2" applyFont="1" applyBorder="1" applyAlignment="1" applyProtection="1">
      <alignment horizontal="left" vertical="top" wrapText="1"/>
      <protection locked="0"/>
    </xf>
    <xf numFmtId="0" fontId="16" fillId="0" borderId="0" xfId="2" applyFont="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910-4232-8050-A5810038582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0.13</c:v>
                </c:pt>
                <c:pt idx="3">
                  <c:v>0.13</c:v>
                </c:pt>
                <c:pt idx="4">
                  <c:v>0.09</c:v>
                </c:pt>
              </c:numCache>
            </c:numRef>
          </c:val>
          <c:smooth val="0"/>
          <c:extLst>
            <c:ext xmlns:c16="http://schemas.microsoft.com/office/drawing/2014/chart" uri="{C3380CC4-5D6E-409C-BE32-E72D297353CC}">
              <c16:uniqueId val="{00000001-F910-4232-8050-A5810038582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5.3</c:v>
                </c:pt>
                <c:pt idx="1">
                  <c:v>5.3</c:v>
                </c:pt>
                <c:pt idx="2">
                  <c:v>5.8</c:v>
                </c:pt>
                <c:pt idx="3">
                  <c:v>5.8</c:v>
                </c:pt>
                <c:pt idx="4">
                  <c:v>9</c:v>
                </c:pt>
              </c:numCache>
            </c:numRef>
          </c:val>
          <c:extLst>
            <c:ext xmlns:c16="http://schemas.microsoft.com/office/drawing/2014/chart" uri="{C3380CC4-5D6E-409C-BE32-E72D297353CC}">
              <c16:uniqueId val="{00000000-713F-45A0-AF17-361F2716591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37.72</c:v>
                </c:pt>
                <c:pt idx="3">
                  <c:v>37.08</c:v>
                </c:pt>
                <c:pt idx="4">
                  <c:v>37.46</c:v>
                </c:pt>
              </c:numCache>
            </c:numRef>
          </c:val>
          <c:smooth val="0"/>
          <c:extLst>
            <c:ext xmlns:c16="http://schemas.microsoft.com/office/drawing/2014/chart" uri="{C3380CC4-5D6E-409C-BE32-E72D297353CC}">
              <c16:uniqueId val="{00000001-713F-45A0-AF17-361F2716591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61.18</c:v>
                </c:pt>
                <c:pt idx="1">
                  <c:v>64.239999999999995</c:v>
                </c:pt>
                <c:pt idx="2">
                  <c:v>64.239999999999995</c:v>
                </c:pt>
                <c:pt idx="3">
                  <c:v>64.239999999999995</c:v>
                </c:pt>
                <c:pt idx="4">
                  <c:v>65.84</c:v>
                </c:pt>
              </c:numCache>
            </c:numRef>
          </c:val>
          <c:extLst>
            <c:ext xmlns:c16="http://schemas.microsoft.com/office/drawing/2014/chart" uri="{C3380CC4-5D6E-409C-BE32-E72D297353CC}">
              <c16:uniqueId val="{00000000-1CB2-4023-A869-FBE4AACCC03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68.459999999999994</c:v>
                </c:pt>
                <c:pt idx="3">
                  <c:v>67.22</c:v>
                </c:pt>
                <c:pt idx="4">
                  <c:v>67.459999999999994</c:v>
                </c:pt>
              </c:numCache>
            </c:numRef>
          </c:val>
          <c:smooth val="0"/>
          <c:extLst>
            <c:ext xmlns:c16="http://schemas.microsoft.com/office/drawing/2014/chart" uri="{C3380CC4-5D6E-409C-BE32-E72D297353CC}">
              <c16:uniqueId val="{00000001-1CB2-4023-A869-FBE4AACCC03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82.54</c:v>
                </c:pt>
                <c:pt idx="1">
                  <c:v>74.430000000000007</c:v>
                </c:pt>
                <c:pt idx="2">
                  <c:v>79.819999999999993</c:v>
                </c:pt>
                <c:pt idx="3">
                  <c:v>64.150000000000006</c:v>
                </c:pt>
                <c:pt idx="4">
                  <c:v>72.48</c:v>
                </c:pt>
              </c:numCache>
            </c:numRef>
          </c:val>
          <c:extLst>
            <c:ext xmlns:c16="http://schemas.microsoft.com/office/drawing/2014/chart" uri="{C3380CC4-5D6E-409C-BE32-E72D297353CC}">
              <c16:uniqueId val="{00000000-5F29-4A8E-810A-2A028746D6D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96.83</c:v>
                </c:pt>
                <c:pt idx="1">
                  <c:v>98.32</c:v>
                </c:pt>
                <c:pt idx="2">
                  <c:v>98.04</c:v>
                </c:pt>
                <c:pt idx="3">
                  <c:v>99.91</c:v>
                </c:pt>
                <c:pt idx="4">
                  <c:v>98.03</c:v>
                </c:pt>
              </c:numCache>
            </c:numRef>
          </c:val>
          <c:smooth val="0"/>
          <c:extLst>
            <c:ext xmlns:c16="http://schemas.microsoft.com/office/drawing/2014/chart" uri="{C3380CC4-5D6E-409C-BE32-E72D297353CC}">
              <c16:uniqueId val="{00000001-5F29-4A8E-810A-2A028746D6D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19.600000000000001</c:v>
                </c:pt>
                <c:pt idx="1">
                  <c:v>23.84</c:v>
                </c:pt>
                <c:pt idx="2">
                  <c:v>28.11</c:v>
                </c:pt>
                <c:pt idx="3">
                  <c:v>34.03</c:v>
                </c:pt>
                <c:pt idx="4">
                  <c:v>21.72</c:v>
                </c:pt>
              </c:numCache>
            </c:numRef>
          </c:val>
          <c:extLst>
            <c:ext xmlns:c16="http://schemas.microsoft.com/office/drawing/2014/chart" uri="{C3380CC4-5D6E-409C-BE32-E72D297353CC}">
              <c16:uniqueId val="{00000000-56CB-4C20-A807-2CCD69AD71B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14.53</c:v>
                </c:pt>
                <c:pt idx="1">
                  <c:v>17.72</c:v>
                </c:pt>
                <c:pt idx="2">
                  <c:v>18.920000000000002</c:v>
                </c:pt>
                <c:pt idx="3">
                  <c:v>14.76</c:v>
                </c:pt>
                <c:pt idx="4">
                  <c:v>15.02</c:v>
                </c:pt>
              </c:numCache>
            </c:numRef>
          </c:val>
          <c:smooth val="0"/>
          <c:extLst>
            <c:ext xmlns:c16="http://schemas.microsoft.com/office/drawing/2014/chart" uri="{C3380CC4-5D6E-409C-BE32-E72D297353CC}">
              <c16:uniqueId val="{00000001-56CB-4C20-A807-2CCD69AD71B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72-4298-8A49-2D8D984BFBB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A72-4298-8A49-2D8D984BFBB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224.01</c:v>
                </c:pt>
                <c:pt idx="1">
                  <c:v>323.10000000000002</c:v>
                </c:pt>
                <c:pt idx="2">
                  <c:v>507.7</c:v>
                </c:pt>
                <c:pt idx="3">
                  <c:v>209.77</c:v>
                </c:pt>
                <c:pt idx="4">
                  <c:v>733.99</c:v>
                </c:pt>
              </c:numCache>
            </c:numRef>
          </c:val>
          <c:extLst>
            <c:ext xmlns:c16="http://schemas.microsoft.com/office/drawing/2014/chart" uri="{C3380CC4-5D6E-409C-BE32-E72D297353CC}">
              <c16:uniqueId val="{00000000-4709-4F69-9563-DDE1303306D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172.52</c:v>
                </c:pt>
                <c:pt idx="1">
                  <c:v>201.29</c:v>
                </c:pt>
                <c:pt idx="2">
                  <c:v>208.1</c:v>
                </c:pt>
                <c:pt idx="3">
                  <c:v>148.76</c:v>
                </c:pt>
                <c:pt idx="4">
                  <c:v>179.15</c:v>
                </c:pt>
              </c:numCache>
            </c:numRef>
          </c:val>
          <c:smooth val="0"/>
          <c:extLst>
            <c:ext xmlns:c16="http://schemas.microsoft.com/office/drawing/2014/chart" uri="{C3380CC4-5D6E-409C-BE32-E72D297353CC}">
              <c16:uniqueId val="{00000001-4709-4F69-9563-DDE1303306D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55.7</c:v>
                </c:pt>
                <c:pt idx="1">
                  <c:v>39.86</c:v>
                </c:pt>
                <c:pt idx="2">
                  <c:v>19.87</c:v>
                </c:pt>
                <c:pt idx="3">
                  <c:v>17.559999999999999</c:v>
                </c:pt>
                <c:pt idx="4">
                  <c:v>56.64</c:v>
                </c:pt>
              </c:numCache>
            </c:numRef>
          </c:val>
          <c:extLst>
            <c:ext xmlns:c16="http://schemas.microsoft.com/office/drawing/2014/chart" uri="{C3380CC4-5D6E-409C-BE32-E72D297353CC}">
              <c16:uniqueId val="{00000000-56E2-45AD-A887-DA0F3F0ED5B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69.430000000000007</c:v>
                </c:pt>
                <c:pt idx="1">
                  <c:v>81.19</c:v>
                </c:pt>
                <c:pt idx="2">
                  <c:v>75.290000000000006</c:v>
                </c:pt>
                <c:pt idx="3">
                  <c:v>129.05000000000001</c:v>
                </c:pt>
                <c:pt idx="4">
                  <c:v>131.47999999999999</c:v>
                </c:pt>
              </c:numCache>
            </c:numRef>
          </c:val>
          <c:smooth val="0"/>
          <c:extLst>
            <c:ext xmlns:c16="http://schemas.microsoft.com/office/drawing/2014/chart" uri="{C3380CC4-5D6E-409C-BE32-E72D297353CC}">
              <c16:uniqueId val="{00000001-56E2-45AD-A887-DA0F3F0ED5B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3727.47</c:v>
                </c:pt>
                <c:pt idx="1">
                  <c:v>509.2</c:v>
                </c:pt>
                <c:pt idx="2">
                  <c:v>51.62</c:v>
                </c:pt>
                <c:pt idx="3" formatCode="#,##0.00;&quot;△&quot;#,##0.00">
                  <c:v>0</c:v>
                </c:pt>
                <c:pt idx="4" formatCode="#,##0.00;&quot;△&quot;#,##0.00">
                  <c:v>0</c:v>
                </c:pt>
              </c:numCache>
            </c:numRef>
          </c:val>
          <c:extLst>
            <c:ext xmlns:c16="http://schemas.microsoft.com/office/drawing/2014/chart" uri="{C3380CC4-5D6E-409C-BE32-E72D297353CC}">
              <c16:uniqueId val="{00000000-6AC7-4295-A648-9DF19F0D0DD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1592.72</c:v>
                </c:pt>
                <c:pt idx="3">
                  <c:v>1223.96</c:v>
                </c:pt>
                <c:pt idx="4">
                  <c:v>1269.1500000000001</c:v>
                </c:pt>
              </c:numCache>
            </c:numRef>
          </c:val>
          <c:smooth val="0"/>
          <c:extLst>
            <c:ext xmlns:c16="http://schemas.microsoft.com/office/drawing/2014/chart" uri="{C3380CC4-5D6E-409C-BE32-E72D297353CC}">
              <c16:uniqueId val="{00000001-6AC7-4295-A648-9DF19F0D0DD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23.49</c:v>
                </c:pt>
                <c:pt idx="1">
                  <c:v>22.68</c:v>
                </c:pt>
                <c:pt idx="2">
                  <c:v>20.87</c:v>
                </c:pt>
                <c:pt idx="3">
                  <c:v>29.84</c:v>
                </c:pt>
                <c:pt idx="4">
                  <c:v>21.01</c:v>
                </c:pt>
              </c:numCache>
            </c:numRef>
          </c:val>
          <c:extLst>
            <c:ext xmlns:c16="http://schemas.microsoft.com/office/drawing/2014/chart" uri="{C3380CC4-5D6E-409C-BE32-E72D297353CC}">
              <c16:uniqueId val="{00000000-535A-43C6-90C2-645DE0EF583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53.7</c:v>
                </c:pt>
                <c:pt idx="3">
                  <c:v>61.54</c:v>
                </c:pt>
                <c:pt idx="4">
                  <c:v>63.97</c:v>
                </c:pt>
              </c:numCache>
            </c:numRef>
          </c:val>
          <c:smooth val="0"/>
          <c:extLst>
            <c:ext xmlns:c16="http://schemas.microsoft.com/office/drawing/2014/chart" uri="{C3380CC4-5D6E-409C-BE32-E72D297353CC}">
              <c16:uniqueId val="{00000001-535A-43C6-90C2-645DE0EF583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947.56</c:v>
                </c:pt>
                <c:pt idx="1">
                  <c:v>1223.6500000000001</c:v>
                </c:pt>
                <c:pt idx="2">
                  <c:v>1098.21</c:v>
                </c:pt>
                <c:pt idx="3">
                  <c:v>764.4</c:v>
                </c:pt>
                <c:pt idx="4">
                  <c:v>979.36</c:v>
                </c:pt>
              </c:numCache>
            </c:numRef>
          </c:val>
          <c:extLst>
            <c:ext xmlns:c16="http://schemas.microsoft.com/office/drawing/2014/chart" uri="{C3380CC4-5D6E-409C-BE32-E72D297353CC}">
              <c16:uniqueId val="{00000000-CBFE-4C24-9A7C-204B94A673A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300.35000000000002</c:v>
                </c:pt>
                <c:pt idx="3">
                  <c:v>267.86</c:v>
                </c:pt>
                <c:pt idx="4">
                  <c:v>256.82</c:v>
                </c:pt>
              </c:numCache>
            </c:numRef>
          </c:val>
          <c:smooth val="0"/>
          <c:extLst>
            <c:ext xmlns:c16="http://schemas.microsoft.com/office/drawing/2014/chart" uri="{C3380CC4-5D6E-409C-BE32-E72D297353CC}">
              <c16:uniqueId val="{00000001-CBFE-4C24-9A7C-204B94A673A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広島県　世羅町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15">
      <c r="A8" s="2"/>
      <c r="B8" s="77" t="str">
        <f>データ!I6</f>
        <v>法適用</v>
      </c>
      <c r="C8" s="77"/>
      <c r="D8" s="77"/>
      <c r="E8" s="77"/>
      <c r="F8" s="77"/>
      <c r="G8" s="77"/>
      <c r="H8" s="77"/>
      <c r="I8" s="77" t="str">
        <f>データ!J6</f>
        <v>下水道事業</v>
      </c>
      <c r="J8" s="77"/>
      <c r="K8" s="77"/>
      <c r="L8" s="77"/>
      <c r="M8" s="77"/>
      <c r="N8" s="77"/>
      <c r="O8" s="77"/>
      <c r="P8" s="77" t="str">
        <f>データ!K6</f>
        <v>特定環境保全公共下水道</v>
      </c>
      <c r="Q8" s="77"/>
      <c r="R8" s="77"/>
      <c r="S8" s="77"/>
      <c r="T8" s="77"/>
      <c r="U8" s="77"/>
      <c r="V8" s="77"/>
      <c r="W8" s="77" t="str">
        <f>データ!L6</f>
        <v>D3</v>
      </c>
      <c r="X8" s="77"/>
      <c r="Y8" s="77"/>
      <c r="Z8" s="77"/>
      <c r="AA8" s="77"/>
      <c r="AB8" s="77"/>
      <c r="AC8" s="77"/>
      <c r="AD8" s="78" t="str">
        <f>データ!$M$6</f>
        <v>非設置</v>
      </c>
      <c r="AE8" s="78"/>
      <c r="AF8" s="78"/>
      <c r="AG8" s="78"/>
      <c r="AH8" s="78"/>
      <c r="AI8" s="78"/>
      <c r="AJ8" s="78"/>
      <c r="AK8" s="3"/>
      <c r="AL8" s="74">
        <f>データ!S6</f>
        <v>16309</v>
      </c>
      <c r="AM8" s="74"/>
      <c r="AN8" s="74"/>
      <c r="AO8" s="74"/>
      <c r="AP8" s="74"/>
      <c r="AQ8" s="74"/>
      <c r="AR8" s="74"/>
      <c r="AS8" s="74"/>
      <c r="AT8" s="73">
        <f>データ!T6</f>
        <v>278.14</v>
      </c>
      <c r="AU8" s="73"/>
      <c r="AV8" s="73"/>
      <c r="AW8" s="73"/>
      <c r="AX8" s="73"/>
      <c r="AY8" s="73"/>
      <c r="AZ8" s="73"/>
      <c r="BA8" s="73"/>
      <c r="BB8" s="73">
        <f>データ!U6</f>
        <v>58.64</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15">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15">
      <c r="A10" s="2"/>
      <c r="B10" s="73" t="str">
        <f>データ!N6</f>
        <v>-</v>
      </c>
      <c r="C10" s="73"/>
      <c r="D10" s="73"/>
      <c r="E10" s="73"/>
      <c r="F10" s="73"/>
      <c r="G10" s="73"/>
      <c r="H10" s="73"/>
      <c r="I10" s="73">
        <f>データ!O6</f>
        <v>84.53</v>
      </c>
      <c r="J10" s="73"/>
      <c r="K10" s="73"/>
      <c r="L10" s="73"/>
      <c r="M10" s="73"/>
      <c r="N10" s="73"/>
      <c r="O10" s="73"/>
      <c r="P10" s="73">
        <f>データ!P6</f>
        <v>1</v>
      </c>
      <c r="Q10" s="73"/>
      <c r="R10" s="73"/>
      <c r="S10" s="73"/>
      <c r="T10" s="73"/>
      <c r="U10" s="73"/>
      <c r="V10" s="73"/>
      <c r="W10" s="73">
        <f>データ!Q6</f>
        <v>103.13</v>
      </c>
      <c r="X10" s="73"/>
      <c r="Y10" s="73"/>
      <c r="Z10" s="73"/>
      <c r="AA10" s="73"/>
      <c r="AB10" s="73"/>
      <c r="AC10" s="73"/>
      <c r="AD10" s="74">
        <f>データ!R6</f>
        <v>4860</v>
      </c>
      <c r="AE10" s="74"/>
      <c r="AF10" s="74"/>
      <c r="AG10" s="74"/>
      <c r="AH10" s="74"/>
      <c r="AI10" s="74"/>
      <c r="AJ10" s="74"/>
      <c r="AK10" s="2"/>
      <c r="AL10" s="74">
        <f>データ!V6</f>
        <v>161</v>
      </c>
      <c r="AM10" s="74"/>
      <c r="AN10" s="74"/>
      <c r="AO10" s="74"/>
      <c r="AP10" s="74"/>
      <c r="AQ10" s="74"/>
      <c r="AR10" s="74"/>
      <c r="AS10" s="74"/>
      <c r="AT10" s="73">
        <f>データ!W6</f>
        <v>0.12</v>
      </c>
      <c r="AU10" s="73"/>
      <c r="AV10" s="73"/>
      <c r="AW10" s="73"/>
      <c r="AX10" s="73"/>
      <c r="AY10" s="73"/>
      <c r="AZ10" s="73"/>
      <c r="BA10" s="73"/>
      <c r="BB10" s="73">
        <f>データ!X6</f>
        <v>1341.67</v>
      </c>
      <c r="BC10" s="73"/>
      <c r="BD10" s="73"/>
      <c r="BE10" s="73"/>
      <c r="BF10" s="73"/>
      <c r="BG10" s="73"/>
      <c r="BH10" s="73"/>
      <c r="BI10" s="73"/>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4" t="s">
        <v>110</v>
      </c>
      <c r="BM16" s="65"/>
      <c r="BN16" s="65"/>
      <c r="BO16" s="65"/>
      <c r="BP16" s="65"/>
      <c r="BQ16" s="65"/>
      <c r="BR16" s="65"/>
      <c r="BS16" s="65"/>
      <c r="BT16" s="65"/>
      <c r="BU16" s="65"/>
      <c r="BV16" s="65"/>
      <c r="BW16" s="65"/>
      <c r="BX16" s="65"/>
      <c r="BY16" s="65"/>
      <c r="BZ16" s="6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4"/>
      <c r="BM17" s="65"/>
      <c r="BN17" s="65"/>
      <c r="BO17" s="65"/>
      <c r="BP17" s="65"/>
      <c r="BQ17" s="65"/>
      <c r="BR17" s="65"/>
      <c r="BS17" s="65"/>
      <c r="BT17" s="65"/>
      <c r="BU17" s="65"/>
      <c r="BV17" s="65"/>
      <c r="BW17" s="65"/>
      <c r="BX17" s="65"/>
      <c r="BY17" s="65"/>
      <c r="BZ17" s="6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4"/>
      <c r="BM18" s="65"/>
      <c r="BN18" s="65"/>
      <c r="BO18" s="65"/>
      <c r="BP18" s="65"/>
      <c r="BQ18" s="65"/>
      <c r="BR18" s="65"/>
      <c r="BS18" s="65"/>
      <c r="BT18" s="65"/>
      <c r="BU18" s="65"/>
      <c r="BV18" s="65"/>
      <c r="BW18" s="65"/>
      <c r="BX18" s="65"/>
      <c r="BY18" s="65"/>
      <c r="BZ18" s="6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4"/>
      <c r="BM19" s="65"/>
      <c r="BN19" s="65"/>
      <c r="BO19" s="65"/>
      <c r="BP19" s="65"/>
      <c r="BQ19" s="65"/>
      <c r="BR19" s="65"/>
      <c r="BS19" s="65"/>
      <c r="BT19" s="65"/>
      <c r="BU19" s="65"/>
      <c r="BV19" s="65"/>
      <c r="BW19" s="65"/>
      <c r="BX19" s="65"/>
      <c r="BY19" s="65"/>
      <c r="BZ19" s="6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4"/>
      <c r="BM20" s="65"/>
      <c r="BN20" s="65"/>
      <c r="BO20" s="65"/>
      <c r="BP20" s="65"/>
      <c r="BQ20" s="65"/>
      <c r="BR20" s="65"/>
      <c r="BS20" s="65"/>
      <c r="BT20" s="65"/>
      <c r="BU20" s="65"/>
      <c r="BV20" s="65"/>
      <c r="BW20" s="65"/>
      <c r="BX20" s="65"/>
      <c r="BY20" s="65"/>
      <c r="BZ20" s="6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4"/>
      <c r="BM21" s="65"/>
      <c r="BN21" s="65"/>
      <c r="BO21" s="65"/>
      <c r="BP21" s="65"/>
      <c r="BQ21" s="65"/>
      <c r="BR21" s="65"/>
      <c r="BS21" s="65"/>
      <c r="BT21" s="65"/>
      <c r="BU21" s="65"/>
      <c r="BV21" s="65"/>
      <c r="BW21" s="65"/>
      <c r="BX21" s="65"/>
      <c r="BY21" s="65"/>
      <c r="BZ21" s="6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4"/>
      <c r="BM22" s="65"/>
      <c r="BN22" s="65"/>
      <c r="BO22" s="65"/>
      <c r="BP22" s="65"/>
      <c r="BQ22" s="65"/>
      <c r="BR22" s="65"/>
      <c r="BS22" s="65"/>
      <c r="BT22" s="65"/>
      <c r="BU22" s="65"/>
      <c r="BV22" s="65"/>
      <c r="BW22" s="65"/>
      <c r="BX22" s="65"/>
      <c r="BY22" s="65"/>
      <c r="BZ22" s="6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4"/>
      <c r="BM23" s="65"/>
      <c r="BN23" s="65"/>
      <c r="BO23" s="65"/>
      <c r="BP23" s="65"/>
      <c r="BQ23" s="65"/>
      <c r="BR23" s="65"/>
      <c r="BS23" s="65"/>
      <c r="BT23" s="65"/>
      <c r="BU23" s="65"/>
      <c r="BV23" s="65"/>
      <c r="BW23" s="65"/>
      <c r="BX23" s="65"/>
      <c r="BY23" s="65"/>
      <c r="BZ23" s="6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4"/>
      <c r="BM24" s="65"/>
      <c r="BN24" s="65"/>
      <c r="BO24" s="65"/>
      <c r="BP24" s="65"/>
      <c r="BQ24" s="65"/>
      <c r="BR24" s="65"/>
      <c r="BS24" s="65"/>
      <c r="BT24" s="65"/>
      <c r="BU24" s="65"/>
      <c r="BV24" s="65"/>
      <c r="BW24" s="65"/>
      <c r="BX24" s="65"/>
      <c r="BY24" s="65"/>
      <c r="BZ24" s="6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4"/>
      <c r="BM25" s="65"/>
      <c r="BN25" s="65"/>
      <c r="BO25" s="65"/>
      <c r="BP25" s="65"/>
      <c r="BQ25" s="65"/>
      <c r="BR25" s="65"/>
      <c r="BS25" s="65"/>
      <c r="BT25" s="65"/>
      <c r="BU25" s="65"/>
      <c r="BV25" s="65"/>
      <c r="BW25" s="65"/>
      <c r="BX25" s="65"/>
      <c r="BY25" s="65"/>
      <c r="BZ25" s="6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4"/>
      <c r="BM26" s="65"/>
      <c r="BN26" s="65"/>
      <c r="BO26" s="65"/>
      <c r="BP26" s="65"/>
      <c r="BQ26" s="65"/>
      <c r="BR26" s="65"/>
      <c r="BS26" s="65"/>
      <c r="BT26" s="65"/>
      <c r="BU26" s="65"/>
      <c r="BV26" s="65"/>
      <c r="BW26" s="65"/>
      <c r="BX26" s="65"/>
      <c r="BY26" s="65"/>
      <c r="BZ26" s="6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4"/>
      <c r="BM27" s="65"/>
      <c r="BN27" s="65"/>
      <c r="BO27" s="65"/>
      <c r="BP27" s="65"/>
      <c r="BQ27" s="65"/>
      <c r="BR27" s="65"/>
      <c r="BS27" s="65"/>
      <c r="BT27" s="65"/>
      <c r="BU27" s="65"/>
      <c r="BV27" s="65"/>
      <c r="BW27" s="65"/>
      <c r="BX27" s="65"/>
      <c r="BY27" s="65"/>
      <c r="BZ27" s="6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4"/>
      <c r="BM28" s="65"/>
      <c r="BN28" s="65"/>
      <c r="BO28" s="65"/>
      <c r="BP28" s="65"/>
      <c r="BQ28" s="65"/>
      <c r="BR28" s="65"/>
      <c r="BS28" s="65"/>
      <c r="BT28" s="65"/>
      <c r="BU28" s="65"/>
      <c r="BV28" s="65"/>
      <c r="BW28" s="65"/>
      <c r="BX28" s="65"/>
      <c r="BY28" s="65"/>
      <c r="BZ28" s="6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4"/>
      <c r="BM29" s="65"/>
      <c r="BN29" s="65"/>
      <c r="BO29" s="65"/>
      <c r="BP29" s="65"/>
      <c r="BQ29" s="65"/>
      <c r="BR29" s="65"/>
      <c r="BS29" s="65"/>
      <c r="BT29" s="65"/>
      <c r="BU29" s="65"/>
      <c r="BV29" s="65"/>
      <c r="BW29" s="65"/>
      <c r="BX29" s="65"/>
      <c r="BY29" s="65"/>
      <c r="BZ29" s="6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4"/>
      <c r="BM30" s="65"/>
      <c r="BN30" s="65"/>
      <c r="BO30" s="65"/>
      <c r="BP30" s="65"/>
      <c r="BQ30" s="65"/>
      <c r="BR30" s="65"/>
      <c r="BS30" s="65"/>
      <c r="BT30" s="65"/>
      <c r="BU30" s="65"/>
      <c r="BV30" s="65"/>
      <c r="BW30" s="65"/>
      <c r="BX30" s="65"/>
      <c r="BY30" s="65"/>
      <c r="BZ30" s="6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4"/>
      <c r="BM31" s="65"/>
      <c r="BN31" s="65"/>
      <c r="BO31" s="65"/>
      <c r="BP31" s="65"/>
      <c r="BQ31" s="65"/>
      <c r="BR31" s="65"/>
      <c r="BS31" s="65"/>
      <c r="BT31" s="65"/>
      <c r="BU31" s="65"/>
      <c r="BV31" s="65"/>
      <c r="BW31" s="65"/>
      <c r="BX31" s="65"/>
      <c r="BY31" s="65"/>
      <c r="BZ31" s="6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4"/>
      <c r="BM32" s="65"/>
      <c r="BN32" s="65"/>
      <c r="BO32" s="65"/>
      <c r="BP32" s="65"/>
      <c r="BQ32" s="65"/>
      <c r="BR32" s="65"/>
      <c r="BS32" s="65"/>
      <c r="BT32" s="65"/>
      <c r="BU32" s="65"/>
      <c r="BV32" s="65"/>
      <c r="BW32" s="65"/>
      <c r="BX32" s="65"/>
      <c r="BY32" s="65"/>
      <c r="BZ32" s="6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4"/>
      <c r="BM33" s="65"/>
      <c r="BN33" s="65"/>
      <c r="BO33" s="65"/>
      <c r="BP33" s="65"/>
      <c r="BQ33" s="65"/>
      <c r="BR33" s="65"/>
      <c r="BS33" s="65"/>
      <c r="BT33" s="65"/>
      <c r="BU33" s="65"/>
      <c r="BV33" s="65"/>
      <c r="BW33" s="65"/>
      <c r="BX33" s="65"/>
      <c r="BY33" s="65"/>
      <c r="BZ33" s="6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4"/>
      <c r="BM34" s="65"/>
      <c r="BN34" s="65"/>
      <c r="BO34" s="65"/>
      <c r="BP34" s="65"/>
      <c r="BQ34" s="65"/>
      <c r="BR34" s="65"/>
      <c r="BS34" s="65"/>
      <c r="BT34" s="65"/>
      <c r="BU34" s="65"/>
      <c r="BV34" s="65"/>
      <c r="BW34" s="65"/>
      <c r="BX34" s="65"/>
      <c r="BY34" s="65"/>
      <c r="BZ34" s="6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4"/>
      <c r="BM35" s="65"/>
      <c r="BN35" s="65"/>
      <c r="BO35" s="65"/>
      <c r="BP35" s="65"/>
      <c r="BQ35" s="65"/>
      <c r="BR35" s="65"/>
      <c r="BS35" s="65"/>
      <c r="BT35" s="65"/>
      <c r="BU35" s="65"/>
      <c r="BV35" s="65"/>
      <c r="BW35" s="65"/>
      <c r="BX35" s="65"/>
      <c r="BY35" s="65"/>
      <c r="BZ35" s="6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4"/>
      <c r="BM36" s="65"/>
      <c r="BN36" s="65"/>
      <c r="BO36" s="65"/>
      <c r="BP36" s="65"/>
      <c r="BQ36" s="65"/>
      <c r="BR36" s="65"/>
      <c r="BS36" s="65"/>
      <c r="BT36" s="65"/>
      <c r="BU36" s="65"/>
      <c r="BV36" s="65"/>
      <c r="BW36" s="65"/>
      <c r="BX36" s="65"/>
      <c r="BY36" s="65"/>
      <c r="BZ36" s="6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4"/>
      <c r="BM37" s="65"/>
      <c r="BN37" s="65"/>
      <c r="BO37" s="65"/>
      <c r="BP37" s="65"/>
      <c r="BQ37" s="65"/>
      <c r="BR37" s="65"/>
      <c r="BS37" s="65"/>
      <c r="BT37" s="65"/>
      <c r="BU37" s="65"/>
      <c r="BV37" s="65"/>
      <c r="BW37" s="65"/>
      <c r="BX37" s="65"/>
      <c r="BY37" s="65"/>
      <c r="BZ37" s="6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4"/>
      <c r="BM38" s="65"/>
      <c r="BN38" s="65"/>
      <c r="BO38" s="65"/>
      <c r="BP38" s="65"/>
      <c r="BQ38" s="65"/>
      <c r="BR38" s="65"/>
      <c r="BS38" s="65"/>
      <c r="BT38" s="65"/>
      <c r="BU38" s="65"/>
      <c r="BV38" s="65"/>
      <c r="BW38" s="65"/>
      <c r="BX38" s="65"/>
      <c r="BY38" s="65"/>
      <c r="BZ38" s="6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4"/>
      <c r="BM39" s="65"/>
      <c r="BN39" s="65"/>
      <c r="BO39" s="65"/>
      <c r="BP39" s="65"/>
      <c r="BQ39" s="65"/>
      <c r="BR39" s="65"/>
      <c r="BS39" s="65"/>
      <c r="BT39" s="65"/>
      <c r="BU39" s="65"/>
      <c r="BV39" s="65"/>
      <c r="BW39" s="65"/>
      <c r="BX39" s="65"/>
      <c r="BY39" s="65"/>
      <c r="BZ39" s="6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4"/>
      <c r="BM40" s="65"/>
      <c r="BN40" s="65"/>
      <c r="BO40" s="65"/>
      <c r="BP40" s="65"/>
      <c r="BQ40" s="65"/>
      <c r="BR40" s="65"/>
      <c r="BS40" s="65"/>
      <c r="BT40" s="65"/>
      <c r="BU40" s="65"/>
      <c r="BV40" s="65"/>
      <c r="BW40" s="65"/>
      <c r="BX40" s="65"/>
      <c r="BY40" s="65"/>
      <c r="BZ40" s="6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4"/>
      <c r="BM41" s="65"/>
      <c r="BN41" s="65"/>
      <c r="BO41" s="65"/>
      <c r="BP41" s="65"/>
      <c r="BQ41" s="65"/>
      <c r="BR41" s="65"/>
      <c r="BS41" s="65"/>
      <c r="BT41" s="65"/>
      <c r="BU41" s="65"/>
      <c r="BV41" s="65"/>
      <c r="BW41" s="65"/>
      <c r="BX41" s="65"/>
      <c r="BY41" s="65"/>
      <c r="BZ41" s="6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4"/>
      <c r="BM42" s="65"/>
      <c r="BN42" s="65"/>
      <c r="BO42" s="65"/>
      <c r="BP42" s="65"/>
      <c r="BQ42" s="65"/>
      <c r="BR42" s="65"/>
      <c r="BS42" s="65"/>
      <c r="BT42" s="65"/>
      <c r="BU42" s="65"/>
      <c r="BV42" s="65"/>
      <c r="BW42" s="65"/>
      <c r="BX42" s="65"/>
      <c r="BY42" s="65"/>
      <c r="BZ42" s="6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4"/>
      <c r="BM43" s="65"/>
      <c r="BN43" s="65"/>
      <c r="BO43" s="65"/>
      <c r="BP43" s="65"/>
      <c r="BQ43" s="65"/>
      <c r="BR43" s="65"/>
      <c r="BS43" s="65"/>
      <c r="BT43" s="65"/>
      <c r="BU43" s="65"/>
      <c r="BV43" s="65"/>
      <c r="BW43" s="65"/>
      <c r="BX43" s="65"/>
      <c r="BY43" s="65"/>
      <c r="BZ43" s="6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7"/>
      <c r="BM44" s="68"/>
      <c r="BN44" s="68"/>
      <c r="BO44" s="68"/>
      <c r="BP44" s="68"/>
      <c r="BQ44" s="68"/>
      <c r="BR44" s="68"/>
      <c r="BS44" s="68"/>
      <c r="BT44" s="68"/>
      <c r="BU44" s="68"/>
      <c r="BV44" s="68"/>
      <c r="BW44" s="68"/>
      <c r="BX44" s="68"/>
      <c r="BY44" s="68"/>
      <c r="BZ44" s="6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109</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0m4+ZkV96PKthz2ChZ+Dc+uvNi3A/enpVS2HC2wdHIOBPUhnEl8t54+OGszjaTKbz/cQb8E9brmDQveNfxWT8g==" saltValue="qDCQk0NAxlIfwuFtvQP8A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2" t="s">
        <v>52</v>
      </c>
      <c r="I3" s="83"/>
      <c r="J3" s="83"/>
      <c r="K3" s="83"/>
      <c r="L3" s="83"/>
      <c r="M3" s="83"/>
      <c r="N3" s="83"/>
      <c r="O3" s="83"/>
      <c r="P3" s="83"/>
      <c r="Q3" s="83"/>
      <c r="R3" s="83"/>
      <c r="S3" s="83"/>
      <c r="T3" s="83"/>
      <c r="U3" s="83"/>
      <c r="V3" s="83"/>
      <c r="W3" s="83"/>
      <c r="X3" s="84"/>
      <c r="Y3" s="88"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54</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x14ac:dyDescent="0.15">
      <c r="A4" s="28" t="s">
        <v>55</v>
      </c>
      <c r="B4" s="30"/>
      <c r="C4" s="30"/>
      <c r="D4" s="30"/>
      <c r="E4" s="30"/>
      <c r="F4" s="30"/>
      <c r="G4" s="30"/>
      <c r="H4" s="85"/>
      <c r="I4" s="86"/>
      <c r="J4" s="86"/>
      <c r="K4" s="86"/>
      <c r="L4" s="86"/>
      <c r="M4" s="86"/>
      <c r="N4" s="86"/>
      <c r="O4" s="86"/>
      <c r="P4" s="86"/>
      <c r="Q4" s="86"/>
      <c r="R4" s="86"/>
      <c r="S4" s="86"/>
      <c r="T4" s="86"/>
      <c r="U4" s="86"/>
      <c r="V4" s="86"/>
      <c r="W4" s="86"/>
      <c r="X4" s="87"/>
      <c r="Y4" s="81" t="s">
        <v>56</v>
      </c>
      <c r="Z4" s="81"/>
      <c r="AA4" s="81"/>
      <c r="AB4" s="81"/>
      <c r="AC4" s="81"/>
      <c r="AD4" s="81"/>
      <c r="AE4" s="81"/>
      <c r="AF4" s="81"/>
      <c r="AG4" s="81"/>
      <c r="AH4" s="81"/>
      <c r="AI4" s="81"/>
      <c r="AJ4" s="81" t="s">
        <v>57</v>
      </c>
      <c r="AK4" s="81"/>
      <c r="AL4" s="81"/>
      <c r="AM4" s="81"/>
      <c r="AN4" s="81"/>
      <c r="AO4" s="81"/>
      <c r="AP4" s="81"/>
      <c r="AQ4" s="81"/>
      <c r="AR4" s="81"/>
      <c r="AS4" s="81"/>
      <c r="AT4" s="81"/>
      <c r="AU4" s="81" t="s">
        <v>58</v>
      </c>
      <c r="AV4" s="81"/>
      <c r="AW4" s="81"/>
      <c r="AX4" s="81"/>
      <c r="AY4" s="81"/>
      <c r="AZ4" s="81"/>
      <c r="BA4" s="81"/>
      <c r="BB4" s="81"/>
      <c r="BC4" s="81"/>
      <c r="BD4" s="81"/>
      <c r="BE4" s="81"/>
      <c r="BF4" s="81" t="s">
        <v>59</v>
      </c>
      <c r="BG4" s="81"/>
      <c r="BH4" s="81"/>
      <c r="BI4" s="81"/>
      <c r="BJ4" s="81"/>
      <c r="BK4" s="81"/>
      <c r="BL4" s="81"/>
      <c r="BM4" s="81"/>
      <c r="BN4" s="81"/>
      <c r="BO4" s="81"/>
      <c r="BP4" s="81"/>
      <c r="BQ4" s="81" t="s">
        <v>60</v>
      </c>
      <c r="BR4" s="81"/>
      <c r="BS4" s="81"/>
      <c r="BT4" s="81"/>
      <c r="BU4" s="81"/>
      <c r="BV4" s="81"/>
      <c r="BW4" s="81"/>
      <c r="BX4" s="81"/>
      <c r="BY4" s="81"/>
      <c r="BZ4" s="81"/>
      <c r="CA4" s="81"/>
      <c r="CB4" s="81" t="s">
        <v>61</v>
      </c>
      <c r="CC4" s="81"/>
      <c r="CD4" s="81"/>
      <c r="CE4" s="81"/>
      <c r="CF4" s="81"/>
      <c r="CG4" s="81"/>
      <c r="CH4" s="81"/>
      <c r="CI4" s="81"/>
      <c r="CJ4" s="81"/>
      <c r="CK4" s="81"/>
      <c r="CL4" s="81"/>
      <c r="CM4" s="81" t="s">
        <v>62</v>
      </c>
      <c r="CN4" s="81"/>
      <c r="CO4" s="81"/>
      <c r="CP4" s="81"/>
      <c r="CQ4" s="81"/>
      <c r="CR4" s="81"/>
      <c r="CS4" s="81"/>
      <c r="CT4" s="81"/>
      <c r="CU4" s="81"/>
      <c r="CV4" s="81"/>
      <c r="CW4" s="81"/>
      <c r="CX4" s="81" t="s">
        <v>63</v>
      </c>
      <c r="CY4" s="81"/>
      <c r="CZ4" s="81"/>
      <c r="DA4" s="81"/>
      <c r="DB4" s="81"/>
      <c r="DC4" s="81"/>
      <c r="DD4" s="81"/>
      <c r="DE4" s="81"/>
      <c r="DF4" s="81"/>
      <c r="DG4" s="81"/>
      <c r="DH4" s="81"/>
      <c r="DI4" s="81" t="s">
        <v>64</v>
      </c>
      <c r="DJ4" s="81"/>
      <c r="DK4" s="81"/>
      <c r="DL4" s="81"/>
      <c r="DM4" s="81"/>
      <c r="DN4" s="81"/>
      <c r="DO4" s="81"/>
      <c r="DP4" s="81"/>
      <c r="DQ4" s="81"/>
      <c r="DR4" s="81"/>
      <c r="DS4" s="81"/>
      <c r="DT4" s="81" t="s">
        <v>65</v>
      </c>
      <c r="DU4" s="81"/>
      <c r="DV4" s="81"/>
      <c r="DW4" s="81"/>
      <c r="DX4" s="81"/>
      <c r="DY4" s="81"/>
      <c r="DZ4" s="81"/>
      <c r="EA4" s="81"/>
      <c r="EB4" s="81"/>
      <c r="EC4" s="81"/>
      <c r="ED4" s="81"/>
      <c r="EE4" s="81" t="s">
        <v>66</v>
      </c>
      <c r="EF4" s="81"/>
      <c r="EG4" s="81"/>
      <c r="EH4" s="81"/>
      <c r="EI4" s="81"/>
      <c r="EJ4" s="81"/>
      <c r="EK4" s="81"/>
      <c r="EL4" s="81"/>
      <c r="EM4" s="81"/>
      <c r="EN4" s="81"/>
      <c r="EO4" s="81"/>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344621</v>
      </c>
      <c r="D6" s="33">
        <f t="shared" si="3"/>
        <v>46</v>
      </c>
      <c r="E6" s="33">
        <f t="shared" si="3"/>
        <v>17</v>
      </c>
      <c r="F6" s="33">
        <f t="shared" si="3"/>
        <v>4</v>
      </c>
      <c r="G6" s="33">
        <f t="shared" si="3"/>
        <v>0</v>
      </c>
      <c r="H6" s="33" t="str">
        <f t="shared" si="3"/>
        <v>広島県　世羅町</v>
      </c>
      <c r="I6" s="33" t="str">
        <f t="shared" si="3"/>
        <v>法適用</v>
      </c>
      <c r="J6" s="33" t="str">
        <f t="shared" si="3"/>
        <v>下水道事業</v>
      </c>
      <c r="K6" s="33" t="str">
        <f t="shared" si="3"/>
        <v>特定環境保全公共下水道</v>
      </c>
      <c r="L6" s="33" t="str">
        <f t="shared" si="3"/>
        <v>D3</v>
      </c>
      <c r="M6" s="33" t="str">
        <f t="shared" si="3"/>
        <v>非設置</v>
      </c>
      <c r="N6" s="34" t="str">
        <f t="shared" si="3"/>
        <v>-</v>
      </c>
      <c r="O6" s="34">
        <f t="shared" si="3"/>
        <v>84.53</v>
      </c>
      <c r="P6" s="34">
        <f t="shared" si="3"/>
        <v>1</v>
      </c>
      <c r="Q6" s="34">
        <f t="shared" si="3"/>
        <v>103.13</v>
      </c>
      <c r="R6" s="34">
        <f t="shared" si="3"/>
        <v>4860</v>
      </c>
      <c r="S6" s="34">
        <f t="shared" si="3"/>
        <v>16309</v>
      </c>
      <c r="T6" s="34">
        <f t="shared" si="3"/>
        <v>278.14</v>
      </c>
      <c r="U6" s="34">
        <f t="shared" si="3"/>
        <v>58.64</v>
      </c>
      <c r="V6" s="34">
        <f t="shared" si="3"/>
        <v>161</v>
      </c>
      <c r="W6" s="34">
        <f t="shared" si="3"/>
        <v>0.12</v>
      </c>
      <c r="X6" s="34">
        <f t="shared" si="3"/>
        <v>1341.67</v>
      </c>
      <c r="Y6" s="35">
        <f>IF(Y7="",NA(),Y7)</f>
        <v>82.54</v>
      </c>
      <c r="Z6" s="35">
        <f t="shared" ref="Z6:AH6" si="4">IF(Z7="",NA(),Z7)</f>
        <v>74.430000000000007</v>
      </c>
      <c r="AA6" s="35">
        <f t="shared" si="4"/>
        <v>79.819999999999993</v>
      </c>
      <c r="AB6" s="35">
        <f t="shared" si="4"/>
        <v>64.150000000000006</v>
      </c>
      <c r="AC6" s="35">
        <f t="shared" si="4"/>
        <v>72.48</v>
      </c>
      <c r="AD6" s="35">
        <f t="shared" si="4"/>
        <v>96.83</v>
      </c>
      <c r="AE6" s="35">
        <f t="shared" si="4"/>
        <v>98.32</v>
      </c>
      <c r="AF6" s="35">
        <f t="shared" si="4"/>
        <v>98.04</v>
      </c>
      <c r="AG6" s="35">
        <f t="shared" si="4"/>
        <v>99.91</v>
      </c>
      <c r="AH6" s="35">
        <f t="shared" si="4"/>
        <v>98.03</v>
      </c>
      <c r="AI6" s="34" t="str">
        <f>IF(AI7="","",IF(AI7="-","【-】","【"&amp;SUBSTITUTE(TEXT(AI7,"#,##0.00"),"-","△")&amp;"】"))</f>
        <v>【101.92】</v>
      </c>
      <c r="AJ6" s="35">
        <f>IF(AJ7="",NA(),AJ7)</f>
        <v>224.01</v>
      </c>
      <c r="AK6" s="35">
        <f t="shared" ref="AK6:AS6" si="5">IF(AK7="",NA(),AK7)</f>
        <v>323.10000000000002</v>
      </c>
      <c r="AL6" s="35">
        <f t="shared" si="5"/>
        <v>507.7</v>
      </c>
      <c r="AM6" s="35">
        <f t="shared" si="5"/>
        <v>209.77</v>
      </c>
      <c r="AN6" s="35">
        <f t="shared" si="5"/>
        <v>733.99</v>
      </c>
      <c r="AO6" s="35">
        <f t="shared" si="5"/>
        <v>172.52</v>
      </c>
      <c r="AP6" s="35">
        <f t="shared" si="5"/>
        <v>201.29</v>
      </c>
      <c r="AQ6" s="35">
        <f t="shared" si="5"/>
        <v>208.1</v>
      </c>
      <c r="AR6" s="35">
        <f t="shared" si="5"/>
        <v>148.76</v>
      </c>
      <c r="AS6" s="35">
        <f t="shared" si="5"/>
        <v>179.15</v>
      </c>
      <c r="AT6" s="34" t="str">
        <f>IF(AT7="","",IF(AT7="-","【-】","【"&amp;SUBSTITUTE(TEXT(AT7,"#,##0.00"),"-","△")&amp;"】"))</f>
        <v>【88.06】</v>
      </c>
      <c r="AU6" s="35">
        <f>IF(AU7="",NA(),AU7)</f>
        <v>55.7</v>
      </c>
      <c r="AV6" s="35">
        <f t="shared" ref="AV6:BD6" si="6">IF(AV7="",NA(),AV7)</f>
        <v>39.86</v>
      </c>
      <c r="AW6" s="35">
        <f t="shared" si="6"/>
        <v>19.87</v>
      </c>
      <c r="AX6" s="35">
        <f t="shared" si="6"/>
        <v>17.559999999999999</v>
      </c>
      <c r="AY6" s="35">
        <f t="shared" si="6"/>
        <v>56.64</v>
      </c>
      <c r="AZ6" s="35">
        <f t="shared" si="6"/>
        <v>69.430000000000007</v>
      </c>
      <c r="BA6" s="35">
        <f t="shared" si="6"/>
        <v>81.19</v>
      </c>
      <c r="BB6" s="35">
        <f t="shared" si="6"/>
        <v>75.290000000000006</v>
      </c>
      <c r="BC6" s="35">
        <f t="shared" si="6"/>
        <v>129.05000000000001</v>
      </c>
      <c r="BD6" s="35">
        <f t="shared" si="6"/>
        <v>131.47999999999999</v>
      </c>
      <c r="BE6" s="34" t="str">
        <f>IF(BE7="","",IF(BE7="-","【-】","【"&amp;SUBSTITUTE(TEXT(BE7,"#,##0.00"),"-","△")&amp;"】"))</f>
        <v>【54.23】</v>
      </c>
      <c r="BF6" s="35">
        <f>IF(BF7="",NA(),BF7)</f>
        <v>3727.47</v>
      </c>
      <c r="BG6" s="35">
        <f t="shared" ref="BG6:BO6" si="7">IF(BG7="",NA(),BG7)</f>
        <v>509.2</v>
      </c>
      <c r="BH6" s="35">
        <f t="shared" si="7"/>
        <v>51.62</v>
      </c>
      <c r="BI6" s="34">
        <f t="shared" si="7"/>
        <v>0</v>
      </c>
      <c r="BJ6" s="34">
        <f t="shared" si="7"/>
        <v>0</v>
      </c>
      <c r="BK6" s="35">
        <f t="shared" si="7"/>
        <v>1671.86</v>
      </c>
      <c r="BL6" s="35">
        <f t="shared" si="7"/>
        <v>1673.47</v>
      </c>
      <c r="BM6" s="35">
        <f t="shared" si="7"/>
        <v>1592.72</v>
      </c>
      <c r="BN6" s="35">
        <f t="shared" si="7"/>
        <v>1223.96</v>
      </c>
      <c r="BO6" s="35">
        <f t="shared" si="7"/>
        <v>1269.1500000000001</v>
      </c>
      <c r="BP6" s="34" t="str">
        <f>IF(BP7="","",IF(BP7="-","【-】","【"&amp;SUBSTITUTE(TEXT(BP7,"#,##0.00"),"-","△")&amp;"】"))</f>
        <v>【1,209.40】</v>
      </c>
      <c r="BQ6" s="35">
        <f>IF(BQ7="",NA(),BQ7)</f>
        <v>23.49</v>
      </c>
      <c r="BR6" s="35">
        <f t="shared" ref="BR6:BZ6" si="8">IF(BR7="",NA(),BR7)</f>
        <v>22.68</v>
      </c>
      <c r="BS6" s="35">
        <f t="shared" si="8"/>
        <v>20.87</v>
      </c>
      <c r="BT6" s="35">
        <f t="shared" si="8"/>
        <v>29.84</v>
      </c>
      <c r="BU6" s="35">
        <f t="shared" si="8"/>
        <v>21.01</v>
      </c>
      <c r="BV6" s="35">
        <f t="shared" si="8"/>
        <v>50.54</v>
      </c>
      <c r="BW6" s="35">
        <f t="shared" si="8"/>
        <v>49.22</v>
      </c>
      <c r="BX6" s="35">
        <f t="shared" si="8"/>
        <v>53.7</v>
      </c>
      <c r="BY6" s="35">
        <f t="shared" si="8"/>
        <v>61.54</v>
      </c>
      <c r="BZ6" s="35">
        <f t="shared" si="8"/>
        <v>63.97</v>
      </c>
      <c r="CA6" s="34" t="str">
        <f>IF(CA7="","",IF(CA7="-","【-】","【"&amp;SUBSTITUTE(TEXT(CA7,"#,##0.00"),"-","△")&amp;"】"))</f>
        <v>【74.48】</v>
      </c>
      <c r="CB6" s="35">
        <f>IF(CB7="",NA(),CB7)</f>
        <v>947.56</v>
      </c>
      <c r="CC6" s="35">
        <f t="shared" ref="CC6:CK6" si="9">IF(CC7="",NA(),CC7)</f>
        <v>1223.6500000000001</v>
      </c>
      <c r="CD6" s="35">
        <f t="shared" si="9"/>
        <v>1098.21</v>
      </c>
      <c r="CE6" s="35">
        <f t="shared" si="9"/>
        <v>764.4</v>
      </c>
      <c r="CF6" s="35">
        <f t="shared" si="9"/>
        <v>979.36</v>
      </c>
      <c r="CG6" s="35">
        <f t="shared" si="9"/>
        <v>320.36</v>
      </c>
      <c r="CH6" s="35">
        <f t="shared" si="9"/>
        <v>332.02</v>
      </c>
      <c r="CI6" s="35">
        <f t="shared" si="9"/>
        <v>300.35000000000002</v>
      </c>
      <c r="CJ6" s="35">
        <f t="shared" si="9"/>
        <v>267.86</v>
      </c>
      <c r="CK6" s="35">
        <f t="shared" si="9"/>
        <v>256.82</v>
      </c>
      <c r="CL6" s="34" t="str">
        <f>IF(CL7="","",IF(CL7="-","【-】","【"&amp;SUBSTITUTE(TEXT(CL7,"#,##0.00"),"-","△")&amp;"】"))</f>
        <v>【219.46】</v>
      </c>
      <c r="CM6" s="35">
        <f>IF(CM7="",NA(),CM7)</f>
        <v>5.3</v>
      </c>
      <c r="CN6" s="35">
        <f t="shared" ref="CN6:CV6" si="10">IF(CN7="",NA(),CN7)</f>
        <v>5.3</v>
      </c>
      <c r="CO6" s="35">
        <f t="shared" si="10"/>
        <v>5.8</v>
      </c>
      <c r="CP6" s="35">
        <f t="shared" si="10"/>
        <v>5.8</v>
      </c>
      <c r="CQ6" s="35">
        <f t="shared" si="10"/>
        <v>9</v>
      </c>
      <c r="CR6" s="35">
        <f t="shared" si="10"/>
        <v>34.74</v>
      </c>
      <c r="CS6" s="35">
        <f t="shared" si="10"/>
        <v>36.65</v>
      </c>
      <c r="CT6" s="35">
        <f t="shared" si="10"/>
        <v>37.72</v>
      </c>
      <c r="CU6" s="35">
        <f t="shared" si="10"/>
        <v>37.08</v>
      </c>
      <c r="CV6" s="35">
        <f t="shared" si="10"/>
        <v>37.46</v>
      </c>
      <c r="CW6" s="34" t="str">
        <f>IF(CW7="","",IF(CW7="-","【-】","【"&amp;SUBSTITUTE(TEXT(CW7,"#,##0.00"),"-","△")&amp;"】"))</f>
        <v>【42.82】</v>
      </c>
      <c r="CX6" s="35">
        <f>IF(CX7="",NA(),CX7)</f>
        <v>61.18</v>
      </c>
      <c r="CY6" s="35">
        <f t="shared" ref="CY6:DG6" si="11">IF(CY7="",NA(),CY7)</f>
        <v>64.239999999999995</v>
      </c>
      <c r="CZ6" s="35">
        <f t="shared" si="11"/>
        <v>64.239999999999995</v>
      </c>
      <c r="DA6" s="35">
        <f t="shared" si="11"/>
        <v>64.239999999999995</v>
      </c>
      <c r="DB6" s="35">
        <f t="shared" si="11"/>
        <v>65.84</v>
      </c>
      <c r="DC6" s="35">
        <f t="shared" si="11"/>
        <v>70.14</v>
      </c>
      <c r="DD6" s="35">
        <f t="shared" si="11"/>
        <v>68.83</v>
      </c>
      <c r="DE6" s="35">
        <f t="shared" si="11"/>
        <v>68.459999999999994</v>
      </c>
      <c r="DF6" s="35">
        <f t="shared" si="11"/>
        <v>67.22</v>
      </c>
      <c r="DG6" s="35">
        <f t="shared" si="11"/>
        <v>67.459999999999994</v>
      </c>
      <c r="DH6" s="34" t="str">
        <f>IF(DH7="","",IF(DH7="-","【-】","【"&amp;SUBSTITUTE(TEXT(DH7,"#,##0.00"),"-","△")&amp;"】"))</f>
        <v>【83.36】</v>
      </c>
      <c r="DI6" s="35">
        <f>IF(DI7="",NA(),DI7)</f>
        <v>19.600000000000001</v>
      </c>
      <c r="DJ6" s="35">
        <f t="shared" ref="DJ6:DR6" si="12">IF(DJ7="",NA(),DJ7)</f>
        <v>23.84</v>
      </c>
      <c r="DK6" s="35">
        <f t="shared" si="12"/>
        <v>28.11</v>
      </c>
      <c r="DL6" s="35">
        <f t="shared" si="12"/>
        <v>34.03</v>
      </c>
      <c r="DM6" s="35">
        <f t="shared" si="12"/>
        <v>21.72</v>
      </c>
      <c r="DN6" s="35">
        <f t="shared" si="12"/>
        <v>14.53</v>
      </c>
      <c r="DO6" s="35">
        <f t="shared" si="12"/>
        <v>17.72</v>
      </c>
      <c r="DP6" s="35">
        <f t="shared" si="12"/>
        <v>18.920000000000002</v>
      </c>
      <c r="DQ6" s="35">
        <f t="shared" si="12"/>
        <v>14.76</v>
      </c>
      <c r="DR6" s="35">
        <f t="shared" si="12"/>
        <v>15.02</v>
      </c>
      <c r="DS6" s="34" t="str">
        <f>IF(DS7="","",IF(DS7="-","【-】","【"&amp;SUBSTITUTE(TEXT(DS7,"#,##0.00"),"-","△")&amp;"】"))</f>
        <v>【24.88】</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【0.01】</v>
      </c>
      <c r="EE6" s="34">
        <f>IF(EE7="",NA(),EE7)</f>
        <v>0</v>
      </c>
      <c r="EF6" s="34">
        <f t="shared" ref="EF6:EN6" si="14">IF(EF7="",NA(),EF7)</f>
        <v>0</v>
      </c>
      <c r="EG6" s="34">
        <f t="shared" si="14"/>
        <v>0</v>
      </c>
      <c r="EH6" s="34">
        <f t="shared" si="14"/>
        <v>0</v>
      </c>
      <c r="EI6" s="34">
        <f t="shared" si="14"/>
        <v>0</v>
      </c>
      <c r="EJ6" s="35">
        <f t="shared" si="14"/>
        <v>0.08</v>
      </c>
      <c r="EK6" s="35">
        <f t="shared" si="14"/>
        <v>0.26</v>
      </c>
      <c r="EL6" s="35">
        <f t="shared" si="14"/>
        <v>0.13</v>
      </c>
      <c r="EM6" s="35">
        <f t="shared" si="14"/>
        <v>0.13</v>
      </c>
      <c r="EN6" s="35">
        <f t="shared" si="14"/>
        <v>0.09</v>
      </c>
      <c r="EO6" s="34" t="str">
        <f>IF(EO7="","",IF(EO7="-","【-】","【"&amp;SUBSTITUTE(TEXT(EO7,"#,##0.00"),"-","△")&amp;"】"))</f>
        <v>【0.12】</v>
      </c>
    </row>
    <row r="7" spans="1:148" s="36" customFormat="1" x14ac:dyDescent="0.15">
      <c r="A7" s="28"/>
      <c r="B7" s="37">
        <v>2018</v>
      </c>
      <c r="C7" s="37">
        <v>344621</v>
      </c>
      <c r="D7" s="37">
        <v>46</v>
      </c>
      <c r="E7" s="37">
        <v>17</v>
      </c>
      <c r="F7" s="37">
        <v>4</v>
      </c>
      <c r="G7" s="37">
        <v>0</v>
      </c>
      <c r="H7" s="37" t="s">
        <v>96</v>
      </c>
      <c r="I7" s="37" t="s">
        <v>97</v>
      </c>
      <c r="J7" s="37" t="s">
        <v>98</v>
      </c>
      <c r="K7" s="37" t="s">
        <v>99</v>
      </c>
      <c r="L7" s="37" t="s">
        <v>100</v>
      </c>
      <c r="M7" s="37" t="s">
        <v>101</v>
      </c>
      <c r="N7" s="38" t="s">
        <v>102</v>
      </c>
      <c r="O7" s="38">
        <v>84.53</v>
      </c>
      <c r="P7" s="38">
        <v>1</v>
      </c>
      <c r="Q7" s="38">
        <v>103.13</v>
      </c>
      <c r="R7" s="38">
        <v>4860</v>
      </c>
      <c r="S7" s="38">
        <v>16309</v>
      </c>
      <c r="T7" s="38">
        <v>278.14</v>
      </c>
      <c r="U7" s="38">
        <v>58.64</v>
      </c>
      <c r="V7" s="38">
        <v>161</v>
      </c>
      <c r="W7" s="38">
        <v>0.12</v>
      </c>
      <c r="X7" s="38">
        <v>1341.67</v>
      </c>
      <c r="Y7" s="38">
        <v>82.54</v>
      </c>
      <c r="Z7" s="38">
        <v>74.430000000000007</v>
      </c>
      <c r="AA7" s="38">
        <v>79.819999999999993</v>
      </c>
      <c r="AB7" s="38">
        <v>64.150000000000006</v>
      </c>
      <c r="AC7" s="38">
        <v>72.48</v>
      </c>
      <c r="AD7" s="38">
        <v>96.83</v>
      </c>
      <c r="AE7" s="38">
        <v>98.32</v>
      </c>
      <c r="AF7" s="38">
        <v>98.04</v>
      </c>
      <c r="AG7" s="38">
        <v>99.91</v>
      </c>
      <c r="AH7" s="38">
        <v>98.03</v>
      </c>
      <c r="AI7" s="38">
        <v>101.92</v>
      </c>
      <c r="AJ7" s="38">
        <v>224.01</v>
      </c>
      <c r="AK7" s="38">
        <v>323.10000000000002</v>
      </c>
      <c r="AL7" s="38">
        <v>507.7</v>
      </c>
      <c r="AM7" s="38">
        <v>209.77</v>
      </c>
      <c r="AN7" s="38">
        <v>733.99</v>
      </c>
      <c r="AO7" s="38">
        <v>172.52</v>
      </c>
      <c r="AP7" s="38">
        <v>201.29</v>
      </c>
      <c r="AQ7" s="38">
        <v>208.1</v>
      </c>
      <c r="AR7" s="38">
        <v>148.76</v>
      </c>
      <c r="AS7" s="38">
        <v>179.15</v>
      </c>
      <c r="AT7" s="38">
        <v>88.06</v>
      </c>
      <c r="AU7" s="38">
        <v>55.7</v>
      </c>
      <c r="AV7" s="38">
        <v>39.86</v>
      </c>
      <c r="AW7" s="38">
        <v>19.87</v>
      </c>
      <c r="AX7" s="38">
        <v>17.559999999999999</v>
      </c>
      <c r="AY7" s="38">
        <v>56.64</v>
      </c>
      <c r="AZ7" s="38">
        <v>69.430000000000007</v>
      </c>
      <c r="BA7" s="38">
        <v>81.19</v>
      </c>
      <c r="BB7" s="38">
        <v>75.290000000000006</v>
      </c>
      <c r="BC7" s="38">
        <v>129.05000000000001</v>
      </c>
      <c r="BD7" s="38">
        <v>131.47999999999999</v>
      </c>
      <c r="BE7" s="38">
        <v>54.23</v>
      </c>
      <c r="BF7" s="38">
        <v>3727.47</v>
      </c>
      <c r="BG7" s="38">
        <v>509.2</v>
      </c>
      <c r="BH7" s="38">
        <v>51.62</v>
      </c>
      <c r="BI7" s="38">
        <v>0</v>
      </c>
      <c r="BJ7" s="38">
        <v>0</v>
      </c>
      <c r="BK7" s="38">
        <v>1671.86</v>
      </c>
      <c r="BL7" s="38">
        <v>1673.47</v>
      </c>
      <c r="BM7" s="38">
        <v>1592.72</v>
      </c>
      <c r="BN7" s="38">
        <v>1223.96</v>
      </c>
      <c r="BO7" s="38">
        <v>1269.1500000000001</v>
      </c>
      <c r="BP7" s="38">
        <v>1209.4000000000001</v>
      </c>
      <c r="BQ7" s="38">
        <v>23.49</v>
      </c>
      <c r="BR7" s="38">
        <v>22.68</v>
      </c>
      <c r="BS7" s="38">
        <v>20.87</v>
      </c>
      <c r="BT7" s="38">
        <v>29.84</v>
      </c>
      <c r="BU7" s="38">
        <v>21.01</v>
      </c>
      <c r="BV7" s="38">
        <v>50.54</v>
      </c>
      <c r="BW7" s="38">
        <v>49.22</v>
      </c>
      <c r="BX7" s="38">
        <v>53.7</v>
      </c>
      <c r="BY7" s="38">
        <v>61.54</v>
      </c>
      <c r="BZ7" s="38">
        <v>63.97</v>
      </c>
      <c r="CA7" s="38">
        <v>74.48</v>
      </c>
      <c r="CB7" s="38">
        <v>947.56</v>
      </c>
      <c r="CC7" s="38">
        <v>1223.6500000000001</v>
      </c>
      <c r="CD7" s="38">
        <v>1098.21</v>
      </c>
      <c r="CE7" s="38">
        <v>764.4</v>
      </c>
      <c r="CF7" s="38">
        <v>979.36</v>
      </c>
      <c r="CG7" s="38">
        <v>320.36</v>
      </c>
      <c r="CH7" s="38">
        <v>332.02</v>
      </c>
      <c r="CI7" s="38">
        <v>300.35000000000002</v>
      </c>
      <c r="CJ7" s="38">
        <v>267.86</v>
      </c>
      <c r="CK7" s="38">
        <v>256.82</v>
      </c>
      <c r="CL7" s="38">
        <v>219.46</v>
      </c>
      <c r="CM7" s="38">
        <v>5.3</v>
      </c>
      <c r="CN7" s="38">
        <v>5.3</v>
      </c>
      <c r="CO7" s="38">
        <v>5.8</v>
      </c>
      <c r="CP7" s="38">
        <v>5.8</v>
      </c>
      <c r="CQ7" s="38">
        <v>9</v>
      </c>
      <c r="CR7" s="38">
        <v>34.74</v>
      </c>
      <c r="CS7" s="38">
        <v>36.65</v>
      </c>
      <c r="CT7" s="38">
        <v>37.72</v>
      </c>
      <c r="CU7" s="38">
        <v>37.08</v>
      </c>
      <c r="CV7" s="38">
        <v>37.46</v>
      </c>
      <c r="CW7" s="38">
        <v>42.82</v>
      </c>
      <c r="CX7" s="38">
        <v>61.18</v>
      </c>
      <c r="CY7" s="38">
        <v>64.239999999999995</v>
      </c>
      <c r="CZ7" s="38">
        <v>64.239999999999995</v>
      </c>
      <c r="DA7" s="38">
        <v>64.239999999999995</v>
      </c>
      <c r="DB7" s="38">
        <v>65.84</v>
      </c>
      <c r="DC7" s="38">
        <v>70.14</v>
      </c>
      <c r="DD7" s="38">
        <v>68.83</v>
      </c>
      <c r="DE7" s="38">
        <v>68.459999999999994</v>
      </c>
      <c r="DF7" s="38">
        <v>67.22</v>
      </c>
      <c r="DG7" s="38">
        <v>67.459999999999994</v>
      </c>
      <c r="DH7" s="38">
        <v>83.36</v>
      </c>
      <c r="DI7" s="38">
        <v>19.600000000000001</v>
      </c>
      <c r="DJ7" s="38">
        <v>23.84</v>
      </c>
      <c r="DK7" s="38">
        <v>28.11</v>
      </c>
      <c r="DL7" s="38">
        <v>34.03</v>
      </c>
      <c r="DM7" s="38">
        <v>21.72</v>
      </c>
      <c r="DN7" s="38">
        <v>14.53</v>
      </c>
      <c r="DO7" s="38">
        <v>17.72</v>
      </c>
      <c r="DP7" s="38">
        <v>18.920000000000002</v>
      </c>
      <c r="DQ7" s="38">
        <v>14.76</v>
      </c>
      <c r="DR7" s="38">
        <v>15.02</v>
      </c>
      <c r="DS7" s="38">
        <v>24.88</v>
      </c>
      <c r="DT7" s="38">
        <v>0</v>
      </c>
      <c r="DU7" s="38">
        <v>0</v>
      </c>
      <c r="DV7" s="38">
        <v>0</v>
      </c>
      <c r="DW7" s="38">
        <v>0</v>
      </c>
      <c r="DX7" s="38">
        <v>0</v>
      </c>
      <c r="DY7" s="38">
        <v>0</v>
      </c>
      <c r="DZ7" s="38">
        <v>0</v>
      </c>
      <c r="EA7" s="38">
        <v>0</v>
      </c>
      <c r="EB7" s="38">
        <v>0</v>
      </c>
      <c r="EC7" s="38">
        <v>0</v>
      </c>
      <c r="ED7" s="38">
        <v>0.01</v>
      </c>
      <c r="EE7" s="38">
        <v>0</v>
      </c>
      <c r="EF7" s="38">
        <v>0</v>
      </c>
      <c r="EG7" s="38">
        <v>0</v>
      </c>
      <c r="EH7" s="38">
        <v>0</v>
      </c>
      <c r="EI7" s="38">
        <v>0</v>
      </c>
      <c r="EJ7" s="38">
        <v>0.08</v>
      </c>
      <c r="EK7" s="38">
        <v>0.26</v>
      </c>
      <c r="EL7" s="38">
        <v>0.13</v>
      </c>
      <c r="EM7" s="38">
        <v>0.13</v>
      </c>
      <c r="EN7" s="38">
        <v>0.09</v>
      </c>
      <c r="EO7" s="38">
        <v>0.12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2020-02-06T00:14:20Z</cp:lastPrinted>
  <dcterms:created xsi:type="dcterms:W3CDTF">2019-12-05T04:51:42Z</dcterms:created>
  <dcterms:modified xsi:type="dcterms:W3CDTF">2020-02-06T00:54:56Z</dcterms:modified>
  <cp:category/>
</cp:coreProperties>
</file>