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EDfVaBnD85rMH6aos/ITwlGUsbnyggnQbj256HOQh7gZF2HAMTIqoRARJ/d6DBhKLarNZMFMAlrU2GRmkENew==" workbookSaltValue="L1c0YzNNYvrvqLRNKKdeAg==" workbookSpinCount="100000" lockStructure="1"/>
  <bookViews>
    <workbookView xWindow="-120" yWindow="-120" windowWidth="29020" windowHeight="1584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B10" i="4" s="1"/>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D10" i="4"/>
  <c r="I10" i="4"/>
  <c r="AL8" i="4"/>
  <c r="P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<sst xmlns="http://schemas.openxmlformats.org/spreadsheetml/2006/main" count="228" uniqueCount="113">
  <si>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</si>
  <si>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</si>
  <si>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</si>
  <si>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</si>
  <si>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</si>
  <si>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</si>
  <si>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</si>
  <si>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</si>
  <si>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</si>
  <si>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</si>
  <si>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</si>
  <si>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</si>
  <si>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</si>
  <si>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</si>
  <si>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</si>
  <si>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</si>
  <si>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</si>
  <si>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</si>
  <si>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</si>
  <si>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</si>
  <si>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</si>
  <si>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</si>
  <si>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</si>
  <si>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</si>
  <si>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</si>
  <si>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</si>
  <si>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</si>
  <si>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</si>
  <si>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</si>
  <si>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</si>
  <si>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</si>
  <si>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</si>
  <si>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</si>
  <si>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</si>
  <si>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</si>
  <si>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</si>
  <si>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</si>
  <si>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</si>
  <si>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</si>
  <si>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</si>
  <si>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</si>
  <si>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</si>
  <si>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</si>
  <si>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</si>
  <si>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</si>
  <si>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</si>
  <si>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</si>
  <si>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</si>
  <si>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</si>
  <si>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</si>
  <si>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</si>
  <si>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</si>
  <si>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</si>
  <si>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</si>
  <si>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</si>
  <si>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</si>
  <si>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</si>
  <si>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</si>
  <si>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</si>
  <si>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</si>
  <si>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</si>
  <si>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</si>
  <si>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</si>
  <si>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</si>
  <si>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</si>
  <si>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</si>
  <si>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</si>
  <si>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</si>
  <si>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</si>
  <si>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</si>
  <si>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</si>
  <si>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</si>
  <si>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</si>
  <si>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</si>
  <si>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</si>
  <si>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</si>
  <si>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</si>
  <si>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</si>
  <si>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</si>
  <si>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</si>
  <si>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</si>
  <si>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</si>
  <si>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</si>
  <si>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</si>
  <si>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</si>
  <si>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</si>
  <si>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</si>
  <si>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</si>
  <si>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</si>
  <si>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</si>
  <si>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</si>
  <si>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</si>
  <si>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</si>
  <si>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</si>
  <si>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</si>
  <si>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</si>
  <si>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</si>
  <si>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</si>
  <si>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</si>
  <si>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</si>
  <si>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特定環境保全公共下水道</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</si>
  <si>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</si>
  <si>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</si>
  <si>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</si>
  <si>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</si>
  <si>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</si>
  <si>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</si>
  <si>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</si>
  <si>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</si>
  <si>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</si>
  <si>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改善率は過去５年間０％となっている。これは、当該事業が平成16年度に供用開始しており、管渠の耐用年数50年に対し、14年程度しか経過していないことから、管渠の更新時期を迎えていないためである。
　設備については、今後、耐用年数を迎えるものについて、計画的な更新が必要である。</t>
    <rPh sb="1" eb="2">
      <t>カン</t>
    </rPh>
    <rPh sb="2" eb="3">
      <t>キョ</t>
    </rPh>
    <rPh sb="3" eb="5">
      <t>カイゼン</t>
    </rPh>
    <rPh sb="5" eb="6">
      <t>リツ</t>
    </rPh>
    <rPh sb="7" eb="9">
      <t>カコ</t>
    </rPh>
    <rPh sb="10" eb="12">
      <t>ネンカン</t>
    </rPh>
    <rPh sb="25" eb="27">
      <t>トウガイ</t>
    </rPh>
    <rPh sb="27" eb="29">
      <t>ジギョウ</t>
    </rPh>
    <rPh sb="30" eb="32">
      <t>ヘイセイ</t>
    </rPh>
    <rPh sb="34" eb="36">
      <t>ネンド</t>
    </rPh>
    <rPh sb="37" eb="39">
      <t>キョウヨウ</t>
    </rPh>
    <rPh sb="39" eb="41">
      <t>カイシ</t>
    </rPh>
    <rPh sb="46" eb="48">
      <t>カンキョ</t>
    </rPh>
    <rPh sb="49" eb="51">
      <t>タイヨウ</t>
    </rPh>
    <rPh sb="51" eb="53">
      <t>ネンスウ</t>
    </rPh>
    <rPh sb="55" eb="56">
      <t>ネン</t>
    </rPh>
    <rPh sb="57" eb="58">
      <t>タイ</t>
    </rPh>
    <rPh sb="62" eb="63">
      <t>ネン</t>
    </rPh>
    <rPh sb="63" eb="65">
      <t>テイド</t>
    </rPh>
    <rPh sb="67" eb="69">
      <t>ケイカ</t>
    </rPh>
    <phoneticPr fontId="4"/>
  </si>
  <si>
    <t>　事業の経営について、経営戦略を策定済みであり、中長期的な経営状況を把握し、経営健全化を図っていく。
　長寿命化計画に基づき、老朽化した施設の改築・更新等を実施したが、今後は下水道ストックマネジメント計画の策定により、引き続き老朽化施設の改築・更新を進める予定である。　</t>
    <rPh sb="1" eb="3">
      <t>ジギョウ</t>
    </rPh>
    <rPh sb="4" eb="6">
      <t>ケイエイ</t>
    </rPh>
    <rPh sb="11" eb="13">
      <t>ケイエイ</t>
    </rPh>
    <rPh sb="13" eb="15">
      <t>センリャク</t>
    </rPh>
    <rPh sb="16" eb="18">
      <t>サクテイ</t>
    </rPh>
    <rPh sb="18" eb="19">
      <t>ズ</t>
    </rPh>
    <rPh sb="24" eb="27">
      <t>チュウチョウキ</t>
    </rPh>
    <rPh sb="27" eb="28">
      <t>テキ</t>
    </rPh>
    <rPh sb="29" eb="31">
      <t>ケイエイ</t>
    </rPh>
    <rPh sb="31" eb="33">
      <t>ジョウキョウ</t>
    </rPh>
    <rPh sb="34" eb="36">
      <t>ハアク</t>
    </rPh>
    <rPh sb="38" eb="40">
      <t>ケイエイ</t>
    </rPh>
    <rPh sb="40" eb="43">
      <t>ケンゼンカ</t>
    </rPh>
    <rPh sb="44" eb="45">
      <t>ハカ</t>
    </rPh>
    <rPh sb="52" eb="53">
      <t>チョウ</t>
    </rPh>
    <rPh sb="53" eb="55">
      <t>ジュミョウ</t>
    </rPh>
    <rPh sb="55" eb="56">
      <t>カ</t>
    </rPh>
    <rPh sb="56" eb="58">
      <t>ケイカク</t>
    </rPh>
    <rPh sb="59" eb="60">
      <t>モト</t>
    </rPh>
    <rPh sb="63" eb="66">
      <t>ロウキュウカ</t>
    </rPh>
    <rPh sb="68" eb="70">
      <t>シセツ</t>
    </rPh>
    <rPh sb="71" eb="73">
      <t>カイチク</t>
    </rPh>
    <rPh sb="74" eb="76">
      <t>コウシン</t>
    </rPh>
    <rPh sb="76" eb="77">
      <t>トウ</t>
    </rPh>
    <rPh sb="78" eb="80">
      <t>ジッシ</t>
    </rPh>
    <rPh sb="84" eb="86">
      <t>コンゴ</t>
    </rPh>
    <rPh sb="87" eb="90">
      <t>ゲスイドウ</t>
    </rPh>
    <rPh sb="100" eb="102">
      <t>ケイカク</t>
    </rPh>
    <rPh sb="103" eb="105">
      <t>サクテイ</t>
    </rPh>
    <rPh sb="109" eb="110">
      <t>ヒ</t>
    </rPh>
    <rPh sb="111" eb="112">
      <t>ツヅ</t>
    </rPh>
    <rPh sb="113" eb="116">
      <t>ロウキュウカ</t>
    </rPh>
    <rPh sb="116" eb="118">
      <t>シセツ</t>
    </rPh>
    <rPh sb="119" eb="121">
      <t>カイチク</t>
    </rPh>
    <rPh sb="122" eb="124">
      <t>コウシン</t>
    </rPh>
    <rPh sb="125" eb="126">
      <t>スス</t>
    </rPh>
    <rPh sb="128" eb="130">
      <t>ヨテイ</t>
    </rPh>
    <phoneticPr fontId="4"/>
  </si>
  <si>
    <t xml:space="preserve"> 平成28年度及び平成29年度において、経費回収率が低下し、汚水処理原価が増加している。
　これは、平成26年度からの大崎クールジェン㈱による実証実験発電所の建設に伴い、短期的に増加していた処理区域内人口が当該施設の建設竣工により再度減少し、年間処理水量が減少したことによるものである。
　企業債残高対事業規模比率は、類似団体に比べてかなり低くなっている。この要因は、施設整備にあたり、国庫補助金を活用し、企業債の発行額を抑えてきたためである。
　</t>
    <rPh sb="1" eb="3">
      <t>ヘイセイ</t>
    </rPh>
    <rPh sb="5" eb="7">
      <t>ネンド</t>
    </rPh>
    <rPh sb="7" eb="8">
      <t>オヨ</t>
    </rPh>
    <rPh sb="9" eb="11">
      <t>ヘイセイ</t>
    </rPh>
    <rPh sb="13" eb="15">
      <t>ネンド</t>
    </rPh>
    <rPh sb="20" eb="22">
      <t>ケイヒ</t>
    </rPh>
    <rPh sb="22" eb="24">
      <t>カイシュウ</t>
    </rPh>
    <rPh sb="24" eb="25">
      <t>リツ</t>
    </rPh>
    <rPh sb="26" eb="28">
      <t>テイカ</t>
    </rPh>
    <rPh sb="30" eb="32">
      <t>オスイ</t>
    </rPh>
    <rPh sb="32" eb="34">
      <t>ショリ</t>
    </rPh>
    <rPh sb="34" eb="36">
      <t>ゲンカ</t>
    </rPh>
    <rPh sb="37" eb="39">
      <t>ゾウカ</t>
    </rPh>
    <rPh sb="50" eb="52">
      <t>ヘイセイ</t>
    </rPh>
    <rPh sb="54" eb="56">
      <t>ネンド</t>
    </rPh>
    <rPh sb="59" eb="61">
      <t>オオサキ</t>
    </rPh>
    <rPh sb="71" eb="73">
      <t>ジッショウ</t>
    </rPh>
    <rPh sb="73" eb="75">
      <t>ジッケン</t>
    </rPh>
    <rPh sb="75" eb="77">
      <t>ハツデン</t>
    </rPh>
    <rPh sb="77" eb="78">
      <t>ショ</t>
    </rPh>
    <rPh sb="79" eb="81">
      <t>ケンセツ</t>
    </rPh>
    <rPh sb="82" eb="83">
      <t>トモナ</t>
    </rPh>
    <rPh sb="85" eb="88">
      <t>タンキテキ</t>
    </rPh>
    <rPh sb="95" eb="97">
      <t>ショリ</t>
    </rPh>
    <rPh sb="97" eb="100">
      <t>クイキナイ</t>
    </rPh>
    <rPh sb="100" eb="102">
      <t>ジンコウ</t>
    </rPh>
    <rPh sb="103" eb="105">
      <t>トウガイ</t>
    </rPh>
    <rPh sb="105" eb="107">
      <t>シセツ</t>
    </rPh>
    <rPh sb="108" eb="110">
      <t>ケンセツ</t>
    </rPh>
    <rPh sb="110" eb="112">
      <t>シュンコウ</t>
    </rPh>
    <rPh sb="115" eb="117">
      <t>サイド</t>
    </rPh>
    <rPh sb="117" eb="119">
      <t>ゲンショウ</t>
    </rPh>
    <rPh sb="121" eb="123">
      <t>ネンカン</t>
    </rPh>
    <rPh sb="123" eb="125">
      <t>ショリ</t>
    </rPh>
    <rPh sb="125" eb="127">
      <t>スイリョウ</t>
    </rPh>
    <rPh sb="128" eb="130">
      <t>ゲンショウ</t>
    </rPh>
    <rPh sb="145" eb="147">
      <t>キギョウ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</si>
</sst>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0BC-4AE8-8936-72981E237AD5}"/>
            </c:ext>
          </c:extLst>
        </c:ser>
        <c:dLbls>
          <c:showLegendKey val="0"/>
          <c:showVal val="0"/>
          <c:showCatName val="0"/>
          <c:showSerName val="0"/>
          <c:showPercent val="0"/>
          <c:showBubbleSize val="0"/>
        </c:dLbls>
        <c:gapWidth val="150"/>
        <c:axId val="204216192"/>
        <c:axId val="204226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0.13</c:v>
                </c:pt>
                <c:pt idx="4">
                  <c:v>0.09</c:v>
                </c:pt>
              </c:numCache>
            </c:numRef>
          </c:val>
          <c:smooth val="0"/>
          <c:extLst xmlns:c16r2="http://schemas.microsoft.com/office/drawing/2015/06/chart">
            <c:ext xmlns:c16="http://schemas.microsoft.com/office/drawing/2014/chart" uri="{C3380CC4-5D6E-409C-BE32-E72D297353CC}">
              <c16:uniqueId val="{00000001-10BC-4AE8-8936-72981E237AD5}"/>
            </c:ext>
          </c:extLst>
        </c:ser>
        <c:dLbls>
          <c:showLegendKey val="0"/>
          <c:showVal val="0"/>
          <c:showCatName val="0"/>
          <c:showSerName val="0"/>
          <c:showPercent val="0"/>
          <c:showBubbleSize val="0"/>
        </c:dLbls>
        <c:marker val="1"/>
        <c:smooth val="0"/>
        <c:axId val="204216192"/>
        <c:axId val="204226560"/>
      </c:lineChart>
      <c:dateAx>
        <c:axId val="204216192"/>
        <c:scaling>
          <c:orientation val="minMax"/>
        </c:scaling>
        <c:delete val="1"/>
        <c:axPos val="b"/>
        <c:numFmt formatCode="ge" sourceLinked="1"/>
        <c:majorTickMark val="none"/>
        <c:minorTickMark val="none"/>
        <c:tickLblPos val="none"/>
        <c:crossAx val="204226560"/>
        <c:crosses val="autoZero"/>
        <c:auto val="1"/>
        <c:lblOffset val="100"/>
        <c:baseTimeUnit val="years"/>
      </c:dateAx>
      <c:valAx>
        <c:axId val="20422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1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66.67</c:v>
                </c:pt>
                <c:pt idx="1">
                  <c:v>78.11</c:v>
                </c:pt>
                <c:pt idx="2">
                  <c:v>79.67</c:v>
                </c:pt>
                <c:pt idx="3">
                  <c:v>61.22</c:v>
                </c:pt>
                <c:pt idx="4">
                  <c:v>61.22</c:v>
                </c:pt>
              </c:numCache>
            </c:numRef>
          </c:val>
          <c:extLst xmlns:c16r2="http://schemas.microsoft.com/office/drawing/2015/06/chart">
            <c:ext xmlns:c16="http://schemas.microsoft.com/office/drawing/2014/chart" uri="{C3380CC4-5D6E-409C-BE32-E72D297353CC}">
              <c16:uniqueId val="{00000000-4408-4D36-BB1D-3F916B19BE56}"/>
            </c:ext>
          </c:extLst>
        </c:ser>
        <c:dLbls>
          <c:showLegendKey val="0"/>
          <c:showVal val="0"/>
          <c:showCatName val="0"/>
          <c:showSerName val="0"/>
          <c:showPercent val="0"/>
          <c:showBubbleSize val="0"/>
        </c:dLbls>
        <c:gapWidth val="150"/>
        <c:axId val="205047680"/>
        <c:axId val="20505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37.08</c:v>
                </c:pt>
                <c:pt idx="4">
                  <c:v>37.46</c:v>
                </c:pt>
              </c:numCache>
            </c:numRef>
          </c:val>
          <c:smooth val="0"/>
          <c:extLst xmlns:c16r2="http://schemas.microsoft.com/office/drawing/2015/06/chart">
            <c:ext xmlns:c16="http://schemas.microsoft.com/office/drawing/2014/chart" uri="{C3380CC4-5D6E-409C-BE32-E72D297353CC}">
              <c16:uniqueId val="{00000001-4408-4D36-BB1D-3F916B19BE56}"/>
            </c:ext>
          </c:extLst>
        </c:ser>
        <c:dLbls>
          <c:showLegendKey val="0"/>
          <c:showVal val="0"/>
          <c:showCatName val="0"/>
          <c:showSerName val="0"/>
          <c:showPercent val="0"/>
          <c:showBubbleSize val="0"/>
        </c:dLbls>
        <c:marker val="1"/>
        <c:smooth val="0"/>
        <c:axId val="205047680"/>
        <c:axId val="205058048"/>
      </c:lineChart>
      <c:dateAx>
        <c:axId val="205047680"/>
        <c:scaling>
          <c:orientation val="minMax"/>
        </c:scaling>
        <c:delete val="1"/>
        <c:axPos val="b"/>
        <c:numFmt formatCode="ge" sourceLinked="1"/>
        <c:majorTickMark val="none"/>
        <c:minorTickMark val="none"/>
        <c:tickLblPos val="none"/>
        <c:crossAx val="205058048"/>
        <c:crosses val="autoZero"/>
        <c:auto val="1"/>
        <c:lblOffset val="100"/>
        <c:baseTimeUnit val="years"/>
      </c:dateAx>
      <c:valAx>
        <c:axId val="20505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4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73.510000000000005</c:v>
                </c:pt>
                <c:pt idx="1">
                  <c:v>76.45</c:v>
                </c:pt>
                <c:pt idx="2">
                  <c:v>77.319999999999993</c:v>
                </c:pt>
                <c:pt idx="3">
                  <c:v>79.11</c:v>
                </c:pt>
                <c:pt idx="4">
                  <c:v>80.010000000000005</c:v>
                </c:pt>
              </c:numCache>
            </c:numRef>
          </c:val>
          <c:extLst xmlns:c16r2="http://schemas.microsoft.com/office/drawing/2015/06/chart">
            <c:ext xmlns:c16="http://schemas.microsoft.com/office/drawing/2014/chart" uri="{C3380CC4-5D6E-409C-BE32-E72D297353CC}">
              <c16:uniqueId val="{00000000-CE87-42C3-B256-949DB7696BF8}"/>
            </c:ext>
          </c:extLst>
        </c:ser>
        <c:dLbls>
          <c:showLegendKey val="0"/>
          <c:showVal val="0"/>
          <c:showCatName val="0"/>
          <c:showSerName val="0"/>
          <c:showPercent val="0"/>
          <c:showBubbleSize val="0"/>
        </c:dLbls>
        <c:gapWidth val="150"/>
        <c:axId val="205105408"/>
        <c:axId val="205107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67.22</c:v>
                </c:pt>
                <c:pt idx="4">
                  <c:v>67.459999999999994</c:v>
                </c:pt>
              </c:numCache>
            </c:numRef>
          </c:val>
          <c:smooth val="0"/>
          <c:extLst xmlns:c16r2="http://schemas.microsoft.com/office/drawing/2015/06/chart">
            <c:ext xmlns:c16="http://schemas.microsoft.com/office/drawing/2014/chart" uri="{C3380CC4-5D6E-409C-BE32-E72D297353CC}">
              <c16:uniqueId val="{00000001-CE87-42C3-B256-949DB7696BF8}"/>
            </c:ext>
          </c:extLst>
        </c:ser>
        <c:dLbls>
          <c:showLegendKey val="0"/>
          <c:showVal val="0"/>
          <c:showCatName val="0"/>
          <c:showSerName val="0"/>
          <c:showPercent val="0"/>
          <c:showBubbleSize val="0"/>
        </c:dLbls>
        <c:marker val="1"/>
        <c:smooth val="0"/>
        <c:axId val="205105408"/>
        <c:axId val="205107584"/>
      </c:lineChart>
      <c:dateAx>
        <c:axId val="205105408"/>
        <c:scaling>
          <c:orientation val="minMax"/>
        </c:scaling>
        <c:delete val="1"/>
        <c:axPos val="b"/>
        <c:numFmt formatCode="ge" sourceLinked="1"/>
        <c:majorTickMark val="none"/>
        <c:minorTickMark val="none"/>
        <c:tickLblPos val="none"/>
        <c:crossAx val="205107584"/>
        <c:crosses val="autoZero"/>
        <c:auto val="1"/>
        <c:lblOffset val="100"/>
        <c:baseTimeUnit val="years"/>
      </c:dateAx>
      <c:valAx>
        <c:axId val="20510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0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98.99</c:v>
                </c:pt>
                <c:pt idx="1">
                  <c:v>101.88</c:v>
                </c:pt>
                <c:pt idx="2">
                  <c:v>113.04</c:v>
                </c:pt>
                <c:pt idx="3">
                  <c:v>95.85</c:v>
                </c:pt>
                <c:pt idx="4">
                  <c:v>99.24</c:v>
                </c:pt>
              </c:numCache>
            </c:numRef>
          </c:val>
          <c:extLst xmlns:c16r2="http://schemas.microsoft.com/office/drawing/2015/06/chart">
            <c:ext xmlns:c16="http://schemas.microsoft.com/office/drawing/2014/chart" uri="{C3380CC4-5D6E-409C-BE32-E72D297353CC}">
              <c16:uniqueId val="{00000000-D3E1-455A-A591-87DF287CC27D}"/>
            </c:ext>
          </c:extLst>
        </c:ser>
        <c:dLbls>
          <c:showLegendKey val="0"/>
          <c:showVal val="0"/>
          <c:showCatName val="0"/>
          <c:showSerName val="0"/>
          <c:showPercent val="0"/>
          <c:showBubbleSize val="0"/>
        </c:dLbls>
        <c:gapWidth val="150"/>
        <c:axId val="204261632"/>
        <c:axId val="20427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3E1-455A-A591-87DF287CC27D}"/>
            </c:ext>
          </c:extLst>
        </c:ser>
        <c:dLbls>
          <c:showLegendKey val="0"/>
          <c:showVal val="0"/>
          <c:showCatName val="0"/>
          <c:showSerName val="0"/>
          <c:showPercent val="0"/>
          <c:showBubbleSize val="0"/>
        </c:dLbls>
        <c:marker val="1"/>
        <c:smooth val="0"/>
        <c:axId val="204261632"/>
        <c:axId val="204272000"/>
      </c:lineChart>
      <c:dateAx>
        <c:axId val="204261632"/>
        <c:scaling>
          <c:orientation val="minMax"/>
        </c:scaling>
        <c:delete val="1"/>
        <c:axPos val="b"/>
        <c:numFmt formatCode="ge" sourceLinked="1"/>
        <c:majorTickMark val="none"/>
        <c:minorTickMark val="none"/>
        <c:tickLblPos val="none"/>
        <c:crossAx val="204272000"/>
        <c:crosses val="autoZero"/>
        <c:auto val="1"/>
        <c:lblOffset val="100"/>
        <c:baseTimeUnit val="years"/>
      </c:dateAx>
      <c:valAx>
        <c:axId val="20427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6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C64-4D60-BEA1-A72C37C23317}"/>
            </c:ext>
          </c:extLst>
        </c:ser>
        <c:dLbls>
          <c:showLegendKey val="0"/>
          <c:showVal val="0"/>
          <c:showCatName val="0"/>
          <c:showSerName val="0"/>
          <c:showPercent val="0"/>
          <c:showBubbleSize val="0"/>
        </c:dLbls>
        <c:gapWidth val="150"/>
        <c:axId val="204700288"/>
        <c:axId val="20470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C64-4D60-BEA1-A72C37C23317}"/>
            </c:ext>
          </c:extLst>
        </c:ser>
        <c:dLbls>
          <c:showLegendKey val="0"/>
          <c:showVal val="0"/>
          <c:showCatName val="0"/>
          <c:showSerName val="0"/>
          <c:showPercent val="0"/>
          <c:showBubbleSize val="0"/>
        </c:dLbls>
        <c:marker val="1"/>
        <c:smooth val="0"/>
        <c:axId val="204700288"/>
        <c:axId val="204706560"/>
      </c:lineChart>
      <c:dateAx>
        <c:axId val="204700288"/>
        <c:scaling>
          <c:orientation val="minMax"/>
        </c:scaling>
        <c:delete val="1"/>
        <c:axPos val="b"/>
        <c:numFmt formatCode="ge" sourceLinked="1"/>
        <c:majorTickMark val="none"/>
        <c:minorTickMark val="none"/>
        <c:tickLblPos val="none"/>
        <c:crossAx val="204706560"/>
        <c:crosses val="autoZero"/>
        <c:auto val="1"/>
        <c:lblOffset val="100"/>
        <c:baseTimeUnit val="years"/>
      </c:dateAx>
      <c:valAx>
        <c:axId val="20470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0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F22-4E6B-950A-D692666287DB}"/>
            </c:ext>
          </c:extLst>
        </c:ser>
        <c:dLbls>
          <c:showLegendKey val="0"/>
          <c:showVal val="0"/>
          <c:showCatName val="0"/>
          <c:showSerName val="0"/>
          <c:showPercent val="0"/>
          <c:showBubbleSize val="0"/>
        </c:dLbls>
        <c:gapWidth val="150"/>
        <c:axId val="204733440"/>
        <c:axId val="204805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F22-4E6B-950A-D692666287DB}"/>
            </c:ext>
          </c:extLst>
        </c:ser>
        <c:dLbls>
          <c:showLegendKey val="0"/>
          <c:showVal val="0"/>
          <c:showCatName val="0"/>
          <c:showSerName val="0"/>
          <c:showPercent val="0"/>
          <c:showBubbleSize val="0"/>
        </c:dLbls>
        <c:marker val="1"/>
        <c:smooth val="0"/>
        <c:axId val="204733440"/>
        <c:axId val="204805248"/>
      </c:lineChart>
      <c:dateAx>
        <c:axId val="204733440"/>
        <c:scaling>
          <c:orientation val="minMax"/>
        </c:scaling>
        <c:delete val="1"/>
        <c:axPos val="b"/>
        <c:numFmt formatCode="ge" sourceLinked="1"/>
        <c:majorTickMark val="none"/>
        <c:minorTickMark val="none"/>
        <c:tickLblPos val="none"/>
        <c:crossAx val="204805248"/>
        <c:crosses val="autoZero"/>
        <c:auto val="1"/>
        <c:lblOffset val="100"/>
        <c:baseTimeUnit val="years"/>
      </c:dateAx>
      <c:valAx>
        <c:axId val="20480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F4F-43D5-871F-E3AB9752BEC9}"/>
            </c:ext>
          </c:extLst>
        </c:ser>
        <c:dLbls>
          <c:showLegendKey val="0"/>
          <c:showVal val="0"/>
          <c:showCatName val="0"/>
          <c:showSerName val="0"/>
          <c:showPercent val="0"/>
          <c:showBubbleSize val="0"/>
        </c:dLbls>
        <c:gapWidth val="150"/>
        <c:axId val="204859264"/>
        <c:axId val="20486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F4F-43D5-871F-E3AB9752BEC9}"/>
            </c:ext>
          </c:extLst>
        </c:ser>
        <c:dLbls>
          <c:showLegendKey val="0"/>
          <c:showVal val="0"/>
          <c:showCatName val="0"/>
          <c:showSerName val="0"/>
          <c:showPercent val="0"/>
          <c:showBubbleSize val="0"/>
        </c:dLbls>
        <c:marker val="1"/>
        <c:smooth val="0"/>
        <c:axId val="204859264"/>
        <c:axId val="204861440"/>
      </c:lineChart>
      <c:dateAx>
        <c:axId val="204859264"/>
        <c:scaling>
          <c:orientation val="minMax"/>
        </c:scaling>
        <c:delete val="1"/>
        <c:axPos val="b"/>
        <c:numFmt formatCode="ge" sourceLinked="1"/>
        <c:majorTickMark val="none"/>
        <c:minorTickMark val="none"/>
        <c:tickLblPos val="none"/>
        <c:crossAx val="204861440"/>
        <c:crosses val="autoZero"/>
        <c:auto val="1"/>
        <c:lblOffset val="100"/>
        <c:baseTimeUnit val="years"/>
      </c:dateAx>
      <c:valAx>
        <c:axId val="20486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5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70A-4212-BA3B-79C57B0FF7D4}"/>
            </c:ext>
          </c:extLst>
        </c:ser>
        <c:dLbls>
          <c:showLegendKey val="0"/>
          <c:showVal val="0"/>
          <c:showCatName val="0"/>
          <c:showSerName val="0"/>
          <c:showPercent val="0"/>
          <c:showBubbleSize val="0"/>
        </c:dLbls>
        <c:gapWidth val="150"/>
        <c:axId val="204900608"/>
        <c:axId val="204906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70A-4212-BA3B-79C57B0FF7D4}"/>
            </c:ext>
          </c:extLst>
        </c:ser>
        <c:dLbls>
          <c:showLegendKey val="0"/>
          <c:showVal val="0"/>
          <c:showCatName val="0"/>
          <c:showSerName val="0"/>
          <c:showPercent val="0"/>
          <c:showBubbleSize val="0"/>
        </c:dLbls>
        <c:marker val="1"/>
        <c:smooth val="0"/>
        <c:axId val="204900608"/>
        <c:axId val="204906880"/>
      </c:lineChart>
      <c:dateAx>
        <c:axId val="204900608"/>
        <c:scaling>
          <c:orientation val="minMax"/>
        </c:scaling>
        <c:delete val="1"/>
        <c:axPos val="b"/>
        <c:numFmt formatCode="ge" sourceLinked="1"/>
        <c:majorTickMark val="none"/>
        <c:minorTickMark val="none"/>
        <c:tickLblPos val="none"/>
        <c:crossAx val="204906880"/>
        <c:crosses val="autoZero"/>
        <c:auto val="1"/>
        <c:lblOffset val="100"/>
        <c:baseTimeUnit val="years"/>
      </c:dateAx>
      <c:valAx>
        <c:axId val="20490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90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1023.69</c:v>
                </c:pt>
                <c:pt idx="1">
                  <c:v>512.70000000000005</c:v>
                </c:pt>
                <c:pt idx="2">
                  <c:v>629.80999999999995</c:v>
                </c:pt>
                <c:pt idx="3">
                  <c:v>625.47</c:v>
                </c:pt>
                <c:pt idx="4">
                  <c:v>38.19</c:v>
                </c:pt>
              </c:numCache>
            </c:numRef>
          </c:val>
          <c:extLst xmlns:c16r2="http://schemas.microsoft.com/office/drawing/2015/06/chart">
            <c:ext xmlns:c16="http://schemas.microsoft.com/office/drawing/2014/chart" uri="{C3380CC4-5D6E-409C-BE32-E72D297353CC}">
              <c16:uniqueId val="{00000000-92B2-4535-8F15-2FCDF1D7BD5E}"/>
            </c:ext>
          </c:extLst>
        </c:ser>
        <c:dLbls>
          <c:showLegendKey val="0"/>
          <c:showVal val="0"/>
          <c:showCatName val="0"/>
          <c:showSerName val="0"/>
          <c:showPercent val="0"/>
          <c:showBubbleSize val="0"/>
        </c:dLbls>
        <c:gapWidth val="150"/>
        <c:axId val="205208192"/>
        <c:axId val="20521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1223.96</c:v>
                </c:pt>
                <c:pt idx="4">
                  <c:v>1269.1500000000001</c:v>
                </c:pt>
              </c:numCache>
            </c:numRef>
          </c:val>
          <c:smooth val="0"/>
          <c:extLst xmlns:c16r2="http://schemas.microsoft.com/office/drawing/2015/06/chart">
            <c:ext xmlns:c16="http://schemas.microsoft.com/office/drawing/2014/chart" uri="{C3380CC4-5D6E-409C-BE32-E72D297353CC}">
              <c16:uniqueId val="{00000001-92B2-4535-8F15-2FCDF1D7BD5E}"/>
            </c:ext>
          </c:extLst>
        </c:ser>
        <c:dLbls>
          <c:showLegendKey val="0"/>
          <c:showVal val="0"/>
          <c:showCatName val="0"/>
          <c:showSerName val="0"/>
          <c:showPercent val="0"/>
          <c:showBubbleSize val="0"/>
        </c:dLbls>
        <c:marker val="1"/>
        <c:smooth val="0"/>
        <c:axId val="205208192"/>
        <c:axId val="205210368"/>
      </c:lineChart>
      <c:dateAx>
        <c:axId val="205208192"/>
        <c:scaling>
          <c:orientation val="minMax"/>
        </c:scaling>
        <c:delete val="1"/>
        <c:axPos val="b"/>
        <c:numFmt formatCode="ge" sourceLinked="1"/>
        <c:majorTickMark val="none"/>
        <c:minorTickMark val="none"/>
        <c:tickLblPos val="none"/>
        <c:crossAx val="205210368"/>
        <c:crosses val="autoZero"/>
        <c:auto val="1"/>
        <c:lblOffset val="100"/>
        <c:baseTimeUnit val="years"/>
      </c:dateAx>
      <c:valAx>
        <c:axId val="20521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0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87.9</c:v>
                </c:pt>
                <c:pt idx="1">
                  <c:v>95.66</c:v>
                </c:pt>
                <c:pt idx="2">
                  <c:v>77.63</c:v>
                </c:pt>
                <c:pt idx="3">
                  <c:v>67.73</c:v>
                </c:pt>
                <c:pt idx="4">
                  <c:v>100</c:v>
                </c:pt>
              </c:numCache>
            </c:numRef>
          </c:val>
          <c:extLst xmlns:c16r2="http://schemas.microsoft.com/office/drawing/2015/06/chart">
            <c:ext xmlns:c16="http://schemas.microsoft.com/office/drawing/2014/chart" uri="{C3380CC4-5D6E-409C-BE32-E72D297353CC}">
              <c16:uniqueId val="{00000000-92F4-4DDC-82B4-2AF90C961597}"/>
            </c:ext>
          </c:extLst>
        </c:ser>
        <c:dLbls>
          <c:showLegendKey val="0"/>
          <c:showVal val="0"/>
          <c:showCatName val="0"/>
          <c:showSerName val="0"/>
          <c:showPercent val="0"/>
          <c:showBubbleSize val="0"/>
        </c:dLbls>
        <c:gapWidth val="150"/>
        <c:axId val="205223040"/>
        <c:axId val="205224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61.54</c:v>
                </c:pt>
                <c:pt idx="4">
                  <c:v>63.97</c:v>
                </c:pt>
              </c:numCache>
            </c:numRef>
          </c:val>
          <c:smooth val="0"/>
          <c:extLst xmlns:c16r2="http://schemas.microsoft.com/office/drawing/2015/06/chart">
            <c:ext xmlns:c16="http://schemas.microsoft.com/office/drawing/2014/chart" uri="{C3380CC4-5D6E-409C-BE32-E72D297353CC}">
              <c16:uniqueId val="{00000001-92F4-4DDC-82B4-2AF90C961597}"/>
            </c:ext>
          </c:extLst>
        </c:ser>
        <c:dLbls>
          <c:showLegendKey val="0"/>
          <c:showVal val="0"/>
          <c:showCatName val="0"/>
          <c:showSerName val="0"/>
          <c:showPercent val="0"/>
          <c:showBubbleSize val="0"/>
        </c:dLbls>
        <c:marker val="1"/>
        <c:smooth val="0"/>
        <c:axId val="205223040"/>
        <c:axId val="205224960"/>
      </c:lineChart>
      <c:dateAx>
        <c:axId val="205223040"/>
        <c:scaling>
          <c:orientation val="minMax"/>
        </c:scaling>
        <c:delete val="1"/>
        <c:axPos val="b"/>
        <c:numFmt formatCode="ge" sourceLinked="1"/>
        <c:majorTickMark val="none"/>
        <c:minorTickMark val="none"/>
        <c:tickLblPos val="none"/>
        <c:crossAx val="205224960"/>
        <c:crosses val="autoZero"/>
        <c:auto val="1"/>
        <c:lblOffset val="100"/>
        <c:baseTimeUnit val="years"/>
      </c:dateAx>
      <c:valAx>
        <c:axId val="205224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2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323.72000000000003</c:v>
                </c:pt>
                <c:pt idx="1">
                  <c:v>284.95</c:v>
                </c:pt>
                <c:pt idx="2">
                  <c:v>340.3</c:v>
                </c:pt>
                <c:pt idx="3">
                  <c:v>399.58</c:v>
                </c:pt>
                <c:pt idx="4">
                  <c:v>276.35000000000002</c:v>
                </c:pt>
              </c:numCache>
            </c:numRef>
          </c:val>
          <c:extLst xmlns:c16r2="http://schemas.microsoft.com/office/drawing/2015/06/chart">
            <c:ext xmlns:c16="http://schemas.microsoft.com/office/drawing/2014/chart" uri="{C3380CC4-5D6E-409C-BE32-E72D297353CC}">
              <c16:uniqueId val="{00000000-2D66-4ABA-A42B-38E3D5D189D9}"/>
            </c:ext>
          </c:extLst>
        </c:ser>
        <c:dLbls>
          <c:showLegendKey val="0"/>
          <c:showVal val="0"/>
          <c:showCatName val="0"/>
          <c:showSerName val="0"/>
          <c:showPercent val="0"/>
          <c:showBubbleSize val="0"/>
        </c:dLbls>
        <c:gapWidth val="150"/>
        <c:axId val="205026816"/>
        <c:axId val="205028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267.86</c:v>
                </c:pt>
                <c:pt idx="4">
                  <c:v>256.82</c:v>
                </c:pt>
              </c:numCache>
            </c:numRef>
          </c:val>
          <c:smooth val="0"/>
          <c:extLst xmlns:c16r2="http://schemas.microsoft.com/office/drawing/2015/06/chart">
            <c:ext xmlns:c16="http://schemas.microsoft.com/office/drawing/2014/chart" uri="{C3380CC4-5D6E-409C-BE32-E72D297353CC}">
              <c16:uniqueId val="{00000001-2D66-4ABA-A42B-38E3D5D189D9}"/>
            </c:ext>
          </c:extLst>
        </c:ser>
        <c:dLbls>
          <c:showLegendKey val="0"/>
          <c:showVal val="0"/>
          <c:showCatName val="0"/>
          <c:showSerName val="0"/>
          <c:showPercent val="0"/>
          <c:showBubbleSize val="0"/>
        </c:dLbls>
        <c:marker val="1"/>
        <c:smooth val="0"/>
        <c:axId val="205026816"/>
        <c:axId val="205028736"/>
      </c:lineChart>
      <c:dateAx>
        <c:axId val="205026816"/>
        <c:scaling>
          <c:orientation val="minMax"/>
        </c:scaling>
        <c:delete val="1"/>
        <c:axPos val="b"/>
        <c:numFmt formatCode="ge" sourceLinked="1"/>
        <c:majorTickMark val="none"/>
        <c:minorTickMark val="none"/>
        <c:tickLblPos val="none"/>
        <c:crossAx val="205028736"/>
        <c:crosses val="autoZero"/>
        <c:auto val="1"/>
        <c:lblOffset val="100"/>
        <c:baseTimeUnit val="years"/>
      </c:dateAx>
      <c:valAx>
        <c:axId val="20502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大崎上島町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D3</v>
      </c>
      <c r="X8" s="48"/>
      <c r="Y8" s="48"/>
      <c r="Z8" s="48"/>
      <c r="AA8" s="48"/>
      <c r="AB8" s="48"/>
      <c r="AC8" s="48"/>
      <c r="AD8" s="49" t="str">
        <f>データ!$M$6</f>
        <v>非設置</v>
      </c>
      <c r="AE8" s="49"/>
      <c r="AF8" s="49"/>
      <c r="AG8" s="49"/>
      <c r="AH8" s="49"/>
      <c r="AI8" s="49"/>
      <c r="AJ8" s="49"/>
      <c r="AK8" s="3"/>
      <c r="AL8" s="50">
        <f>データ!S6</f>
        <v>7538</v>
      </c>
      <c r="AM8" s="50"/>
      <c r="AN8" s="50"/>
      <c r="AO8" s="50"/>
      <c r="AP8" s="50"/>
      <c r="AQ8" s="50"/>
      <c r="AR8" s="50"/>
      <c r="AS8" s="50"/>
      <c r="AT8" s="45">
        <f>データ!T6</f>
        <v>43.11</v>
      </c>
      <c r="AU8" s="45"/>
      <c r="AV8" s="45"/>
      <c r="AW8" s="45"/>
      <c r="AX8" s="45"/>
      <c r="AY8" s="45"/>
      <c r="AZ8" s="45"/>
      <c r="BA8" s="45"/>
      <c r="BB8" s="45">
        <f>データ!U6</f>
        <v>174.86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32.590000000000003</v>
      </c>
      <c r="Q10" s="45"/>
      <c r="R10" s="45"/>
      <c r="S10" s="45"/>
      <c r="T10" s="45"/>
      <c r="U10" s="45"/>
      <c r="V10" s="45"/>
      <c r="W10" s="45">
        <f>データ!Q6</f>
        <v>100</v>
      </c>
      <c r="X10" s="45"/>
      <c r="Y10" s="45"/>
      <c r="Z10" s="45"/>
      <c r="AA10" s="45"/>
      <c r="AB10" s="45"/>
      <c r="AC10" s="45"/>
      <c r="AD10" s="50">
        <f>データ!R6</f>
        <v>3564</v>
      </c>
      <c r="AE10" s="50"/>
      <c r="AF10" s="50"/>
      <c r="AG10" s="50"/>
      <c r="AH10" s="50"/>
      <c r="AI10" s="50"/>
      <c r="AJ10" s="50"/>
      <c r="AK10" s="2"/>
      <c r="AL10" s="50">
        <f>データ!V6</f>
        <v>2406</v>
      </c>
      <c r="AM10" s="50"/>
      <c r="AN10" s="50"/>
      <c r="AO10" s="50"/>
      <c r="AP10" s="50"/>
      <c r="AQ10" s="50"/>
      <c r="AR10" s="50"/>
      <c r="AS10" s="50"/>
      <c r="AT10" s="45">
        <f>データ!W6</f>
        <v>0.89</v>
      </c>
      <c r="AU10" s="45"/>
      <c r="AV10" s="45"/>
      <c r="AW10" s="45"/>
      <c r="AX10" s="45"/>
      <c r="AY10" s="45"/>
      <c r="AZ10" s="45"/>
      <c r="BA10" s="45"/>
      <c r="BB10" s="45">
        <f>データ!X6</f>
        <v>2703.37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exFCYNolxU1Q7OYI/L789hXG2E8u+dsouUjAeNL4/ent/6BvIenM2sWzk+tkg7658aF9WSogMGjmHRbhBA/4YQ==" saltValue="X1TC5jo3m7vR46XTLIJMN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344311</v>
      </c>
      <c r="D6" s="33">
        <f t="shared" si="3"/>
        <v>47</v>
      </c>
      <c r="E6" s="33">
        <f t="shared" si="3"/>
        <v>17</v>
      </c>
      <c r="F6" s="33">
        <f t="shared" si="3"/>
        <v>4</v>
      </c>
      <c r="G6" s="33">
        <f t="shared" si="3"/>
        <v>0</v>
      </c>
      <c r="H6" s="33" t="str">
        <f t="shared" si="3"/>
        <v>広島県　大崎上島町</v>
      </c>
      <c r="I6" s="33" t="str">
        <f t="shared" si="3"/>
        <v>法非適用</v>
      </c>
      <c r="J6" s="33" t="str">
        <f t="shared" si="3"/>
        <v>下水道事業</v>
      </c>
      <c r="K6" s="33" t="str">
        <f t="shared" si="3"/>
        <v>特定環境保全公共下水道</v>
      </c>
      <c r="L6" s="33" t="str">
        <f t="shared" si="3"/>
        <v>D3</v>
      </c>
      <c r="M6" s="33" t="str">
        <f t="shared" si="3"/>
        <v>非設置</v>
      </c>
      <c r="N6" s="34" t="str">
        <f t="shared" si="3"/>
        <v>-</v>
      </c>
      <c r="O6" s="34" t="str">
        <f t="shared" si="3"/>
        <v>該当数値なし</v>
      </c>
      <c r="P6" s="34">
        <f t="shared" si="3"/>
        <v>32.590000000000003</v>
      </c>
      <c r="Q6" s="34">
        <f t="shared" si="3"/>
        <v>100</v>
      </c>
      <c r="R6" s="34">
        <f t="shared" si="3"/>
        <v>3564</v>
      </c>
      <c r="S6" s="34">
        <f t="shared" si="3"/>
        <v>7538</v>
      </c>
      <c r="T6" s="34">
        <f t="shared" si="3"/>
        <v>43.11</v>
      </c>
      <c r="U6" s="34">
        <f t="shared" si="3"/>
        <v>174.86</v>
      </c>
      <c r="V6" s="34">
        <f t="shared" si="3"/>
        <v>2406</v>
      </c>
      <c r="W6" s="34">
        <f t="shared" si="3"/>
        <v>0.89</v>
      </c>
      <c r="X6" s="34">
        <f t="shared" si="3"/>
        <v>2703.37</v>
      </c>
      <c r="Y6" s="35">
        <f>IF(Y7="",NA(),Y7)</f>
        <v>98.99</v>
      </c>
      <c r="Z6" s="35">
        <f t="shared" ref="Z6:AH6" si="4">IF(Z7="",NA(),Z7)</f>
        <v>101.88</v>
      </c>
      <c r="AA6" s="35">
        <f t="shared" si="4"/>
        <v>113.04</v>
      </c>
      <c r="AB6" s="35">
        <f t="shared" si="4"/>
        <v>95.85</v>
      </c>
      <c r="AC6" s="35">
        <f t="shared" si="4"/>
        <v>99.24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1023.69</v>
      </c>
      <c r="BG6" s="35">
        <f t="shared" ref="BG6:BO6" si="7">IF(BG7="",NA(),BG7)</f>
        <v>512.70000000000005</v>
      </c>
      <c r="BH6" s="35">
        <f t="shared" si="7"/>
        <v>629.80999999999995</v>
      </c>
      <c r="BI6" s="35">
        <f t="shared" si="7"/>
        <v>625.47</v>
      </c>
      <c r="BJ6" s="35">
        <f t="shared" si="7"/>
        <v>38.19</v>
      </c>
      <c r="BK6" s="35">
        <f t="shared" si="7"/>
        <v>1671.86</v>
      </c>
      <c r="BL6" s="35">
        <f t="shared" si="7"/>
        <v>1673.47</v>
      </c>
      <c r="BM6" s="35">
        <f t="shared" si="7"/>
        <v>1592.72</v>
      </c>
      <c r="BN6" s="35">
        <f t="shared" si="7"/>
        <v>1223.96</v>
      </c>
      <c r="BO6" s="35">
        <f t="shared" si="7"/>
        <v>1269.1500000000001</v>
      </c>
      <c r="BP6" s="34" t="str">
        <f>IF(BP7="","",IF(BP7="-","【-】","【"&amp;SUBSTITUTE(TEXT(BP7,"#,##0.00"),"-","△")&amp;"】"))</f>
        <v>【1,209.40】</v>
      </c>
      <c r="BQ6" s="35">
        <f>IF(BQ7="",NA(),BQ7)</f>
        <v>87.9</v>
      </c>
      <c r="BR6" s="35">
        <f t="shared" ref="BR6:BZ6" si="8">IF(BR7="",NA(),BR7)</f>
        <v>95.66</v>
      </c>
      <c r="BS6" s="35">
        <f t="shared" si="8"/>
        <v>77.63</v>
      </c>
      <c r="BT6" s="35">
        <f t="shared" si="8"/>
        <v>67.73</v>
      </c>
      <c r="BU6" s="35">
        <f t="shared" si="8"/>
        <v>100</v>
      </c>
      <c r="BV6" s="35">
        <f t="shared" si="8"/>
        <v>50.54</v>
      </c>
      <c r="BW6" s="35">
        <f t="shared" si="8"/>
        <v>49.22</v>
      </c>
      <c r="BX6" s="35">
        <f t="shared" si="8"/>
        <v>53.7</v>
      </c>
      <c r="BY6" s="35">
        <f t="shared" si="8"/>
        <v>61.54</v>
      </c>
      <c r="BZ6" s="35">
        <f t="shared" si="8"/>
        <v>63.97</v>
      </c>
      <c r="CA6" s="34" t="str">
        <f>IF(CA7="","",IF(CA7="-","【-】","【"&amp;SUBSTITUTE(TEXT(CA7,"#,##0.00"),"-","△")&amp;"】"))</f>
        <v>【74.48】</v>
      </c>
      <c r="CB6" s="35">
        <f>IF(CB7="",NA(),CB7)</f>
        <v>323.72000000000003</v>
      </c>
      <c r="CC6" s="35">
        <f t="shared" ref="CC6:CK6" si="9">IF(CC7="",NA(),CC7)</f>
        <v>284.95</v>
      </c>
      <c r="CD6" s="35">
        <f t="shared" si="9"/>
        <v>340.3</v>
      </c>
      <c r="CE6" s="35">
        <f t="shared" si="9"/>
        <v>399.58</v>
      </c>
      <c r="CF6" s="35">
        <f t="shared" si="9"/>
        <v>276.35000000000002</v>
      </c>
      <c r="CG6" s="35">
        <f t="shared" si="9"/>
        <v>320.36</v>
      </c>
      <c r="CH6" s="35">
        <f t="shared" si="9"/>
        <v>332.02</v>
      </c>
      <c r="CI6" s="35">
        <f t="shared" si="9"/>
        <v>300.35000000000002</v>
      </c>
      <c r="CJ6" s="35">
        <f t="shared" si="9"/>
        <v>267.86</v>
      </c>
      <c r="CK6" s="35">
        <f t="shared" si="9"/>
        <v>256.82</v>
      </c>
      <c r="CL6" s="34" t="str">
        <f>IF(CL7="","",IF(CL7="-","【-】","【"&amp;SUBSTITUTE(TEXT(CL7,"#,##0.00"),"-","△")&amp;"】"))</f>
        <v>【219.46】</v>
      </c>
      <c r="CM6" s="35">
        <f>IF(CM7="",NA(),CM7)</f>
        <v>66.67</v>
      </c>
      <c r="CN6" s="35">
        <f t="shared" ref="CN6:CV6" si="10">IF(CN7="",NA(),CN7)</f>
        <v>78.11</v>
      </c>
      <c r="CO6" s="35">
        <f t="shared" si="10"/>
        <v>79.67</v>
      </c>
      <c r="CP6" s="35">
        <f t="shared" si="10"/>
        <v>61.22</v>
      </c>
      <c r="CQ6" s="35">
        <f t="shared" si="10"/>
        <v>61.22</v>
      </c>
      <c r="CR6" s="35">
        <f t="shared" si="10"/>
        <v>34.74</v>
      </c>
      <c r="CS6" s="35">
        <f t="shared" si="10"/>
        <v>36.65</v>
      </c>
      <c r="CT6" s="35">
        <f t="shared" si="10"/>
        <v>37.72</v>
      </c>
      <c r="CU6" s="35">
        <f t="shared" si="10"/>
        <v>37.08</v>
      </c>
      <c r="CV6" s="35">
        <f t="shared" si="10"/>
        <v>37.46</v>
      </c>
      <c r="CW6" s="34" t="str">
        <f>IF(CW7="","",IF(CW7="-","【-】","【"&amp;SUBSTITUTE(TEXT(CW7,"#,##0.00"),"-","△")&amp;"】"))</f>
        <v>【42.82】</v>
      </c>
      <c r="CX6" s="35">
        <f>IF(CX7="",NA(),CX7)</f>
        <v>73.510000000000005</v>
      </c>
      <c r="CY6" s="35">
        <f t="shared" ref="CY6:DG6" si="11">IF(CY7="",NA(),CY7)</f>
        <v>76.45</v>
      </c>
      <c r="CZ6" s="35">
        <f t="shared" si="11"/>
        <v>77.319999999999993</v>
      </c>
      <c r="DA6" s="35">
        <f t="shared" si="11"/>
        <v>79.11</v>
      </c>
      <c r="DB6" s="35">
        <f t="shared" si="11"/>
        <v>80.010000000000005</v>
      </c>
      <c r="DC6" s="35">
        <f t="shared" si="11"/>
        <v>70.14</v>
      </c>
      <c r="DD6" s="35">
        <f t="shared" si="11"/>
        <v>68.83</v>
      </c>
      <c r="DE6" s="35">
        <f t="shared" si="11"/>
        <v>68.459999999999994</v>
      </c>
      <c r="DF6" s="35">
        <f t="shared" si="11"/>
        <v>67.22</v>
      </c>
      <c r="DG6" s="35">
        <f t="shared" si="11"/>
        <v>67.459999999999994</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0.13</v>
      </c>
      <c r="EM6" s="35">
        <f t="shared" si="14"/>
        <v>0.13</v>
      </c>
      <c r="EN6" s="35">
        <f t="shared" si="14"/>
        <v>0.09</v>
      </c>
      <c r="EO6" s="34" t="str">
        <f>IF(EO7="","",IF(EO7="-","【-】","【"&amp;SUBSTITUTE(TEXT(EO7,"#,##0.00"),"-","△")&amp;"】"))</f>
        <v>【0.12】</v>
      </c>
    </row>
    <row r="7" spans="1:145" s="36" customFormat="1" x14ac:dyDescent="0.2">
      <c r="A7" s="28"/>
      <c r="B7" s="37">
        <v>2018</v>
      </c>
      <c r="C7" s="37">
        <v>344311</v>
      </c>
      <c r="D7" s="37">
        <v>47</v>
      </c>
      <c r="E7" s="37">
        <v>17</v>
      </c>
      <c r="F7" s="37">
        <v>4</v>
      </c>
      <c r="G7" s="37">
        <v>0</v>
      </c>
      <c r="H7" s="37" t="s">
        <v>97</v>
      </c>
      <c r="I7" s="37" t="s">
        <v>98</v>
      </c>
      <c r="J7" s="37" t="s">
        <v>99</v>
      </c>
      <c r="K7" s="37" t="s">
        <v>100</v>
      </c>
      <c r="L7" s="37" t="s">
        <v>101</v>
      </c>
      <c r="M7" s="37" t="s">
        <v>102</v>
      </c>
      <c r="N7" s="38" t="s">
        <v>103</v>
      </c>
      <c r="O7" s="38" t="s">
        <v>104</v>
      </c>
      <c r="P7" s="38">
        <v>32.590000000000003</v>
      </c>
      <c r="Q7" s="38">
        <v>100</v>
      </c>
      <c r="R7" s="38">
        <v>3564</v>
      </c>
      <c r="S7" s="38">
        <v>7538</v>
      </c>
      <c r="T7" s="38">
        <v>43.11</v>
      </c>
      <c r="U7" s="38">
        <v>174.86</v>
      </c>
      <c r="V7" s="38">
        <v>2406</v>
      </c>
      <c r="W7" s="38">
        <v>0.89</v>
      </c>
      <c r="X7" s="38">
        <v>2703.37</v>
      </c>
      <c r="Y7" s="38">
        <v>98.99</v>
      </c>
      <c r="Z7" s="38">
        <v>101.88</v>
      </c>
      <c r="AA7" s="38">
        <v>113.04</v>
      </c>
      <c r="AB7" s="38">
        <v>95.85</v>
      </c>
      <c r="AC7" s="38">
        <v>99.24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1023.69</v>
      </c>
      <c r="BG7" s="38">
        <v>512.70000000000005</v>
      </c>
      <c r="BH7" s="38">
        <v>629.80999999999995</v>
      </c>
      <c r="BI7" s="38">
        <v>625.47</v>
      </c>
      <c r="BJ7" s="38">
        <v>38.19</v>
      </c>
      <c r="BK7" s="38">
        <v>1671.86</v>
      </c>
      <c r="BL7" s="38">
        <v>1673.47</v>
      </c>
      <c r="BM7" s="38">
        <v>1592.72</v>
      </c>
      <c r="BN7" s="38">
        <v>1223.96</v>
      </c>
      <c r="BO7" s="38">
        <v>1269.1500000000001</v>
      </c>
      <c r="BP7" s="38">
        <v>1209.4000000000001</v>
      </c>
      <c r="BQ7" s="38">
        <v>87.9</v>
      </c>
      <c r="BR7" s="38">
        <v>95.66</v>
      </c>
      <c r="BS7" s="38">
        <v>77.63</v>
      </c>
      <c r="BT7" s="38">
        <v>67.73</v>
      </c>
      <c r="BU7" s="38">
        <v>100</v>
      </c>
      <c r="BV7" s="38">
        <v>50.54</v>
      </c>
      <c r="BW7" s="38">
        <v>49.22</v>
      </c>
      <c r="BX7" s="38">
        <v>53.7</v>
      </c>
      <c r="BY7" s="38">
        <v>61.54</v>
      </c>
      <c r="BZ7" s="38">
        <v>63.97</v>
      </c>
      <c r="CA7" s="38">
        <v>74.48</v>
      </c>
      <c r="CB7" s="38">
        <v>323.72000000000003</v>
      </c>
      <c r="CC7" s="38">
        <v>284.95</v>
      </c>
      <c r="CD7" s="38">
        <v>340.3</v>
      </c>
      <c r="CE7" s="38">
        <v>399.58</v>
      </c>
      <c r="CF7" s="38">
        <v>276.35000000000002</v>
      </c>
      <c r="CG7" s="38">
        <v>320.36</v>
      </c>
      <c r="CH7" s="38">
        <v>332.02</v>
      </c>
      <c r="CI7" s="38">
        <v>300.35000000000002</v>
      </c>
      <c r="CJ7" s="38">
        <v>267.86</v>
      </c>
      <c r="CK7" s="38">
        <v>256.82</v>
      </c>
      <c r="CL7" s="38">
        <v>219.46</v>
      </c>
      <c r="CM7" s="38">
        <v>66.67</v>
      </c>
      <c r="CN7" s="38">
        <v>78.11</v>
      </c>
      <c r="CO7" s="38">
        <v>79.67</v>
      </c>
      <c r="CP7" s="38">
        <v>61.22</v>
      </c>
      <c r="CQ7" s="38">
        <v>61.22</v>
      </c>
      <c r="CR7" s="38">
        <v>34.74</v>
      </c>
      <c r="CS7" s="38">
        <v>36.65</v>
      </c>
      <c r="CT7" s="38">
        <v>37.72</v>
      </c>
      <c r="CU7" s="38">
        <v>37.08</v>
      </c>
      <c r="CV7" s="38">
        <v>37.46</v>
      </c>
      <c r="CW7" s="38">
        <v>42.82</v>
      </c>
      <c r="CX7" s="38">
        <v>73.510000000000005</v>
      </c>
      <c r="CY7" s="38">
        <v>76.45</v>
      </c>
      <c r="CZ7" s="38">
        <v>77.319999999999993</v>
      </c>
      <c r="DA7" s="38">
        <v>79.11</v>
      </c>
      <c r="DB7" s="38">
        <v>80.010000000000005</v>
      </c>
      <c r="DC7" s="38">
        <v>70.14</v>
      </c>
      <c r="DD7" s="38">
        <v>68.83</v>
      </c>
      <c r="DE7" s="38">
        <v>68.459999999999994</v>
      </c>
      <c r="DF7" s="38">
        <v>67.22</v>
      </c>
      <c r="DG7" s="38">
        <v>67.459999999999994</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0.13</v>
      </c>
      <c r="EM7" s="38">
        <v>0.13</v>
      </c>
      <c r="EN7" s="38">
        <v>0.09</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2019-12-05T05:14:12Z</dcterms:created>
  <dcterms:modified xsi:type="dcterms:W3CDTF">2020-03-30T10:43:04Z</dcterms:modified>
  <cp:category/>
</cp:coreProperties>
</file>