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DddWdYx8NCoOZMyYT1nGbqzQJS+dJu0rvMR4DgPPsKzI6RxZrAxyqXElJphwMj3As20aoSMQ7ZI5q5LgMgyEg==" workbookSaltValue="H5cgfpQi2PrSHLBRIMIBzA==" workbookSpinCount="100000" lockStructure="1"/>
  <bookViews>
    <workbookView xWindow="-120" yWindow="-120" windowWidth="29020" windowHeight="158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L8" i="4"/>
  <c r="AD8" i="4"/>
  <c r="W8" i="4"/>
  <c r="P8" i="4"/>
  <c r="I8" i="4"/>
  <c r="B8" i="4"/>
  <c r="B6" i="4"/>
  <c r="C10" i="5" l="1"/>
  <c r="D10" i="5"/>
  <c r="E10" i="5"/>
  <c r="B10" i="5"/>
</calcChain>
</file>

<file path=xl/sharedStrings.xml><?xml version="1.0" encoding="utf-8"?>
<sst xmlns="http://schemas.openxmlformats.org/spreadsheetml/2006/main" count="286" uniqueCount="108">
  <si>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</si>
  <si>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</si>
  <si>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</si>
  <si>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</si>
  <si>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</si>
  <si>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</si>
  <si>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</si>
  <si>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</si>
  <si>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</si>
  <si>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</si>
  <si>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</si>
  <si>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</si>
  <si>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</si>
  <si>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</si>
  <si>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</si>
  <si>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</si>
  <si>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</si>
  <si>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</si>
  <si>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</si>
  <si>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</si>
  <si>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</si>
  <si>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</si>
  <si>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</si>
  <si>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</si>
  <si>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</si>
  <si>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</si>
  <si>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</si>
  <si>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</si>
  <si>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</si>
  <si>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</si>
  <si>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</si>
  <si>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</si>
  <si>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</si>
  <si>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</si>
  <si>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</si>
  <si>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</si>
  <si>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</si>
  <si>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</si>
  <si>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</si>
  <si>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</si>
  <si>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</si>
  <si>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</si>
  <si>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</si>
  <si>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</si>
  <si>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</si>
  <si>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</si>
  <si>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</si>
  <si>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</si>
  <si>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</si>
  <si>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</si>
  <si>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</si>
  <si>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</si>
  <si>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</si>
  <si>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</si>
  <si>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</si>
  <si>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</si>
  <si>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</si>
  <si>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</si>
  <si>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</si>
  <si>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</si>
  <si>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</si>
  <si>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</si>
  <si>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</si>
  <si>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</si>
  <si>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</si>
  <si>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</si>
  <si>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</si>
  <si>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</si>
  <si>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</si>
  <si>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</si>
  <si>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</si>
  <si>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</si>
  <si>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</si>
  <si>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</si>
  <si>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</si>
  <si>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</si>
  <si>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</si>
  <si>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</si>
  <si>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</si>
  <si>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</si>
  <si>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</si>
  <si>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</si>
  <si>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</si>
  <si>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</si>
  <si>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</si>
  <si>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</si>
  <si>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</si>
  <si>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</si>
  <si>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</si>
  <si>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</si>
  <si>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</si>
  <si>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</si>
  <si>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</si>
  <si>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大崎上島町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</si>
  <si>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</si>
  <si>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</si>
  <si>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</si>
  <si>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</si>
  <si>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</si>
  <si>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</si>
  <si>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</si>
  <si>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</si>
  <si>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</si>
  <si>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</si>
  <si>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</si>
  <si>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経営について経営戦略を策定済みであり、中長期的な経営状況を把握し、経営健全化を図っていく。
　有収率向上に向けた施設管路等の調査を行い、計画的な管路更新を進める予定である。</t>
    <rPh sb="1" eb="3">
      <t>ケイエイ</t>
    </rPh>
    <rPh sb="7" eb="9">
      <t>ケイエイ</t>
    </rPh>
    <rPh sb="9" eb="11">
      <t>センリャク</t>
    </rPh>
    <rPh sb="12" eb="14">
      <t>サクテイ</t>
    </rPh>
    <rPh sb="14" eb="15">
      <t>ズ</t>
    </rPh>
    <rPh sb="20" eb="24">
      <t>チュウチョウキテキ</t>
    </rPh>
    <rPh sb="25" eb="27">
      <t>ケイエイ</t>
    </rPh>
    <rPh sb="27" eb="29">
      <t>ジョウキョウ</t>
    </rPh>
    <rPh sb="30" eb="32">
      <t>ハアク</t>
    </rPh>
    <rPh sb="34" eb="36">
      <t>ケイエイ</t>
    </rPh>
    <rPh sb="36" eb="39">
      <t>ケンゼンカ</t>
    </rPh>
    <rPh sb="40" eb="41">
      <t>ハカ</t>
    </rPh>
    <rPh sb="48" eb="51">
      <t>ユウシュウリツ</t>
    </rPh>
    <rPh sb="51" eb="53">
      <t>コウジョウ</t>
    </rPh>
    <rPh sb="54" eb="55">
      <t>ム</t>
    </rPh>
    <rPh sb="57" eb="59">
      <t>シセツ</t>
    </rPh>
    <rPh sb="59" eb="61">
      <t>カンロ</t>
    </rPh>
    <rPh sb="61" eb="62">
      <t>トウ</t>
    </rPh>
    <rPh sb="63" eb="65">
      <t>チョウサ</t>
    </rPh>
    <rPh sb="66" eb="67">
      <t>オコナ</t>
    </rPh>
    <rPh sb="69" eb="72">
      <t>ケイカクテキ</t>
    </rPh>
    <rPh sb="73" eb="75">
      <t>カンロ</t>
    </rPh>
    <rPh sb="75" eb="77">
      <t>コウシン</t>
    </rPh>
    <rPh sb="78" eb="79">
      <t>スス</t>
    </rPh>
    <rPh sb="81" eb="83">
      <t>ヨテイ</t>
    </rPh>
    <phoneticPr fontId="4"/>
  </si>
  <si>
    <t>　耐用年数を超える水道管が多数あり、漏水が多発しているが管路更新は進んでいない。優先順位をつける等し、計画的に進める必要がある。</t>
    <rPh sb="1" eb="3">
      <t>タイヨウ</t>
    </rPh>
    <rPh sb="3" eb="5">
      <t>ネンスウ</t>
    </rPh>
    <rPh sb="6" eb="7">
      <t>コ</t>
    </rPh>
    <rPh sb="9" eb="12">
      <t>スイドウカン</t>
    </rPh>
    <rPh sb="13" eb="15">
      <t>タスウ</t>
    </rPh>
    <rPh sb="18" eb="20">
      <t>ロウスイ</t>
    </rPh>
    <rPh sb="21" eb="23">
      <t>タハツ</t>
    </rPh>
    <rPh sb="28" eb="30">
      <t>カンロ</t>
    </rPh>
    <rPh sb="30" eb="32">
      <t>コウシン</t>
    </rPh>
    <rPh sb="33" eb="34">
      <t>スス</t>
    </rPh>
    <rPh sb="40" eb="42">
      <t>ユウセン</t>
    </rPh>
    <rPh sb="42" eb="44">
      <t>ジュンイ</t>
    </rPh>
    <rPh sb="48" eb="49">
      <t>トウ</t>
    </rPh>
    <rPh sb="51" eb="54">
      <t>ケイカクテキ</t>
    </rPh>
    <rPh sb="55" eb="56">
      <t>スス</t>
    </rPh>
    <rPh sb="58" eb="60">
      <t>ヒツヨウ</t>
    </rPh>
    <phoneticPr fontId="4"/>
  </si>
  <si>
    <t>　経常収支比率は過去2年約100％となっており、料金回収率は類似団体に比べ高いが、一般会計からの繰入金を費用の財源としている状況である。この要因として、給水原価が高いことが挙げられる。
　企業債残高対給水収益比率は類似団体に比べかなり低くなっている。この要因は、施設整備にあたり国庫補助金を活用し、企業債の発行額を抑えてきたためである。</t>
    <rPh sb="1" eb="3">
      <t>ケイジョウ</t>
    </rPh>
    <rPh sb="3" eb="5">
      <t>シュウシ</t>
    </rPh>
    <rPh sb="5" eb="7">
      <t>ヒリツ</t>
    </rPh>
    <rPh sb="8" eb="10">
      <t>カコ</t>
    </rPh>
    <rPh sb="11" eb="12">
      <t>ネン</t>
    </rPh>
    <rPh sb="12" eb="13">
      <t>ヤク</t>
    </rPh>
    <rPh sb="24" eb="26">
      <t>リョウキン</t>
    </rPh>
    <rPh sb="26" eb="28">
      <t>カイシュウ</t>
    </rPh>
    <rPh sb="28" eb="29">
      <t>リツ</t>
    </rPh>
    <rPh sb="30" eb="32">
      <t>ルイジ</t>
    </rPh>
    <rPh sb="32" eb="34">
      <t>ダンタイ</t>
    </rPh>
    <rPh sb="35" eb="36">
      <t>クラ</t>
    </rPh>
    <rPh sb="37" eb="38">
      <t>タカ</t>
    </rPh>
    <rPh sb="41" eb="43">
      <t>イッパン</t>
    </rPh>
    <rPh sb="43" eb="45">
      <t>カイケイ</t>
    </rPh>
    <rPh sb="48" eb="50">
      <t>クリイレ</t>
    </rPh>
    <rPh sb="50" eb="51">
      <t>キン</t>
    </rPh>
    <rPh sb="52" eb="54">
      <t>ヒヨウ</t>
    </rPh>
    <rPh sb="55" eb="57">
      <t>ザイゲン</t>
    </rPh>
    <rPh sb="62" eb="64">
      <t>ジョウキョウ</t>
    </rPh>
    <rPh sb="70" eb="72">
      <t>ヨウイン</t>
    </rPh>
    <rPh sb="76" eb="78">
      <t>キュウスイ</t>
    </rPh>
    <rPh sb="78" eb="80">
      <t>ゲンカ</t>
    </rPh>
    <rPh sb="81" eb="82">
      <t>タカ</t>
    </rPh>
    <rPh sb="86" eb="87">
      <t>ア</t>
    </rPh>
    <rPh sb="94" eb="96">
      <t>キギョウ</t>
    </rPh>
    <rPh sb="96" eb="97">
      <t>サイ</t>
    </rPh>
    <rPh sb="97" eb="99">
      <t>ザンダカ</t>
    </rPh>
    <rPh sb="99" eb="100">
      <t>タイ</t>
    </rPh>
    <rPh sb="100" eb="102">
      <t>キュウスイ</t>
    </rPh>
    <rPh sb="102" eb="104">
      <t>シュウエキ</t>
    </rPh>
    <rPh sb="104" eb="106">
      <t>ヒリツ</t>
    </rPh>
    <rPh sb="107" eb="109">
      <t>ルイジ</t>
    </rPh>
    <rPh sb="109" eb="111">
      <t>ダンタイ</t>
    </rPh>
    <rPh sb="112" eb="113">
      <t>クラ</t>
    </rPh>
    <rPh sb="117" eb="118">
      <t>ヒク</t>
    </rPh>
    <rPh sb="127" eb="129">
      <t>ヨウイン</t>
    </rPh>
    <rPh sb="131" eb="133">
      <t>シセツ</t>
    </rPh>
    <rPh sb="133" eb="135">
      <t>セイビ</t>
    </rPh>
    <rPh sb="139" eb="141">
      <t>コッコ</t>
    </rPh>
    <rPh sb="141" eb="144">
      <t>ホジョキン</t>
    </rPh>
    <rPh sb="145" eb="147">
      <t>カツヨウ</t>
    </rPh>
    <rPh sb="149" eb="151">
      <t>キギョウ</t>
    </rPh>
    <rPh sb="151" eb="152">
      <t>サイ</t>
    </rPh>
    <rPh sb="153" eb="155">
      <t>ハッコウ</t>
    </rPh>
    <rPh sb="155" eb="156">
      <t>ガク</t>
    </rPh>
    <rPh sb="157" eb="158">
      <t>オサ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</si>
</sst>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0.12</c:v>
                </c:pt>
                <c:pt idx="4">
                  <c:v>0.12</c:v>
                </c:pt>
              </c:numCache>
            </c:numRef>
          </c:val>
          <c:extLst xmlns:c16r2="http://schemas.microsoft.com/office/drawing/2015/06/chart">
            <c:ext xmlns:c16="http://schemas.microsoft.com/office/drawing/2014/chart" uri="{C3380CC4-5D6E-409C-BE32-E72D297353CC}">
              <c16:uniqueId val="{00000000-DC80-4011-A852-D21B5C8533D8}"/>
            </c:ext>
          </c:extLst>
        </c:ser>
        <c:dLbls>
          <c:showLegendKey val="0"/>
          <c:showVal val="0"/>
          <c:showCatName val="0"/>
          <c:showSerName val="0"/>
          <c:showPercent val="0"/>
          <c:showBubbleSize val="0"/>
        </c:dLbls>
        <c:gapWidth val="150"/>
        <c:axId val="204113792"/>
        <c:axId val="20412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0.44</c:v>
                </c:pt>
                <c:pt idx="4">
                  <c:v>0.52</c:v>
                </c:pt>
              </c:numCache>
            </c:numRef>
          </c:val>
          <c:smooth val="0"/>
          <c:extLst xmlns:c16r2="http://schemas.microsoft.com/office/drawing/2015/06/chart">
            <c:ext xmlns:c16="http://schemas.microsoft.com/office/drawing/2014/chart" uri="{C3380CC4-5D6E-409C-BE32-E72D297353CC}">
              <c16:uniqueId val="{00000001-DC80-4011-A852-D21B5C8533D8}"/>
            </c:ext>
          </c:extLst>
        </c:ser>
        <c:dLbls>
          <c:showLegendKey val="0"/>
          <c:showVal val="0"/>
          <c:showCatName val="0"/>
          <c:showSerName val="0"/>
          <c:showPercent val="0"/>
          <c:showBubbleSize val="0"/>
        </c:dLbls>
        <c:marker val="1"/>
        <c:smooth val="0"/>
        <c:axId val="204113792"/>
        <c:axId val="204124160"/>
      </c:lineChart>
      <c:dateAx>
        <c:axId val="204113792"/>
        <c:scaling>
          <c:orientation val="minMax"/>
        </c:scaling>
        <c:delete val="1"/>
        <c:axPos val="b"/>
        <c:numFmt formatCode="ge" sourceLinked="1"/>
        <c:majorTickMark val="none"/>
        <c:minorTickMark val="none"/>
        <c:tickLblPos val="none"/>
        <c:crossAx val="204124160"/>
        <c:crosses val="autoZero"/>
        <c:auto val="1"/>
        <c:lblOffset val="100"/>
        <c:baseTimeUnit val="years"/>
      </c:dateAx>
      <c:valAx>
        <c:axId val="2041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69.900000000000006</c:v>
                </c:pt>
                <c:pt idx="4">
                  <c:v>68</c:v>
                </c:pt>
              </c:numCache>
            </c:numRef>
          </c:val>
          <c:extLst xmlns:c16r2="http://schemas.microsoft.com/office/drawing/2015/06/chart">
            <c:ext xmlns:c16="http://schemas.microsoft.com/office/drawing/2014/chart" uri="{C3380CC4-5D6E-409C-BE32-E72D297353CC}">
              <c16:uniqueId val="{00000000-FCF7-44B2-8F1E-5E31AC1B237B}"/>
            </c:ext>
          </c:extLst>
        </c:ser>
        <c:dLbls>
          <c:showLegendKey val="0"/>
          <c:showVal val="0"/>
          <c:showCatName val="0"/>
          <c:showSerName val="0"/>
          <c:showPercent val="0"/>
          <c:showBubbleSize val="0"/>
        </c:dLbls>
        <c:gapWidth val="150"/>
        <c:axId val="205080448"/>
        <c:axId val="2050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50.24</c:v>
                </c:pt>
                <c:pt idx="4">
                  <c:v>50.29</c:v>
                </c:pt>
              </c:numCache>
            </c:numRef>
          </c:val>
          <c:smooth val="0"/>
          <c:extLst xmlns:c16r2="http://schemas.microsoft.com/office/drawing/2015/06/chart">
            <c:ext xmlns:c16="http://schemas.microsoft.com/office/drawing/2014/chart" uri="{C3380CC4-5D6E-409C-BE32-E72D297353CC}">
              <c16:uniqueId val="{00000001-FCF7-44B2-8F1E-5E31AC1B237B}"/>
            </c:ext>
          </c:extLst>
        </c:ser>
        <c:dLbls>
          <c:showLegendKey val="0"/>
          <c:showVal val="0"/>
          <c:showCatName val="0"/>
          <c:showSerName val="0"/>
          <c:showPercent val="0"/>
          <c:showBubbleSize val="0"/>
        </c:dLbls>
        <c:marker val="1"/>
        <c:smooth val="0"/>
        <c:axId val="205080448"/>
        <c:axId val="205090816"/>
      </c:lineChart>
      <c:dateAx>
        <c:axId val="205080448"/>
        <c:scaling>
          <c:orientation val="minMax"/>
        </c:scaling>
        <c:delete val="1"/>
        <c:axPos val="b"/>
        <c:numFmt formatCode="ge" sourceLinked="1"/>
        <c:majorTickMark val="none"/>
        <c:minorTickMark val="none"/>
        <c:tickLblPos val="none"/>
        <c:crossAx val="205090816"/>
        <c:crosses val="autoZero"/>
        <c:auto val="1"/>
        <c:lblOffset val="100"/>
        <c:baseTimeUnit val="years"/>
      </c:dateAx>
      <c:valAx>
        <c:axId val="2050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85.5</c:v>
                </c:pt>
                <c:pt idx="4">
                  <c:v>84.19</c:v>
                </c:pt>
              </c:numCache>
            </c:numRef>
          </c:val>
          <c:extLst xmlns:c16r2="http://schemas.microsoft.com/office/drawing/2015/06/chart">
            <c:ext xmlns:c16="http://schemas.microsoft.com/office/drawing/2014/chart" uri="{C3380CC4-5D6E-409C-BE32-E72D297353CC}">
              <c16:uniqueId val="{00000000-DD40-4EC0-816D-1747BB5BC598}"/>
            </c:ext>
          </c:extLst>
        </c:ser>
        <c:dLbls>
          <c:showLegendKey val="0"/>
          <c:showVal val="0"/>
          <c:showCatName val="0"/>
          <c:showSerName val="0"/>
          <c:showPercent val="0"/>
          <c:showBubbleSize val="0"/>
        </c:dLbls>
        <c:gapWidth val="150"/>
        <c:axId val="205400320"/>
        <c:axId val="20540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DD40-4EC0-816D-1747BB5BC598}"/>
            </c:ext>
          </c:extLst>
        </c:ser>
        <c:dLbls>
          <c:showLegendKey val="0"/>
          <c:showVal val="0"/>
          <c:showCatName val="0"/>
          <c:showSerName val="0"/>
          <c:showPercent val="0"/>
          <c:showBubbleSize val="0"/>
        </c:dLbls>
        <c:marker val="1"/>
        <c:smooth val="0"/>
        <c:axId val="205400320"/>
        <c:axId val="205402496"/>
      </c:lineChart>
      <c:dateAx>
        <c:axId val="205400320"/>
        <c:scaling>
          <c:orientation val="minMax"/>
        </c:scaling>
        <c:delete val="1"/>
        <c:axPos val="b"/>
        <c:numFmt formatCode="ge" sourceLinked="1"/>
        <c:majorTickMark val="none"/>
        <c:minorTickMark val="none"/>
        <c:tickLblPos val="none"/>
        <c:crossAx val="205402496"/>
        <c:crosses val="autoZero"/>
        <c:auto val="1"/>
        <c:lblOffset val="100"/>
        <c:baseTimeUnit val="years"/>
      </c:dateAx>
      <c:valAx>
        <c:axId val="2054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99.16</c:v>
                </c:pt>
                <c:pt idx="4">
                  <c:v>100.98</c:v>
                </c:pt>
              </c:numCache>
            </c:numRef>
          </c:val>
          <c:extLst xmlns:c16r2="http://schemas.microsoft.com/office/drawing/2015/06/chart">
            <c:ext xmlns:c16="http://schemas.microsoft.com/office/drawing/2014/chart" uri="{C3380CC4-5D6E-409C-BE32-E72D297353CC}">
              <c16:uniqueId val="{00000000-B436-408B-9941-3CBD76299A90}"/>
            </c:ext>
          </c:extLst>
        </c:ser>
        <c:dLbls>
          <c:showLegendKey val="0"/>
          <c:showVal val="0"/>
          <c:showCatName val="0"/>
          <c:showSerName val="0"/>
          <c:showPercent val="0"/>
          <c:showBubbleSize val="0"/>
        </c:dLbls>
        <c:gapWidth val="150"/>
        <c:axId val="202848512"/>
        <c:axId val="20286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104.47</c:v>
                </c:pt>
                <c:pt idx="4">
                  <c:v>103.81</c:v>
                </c:pt>
              </c:numCache>
            </c:numRef>
          </c:val>
          <c:smooth val="0"/>
          <c:extLst xmlns:c16r2="http://schemas.microsoft.com/office/drawing/2015/06/chart">
            <c:ext xmlns:c16="http://schemas.microsoft.com/office/drawing/2014/chart" uri="{C3380CC4-5D6E-409C-BE32-E72D297353CC}">
              <c16:uniqueId val="{00000001-B436-408B-9941-3CBD76299A90}"/>
            </c:ext>
          </c:extLst>
        </c:ser>
        <c:dLbls>
          <c:showLegendKey val="0"/>
          <c:showVal val="0"/>
          <c:showCatName val="0"/>
          <c:showSerName val="0"/>
          <c:showPercent val="0"/>
          <c:showBubbleSize val="0"/>
        </c:dLbls>
        <c:marker val="1"/>
        <c:smooth val="0"/>
        <c:axId val="202848512"/>
        <c:axId val="202867072"/>
      </c:lineChart>
      <c:dateAx>
        <c:axId val="202848512"/>
        <c:scaling>
          <c:orientation val="minMax"/>
        </c:scaling>
        <c:delete val="1"/>
        <c:axPos val="b"/>
        <c:numFmt formatCode="ge" sourceLinked="1"/>
        <c:majorTickMark val="none"/>
        <c:minorTickMark val="none"/>
        <c:tickLblPos val="none"/>
        <c:crossAx val="202867072"/>
        <c:crosses val="autoZero"/>
        <c:auto val="1"/>
        <c:lblOffset val="100"/>
        <c:baseTimeUnit val="years"/>
      </c:dateAx>
      <c:valAx>
        <c:axId val="20286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8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42.76</c:v>
                </c:pt>
                <c:pt idx="4">
                  <c:v>44.75</c:v>
                </c:pt>
              </c:numCache>
            </c:numRef>
          </c:val>
          <c:extLst xmlns:c16r2="http://schemas.microsoft.com/office/drawing/2015/06/chart">
            <c:ext xmlns:c16="http://schemas.microsoft.com/office/drawing/2014/chart" uri="{C3380CC4-5D6E-409C-BE32-E72D297353CC}">
              <c16:uniqueId val="{00000000-B4D9-4CB8-8D0F-0BED4A5052EE}"/>
            </c:ext>
          </c:extLst>
        </c:ser>
        <c:dLbls>
          <c:showLegendKey val="0"/>
          <c:showVal val="0"/>
          <c:showCatName val="0"/>
          <c:showSerName val="0"/>
          <c:showPercent val="0"/>
          <c:showBubbleSize val="0"/>
        </c:dLbls>
        <c:gapWidth val="150"/>
        <c:axId val="204933760"/>
        <c:axId val="2049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45.14</c:v>
                </c:pt>
                <c:pt idx="4">
                  <c:v>45.85</c:v>
                </c:pt>
              </c:numCache>
            </c:numRef>
          </c:val>
          <c:smooth val="0"/>
          <c:extLst xmlns:c16r2="http://schemas.microsoft.com/office/drawing/2015/06/chart">
            <c:ext xmlns:c16="http://schemas.microsoft.com/office/drawing/2014/chart" uri="{C3380CC4-5D6E-409C-BE32-E72D297353CC}">
              <c16:uniqueId val="{00000001-B4D9-4CB8-8D0F-0BED4A5052EE}"/>
            </c:ext>
          </c:extLst>
        </c:ser>
        <c:dLbls>
          <c:showLegendKey val="0"/>
          <c:showVal val="0"/>
          <c:showCatName val="0"/>
          <c:showSerName val="0"/>
          <c:showPercent val="0"/>
          <c:showBubbleSize val="0"/>
        </c:dLbls>
        <c:marker val="1"/>
        <c:smooth val="0"/>
        <c:axId val="204933760"/>
        <c:axId val="204940032"/>
      </c:lineChart>
      <c:dateAx>
        <c:axId val="204933760"/>
        <c:scaling>
          <c:orientation val="minMax"/>
        </c:scaling>
        <c:delete val="1"/>
        <c:axPos val="b"/>
        <c:numFmt formatCode="ge" sourceLinked="1"/>
        <c:majorTickMark val="none"/>
        <c:minorTickMark val="none"/>
        <c:tickLblPos val="none"/>
        <c:crossAx val="204940032"/>
        <c:crosses val="autoZero"/>
        <c:auto val="1"/>
        <c:lblOffset val="100"/>
        <c:baseTimeUnit val="years"/>
      </c:dateAx>
      <c:valAx>
        <c:axId val="2049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19.27</c:v>
                </c:pt>
                <c:pt idx="4">
                  <c:v>19.27</c:v>
                </c:pt>
              </c:numCache>
            </c:numRef>
          </c:val>
          <c:extLst xmlns:c16r2="http://schemas.microsoft.com/office/drawing/2015/06/chart">
            <c:ext xmlns:c16="http://schemas.microsoft.com/office/drawing/2014/chart" uri="{C3380CC4-5D6E-409C-BE32-E72D297353CC}">
              <c16:uniqueId val="{00000000-F6E5-459F-AB1C-21863B9AB51C}"/>
            </c:ext>
          </c:extLst>
        </c:ser>
        <c:dLbls>
          <c:showLegendKey val="0"/>
          <c:showVal val="0"/>
          <c:showCatName val="0"/>
          <c:showSerName val="0"/>
          <c:showPercent val="0"/>
          <c:showBubbleSize val="0"/>
        </c:dLbls>
        <c:gapWidth val="150"/>
        <c:axId val="204962816"/>
        <c:axId val="20497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13.58</c:v>
                </c:pt>
                <c:pt idx="4">
                  <c:v>14.13</c:v>
                </c:pt>
              </c:numCache>
            </c:numRef>
          </c:val>
          <c:smooth val="0"/>
          <c:extLst xmlns:c16r2="http://schemas.microsoft.com/office/drawing/2015/06/chart">
            <c:ext xmlns:c16="http://schemas.microsoft.com/office/drawing/2014/chart" uri="{C3380CC4-5D6E-409C-BE32-E72D297353CC}">
              <c16:uniqueId val="{00000001-F6E5-459F-AB1C-21863B9AB51C}"/>
            </c:ext>
          </c:extLst>
        </c:ser>
        <c:dLbls>
          <c:showLegendKey val="0"/>
          <c:showVal val="0"/>
          <c:showCatName val="0"/>
          <c:showSerName val="0"/>
          <c:showPercent val="0"/>
          <c:showBubbleSize val="0"/>
        </c:dLbls>
        <c:marker val="1"/>
        <c:smooth val="0"/>
        <c:axId val="204962816"/>
        <c:axId val="204977280"/>
      </c:lineChart>
      <c:dateAx>
        <c:axId val="204962816"/>
        <c:scaling>
          <c:orientation val="minMax"/>
        </c:scaling>
        <c:delete val="1"/>
        <c:axPos val="b"/>
        <c:numFmt formatCode="ge" sourceLinked="1"/>
        <c:majorTickMark val="none"/>
        <c:minorTickMark val="none"/>
        <c:tickLblPos val="none"/>
        <c:crossAx val="204977280"/>
        <c:crosses val="autoZero"/>
        <c:auto val="1"/>
        <c:lblOffset val="100"/>
        <c:baseTimeUnit val="years"/>
      </c:dateAx>
      <c:valAx>
        <c:axId val="2049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7.21</c:v>
                </c:pt>
                <c:pt idx="4">
                  <c:v>3.4</c:v>
                </c:pt>
              </c:numCache>
            </c:numRef>
          </c:val>
          <c:extLst xmlns:c16r2="http://schemas.microsoft.com/office/drawing/2015/06/chart">
            <c:ext xmlns:c16="http://schemas.microsoft.com/office/drawing/2014/chart" uri="{C3380CC4-5D6E-409C-BE32-E72D297353CC}">
              <c16:uniqueId val="{00000000-CF67-4F2D-B940-75DCCD1BA945}"/>
            </c:ext>
          </c:extLst>
        </c:ser>
        <c:dLbls>
          <c:showLegendKey val="0"/>
          <c:showVal val="0"/>
          <c:showCatName val="0"/>
          <c:showSerName val="0"/>
          <c:showPercent val="0"/>
          <c:showBubbleSize val="0"/>
        </c:dLbls>
        <c:gapWidth val="150"/>
        <c:axId val="204756864"/>
        <c:axId val="20476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CF67-4F2D-B940-75DCCD1BA945}"/>
            </c:ext>
          </c:extLst>
        </c:ser>
        <c:dLbls>
          <c:showLegendKey val="0"/>
          <c:showVal val="0"/>
          <c:showCatName val="0"/>
          <c:showSerName val="0"/>
          <c:showPercent val="0"/>
          <c:showBubbleSize val="0"/>
        </c:dLbls>
        <c:marker val="1"/>
        <c:smooth val="0"/>
        <c:axId val="204756864"/>
        <c:axId val="204763136"/>
      </c:lineChart>
      <c:dateAx>
        <c:axId val="204756864"/>
        <c:scaling>
          <c:orientation val="minMax"/>
        </c:scaling>
        <c:delete val="1"/>
        <c:axPos val="b"/>
        <c:numFmt formatCode="ge" sourceLinked="1"/>
        <c:majorTickMark val="none"/>
        <c:minorTickMark val="none"/>
        <c:tickLblPos val="none"/>
        <c:crossAx val="204763136"/>
        <c:crosses val="autoZero"/>
        <c:auto val="1"/>
        <c:lblOffset val="100"/>
        <c:baseTimeUnit val="years"/>
      </c:dateAx>
      <c:valAx>
        <c:axId val="20476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7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89.1</c:v>
                </c:pt>
                <c:pt idx="4">
                  <c:v>107.64</c:v>
                </c:pt>
              </c:numCache>
            </c:numRef>
          </c:val>
          <c:extLst xmlns:c16r2="http://schemas.microsoft.com/office/drawing/2015/06/chart">
            <c:ext xmlns:c16="http://schemas.microsoft.com/office/drawing/2014/chart" uri="{C3380CC4-5D6E-409C-BE32-E72D297353CC}">
              <c16:uniqueId val="{00000000-120C-4603-9649-3FED8FE28697}"/>
            </c:ext>
          </c:extLst>
        </c:ser>
        <c:dLbls>
          <c:showLegendKey val="0"/>
          <c:showVal val="0"/>
          <c:showCatName val="0"/>
          <c:showSerName val="0"/>
          <c:showPercent val="0"/>
          <c:showBubbleSize val="0"/>
        </c:dLbls>
        <c:gapWidth val="150"/>
        <c:axId val="204798208"/>
        <c:axId val="2048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293.23</c:v>
                </c:pt>
                <c:pt idx="4">
                  <c:v>300.14</c:v>
                </c:pt>
              </c:numCache>
            </c:numRef>
          </c:val>
          <c:smooth val="0"/>
          <c:extLst xmlns:c16r2="http://schemas.microsoft.com/office/drawing/2015/06/chart">
            <c:ext xmlns:c16="http://schemas.microsoft.com/office/drawing/2014/chart" uri="{C3380CC4-5D6E-409C-BE32-E72D297353CC}">
              <c16:uniqueId val="{00000001-120C-4603-9649-3FED8FE28697}"/>
            </c:ext>
          </c:extLst>
        </c:ser>
        <c:dLbls>
          <c:showLegendKey val="0"/>
          <c:showVal val="0"/>
          <c:showCatName val="0"/>
          <c:showSerName val="0"/>
          <c:showPercent val="0"/>
          <c:showBubbleSize val="0"/>
        </c:dLbls>
        <c:marker val="1"/>
        <c:smooth val="0"/>
        <c:axId val="204798208"/>
        <c:axId val="204804480"/>
      </c:lineChart>
      <c:dateAx>
        <c:axId val="204798208"/>
        <c:scaling>
          <c:orientation val="minMax"/>
        </c:scaling>
        <c:delete val="1"/>
        <c:axPos val="b"/>
        <c:numFmt formatCode="ge" sourceLinked="1"/>
        <c:majorTickMark val="none"/>
        <c:minorTickMark val="none"/>
        <c:tickLblPos val="none"/>
        <c:crossAx val="204804480"/>
        <c:crosses val="autoZero"/>
        <c:auto val="1"/>
        <c:lblOffset val="100"/>
        <c:baseTimeUnit val="years"/>
      </c:dateAx>
      <c:valAx>
        <c:axId val="20480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7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328.55</c:v>
                </c:pt>
                <c:pt idx="4">
                  <c:v>340.03</c:v>
                </c:pt>
              </c:numCache>
            </c:numRef>
          </c:val>
          <c:extLst xmlns:c16r2="http://schemas.microsoft.com/office/drawing/2015/06/chart">
            <c:ext xmlns:c16="http://schemas.microsoft.com/office/drawing/2014/chart" uri="{C3380CC4-5D6E-409C-BE32-E72D297353CC}">
              <c16:uniqueId val="{00000000-54B8-49A3-B6CE-E0F496EF2417}"/>
            </c:ext>
          </c:extLst>
        </c:ser>
        <c:dLbls>
          <c:showLegendKey val="0"/>
          <c:showVal val="0"/>
          <c:showCatName val="0"/>
          <c:showSerName val="0"/>
          <c:showPercent val="0"/>
          <c:showBubbleSize val="0"/>
        </c:dLbls>
        <c:gapWidth val="150"/>
        <c:axId val="204850304"/>
        <c:axId val="20485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54B8-49A3-B6CE-E0F496EF2417}"/>
            </c:ext>
          </c:extLst>
        </c:ser>
        <c:dLbls>
          <c:showLegendKey val="0"/>
          <c:showVal val="0"/>
          <c:showCatName val="0"/>
          <c:showSerName val="0"/>
          <c:showPercent val="0"/>
          <c:showBubbleSize val="0"/>
        </c:dLbls>
        <c:marker val="1"/>
        <c:smooth val="0"/>
        <c:axId val="204850304"/>
        <c:axId val="204852224"/>
      </c:lineChart>
      <c:dateAx>
        <c:axId val="204850304"/>
        <c:scaling>
          <c:orientation val="minMax"/>
        </c:scaling>
        <c:delete val="1"/>
        <c:axPos val="b"/>
        <c:numFmt formatCode="ge" sourceLinked="1"/>
        <c:majorTickMark val="none"/>
        <c:minorTickMark val="none"/>
        <c:tickLblPos val="none"/>
        <c:crossAx val="204852224"/>
        <c:crosses val="autoZero"/>
        <c:auto val="1"/>
        <c:lblOffset val="100"/>
        <c:baseTimeUnit val="years"/>
      </c:dateAx>
      <c:valAx>
        <c:axId val="20485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8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90.21</c:v>
                </c:pt>
                <c:pt idx="4">
                  <c:v>88.06</c:v>
                </c:pt>
              </c:numCache>
            </c:numRef>
          </c:val>
          <c:extLst xmlns:c16r2="http://schemas.microsoft.com/office/drawing/2015/06/chart">
            <c:ext xmlns:c16="http://schemas.microsoft.com/office/drawing/2014/chart" uri="{C3380CC4-5D6E-409C-BE32-E72D297353CC}">
              <c16:uniqueId val="{00000000-719A-4DA7-8E4F-5570FD73C6DA}"/>
            </c:ext>
          </c:extLst>
        </c:ser>
        <c:dLbls>
          <c:showLegendKey val="0"/>
          <c:showVal val="0"/>
          <c:showCatName val="0"/>
          <c:showSerName val="0"/>
          <c:showPercent val="0"/>
          <c:showBubbleSize val="0"/>
        </c:dLbls>
        <c:gapWidth val="150"/>
        <c:axId val="205014528"/>
        <c:axId val="20501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87.51</c:v>
                </c:pt>
                <c:pt idx="4">
                  <c:v>84.77</c:v>
                </c:pt>
              </c:numCache>
            </c:numRef>
          </c:val>
          <c:smooth val="0"/>
          <c:extLst xmlns:c16r2="http://schemas.microsoft.com/office/drawing/2015/06/chart">
            <c:ext xmlns:c16="http://schemas.microsoft.com/office/drawing/2014/chart" uri="{C3380CC4-5D6E-409C-BE32-E72D297353CC}">
              <c16:uniqueId val="{00000001-719A-4DA7-8E4F-5570FD73C6DA}"/>
            </c:ext>
          </c:extLst>
        </c:ser>
        <c:dLbls>
          <c:showLegendKey val="0"/>
          <c:showVal val="0"/>
          <c:showCatName val="0"/>
          <c:showSerName val="0"/>
          <c:showPercent val="0"/>
          <c:showBubbleSize val="0"/>
        </c:dLbls>
        <c:marker val="1"/>
        <c:smooth val="0"/>
        <c:axId val="205014528"/>
        <c:axId val="205016448"/>
      </c:lineChart>
      <c:dateAx>
        <c:axId val="205014528"/>
        <c:scaling>
          <c:orientation val="minMax"/>
        </c:scaling>
        <c:delete val="1"/>
        <c:axPos val="b"/>
        <c:numFmt formatCode="ge" sourceLinked="1"/>
        <c:majorTickMark val="none"/>
        <c:minorTickMark val="none"/>
        <c:tickLblPos val="none"/>
        <c:crossAx val="205016448"/>
        <c:crosses val="autoZero"/>
        <c:auto val="1"/>
        <c:lblOffset val="100"/>
        <c:baseTimeUnit val="years"/>
      </c:dateAx>
      <c:valAx>
        <c:axId val="2050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251.58</c:v>
                </c:pt>
                <c:pt idx="4">
                  <c:v>259.70999999999998</c:v>
                </c:pt>
              </c:numCache>
            </c:numRef>
          </c:val>
          <c:extLst xmlns:c16r2="http://schemas.microsoft.com/office/drawing/2015/06/chart">
            <c:ext xmlns:c16="http://schemas.microsoft.com/office/drawing/2014/chart" uri="{C3380CC4-5D6E-409C-BE32-E72D297353CC}">
              <c16:uniqueId val="{00000000-A296-4028-AA89-CB59F1DB8060}"/>
            </c:ext>
          </c:extLst>
        </c:ser>
        <c:dLbls>
          <c:showLegendKey val="0"/>
          <c:showVal val="0"/>
          <c:showCatName val="0"/>
          <c:showSerName val="0"/>
          <c:showPercent val="0"/>
          <c:showBubbleSize val="0"/>
        </c:dLbls>
        <c:gapWidth val="150"/>
        <c:axId val="205055488"/>
        <c:axId val="20505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218.42</c:v>
                </c:pt>
                <c:pt idx="4">
                  <c:v>227.27</c:v>
                </c:pt>
              </c:numCache>
            </c:numRef>
          </c:val>
          <c:smooth val="0"/>
          <c:extLst xmlns:c16r2="http://schemas.microsoft.com/office/drawing/2015/06/chart">
            <c:ext xmlns:c16="http://schemas.microsoft.com/office/drawing/2014/chart" uri="{C3380CC4-5D6E-409C-BE32-E72D297353CC}">
              <c16:uniqueId val="{00000001-A296-4028-AA89-CB59F1DB8060}"/>
            </c:ext>
          </c:extLst>
        </c:ser>
        <c:dLbls>
          <c:showLegendKey val="0"/>
          <c:showVal val="0"/>
          <c:showCatName val="0"/>
          <c:showSerName val="0"/>
          <c:showPercent val="0"/>
          <c:showBubbleSize val="0"/>
        </c:dLbls>
        <c:marker val="1"/>
        <c:smooth val="0"/>
        <c:axId val="205055488"/>
        <c:axId val="205057408"/>
      </c:lineChart>
      <c:dateAx>
        <c:axId val="205055488"/>
        <c:scaling>
          <c:orientation val="minMax"/>
        </c:scaling>
        <c:delete val="1"/>
        <c:axPos val="b"/>
        <c:numFmt formatCode="ge" sourceLinked="1"/>
        <c:majorTickMark val="none"/>
        <c:minorTickMark val="none"/>
        <c:tickLblPos val="none"/>
        <c:crossAx val="205057408"/>
        <c:crosses val="autoZero"/>
        <c:auto val="1"/>
        <c:lblOffset val="100"/>
        <c:baseTimeUnit val="years"/>
      </c:dateAx>
      <c:valAx>
        <c:axId val="2050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広島県　大崎上島町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7538</v>
      </c>
      <c r="AM8" s="60"/>
      <c r="AN8" s="60"/>
      <c r="AO8" s="60"/>
      <c r="AP8" s="60"/>
      <c r="AQ8" s="60"/>
      <c r="AR8" s="60"/>
      <c r="AS8" s="60"/>
      <c r="AT8" s="51">
        <f>データ!$S$6</f>
        <v>43.11</v>
      </c>
      <c r="AU8" s="52"/>
      <c r="AV8" s="52"/>
      <c r="AW8" s="52"/>
      <c r="AX8" s="52"/>
      <c r="AY8" s="52"/>
      <c r="AZ8" s="52"/>
      <c r="BA8" s="52"/>
      <c r="BB8" s="53">
        <f>データ!$T$6</f>
        <v>174.86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74.53</v>
      </c>
      <c r="J10" s="52"/>
      <c r="K10" s="52"/>
      <c r="L10" s="52"/>
      <c r="M10" s="52"/>
      <c r="N10" s="52"/>
      <c r="O10" s="63"/>
      <c r="P10" s="53">
        <f>データ!$P$6</f>
        <v>99.59</v>
      </c>
      <c r="Q10" s="53"/>
      <c r="R10" s="53"/>
      <c r="S10" s="53"/>
      <c r="T10" s="53"/>
      <c r="U10" s="53"/>
      <c r="V10" s="53"/>
      <c r="W10" s="60">
        <f>データ!$Q$6</f>
        <v>3780</v>
      </c>
      <c r="X10" s="60"/>
      <c r="Y10" s="60"/>
      <c r="Z10" s="60"/>
      <c r="AA10" s="60"/>
      <c r="AB10" s="60"/>
      <c r="AC10" s="60"/>
      <c r="AD10" s="2"/>
      <c r="AE10" s="2"/>
      <c r="AF10" s="2"/>
      <c r="AG10" s="2"/>
      <c r="AH10" s="4"/>
      <c r="AI10" s="4"/>
      <c r="AJ10" s="4"/>
      <c r="AK10" s="4"/>
      <c r="AL10" s="60">
        <f>データ!$U$6</f>
        <v>7352</v>
      </c>
      <c r="AM10" s="60"/>
      <c r="AN10" s="60"/>
      <c r="AO10" s="60"/>
      <c r="AP10" s="60"/>
      <c r="AQ10" s="60"/>
      <c r="AR10" s="60"/>
      <c r="AS10" s="60"/>
      <c r="AT10" s="51">
        <f>データ!$V$6</f>
        <v>14.33</v>
      </c>
      <c r="AU10" s="52"/>
      <c r="AV10" s="52"/>
      <c r="AW10" s="52"/>
      <c r="AX10" s="52"/>
      <c r="AY10" s="52"/>
      <c r="AZ10" s="52"/>
      <c r="BA10" s="52"/>
      <c r="BB10" s="53">
        <f>データ!$W$6</f>
        <v>513.04999999999995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5t6aAeSwh5eY+uISpCjPIaXNLUqNuVBPp4Gp/4RomhK3CA6MAyO5Ocb0ALpJGGLJRIiPCTIPeztOwRw1tjTmgw==" saltValue="0ODIiRKa0f/74qGvFR6ST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344311</v>
      </c>
      <c r="D6" s="34">
        <f t="shared" si="3"/>
        <v>46</v>
      </c>
      <c r="E6" s="34">
        <f t="shared" si="3"/>
        <v>1</v>
      </c>
      <c r="F6" s="34">
        <f t="shared" si="3"/>
        <v>0</v>
      </c>
      <c r="G6" s="34">
        <f t="shared" si="3"/>
        <v>1</v>
      </c>
      <c r="H6" s="34" t="str">
        <f t="shared" si="3"/>
        <v>広島県　大崎上島町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74.53</v>
      </c>
      <c r="P6" s="35">
        <f t="shared" si="3"/>
        <v>99.59</v>
      </c>
      <c r="Q6" s="35">
        <f t="shared" si="3"/>
        <v>3780</v>
      </c>
      <c r="R6" s="35">
        <f t="shared" si="3"/>
        <v>7538</v>
      </c>
      <c r="S6" s="35">
        <f t="shared" si="3"/>
        <v>43.11</v>
      </c>
      <c r="T6" s="35">
        <f t="shared" si="3"/>
        <v>174.86</v>
      </c>
      <c r="U6" s="35">
        <f t="shared" si="3"/>
        <v>7352</v>
      </c>
      <c r="V6" s="35">
        <f t="shared" si="3"/>
        <v>14.33</v>
      </c>
      <c r="W6" s="35">
        <f t="shared" si="3"/>
        <v>513.04999999999995</v>
      </c>
      <c r="X6" s="36" t="str">
        <f>IF(X7="",NA(),X7)</f>
        <v>-</v>
      </c>
      <c r="Y6" s="36" t="str">
        <f t="shared" ref="Y6:AG6" si="4">IF(Y7="",NA(),Y7)</f>
        <v>-</v>
      </c>
      <c r="Z6" s="36" t="str">
        <f t="shared" si="4"/>
        <v>-</v>
      </c>
      <c r="AA6" s="36">
        <f t="shared" si="4"/>
        <v>99.16</v>
      </c>
      <c r="AB6" s="36">
        <f t="shared" si="4"/>
        <v>100.98</v>
      </c>
      <c r="AC6" s="36" t="str">
        <f t="shared" si="4"/>
        <v>-</v>
      </c>
      <c r="AD6" s="36" t="str">
        <f t="shared" si="4"/>
        <v>-</v>
      </c>
      <c r="AE6" s="36" t="str">
        <f t="shared" si="4"/>
        <v>-</v>
      </c>
      <c r="AF6" s="36">
        <f t="shared" si="4"/>
        <v>104.47</v>
      </c>
      <c r="AG6" s="36">
        <f t="shared" si="4"/>
        <v>103.81</v>
      </c>
      <c r="AH6" s="35" t="str">
        <f>IF(AH7="","",IF(AH7="-","【-】","【"&amp;SUBSTITUTE(TEXT(AH7,"#,##0.00"),"-","△")&amp;"】"))</f>
        <v>【112.83】</v>
      </c>
      <c r="AI6" s="36" t="str">
        <f>IF(AI7="",NA(),AI7)</f>
        <v>-</v>
      </c>
      <c r="AJ6" s="36" t="str">
        <f t="shared" ref="AJ6:AR6" si="5">IF(AJ7="",NA(),AJ7)</f>
        <v>-</v>
      </c>
      <c r="AK6" s="36" t="str">
        <f t="shared" si="5"/>
        <v>-</v>
      </c>
      <c r="AL6" s="36">
        <f t="shared" si="5"/>
        <v>7.21</v>
      </c>
      <c r="AM6" s="36">
        <f t="shared" si="5"/>
        <v>3.4</v>
      </c>
      <c r="AN6" s="36" t="str">
        <f t="shared" si="5"/>
        <v>-</v>
      </c>
      <c r="AO6" s="36" t="str">
        <f t="shared" si="5"/>
        <v>-</v>
      </c>
      <c r="AP6" s="36" t="str">
        <f t="shared" si="5"/>
        <v>-</v>
      </c>
      <c r="AQ6" s="36">
        <f t="shared" si="5"/>
        <v>16.399999999999999</v>
      </c>
      <c r="AR6" s="36">
        <f t="shared" si="5"/>
        <v>25.66</v>
      </c>
      <c r="AS6" s="35" t="str">
        <f>IF(AS7="","",IF(AS7="-","【-】","【"&amp;SUBSTITUTE(TEXT(AS7,"#,##0.00"),"-","△")&amp;"】"))</f>
        <v>【1.05】</v>
      </c>
      <c r="AT6" s="36" t="str">
        <f>IF(AT7="",NA(),AT7)</f>
        <v>-</v>
      </c>
      <c r="AU6" s="36" t="str">
        <f t="shared" ref="AU6:BC6" si="6">IF(AU7="",NA(),AU7)</f>
        <v>-</v>
      </c>
      <c r="AV6" s="36" t="str">
        <f t="shared" si="6"/>
        <v>-</v>
      </c>
      <c r="AW6" s="36">
        <f t="shared" si="6"/>
        <v>89.1</v>
      </c>
      <c r="AX6" s="36">
        <f t="shared" si="6"/>
        <v>107.64</v>
      </c>
      <c r="AY6" s="36" t="str">
        <f t="shared" si="6"/>
        <v>-</v>
      </c>
      <c r="AZ6" s="36" t="str">
        <f t="shared" si="6"/>
        <v>-</v>
      </c>
      <c r="BA6" s="36" t="str">
        <f t="shared" si="6"/>
        <v>-</v>
      </c>
      <c r="BB6" s="36">
        <f t="shared" si="6"/>
        <v>293.23</v>
      </c>
      <c r="BC6" s="36">
        <f t="shared" si="6"/>
        <v>300.14</v>
      </c>
      <c r="BD6" s="35" t="str">
        <f>IF(BD7="","",IF(BD7="-","【-】","【"&amp;SUBSTITUTE(TEXT(BD7,"#,##0.00"),"-","△")&amp;"】"))</f>
        <v>【261.93】</v>
      </c>
      <c r="BE6" s="36" t="str">
        <f>IF(BE7="",NA(),BE7)</f>
        <v>-</v>
      </c>
      <c r="BF6" s="36" t="str">
        <f t="shared" ref="BF6:BN6" si="7">IF(BF7="",NA(),BF7)</f>
        <v>-</v>
      </c>
      <c r="BG6" s="36" t="str">
        <f t="shared" si="7"/>
        <v>-</v>
      </c>
      <c r="BH6" s="36">
        <f t="shared" si="7"/>
        <v>328.55</v>
      </c>
      <c r="BI6" s="36">
        <f t="shared" si="7"/>
        <v>340.03</v>
      </c>
      <c r="BJ6" s="36" t="str">
        <f t="shared" si="7"/>
        <v>-</v>
      </c>
      <c r="BK6" s="36" t="str">
        <f t="shared" si="7"/>
        <v>-</v>
      </c>
      <c r="BL6" s="36" t="str">
        <f t="shared" si="7"/>
        <v>-</v>
      </c>
      <c r="BM6" s="36">
        <f t="shared" si="7"/>
        <v>542.29999999999995</v>
      </c>
      <c r="BN6" s="36">
        <f t="shared" si="7"/>
        <v>566.65</v>
      </c>
      <c r="BO6" s="35" t="str">
        <f>IF(BO7="","",IF(BO7="-","【-】","【"&amp;SUBSTITUTE(TEXT(BO7,"#,##0.00"),"-","△")&amp;"】"))</f>
        <v>【270.46】</v>
      </c>
      <c r="BP6" s="36" t="str">
        <f>IF(BP7="",NA(),BP7)</f>
        <v>-</v>
      </c>
      <c r="BQ6" s="36" t="str">
        <f t="shared" ref="BQ6:BY6" si="8">IF(BQ7="",NA(),BQ7)</f>
        <v>-</v>
      </c>
      <c r="BR6" s="36" t="str">
        <f t="shared" si="8"/>
        <v>-</v>
      </c>
      <c r="BS6" s="36">
        <f t="shared" si="8"/>
        <v>90.21</v>
      </c>
      <c r="BT6" s="36">
        <f t="shared" si="8"/>
        <v>88.06</v>
      </c>
      <c r="BU6" s="36" t="str">
        <f t="shared" si="8"/>
        <v>-</v>
      </c>
      <c r="BV6" s="36" t="str">
        <f t="shared" si="8"/>
        <v>-</v>
      </c>
      <c r="BW6" s="36" t="str">
        <f t="shared" si="8"/>
        <v>-</v>
      </c>
      <c r="BX6" s="36">
        <f t="shared" si="8"/>
        <v>87.51</v>
      </c>
      <c r="BY6" s="36">
        <f t="shared" si="8"/>
        <v>84.77</v>
      </c>
      <c r="BZ6" s="35" t="str">
        <f>IF(BZ7="","",IF(BZ7="-","【-】","【"&amp;SUBSTITUTE(TEXT(BZ7,"#,##0.00"),"-","△")&amp;"】"))</f>
        <v>【103.91】</v>
      </c>
      <c r="CA6" s="36" t="str">
        <f>IF(CA7="",NA(),CA7)</f>
        <v>-</v>
      </c>
      <c r="CB6" s="36" t="str">
        <f t="shared" ref="CB6:CJ6" si="9">IF(CB7="",NA(),CB7)</f>
        <v>-</v>
      </c>
      <c r="CC6" s="36" t="str">
        <f t="shared" si="9"/>
        <v>-</v>
      </c>
      <c r="CD6" s="36">
        <f t="shared" si="9"/>
        <v>251.58</v>
      </c>
      <c r="CE6" s="36">
        <f t="shared" si="9"/>
        <v>259.70999999999998</v>
      </c>
      <c r="CF6" s="36" t="str">
        <f t="shared" si="9"/>
        <v>-</v>
      </c>
      <c r="CG6" s="36" t="str">
        <f t="shared" si="9"/>
        <v>-</v>
      </c>
      <c r="CH6" s="36" t="str">
        <f t="shared" si="9"/>
        <v>-</v>
      </c>
      <c r="CI6" s="36">
        <f t="shared" si="9"/>
        <v>218.42</v>
      </c>
      <c r="CJ6" s="36">
        <f t="shared" si="9"/>
        <v>227.27</v>
      </c>
      <c r="CK6" s="35" t="str">
        <f>IF(CK7="","",IF(CK7="-","【-】","【"&amp;SUBSTITUTE(TEXT(CK7,"#,##0.00"),"-","△")&amp;"】"))</f>
        <v>【167.11】</v>
      </c>
      <c r="CL6" s="36" t="str">
        <f>IF(CL7="",NA(),CL7)</f>
        <v>-</v>
      </c>
      <c r="CM6" s="36" t="str">
        <f t="shared" ref="CM6:CU6" si="10">IF(CM7="",NA(),CM7)</f>
        <v>-</v>
      </c>
      <c r="CN6" s="36" t="str">
        <f t="shared" si="10"/>
        <v>-</v>
      </c>
      <c r="CO6" s="36">
        <f t="shared" si="10"/>
        <v>69.900000000000006</v>
      </c>
      <c r="CP6" s="36">
        <f t="shared" si="10"/>
        <v>68</v>
      </c>
      <c r="CQ6" s="36" t="str">
        <f t="shared" si="10"/>
        <v>-</v>
      </c>
      <c r="CR6" s="36" t="str">
        <f t="shared" si="10"/>
        <v>-</v>
      </c>
      <c r="CS6" s="36" t="str">
        <f t="shared" si="10"/>
        <v>-</v>
      </c>
      <c r="CT6" s="36">
        <f t="shared" si="10"/>
        <v>50.24</v>
      </c>
      <c r="CU6" s="36">
        <f t="shared" si="10"/>
        <v>50.29</v>
      </c>
      <c r="CV6" s="35" t="str">
        <f>IF(CV7="","",IF(CV7="-","【-】","【"&amp;SUBSTITUTE(TEXT(CV7,"#,##0.00"),"-","△")&amp;"】"))</f>
        <v>【60.27】</v>
      </c>
      <c r="CW6" s="36" t="str">
        <f>IF(CW7="",NA(),CW7)</f>
        <v>-</v>
      </c>
      <c r="CX6" s="36" t="str">
        <f t="shared" ref="CX6:DF6" si="11">IF(CX7="",NA(),CX7)</f>
        <v>-</v>
      </c>
      <c r="CY6" s="36" t="str">
        <f t="shared" si="11"/>
        <v>-</v>
      </c>
      <c r="CZ6" s="36">
        <f t="shared" si="11"/>
        <v>85.5</v>
      </c>
      <c r="DA6" s="36">
        <f t="shared" si="11"/>
        <v>84.19</v>
      </c>
      <c r="DB6" s="36" t="str">
        <f t="shared" si="11"/>
        <v>-</v>
      </c>
      <c r="DC6" s="36" t="str">
        <f t="shared" si="11"/>
        <v>-</v>
      </c>
      <c r="DD6" s="36" t="str">
        <f t="shared" si="11"/>
        <v>-</v>
      </c>
      <c r="DE6" s="36">
        <f t="shared" si="11"/>
        <v>78.650000000000006</v>
      </c>
      <c r="DF6" s="36">
        <f t="shared" si="11"/>
        <v>77.73</v>
      </c>
      <c r="DG6" s="35" t="str">
        <f>IF(DG7="","",IF(DG7="-","【-】","【"&amp;SUBSTITUTE(TEXT(DG7,"#,##0.00"),"-","△")&amp;"】"))</f>
        <v>【89.92】</v>
      </c>
      <c r="DH6" s="36" t="str">
        <f>IF(DH7="",NA(),DH7)</f>
        <v>-</v>
      </c>
      <c r="DI6" s="36" t="str">
        <f t="shared" ref="DI6:DQ6" si="12">IF(DI7="",NA(),DI7)</f>
        <v>-</v>
      </c>
      <c r="DJ6" s="36" t="str">
        <f t="shared" si="12"/>
        <v>-</v>
      </c>
      <c r="DK6" s="36">
        <f t="shared" si="12"/>
        <v>42.76</v>
      </c>
      <c r="DL6" s="36">
        <f t="shared" si="12"/>
        <v>44.75</v>
      </c>
      <c r="DM6" s="36" t="str">
        <f t="shared" si="12"/>
        <v>-</v>
      </c>
      <c r="DN6" s="36" t="str">
        <f t="shared" si="12"/>
        <v>-</v>
      </c>
      <c r="DO6" s="36" t="str">
        <f t="shared" si="12"/>
        <v>-</v>
      </c>
      <c r="DP6" s="36">
        <f t="shared" si="12"/>
        <v>45.14</v>
      </c>
      <c r="DQ6" s="36">
        <f t="shared" si="12"/>
        <v>45.85</v>
      </c>
      <c r="DR6" s="35" t="str">
        <f>IF(DR7="","",IF(DR7="-","【-】","【"&amp;SUBSTITUTE(TEXT(DR7,"#,##0.00"),"-","△")&amp;"】"))</f>
        <v>【48.85】</v>
      </c>
      <c r="DS6" s="36" t="str">
        <f>IF(DS7="",NA(),DS7)</f>
        <v>-</v>
      </c>
      <c r="DT6" s="36" t="str">
        <f t="shared" ref="DT6:EB6" si="13">IF(DT7="",NA(),DT7)</f>
        <v>-</v>
      </c>
      <c r="DU6" s="36" t="str">
        <f t="shared" si="13"/>
        <v>-</v>
      </c>
      <c r="DV6" s="36">
        <f t="shared" si="13"/>
        <v>19.27</v>
      </c>
      <c r="DW6" s="36">
        <f t="shared" si="13"/>
        <v>19.27</v>
      </c>
      <c r="DX6" s="36" t="str">
        <f t="shared" si="13"/>
        <v>-</v>
      </c>
      <c r="DY6" s="36" t="str">
        <f t="shared" si="13"/>
        <v>-</v>
      </c>
      <c r="DZ6" s="36" t="str">
        <f t="shared" si="13"/>
        <v>-</v>
      </c>
      <c r="EA6" s="36">
        <f t="shared" si="13"/>
        <v>13.58</v>
      </c>
      <c r="EB6" s="36">
        <f t="shared" si="13"/>
        <v>14.13</v>
      </c>
      <c r="EC6" s="35" t="str">
        <f>IF(EC7="","",IF(EC7="-","【-】","【"&amp;SUBSTITUTE(TEXT(EC7,"#,##0.00"),"-","△")&amp;"】"))</f>
        <v>【17.80】</v>
      </c>
      <c r="ED6" s="36" t="str">
        <f>IF(ED7="",NA(),ED7)</f>
        <v>-</v>
      </c>
      <c r="EE6" s="36" t="str">
        <f t="shared" ref="EE6:EM6" si="14">IF(EE7="",NA(),EE7)</f>
        <v>-</v>
      </c>
      <c r="EF6" s="36" t="str">
        <f t="shared" si="14"/>
        <v>-</v>
      </c>
      <c r="EG6" s="36">
        <f t="shared" si="14"/>
        <v>0.12</v>
      </c>
      <c r="EH6" s="36">
        <f t="shared" si="14"/>
        <v>0.12</v>
      </c>
      <c r="EI6" s="36" t="str">
        <f t="shared" si="14"/>
        <v>-</v>
      </c>
      <c r="EJ6" s="36" t="str">
        <f t="shared" si="14"/>
        <v>-</v>
      </c>
      <c r="EK6" s="36" t="str">
        <f t="shared" si="14"/>
        <v>-</v>
      </c>
      <c r="EL6" s="36">
        <f t="shared" si="14"/>
        <v>0.44</v>
      </c>
      <c r="EM6" s="36">
        <f t="shared" si="14"/>
        <v>0.52</v>
      </c>
      <c r="EN6" s="35" t="str">
        <f>IF(EN7="","",IF(EN7="-","【-】","【"&amp;SUBSTITUTE(TEXT(EN7,"#,##0.00"),"-","△")&amp;"】"))</f>
        <v>【0.70】</v>
      </c>
    </row>
    <row r="7" spans="1:144" s="37" customFormat="1" x14ac:dyDescent="0.2">
      <c r="A7" s="29"/>
      <c r="B7" s="38">
        <v>2018</v>
      </c>
      <c r="C7" s="38">
        <v>344311</v>
      </c>
      <c r="D7" s="38">
        <v>46</v>
      </c>
      <c r="E7" s="38">
        <v>1</v>
      </c>
      <c r="F7" s="38">
        <v>0</v>
      </c>
      <c r="G7" s="38">
        <v>1</v>
      </c>
      <c r="H7" s="38" t="s">
        <v>93</v>
      </c>
      <c r="I7" s="38" t="s">
        <v>94</v>
      </c>
      <c r="J7" s="38" t="s">
        <v>95</v>
      </c>
      <c r="K7" s="38" t="s">
        <v>96</v>
      </c>
      <c r="L7" s="38" t="s">
        <v>97</v>
      </c>
      <c r="M7" s="38" t="s">
        <v>98</v>
      </c>
      <c r="N7" s="39" t="s">
        <v>99</v>
      </c>
      <c r="O7" s="39">
        <v>74.53</v>
      </c>
      <c r="P7" s="39">
        <v>99.59</v>
      </c>
      <c r="Q7" s="39">
        <v>3780</v>
      </c>
      <c r="R7" s="39">
        <v>7538</v>
      </c>
      <c r="S7" s="39">
        <v>43.11</v>
      </c>
      <c r="T7" s="39">
        <v>174.86</v>
      </c>
      <c r="U7" s="39">
        <v>7352</v>
      </c>
      <c r="V7" s="39">
        <v>14.33</v>
      </c>
      <c r="W7" s="39">
        <v>513.04999999999995</v>
      </c>
      <c r="X7" s="39" t="s">
        <v>99</v>
      </c>
      <c r="Y7" s="39" t="s">
        <v>99</v>
      </c>
      <c r="Z7" s="39" t="s">
        <v>99</v>
      </c>
      <c r="AA7" s="39">
        <v>99.16</v>
      </c>
      <c r="AB7" s="39">
        <v>100.98</v>
      </c>
      <c r="AC7" s="39" t="s">
        <v>99</v>
      </c>
      <c r="AD7" s="39" t="s">
        <v>99</v>
      </c>
      <c r="AE7" s="39" t="s">
        <v>99</v>
      </c>
      <c r="AF7" s="39">
        <v>104.47</v>
      </c>
      <c r="AG7" s="39">
        <v>103.81</v>
      </c>
      <c r="AH7" s="39">
        <v>112.83</v>
      </c>
      <c r="AI7" s="39" t="s">
        <v>99</v>
      </c>
      <c r="AJ7" s="39" t="s">
        <v>99</v>
      </c>
      <c r="AK7" s="39" t="s">
        <v>99</v>
      </c>
      <c r="AL7" s="39">
        <v>7.21</v>
      </c>
      <c r="AM7" s="39">
        <v>3.4</v>
      </c>
      <c r="AN7" s="39" t="s">
        <v>99</v>
      </c>
      <c r="AO7" s="39" t="s">
        <v>99</v>
      </c>
      <c r="AP7" s="39" t="s">
        <v>99</v>
      </c>
      <c r="AQ7" s="39">
        <v>16.399999999999999</v>
      </c>
      <c r="AR7" s="39">
        <v>25.66</v>
      </c>
      <c r="AS7" s="39">
        <v>1.05</v>
      </c>
      <c r="AT7" s="39" t="s">
        <v>99</v>
      </c>
      <c r="AU7" s="39" t="s">
        <v>99</v>
      </c>
      <c r="AV7" s="39" t="s">
        <v>99</v>
      </c>
      <c r="AW7" s="39">
        <v>89.1</v>
      </c>
      <c r="AX7" s="39">
        <v>107.64</v>
      </c>
      <c r="AY7" s="39" t="s">
        <v>99</v>
      </c>
      <c r="AZ7" s="39" t="s">
        <v>99</v>
      </c>
      <c r="BA7" s="39" t="s">
        <v>99</v>
      </c>
      <c r="BB7" s="39">
        <v>293.23</v>
      </c>
      <c r="BC7" s="39">
        <v>300.14</v>
      </c>
      <c r="BD7" s="39">
        <v>261.93</v>
      </c>
      <c r="BE7" s="39" t="s">
        <v>99</v>
      </c>
      <c r="BF7" s="39" t="s">
        <v>99</v>
      </c>
      <c r="BG7" s="39" t="s">
        <v>99</v>
      </c>
      <c r="BH7" s="39">
        <v>328.55</v>
      </c>
      <c r="BI7" s="39">
        <v>340.03</v>
      </c>
      <c r="BJ7" s="39" t="s">
        <v>99</v>
      </c>
      <c r="BK7" s="39" t="s">
        <v>99</v>
      </c>
      <c r="BL7" s="39" t="s">
        <v>99</v>
      </c>
      <c r="BM7" s="39">
        <v>542.29999999999995</v>
      </c>
      <c r="BN7" s="39">
        <v>566.65</v>
      </c>
      <c r="BO7" s="39">
        <v>270.45999999999998</v>
      </c>
      <c r="BP7" s="39" t="s">
        <v>99</v>
      </c>
      <c r="BQ7" s="39" t="s">
        <v>99</v>
      </c>
      <c r="BR7" s="39" t="s">
        <v>99</v>
      </c>
      <c r="BS7" s="39">
        <v>90.21</v>
      </c>
      <c r="BT7" s="39">
        <v>88.06</v>
      </c>
      <c r="BU7" s="39" t="s">
        <v>99</v>
      </c>
      <c r="BV7" s="39" t="s">
        <v>99</v>
      </c>
      <c r="BW7" s="39" t="s">
        <v>99</v>
      </c>
      <c r="BX7" s="39">
        <v>87.51</v>
      </c>
      <c r="BY7" s="39">
        <v>84.77</v>
      </c>
      <c r="BZ7" s="39">
        <v>103.91</v>
      </c>
      <c r="CA7" s="39" t="s">
        <v>99</v>
      </c>
      <c r="CB7" s="39" t="s">
        <v>99</v>
      </c>
      <c r="CC7" s="39" t="s">
        <v>99</v>
      </c>
      <c r="CD7" s="39">
        <v>251.58</v>
      </c>
      <c r="CE7" s="39">
        <v>259.70999999999998</v>
      </c>
      <c r="CF7" s="39" t="s">
        <v>99</v>
      </c>
      <c r="CG7" s="39" t="s">
        <v>99</v>
      </c>
      <c r="CH7" s="39" t="s">
        <v>99</v>
      </c>
      <c r="CI7" s="39">
        <v>218.42</v>
      </c>
      <c r="CJ7" s="39">
        <v>227.27</v>
      </c>
      <c r="CK7" s="39">
        <v>167.11</v>
      </c>
      <c r="CL7" s="39" t="s">
        <v>99</v>
      </c>
      <c r="CM7" s="39" t="s">
        <v>99</v>
      </c>
      <c r="CN7" s="39" t="s">
        <v>99</v>
      </c>
      <c r="CO7" s="39">
        <v>69.900000000000006</v>
      </c>
      <c r="CP7" s="39">
        <v>68</v>
      </c>
      <c r="CQ7" s="39" t="s">
        <v>99</v>
      </c>
      <c r="CR7" s="39" t="s">
        <v>99</v>
      </c>
      <c r="CS7" s="39" t="s">
        <v>99</v>
      </c>
      <c r="CT7" s="39">
        <v>50.24</v>
      </c>
      <c r="CU7" s="39">
        <v>50.29</v>
      </c>
      <c r="CV7" s="39">
        <v>60.27</v>
      </c>
      <c r="CW7" s="39" t="s">
        <v>99</v>
      </c>
      <c r="CX7" s="39" t="s">
        <v>99</v>
      </c>
      <c r="CY7" s="39" t="s">
        <v>99</v>
      </c>
      <c r="CZ7" s="39">
        <v>85.5</v>
      </c>
      <c r="DA7" s="39">
        <v>84.19</v>
      </c>
      <c r="DB7" s="39" t="s">
        <v>99</v>
      </c>
      <c r="DC7" s="39" t="s">
        <v>99</v>
      </c>
      <c r="DD7" s="39" t="s">
        <v>99</v>
      </c>
      <c r="DE7" s="39">
        <v>78.650000000000006</v>
      </c>
      <c r="DF7" s="39">
        <v>77.73</v>
      </c>
      <c r="DG7" s="39">
        <v>89.92</v>
      </c>
      <c r="DH7" s="39" t="s">
        <v>99</v>
      </c>
      <c r="DI7" s="39" t="s">
        <v>99</v>
      </c>
      <c r="DJ7" s="39" t="s">
        <v>99</v>
      </c>
      <c r="DK7" s="39">
        <v>42.76</v>
      </c>
      <c r="DL7" s="39">
        <v>44.75</v>
      </c>
      <c r="DM7" s="39" t="s">
        <v>99</v>
      </c>
      <c r="DN7" s="39" t="s">
        <v>99</v>
      </c>
      <c r="DO7" s="39" t="s">
        <v>99</v>
      </c>
      <c r="DP7" s="39">
        <v>45.14</v>
      </c>
      <c r="DQ7" s="39">
        <v>45.85</v>
      </c>
      <c r="DR7" s="39">
        <v>48.85</v>
      </c>
      <c r="DS7" s="39" t="s">
        <v>99</v>
      </c>
      <c r="DT7" s="39" t="s">
        <v>99</v>
      </c>
      <c r="DU7" s="39" t="s">
        <v>99</v>
      </c>
      <c r="DV7" s="39">
        <v>19.27</v>
      </c>
      <c r="DW7" s="39">
        <v>19.27</v>
      </c>
      <c r="DX7" s="39" t="s">
        <v>99</v>
      </c>
      <c r="DY7" s="39" t="s">
        <v>99</v>
      </c>
      <c r="DZ7" s="39" t="s">
        <v>99</v>
      </c>
      <c r="EA7" s="39">
        <v>13.58</v>
      </c>
      <c r="EB7" s="39">
        <v>14.13</v>
      </c>
      <c r="EC7" s="39">
        <v>17.8</v>
      </c>
      <c r="ED7" s="39" t="s">
        <v>99</v>
      </c>
      <c r="EE7" s="39" t="s">
        <v>99</v>
      </c>
      <c r="EF7" s="39" t="s">
        <v>99</v>
      </c>
      <c r="EG7" s="39">
        <v>0.12</v>
      </c>
      <c r="EH7" s="39">
        <v>0.12</v>
      </c>
      <c r="EI7" s="39" t="s">
        <v>99</v>
      </c>
      <c r="EJ7" s="39" t="s">
        <v>99</v>
      </c>
      <c r="EK7" s="39" t="s">
        <v>99</v>
      </c>
      <c r="EL7" s="39">
        <v>0.44</v>
      </c>
      <c r="EM7" s="39">
        <v>0.52</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dcterms:created xsi:type="dcterms:W3CDTF">2019-12-05T04:25:34Z</dcterms:created>
  <dcterms:modified xsi:type="dcterms:W3CDTF">2020-03-30T10:38:11Z</dcterms:modified>
  <cp:category/>
</cp:coreProperties>
</file>