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TRJeBQGrbXk78UX9Jzhn6v9TZ8blJ4h8YtREEAS9st6J6G1t9cWNl7kFLEDb3UDJahxGle56HAuwd80SUcjVCQ==" workbookSaltValue="M7WEcozHbGQqEEbE+GYa5A==" workbookSpinCount="100000" lockStructure="1"/>
  <bookViews>
    <workbookView xWindow="0" yWindow="0" windowWidth="28800" windowHeight="13220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S6" i="5"/>
  <c r="R6" i="5"/>
  <c r="Q6" i="5"/>
  <c r="P6" i="5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AD10" i="4"/>
  <c r="W10" i="4"/>
  <c r="P10" i="4"/>
  <c r="I10" i="4"/>
  <c r="B10" i="4"/>
  <c r="BB8" i="4"/>
  <c r="AT8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<sst xmlns="http://schemas.openxmlformats.org/spreadsheetml/2006/main" count="244" uniqueCount="112">
  <si>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</si>
  <si>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</si>
  <si>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</si>
  <si>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</si>
  <si>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</si>
  <si>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</si>
  <si>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</si>
  <si>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</si>
  <si>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</si>
  <si>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</si>
  <si>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</si>
  <si>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</si>
  <si>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</si>
  <si>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</si>
  <si>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</si>
  <si>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</si>
  <si>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</si>
  <si>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</si>
  <si>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</si>
  <si>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</si>
  <si>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</si>
  <si>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</si>
  <si>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</si>
  <si>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</si>
  <si>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</si>
  <si>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</si>
  <si>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</si>
  <si>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</si>
  <si>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</si>
  <si>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</si>
  <si>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</si>
  <si>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</si>
  <si>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</si>
  <si>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</si>
  <si>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</si>
  <si>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</si>
  <si>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</si>
  <si>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</si>
  <si>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</si>
  <si>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</si>
  <si>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</si>
  <si>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</si>
  <si>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</si>
  <si>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</si>
  <si>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</si>
  <si>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</si>
  <si>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</si>
  <si>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</si>
  <si>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</si>
  <si>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</si>
  <si>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</si>
  <si>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</si>
  <si>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</si>
  <si>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</si>
  <si>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</si>
  <si>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</si>
  <si>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</si>
  <si>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</si>
  <si>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</si>
  <si>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</si>
  <si>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</si>
  <si>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</si>
  <si>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</si>
  <si>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</si>
  <si>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</si>
  <si>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</si>
  <si>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</si>
  <si>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</si>
  <si>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</si>
  <si>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</si>
  <si>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</si>
  <si>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</si>
  <si>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</si>
  <si>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</si>
  <si>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</si>
  <si>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</si>
  <si>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</si>
  <si>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</si>
  <si>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</si>
  <si>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</si>
  <si>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</si>
  <si>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</si>
  <si>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</si>
  <si>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</si>
  <si>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</si>
  <si>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</si>
  <si>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</si>
  <si>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</si>
  <si>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</si>
  <si>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</si>
  <si>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</si>
  <si>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</si>
  <si>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</si>
  <si>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</si>
  <si>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</si>
  <si>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</si>
  <si>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安芸太田町</t>
  </si>
  <si>
    <t>法非適用</t>
  </si>
  <si>
    <t>下水道事業</t>
  </si>
  <si>
    <t>個別排水処理</t>
  </si>
  <si>
    <t>L2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</si>
  <si>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</si>
  <si>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</si>
  <si>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</si>
  <si>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</si>
  <si>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</si>
  <si>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</si>
  <si>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</si>
  <si>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</si>
  <si>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供用開始後10年以上経過しており、各浄化槽の保守点検は定期的に行っているが老朽化は否めない。故障の場合は緊急的に対応している状況であり、更新計画は未策定である。</t>
    <rPh sb="1" eb="3">
      <t>キョウヨウ</t>
    </rPh>
    <rPh sb="3" eb="6">
      <t>カイシゴ</t>
    </rPh>
    <rPh sb="8" eb="9">
      <t>ネン</t>
    </rPh>
    <rPh sb="9" eb="11">
      <t>イジョウ</t>
    </rPh>
    <rPh sb="11" eb="13">
      <t>ケイカ</t>
    </rPh>
    <rPh sb="18" eb="19">
      <t>カク</t>
    </rPh>
    <rPh sb="19" eb="22">
      <t>ジョウカソウ</t>
    </rPh>
    <rPh sb="23" eb="25">
      <t>ホシュ</t>
    </rPh>
    <rPh sb="25" eb="27">
      <t>テンケン</t>
    </rPh>
    <rPh sb="28" eb="30">
      <t>テイキ</t>
    </rPh>
    <rPh sb="30" eb="31">
      <t>テキ</t>
    </rPh>
    <rPh sb="32" eb="33">
      <t>オコナ</t>
    </rPh>
    <rPh sb="38" eb="41">
      <t>ロウキュウカ</t>
    </rPh>
    <rPh sb="42" eb="43">
      <t>イナ</t>
    </rPh>
    <rPh sb="47" eb="49">
      <t>コショウ</t>
    </rPh>
    <rPh sb="50" eb="52">
      <t>バアイ</t>
    </rPh>
    <rPh sb="53" eb="56">
      <t>キンキュウテキ</t>
    </rPh>
    <rPh sb="57" eb="59">
      <t>タイオウ</t>
    </rPh>
    <rPh sb="63" eb="65">
      <t>ジョウキョウ</t>
    </rPh>
    <rPh sb="69" eb="71">
      <t>コウシン</t>
    </rPh>
    <rPh sb="71" eb="73">
      <t>ケイカク</t>
    </rPh>
    <rPh sb="74" eb="75">
      <t>ミ</t>
    </rPh>
    <rPh sb="75" eb="77">
      <t>サクテイ</t>
    </rPh>
    <phoneticPr fontId="4"/>
  </si>
  <si>
    <t>　一般会計に依存した状況であり、地方債償還金が大きな負担となっている。料金改定についてはH31年度で資料作成、R2年度で料金改定検討委員会を実施予定。</t>
    <rPh sb="1" eb="3">
      <t>イッパン</t>
    </rPh>
    <rPh sb="3" eb="5">
      <t>カイケイ</t>
    </rPh>
    <rPh sb="6" eb="8">
      <t>イゾン</t>
    </rPh>
    <rPh sb="10" eb="12">
      <t>ジョウキョウ</t>
    </rPh>
    <phoneticPr fontId="4"/>
  </si>
  <si>
    <t>①収益的収支比率…当該指標は100％未満であり、一般会計繰入金に依存している状況である。
④企業債残高対事業規模比率…類似団体と比較して大幅に高い数値となっている。債務割合が高く継続的に経営を圧迫している状況である。
⑤経費回収率…類似団体と比較して大幅に低い数値となっており、一般会計に依存している。
⑥汚水処理原価…類似団体と比較して高い数値となっている。加入件数が限られ有収水量が少ないため㎥当たり汚水処理費用は高額となる。
⑧水洗化率…類似団体と比較して高い数値となっている。今後は人口減少による水洗化率の低下が予想される。</t>
    <rPh sb="1" eb="4">
      <t>シュウエキテキ</t>
    </rPh>
    <rPh sb="4" eb="6">
      <t>シュウシ</t>
    </rPh>
    <rPh sb="6" eb="8">
      <t>ヒリツ</t>
    </rPh>
    <rPh sb="9" eb="11">
      <t>トウガイ</t>
    </rPh>
    <rPh sb="11" eb="13">
      <t>シヒョウ</t>
    </rPh>
    <rPh sb="18" eb="20">
      <t>ミマン</t>
    </rPh>
    <rPh sb="24" eb="26">
      <t>イッパン</t>
    </rPh>
    <rPh sb="26" eb="28">
      <t>カイケイ</t>
    </rPh>
    <rPh sb="28" eb="30">
      <t>クリイレ</t>
    </rPh>
    <rPh sb="30" eb="31">
      <t>キン</t>
    </rPh>
    <rPh sb="32" eb="34">
      <t>イゾン</t>
    </rPh>
    <rPh sb="38" eb="40">
      <t>ジョウキョウ</t>
    </rPh>
    <rPh sb="46" eb="48">
      <t>キギョウ</t>
    </rPh>
    <rPh sb="48" eb="49">
      <t>サイ</t>
    </rPh>
    <rPh sb="49" eb="51">
      <t>ザンダカ</t>
    </rPh>
    <rPh sb="51" eb="52">
      <t>タイ</t>
    </rPh>
    <rPh sb="52" eb="54">
      <t>ジギョウ</t>
    </rPh>
    <rPh sb="54" eb="56">
      <t>キボ</t>
    </rPh>
    <rPh sb="56" eb="58">
      <t>ヒリツ</t>
    </rPh>
    <rPh sb="59" eb="61">
      <t>ルイジ</t>
    </rPh>
    <rPh sb="61" eb="63">
      <t>ダンタイ</t>
    </rPh>
    <rPh sb="64" eb="66">
      <t>ヒカク</t>
    </rPh>
    <rPh sb="68" eb="70">
      <t>オオハバ</t>
    </rPh>
    <rPh sb="71" eb="72">
      <t>タカ</t>
    </rPh>
    <rPh sb="73" eb="75">
      <t>スウチ</t>
    </rPh>
    <rPh sb="82" eb="84">
      <t>サイム</t>
    </rPh>
    <rPh sb="84" eb="86">
      <t>ワリアイ</t>
    </rPh>
    <rPh sb="87" eb="88">
      <t>タカ</t>
    </rPh>
    <rPh sb="89" eb="92">
      <t>ケイゾクテキ</t>
    </rPh>
    <rPh sb="93" eb="95">
      <t>ケイエイ</t>
    </rPh>
    <rPh sb="96" eb="98">
      <t>アッパク</t>
    </rPh>
    <rPh sb="102" eb="104">
      <t>ジョウキョウ</t>
    </rPh>
    <rPh sb="110" eb="112">
      <t>ケイヒ</t>
    </rPh>
    <rPh sb="112" eb="114">
      <t>カイシュウ</t>
    </rPh>
    <rPh sb="114" eb="115">
      <t>リツ</t>
    </rPh>
    <rPh sb="116" eb="118">
      <t>ルイジ</t>
    </rPh>
    <rPh sb="118" eb="120">
      <t>ダンタイ</t>
    </rPh>
    <rPh sb="121" eb="123">
      <t>ヒカク</t>
    </rPh>
    <rPh sb="125" eb="127">
      <t>オオハバ</t>
    </rPh>
    <rPh sb="128" eb="129">
      <t>ヒク</t>
    </rPh>
    <rPh sb="130" eb="132">
      <t>スウチ</t>
    </rPh>
    <rPh sb="139" eb="141">
      <t>イッパン</t>
    </rPh>
    <rPh sb="141" eb="143">
      <t>カイケイ</t>
    </rPh>
    <rPh sb="144" eb="146">
      <t>イゾン</t>
    </rPh>
    <rPh sb="160" eb="162">
      <t>ルイジ</t>
    </rPh>
    <rPh sb="162" eb="164">
      <t>ダンタイ</t>
    </rPh>
    <rPh sb="165" eb="167">
      <t>ヒカク</t>
    </rPh>
    <rPh sb="169" eb="170">
      <t>タカ</t>
    </rPh>
    <rPh sb="171" eb="173">
      <t>スウチ</t>
    </rPh>
    <rPh sb="180" eb="182">
      <t>カニュウ</t>
    </rPh>
    <rPh sb="182" eb="184">
      <t>ケンスウ</t>
    </rPh>
    <rPh sb="185" eb="186">
      <t>カギ</t>
    </rPh>
    <rPh sb="188" eb="192">
      <t>ユウシュウスイリョウ</t>
    </rPh>
    <rPh sb="193" eb="194">
      <t>スク</t>
    </rPh>
    <rPh sb="199" eb="200">
      <t>ア</t>
    </rPh>
    <rPh sb="202" eb="204">
      <t>オスイ</t>
    </rPh>
    <rPh sb="204" eb="206">
      <t>ショリ</t>
    </rPh>
    <rPh sb="206" eb="208">
      <t>ヒヨウ</t>
    </rPh>
    <rPh sb="209" eb="211">
      <t>コウガク</t>
    </rPh>
    <rPh sb="217" eb="220">
      <t>スイセンカ</t>
    </rPh>
    <rPh sb="220" eb="221">
      <t>リツ</t>
    </rPh>
    <rPh sb="222" eb="224">
      <t>ルイジ</t>
    </rPh>
    <rPh sb="224" eb="226">
      <t>ダンタイ</t>
    </rPh>
    <rPh sb="227" eb="229">
      <t>ヒカク</t>
    </rPh>
    <rPh sb="231" eb="232">
      <t>タカ</t>
    </rPh>
    <rPh sb="233" eb="235">
      <t>スウチ</t>
    </rPh>
    <rPh sb="242" eb="244">
      <t>コンゴ</t>
    </rPh>
    <rPh sb="245" eb="247">
      <t>ジンコウ</t>
    </rPh>
    <rPh sb="247" eb="249">
      <t>ゲンショウ</t>
    </rPh>
    <rPh sb="252" eb="255">
      <t>スイセンカ</t>
    </rPh>
    <rPh sb="255" eb="256">
      <t>リツ</t>
    </rPh>
    <rPh sb="257" eb="259">
      <t>テイカ</t>
    </rPh>
    <rPh sb="260" eb="262">
      <t>ヨソウ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</si>
</sst>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27-44EC-B798-353A71108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212096"/>
        <c:axId val="204222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427-44EC-B798-353A71108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212096"/>
        <c:axId val="204222464"/>
      </c:lineChart>
      <c:dateAx>
        <c:axId val="2042120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222464"/>
        <c:crosses val="autoZero"/>
        <c:auto val="1"/>
        <c:lblOffset val="100"/>
        <c:baseTimeUnit val="years"/>
      </c:dateAx>
      <c:valAx>
        <c:axId val="204222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2120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C7-4E3B-A964-65020DC6E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43584"/>
        <c:axId val="205053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52.52</c:v>
                </c:pt>
                <c:pt idx="1">
                  <c:v>54.14</c:v>
                </c:pt>
                <c:pt idx="2">
                  <c:v>132.99</c:v>
                </c:pt>
                <c:pt idx="3">
                  <c:v>51.71</c:v>
                </c:pt>
                <c:pt idx="4">
                  <c:v>50.56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C7-4E3B-A964-65020DC6E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43584"/>
        <c:axId val="205053952"/>
      </c:lineChart>
      <c:dateAx>
        <c:axId val="2050435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5053952"/>
        <c:crosses val="autoZero"/>
        <c:auto val="1"/>
        <c:lblOffset val="100"/>
        <c:baseTimeUnit val="years"/>
      </c:dateAx>
      <c:valAx>
        <c:axId val="205053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435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89.74</c:v>
                </c:pt>
                <c:pt idx="1">
                  <c:v>91.96</c:v>
                </c:pt>
                <c:pt idx="2">
                  <c:v>91.82</c:v>
                </c:pt>
                <c:pt idx="3">
                  <c:v>93.52</c:v>
                </c:pt>
                <c:pt idx="4">
                  <c:v>92.93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0-46AF-AFDE-B25DA5F88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01312"/>
        <c:axId val="205103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84.94</c:v>
                </c:pt>
                <c:pt idx="1">
                  <c:v>84.69</c:v>
                </c:pt>
                <c:pt idx="2">
                  <c:v>82.94</c:v>
                </c:pt>
                <c:pt idx="3">
                  <c:v>82.91</c:v>
                </c:pt>
                <c:pt idx="4">
                  <c:v>83.85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30-46AF-AFDE-B25DA5F88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01312"/>
        <c:axId val="205103488"/>
      </c:lineChart>
      <c:dateAx>
        <c:axId val="2051013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5103488"/>
        <c:crosses val="autoZero"/>
        <c:auto val="1"/>
        <c:lblOffset val="100"/>
        <c:baseTimeUnit val="years"/>
      </c:dateAx>
      <c:valAx>
        <c:axId val="205103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013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72.92</c:v>
                </c:pt>
                <c:pt idx="1">
                  <c:v>65.489999999999995</c:v>
                </c:pt>
                <c:pt idx="2">
                  <c:v>68.95</c:v>
                </c:pt>
                <c:pt idx="3">
                  <c:v>65.17</c:v>
                </c:pt>
                <c:pt idx="4">
                  <c:v>64.94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95-4377-BAE4-671D71BEA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257536"/>
        <c:axId val="204272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95-4377-BAE4-671D71BEA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257536"/>
        <c:axId val="204272000"/>
      </c:lineChart>
      <c:dateAx>
        <c:axId val="2042575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272000"/>
        <c:crosses val="autoZero"/>
        <c:auto val="1"/>
        <c:lblOffset val="100"/>
        <c:baseTimeUnit val="years"/>
      </c:dateAx>
      <c:valAx>
        <c:axId val="204272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257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63-4F4E-AA33-2428C5764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04384"/>
        <c:axId val="204706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63-4F4E-AA33-2428C5764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04384"/>
        <c:axId val="204706560"/>
      </c:lineChart>
      <c:dateAx>
        <c:axId val="2047043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706560"/>
        <c:crosses val="autoZero"/>
        <c:auto val="1"/>
        <c:lblOffset val="100"/>
        <c:baseTimeUnit val="years"/>
      </c:dateAx>
      <c:valAx>
        <c:axId val="204706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04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00-485A-B07B-63D07D835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33440"/>
        <c:axId val="204809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00-485A-B07B-63D07D835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33440"/>
        <c:axId val="204809344"/>
      </c:lineChart>
      <c:dateAx>
        <c:axId val="204733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809344"/>
        <c:crosses val="autoZero"/>
        <c:auto val="1"/>
        <c:lblOffset val="100"/>
        <c:baseTimeUnit val="years"/>
      </c:dateAx>
      <c:valAx>
        <c:axId val="204809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33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371-4B0D-BACE-5FD164E40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854784"/>
        <c:axId val="204856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371-4B0D-BACE-5FD164E40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854784"/>
        <c:axId val="204856704"/>
      </c:lineChart>
      <c:dateAx>
        <c:axId val="2048547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856704"/>
        <c:crosses val="autoZero"/>
        <c:auto val="1"/>
        <c:lblOffset val="100"/>
        <c:baseTimeUnit val="years"/>
      </c:dateAx>
      <c:valAx>
        <c:axId val="204856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854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9E-48F8-956F-C589D1EA5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892416"/>
        <c:axId val="204906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9E-48F8-956F-C589D1EA5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892416"/>
        <c:axId val="204906880"/>
      </c:lineChart>
      <c:dateAx>
        <c:axId val="204892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906880"/>
        <c:crosses val="autoZero"/>
        <c:auto val="1"/>
        <c:lblOffset val="100"/>
        <c:baseTimeUnit val="years"/>
      </c:dateAx>
      <c:valAx>
        <c:axId val="204906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892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3240.09</c:v>
                </c:pt>
                <c:pt idx="1">
                  <c:v>3312.74</c:v>
                </c:pt>
                <c:pt idx="2">
                  <c:v>3202.05</c:v>
                </c:pt>
                <c:pt idx="3">
                  <c:v>3022.42</c:v>
                </c:pt>
                <c:pt idx="4">
                  <c:v>2863.09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1E-4098-B448-EBE668C50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10752"/>
        <c:axId val="205212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701.33</c:v>
                </c:pt>
                <c:pt idx="1">
                  <c:v>663.76</c:v>
                </c:pt>
                <c:pt idx="2">
                  <c:v>566.35</c:v>
                </c:pt>
                <c:pt idx="3">
                  <c:v>888.8</c:v>
                </c:pt>
                <c:pt idx="4">
                  <c:v>855.65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E1E-4098-B448-EBE668C50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10752"/>
        <c:axId val="205212672"/>
      </c:lineChart>
      <c:dateAx>
        <c:axId val="2052107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5212672"/>
        <c:crosses val="autoZero"/>
        <c:auto val="1"/>
        <c:lblOffset val="100"/>
        <c:baseTimeUnit val="years"/>
      </c:dateAx>
      <c:valAx>
        <c:axId val="205212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10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19.559999999999999</c:v>
                </c:pt>
                <c:pt idx="1">
                  <c:v>25.31</c:v>
                </c:pt>
                <c:pt idx="2">
                  <c:v>20.72</c:v>
                </c:pt>
                <c:pt idx="3">
                  <c:v>29.76</c:v>
                </c:pt>
                <c:pt idx="4">
                  <c:v>28.61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F0-476C-B497-309F7BC08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47616"/>
        <c:axId val="20524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53.48</c:v>
                </c:pt>
                <c:pt idx="1">
                  <c:v>53.76</c:v>
                </c:pt>
                <c:pt idx="2">
                  <c:v>52.27</c:v>
                </c:pt>
                <c:pt idx="3">
                  <c:v>52.55</c:v>
                </c:pt>
                <c:pt idx="4">
                  <c:v>52.23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F0-476C-B497-309F7BC08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47616"/>
        <c:axId val="205249536"/>
      </c:lineChart>
      <c:dateAx>
        <c:axId val="2052476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5249536"/>
        <c:crosses val="autoZero"/>
        <c:auto val="1"/>
        <c:lblOffset val="100"/>
        <c:baseTimeUnit val="years"/>
      </c:dateAx>
      <c:valAx>
        <c:axId val="20524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476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1243.5999999999999</c:v>
                </c:pt>
                <c:pt idx="1">
                  <c:v>1003.57</c:v>
                </c:pt>
                <c:pt idx="2">
                  <c:v>1185.28</c:v>
                </c:pt>
                <c:pt idx="3">
                  <c:v>758.83</c:v>
                </c:pt>
                <c:pt idx="4">
                  <c:v>859.23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01-4E7C-A3A1-802D0FC2B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22720"/>
        <c:axId val="205024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277.29000000000002</c:v>
                </c:pt>
                <c:pt idx="1">
                  <c:v>275.25</c:v>
                </c:pt>
                <c:pt idx="2">
                  <c:v>291.01</c:v>
                </c:pt>
                <c:pt idx="3">
                  <c:v>292.45</c:v>
                </c:pt>
                <c:pt idx="4">
                  <c:v>294.05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701-4E7C-A3A1-802D0FC2B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22720"/>
        <c:axId val="205024640"/>
      </c:lineChart>
      <c:dateAx>
        <c:axId val="2050227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5024640"/>
        <c:crosses val="autoZero"/>
        <c:auto val="1"/>
        <c:lblOffset val="100"/>
        <c:baseTimeUnit val="years"/>
      </c:dateAx>
      <c:valAx>
        <c:axId val="205024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22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【860.68】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【299.14】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="75" zoomScaleNormal="75" workbookViewId="0">
      <selection activeCell="B2" sqref="B2:BZ4"/>
    </sheetView>
  </sheetViews>
  <sheetFormatPr defaultColWidth="2.6328125" defaultRowHeight="13" x14ac:dyDescent="0.2"/>
  <cols>
    <col min="1" max="1" width="2.6328125" customWidth="1"/>
    <col min="2" max="62" width="3.7265625" customWidth="1"/>
    <col min="64" max="78" width="3.08984375" customWidth="1"/>
    <col min="79" max="79" width="4.453125" bestFit="1" customWidth="1"/>
    <col min="81" max="82" width="4.4531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</row>
    <row r="3" spans="1:78" ht="9.75" customHeight="1" x14ac:dyDescent="0.2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</row>
    <row r="4" spans="1:78" ht="9.75" customHeight="1" x14ac:dyDescent="0.2">
      <c r="A4" s="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74" t="str">
        <f>データ!H6</f>
        <v>広島県　安芸太田町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64" t="s">
        <v>1</v>
      </c>
      <c r="C7" s="64"/>
      <c r="D7" s="64"/>
      <c r="E7" s="64"/>
      <c r="F7" s="64"/>
      <c r="G7" s="64"/>
      <c r="H7" s="64"/>
      <c r="I7" s="64" t="s">
        <v>2</v>
      </c>
      <c r="J7" s="64"/>
      <c r="K7" s="64"/>
      <c r="L7" s="64"/>
      <c r="M7" s="64"/>
      <c r="N7" s="64"/>
      <c r="O7" s="64"/>
      <c r="P7" s="64" t="s">
        <v>3</v>
      </c>
      <c r="Q7" s="64"/>
      <c r="R7" s="64"/>
      <c r="S7" s="64"/>
      <c r="T7" s="64"/>
      <c r="U7" s="64"/>
      <c r="V7" s="64"/>
      <c r="W7" s="64" t="s">
        <v>4</v>
      </c>
      <c r="X7" s="64"/>
      <c r="Y7" s="64"/>
      <c r="Z7" s="64"/>
      <c r="AA7" s="64"/>
      <c r="AB7" s="64"/>
      <c r="AC7" s="64"/>
      <c r="AD7" s="64" t="s">
        <v>5</v>
      </c>
      <c r="AE7" s="64"/>
      <c r="AF7" s="64"/>
      <c r="AG7" s="64"/>
      <c r="AH7" s="64"/>
      <c r="AI7" s="64"/>
      <c r="AJ7" s="64"/>
      <c r="AK7" s="3"/>
      <c r="AL7" s="64" t="s">
        <v>6</v>
      </c>
      <c r="AM7" s="64"/>
      <c r="AN7" s="64"/>
      <c r="AO7" s="64"/>
      <c r="AP7" s="64"/>
      <c r="AQ7" s="64"/>
      <c r="AR7" s="64"/>
      <c r="AS7" s="64"/>
      <c r="AT7" s="64" t="s">
        <v>7</v>
      </c>
      <c r="AU7" s="64"/>
      <c r="AV7" s="64"/>
      <c r="AW7" s="64"/>
      <c r="AX7" s="64"/>
      <c r="AY7" s="64"/>
      <c r="AZ7" s="64"/>
      <c r="BA7" s="64"/>
      <c r="BB7" s="64" t="s">
        <v>8</v>
      </c>
      <c r="BC7" s="64"/>
      <c r="BD7" s="64"/>
      <c r="BE7" s="64"/>
      <c r="BF7" s="64"/>
      <c r="BG7" s="64"/>
      <c r="BH7" s="64"/>
      <c r="BI7" s="6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71" t="str">
        <f>データ!I6</f>
        <v>法非適用</v>
      </c>
      <c r="C8" s="71"/>
      <c r="D8" s="71"/>
      <c r="E8" s="71"/>
      <c r="F8" s="71"/>
      <c r="G8" s="71"/>
      <c r="H8" s="71"/>
      <c r="I8" s="71" t="str">
        <f>データ!J6</f>
        <v>下水道事業</v>
      </c>
      <c r="J8" s="71"/>
      <c r="K8" s="71"/>
      <c r="L8" s="71"/>
      <c r="M8" s="71"/>
      <c r="N8" s="71"/>
      <c r="O8" s="71"/>
      <c r="P8" s="71" t="str">
        <f>データ!K6</f>
        <v>個別排水処理</v>
      </c>
      <c r="Q8" s="71"/>
      <c r="R8" s="71"/>
      <c r="S8" s="71"/>
      <c r="T8" s="71"/>
      <c r="U8" s="71"/>
      <c r="V8" s="71"/>
      <c r="W8" s="71" t="str">
        <f>データ!L6</f>
        <v>L2</v>
      </c>
      <c r="X8" s="71"/>
      <c r="Y8" s="71"/>
      <c r="Z8" s="71"/>
      <c r="AA8" s="71"/>
      <c r="AB8" s="71"/>
      <c r="AC8" s="71"/>
      <c r="AD8" s="72" t="str">
        <f>データ!$M$6</f>
        <v>非設置</v>
      </c>
      <c r="AE8" s="72"/>
      <c r="AF8" s="72"/>
      <c r="AG8" s="72"/>
      <c r="AH8" s="72"/>
      <c r="AI8" s="72"/>
      <c r="AJ8" s="72"/>
      <c r="AK8" s="3"/>
      <c r="AL8" s="68">
        <f>データ!S6</f>
        <v>6275</v>
      </c>
      <c r="AM8" s="68"/>
      <c r="AN8" s="68"/>
      <c r="AO8" s="68"/>
      <c r="AP8" s="68"/>
      <c r="AQ8" s="68"/>
      <c r="AR8" s="68"/>
      <c r="AS8" s="68"/>
      <c r="AT8" s="67">
        <f>データ!T6</f>
        <v>341.89</v>
      </c>
      <c r="AU8" s="67"/>
      <c r="AV8" s="67"/>
      <c r="AW8" s="67"/>
      <c r="AX8" s="67"/>
      <c r="AY8" s="67"/>
      <c r="AZ8" s="67"/>
      <c r="BA8" s="67"/>
      <c r="BB8" s="67">
        <f>データ!U6</f>
        <v>18.350000000000001</v>
      </c>
      <c r="BC8" s="67"/>
      <c r="BD8" s="67"/>
      <c r="BE8" s="67"/>
      <c r="BF8" s="67"/>
      <c r="BG8" s="67"/>
      <c r="BH8" s="67"/>
      <c r="BI8" s="67"/>
      <c r="BJ8" s="3"/>
      <c r="BK8" s="3"/>
      <c r="BL8" s="69" t="s">
        <v>10</v>
      </c>
      <c r="BM8" s="70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64" t="s">
        <v>12</v>
      </c>
      <c r="C9" s="64"/>
      <c r="D9" s="64"/>
      <c r="E9" s="64"/>
      <c r="F9" s="64"/>
      <c r="G9" s="64"/>
      <c r="H9" s="64"/>
      <c r="I9" s="64" t="s">
        <v>13</v>
      </c>
      <c r="J9" s="64"/>
      <c r="K9" s="64"/>
      <c r="L9" s="64"/>
      <c r="M9" s="64"/>
      <c r="N9" s="64"/>
      <c r="O9" s="64"/>
      <c r="P9" s="64" t="s">
        <v>14</v>
      </c>
      <c r="Q9" s="64"/>
      <c r="R9" s="64"/>
      <c r="S9" s="64"/>
      <c r="T9" s="64"/>
      <c r="U9" s="64"/>
      <c r="V9" s="64"/>
      <c r="W9" s="64" t="s">
        <v>15</v>
      </c>
      <c r="X9" s="64"/>
      <c r="Y9" s="64"/>
      <c r="Z9" s="64"/>
      <c r="AA9" s="64"/>
      <c r="AB9" s="64"/>
      <c r="AC9" s="64"/>
      <c r="AD9" s="64" t="s">
        <v>16</v>
      </c>
      <c r="AE9" s="64"/>
      <c r="AF9" s="64"/>
      <c r="AG9" s="64"/>
      <c r="AH9" s="64"/>
      <c r="AI9" s="64"/>
      <c r="AJ9" s="64"/>
      <c r="AK9" s="3"/>
      <c r="AL9" s="64" t="s">
        <v>17</v>
      </c>
      <c r="AM9" s="64"/>
      <c r="AN9" s="64"/>
      <c r="AO9" s="64"/>
      <c r="AP9" s="64"/>
      <c r="AQ9" s="64"/>
      <c r="AR9" s="64"/>
      <c r="AS9" s="64"/>
      <c r="AT9" s="64" t="s">
        <v>18</v>
      </c>
      <c r="AU9" s="64"/>
      <c r="AV9" s="64"/>
      <c r="AW9" s="64"/>
      <c r="AX9" s="64"/>
      <c r="AY9" s="64"/>
      <c r="AZ9" s="64"/>
      <c r="BA9" s="64"/>
      <c r="BB9" s="64" t="s">
        <v>19</v>
      </c>
      <c r="BC9" s="64"/>
      <c r="BD9" s="64"/>
      <c r="BE9" s="64"/>
      <c r="BF9" s="64"/>
      <c r="BG9" s="64"/>
      <c r="BH9" s="64"/>
      <c r="BI9" s="64"/>
      <c r="BJ9" s="3"/>
      <c r="BK9" s="3"/>
      <c r="BL9" s="65" t="s">
        <v>20</v>
      </c>
      <c r="BM9" s="66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67" t="str">
        <f>データ!N6</f>
        <v>-</v>
      </c>
      <c r="C10" s="67"/>
      <c r="D10" s="67"/>
      <c r="E10" s="67"/>
      <c r="F10" s="67"/>
      <c r="G10" s="67"/>
      <c r="H10" s="67"/>
      <c r="I10" s="67" t="str">
        <f>データ!O6</f>
        <v>該当数値なし</v>
      </c>
      <c r="J10" s="67"/>
      <c r="K10" s="67"/>
      <c r="L10" s="67"/>
      <c r="M10" s="67"/>
      <c r="N10" s="67"/>
      <c r="O10" s="67"/>
      <c r="P10" s="67">
        <f>データ!P6</f>
        <v>1.59</v>
      </c>
      <c r="Q10" s="67"/>
      <c r="R10" s="67"/>
      <c r="S10" s="67"/>
      <c r="T10" s="67"/>
      <c r="U10" s="67"/>
      <c r="V10" s="67"/>
      <c r="W10" s="67">
        <f>データ!Q6</f>
        <v>100</v>
      </c>
      <c r="X10" s="67"/>
      <c r="Y10" s="67"/>
      <c r="Z10" s="67"/>
      <c r="AA10" s="67"/>
      <c r="AB10" s="67"/>
      <c r="AC10" s="67"/>
      <c r="AD10" s="68">
        <f>データ!R6</f>
        <v>3854</v>
      </c>
      <c r="AE10" s="68"/>
      <c r="AF10" s="68"/>
      <c r="AG10" s="68"/>
      <c r="AH10" s="68"/>
      <c r="AI10" s="68"/>
      <c r="AJ10" s="68"/>
      <c r="AK10" s="2"/>
      <c r="AL10" s="68">
        <f>データ!V6</f>
        <v>99</v>
      </c>
      <c r="AM10" s="68"/>
      <c r="AN10" s="68"/>
      <c r="AO10" s="68"/>
      <c r="AP10" s="68"/>
      <c r="AQ10" s="68"/>
      <c r="AR10" s="68"/>
      <c r="AS10" s="68"/>
      <c r="AT10" s="67">
        <f>データ!W6</f>
        <v>0.03</v>
      </c>
      <c r="AU10" s="67"/>
      <c r="AV10" s="67"/>
      <c r="AW10" s="67"/>
      <c r="AX10" s="67"/>
      <c r="AY10" s="67"/>
      <c r="AZ10" s="67"/>
      <c r="BA10" s="67"/>
      <c r="BB10" s="67">
        <f>データ!X6</f>
        <v>3300</v>
      </c>
      <c r="BC10" s="67"/>
      <c r="BD10" s="67"/>
      <c r="BE10" s="67"/>
      <c r="BF10" s="67"/>
      <c r="BG10" s="67"/>
      <c r="BH10" s="67"/>
      <c r="BI10" s="67"/>
      <c r="BJ10" s="2"/>
      <c r="BK10" s="2"/>
      <c r="BL10" s="57" t="s">
        <v>22</v>
      </c>
      <c r="BM10" s="58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24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 x14ac:dyDescent="0.2">
      <c r="A14" s="2"/>
      <c r="B14" s="61" t="s">
        <v>25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51" t="s">
        <v>26</v>
      </c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3"/>
    </row>
    <row r="15" spans="1:78" ht="13.5" customHeight="1" x14ac:dyDescent="0.2">
      <c r="A15" s="2"/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50"/>
      <c r="BK15" s="2"/>
      <c r="BL15" s="54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6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2" t="s">
        <v>111</v>
      </c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4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2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4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2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4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2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4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2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4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2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4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2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4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2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4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2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4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2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4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2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4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2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4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2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4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2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4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2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4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2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4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2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4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2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4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2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4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2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4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2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4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2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4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2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4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2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4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2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4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2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4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2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4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2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4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5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7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1" t="s">
        <v>27</v>
      </c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3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4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  <c r="BY46" s="55"/>
      <c r="BZ46" s="56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2" t="s">
        <v>109</v>
      </c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4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2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4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2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4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2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4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2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4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2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4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2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4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2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4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2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4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2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4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2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4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2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4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2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4"/>
    </row>
    <row r="60" spans="1:78" ht="13.5" customHeight="1" x14ac:dyDescent="0.2">
      <c r="A60" s="2"/>
      <c r="B60" s="48" t="s">
        <v>28</v>
      </c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50"/>
      <c r="BK60" s="2"/>
      <c r="BL60" s="42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4"/>
    </row>
    <row r="61" spans="1:78" ht="13.5" customHeight="1" x14ac:dyDescent="0.2">
      <c r="A61" s="2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50"/>
      <c r="BK61" s="2"/>
      <c r="BL61" s="42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4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2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4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5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7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1" t="s">
        <v>29</v>
      </c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3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4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  <c r="BX65" s="55"/>
      <c r="BY65" s="55"/>
      <c r="BZ65" s="56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2" t="s">
        <v>110</v>
      </c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4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2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4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2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4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2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4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2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4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2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4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2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4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2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4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2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4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2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4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2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4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2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4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2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4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2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4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2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4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2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4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5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7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【860.68】</v>
      </c>
      <c r="I86" s="26" t="str">
        <f>データ!CA6</f>
        <v>【52.12】</v>
      </c>
      <c r="J86" s="26" t="str">
        <f>データ!CL6</f>
        <v>【299.14】</v>
      </c>
      <c r="K86" s="26" t="str">
        <f>データ!CW6</f>
        <v>【50.35】</v>
      </c>
      <c r="L86" s="26" t="str">
        <f>データ!DH6</f>
        <v>【81.14】</v>
      </c>
      <c r="M86" s="26" t="s">
        <v>43</v>
      </c>
      <c r="N86" s="26" t="s">
        <v>43</v>
      </c>
      <c r="O86" s="26" t="str">
        <f>データ!EO6</f>
        <v>【-】</v>
      </c>
    </row>
  </sheetData>
  <sheetProtection algorithmName="SHA-512" hashValue="ydVbEq25RZdmA0WVYcKzk01+SBB0n4rdISkGipEFs1O2tsUX35zilmsooAapkWvhiItJbdv1wnOnWj19hv2NNg==" saltValue="2jPMtRt365ldTBrK4gXQaQ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" x14ac:dyDescent="0.2"/>
  <cols>
    <col min="2" max="144" width="11.90625" customWidth="1"/>
  </cols>
  <sheetData>
    <row r="1" spans="1:145" x14ac:dyDescent="0.2">
      <c r="A1" t="s">
        <v>44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45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46</v>
      </c>
      <c r="B3" s="29" t="s">
        <v>47</v>
      </c>
      <c r="C3" s="29" t="s">
        <v>48</v>
      </c>
      <c r="D3" s="29" t="s">
        <v>49</v>
      </c>
      <c r="E3" s="29" t="s">
        <v>50</v>
      </c>
      <c r="F3" s="29" t="s">
        <v>51</v>
      </c>
      <c r="G3" s="29" t="s">
        <v>52</v>
      </c>
      <c r="H3" s="76" t="s">
        <v>53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54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28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2">
      <c r="A4" s="28" t="s">
        <v>55</v>
      </c>
      <c r="B4" s="30"/>
      <c r="C4" s="30"/>
      <c r="D4" s="30"/>
      <c r="E4" s="30"/>
      <c r="F4" s="30"/>
      <c r="G4" s="30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56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57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58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59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60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61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62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63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64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65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66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2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5" s="36" customFormat="1" x14ac:dyDescent="0.2">
      <c r="A6" s="28" t="s">
        <v>95</v>
      </c>
      <c r="B6" s="33">
        <f>B7</f>
        <v>2018</v>
      </c>
      <c r="C6" s="33">
        <f t="shared" ref="C6:X6" si="3">C7</f>
        <v>343684</v>
      </c>
      <c r="D6" s="33">
        <f t="shared" si="3"/>
        <v>47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広島県　安芸太田町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1.59</v>
      </c>
      <c r="Q6" s="34">
        <f t="shared" si="3"/>
        <v>100</v>
      </c>
      <c r="R6" s="34">
        <f t="shared" si="3"/>
        <v>3854</v>
      </c>
      <c r="S6" s="34">
        <f t="shared" si="3"/>
        <v>6275</v>
      </c>
      <c r="T6" s="34">
        <f t="shared" si="3"/>
        <v>341.89</v>
      </c>
      <c r="U6" s="34">
        <f t="shared" si="3"/>
        <v>18.350000000000001</v>
      </c>
      <c r="V6" s="34">
        <f t="shared" si="3"/>
        <v>99</v>
      </c>
      <c r="W6" s="34">
        <f t="shared" si="3"/>
        <v>0.03</v>
      </c>
      <c r="X6" s="34">
        <f t="shared" si="3"/>
        <v>3300</v>
      </c>
      <c r="Y6" s="35">
        <f>IF(Y7="",NA(),Y7)</f>
        <v>72.92</v>
      </c>
      <c r="Z6" s="35">
        <f t="shared" ref="Z6:AH6" si="4">IF(Z7="",NA(),Z7)</f>
        <v>65.489999999999995</v>
      </c>
      <c r="AA6" s="35">
        <f t="shared" si="4"/>
        <v>68.95</v>
      </c>
      <c r="AB6" s="35">
        <f t="shared" si="4"/>
        <v>65.17</v>
      </c>
      <c r="AC6" s="35">
        <f t="shared" si="4"/>
        <v>64.94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3240.09</v>
      </c>
      <c r="BG6" s="35">
        <f t="shared" ref="BG6:BO6" si="7">IF(BG7="",NA(),BG7)</f>
        <v>3312.74</v>
      </c>
      <c r="BH6" s="35">
        <f t="shared" si="7"/>
        <v>3202.05</v>
      </c>
      <c r="BI6" s="35">
        <f t="shared" si="7"/>
        <v>3022.42</v>
      </c>
      <c r="BJ6" s="35">
        <f t="shared" si="7"/>
        <v>2863.09</v>
      </c>
      <c r="BK6" s="35">
        <f t="shared" si="7"/>
        <v>701.33</v>
      </c>
      <c r="BL6" s="35">
        <f t="shared" si="7"/>
        <v>663.76</v>
      </c>
      <c r="BM6" s="35">
        <f t="shared" si="7"/>
        <v>566.35</v>
      </c>
      <c r="BN6" s="35">
        <f t="shared" si="7"/>
        <v>888.8</v>
      </c>
      <c r="BO6" s="35">
        <f t="shared" si="7"/>
        <v>855.65</v>
      </c>
      <c r="BP6" s="34" t="str">
        <f>IF(BP7="","",IF(BP7="-","【-】","【"&amp;SUBSTITUTE(TEXT(BP7,"#,##0.00"),"-","△")&amp;"】"))</f>
        <v>【860.68】</v>
      </c>
      <c r="BQ6" s="35">
        <f>IF(BQ7="",NA(),BQ7)</f>
        <v>19.559999999999999</v>
      </c>
      <c r="BR6" s="35">
        <f t="shared" ref="BR6:BZ6" si="8">IF(BR7="",NA(),BR7)</f>
        <v>25.31</v>
      </c>
      <c r="BS6" s="35">
        <f t="shared" si="8"/>
        <v>20.72</v>
      </c>
      <c r="BT6" s="35">
        <f t="shared" si="8"/>
        <v>29.76</v>
      </c>
      <c r="BU6" s="35">
        <f t="shared" si="8"/>
        <v>28.61</v>
      </c>
      <c r="BV6" s="35">
        <f t="shared" si="8"/>
        <v>53.48</v>
      </c>
      <c r="BW6" s="35">
        <f t="shared" si="8"/>
        <v>53.76</v>
      </c>
      <c r="BX6" s="35">
        <f t="shared" si="8"/>
        <v>52.27</v>
      </c>
      <c r="BY6" s="35">
        <f t="shared" si="8"/>
        <v>52.55</v>
      </c>
      <c r="BZ6" s="35">
        <f t="shared" si="8"/>
        <v>52.23</v>
      </c>
      <c r="CA6" s="34" t="str">
        <f>IF(CA7="","",IF(CA7="-","【-】","【"&amp;SUBSTITUTE(TEXT(CA7,"#,##0.00"),"-","△")&amp;"】"))</f>
        <v>【52.12】</v>
      </c>
      <c r="CB6" s="35">
        <f>IF(CB7="",NA(),CB7)</f>
        <v>1243.5999999999999</v>
      </c>
      <c r="CC6" s="35">
        <f t="shared" ref="CC6:CK6" si="9">IF(CC7="",NA(),CC7)</f>
        <v>1003.57</v>
      </c>
      <c r="CD6" s="35">
        <f t="shared" si="9"/>
        <v>1185.28</v>
      </c>
      <c r="CE6" s="35">
        <f t="shared" si="9"/>
        <v>758.83</v>
      </c>
      <c r="CF6" s="35">
        <f t="shared" si="9"/>
        <v>859.23</v>
      </c>
      <c r="CG6" s="35">
        <f t="shared" si="9"/>
        <v>277.29000000000002</v>
      </c>
      <c r="CH6" s="35">
        <f t="shared" si="9"/>
        <v>275.25</v>
      </c>
      <c r="CI6" s="35">
        <f t="shared" si="9"/>
        <v>291.01</v>
      </c>
      <c r="CJ6" s="35">
        <f t="shared" si="9"/>
        <v>292.45</v>
      </c>
      <c r="CK6" s="35">
        <f t="shared" si="9"/>
        <v>294.05</v>
      </c>
      <c r="CL6" s="34" t="str">
        <f>IF(CL7="","",IF(CL7="-","【-】","【"&amp;SUBSTITUTE(TEXT(CL7,"#,##0.00"),"-","△")&amp;"】"))</f>
        <v>【299.14】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 t="str">
        <f t="shared" si="10"/>
        <v>-</v>
      </c>
      <c r="CR6" s="35">
        <f t="shared" si="10"/>
        <v>52.52</v>
      </c>
      <c r="CS6" s="35">
        <f t="shared" si="10"/>
        <v>54.14</v>
      </c>
      <c r="CT6" s="35">
        <f t="shared" si="10"/>
        <v>132.99</v>
      </c>
      <c r="CU6" s="35">
        <f t="shared" si="10"/>
        <v>51.71</v>
      </c>
      <c r="CV6" s="35">
        <f t="shared" si="10"/>
        <v>50.56</v>
      </c>
      <c r="CW6" s="34" t="str">
        <f>IF(CW7="","",IF(CW7="-","【-】","【"&amp;SUBSTITUTE(TEXT(CW7,"#,##0.00"),"-","△")&amp;"】"))</f>
        <v>【50.35】</v>
      </c>
      <c r="CX6" s="35">
        <f>IF(CX7="",NA(),CX7)</f>
        <v>89.74</v>
      </c>
      <c r="CY6" s="35">
        <f t="shared" ref="CY6:DG6" si="11">IF(CY7="",NA(),CY7)</f>
        <v>91.96</v>
      </c>
      <c r="CZ6" s="35">
        <f t="shared" si="11"/>
        <v>91.82</v>
      </c>
      <c r="DA6" s="35">
        <f t="shared" si="11"/>
        <v>93.52</v>
      </c>
      <c r="DB6" s="35">
        <f t="shared" si="11"/>
        <v>92.93</v>
      </c>
      <c r="DC6" s="35">
        <f t="shared" si="11"/>
        <v>84.94</v>
      </c>
      <c r="DD6" s="35">
        <f t="shared" si="11"/>
        <v>84.69</v>
      </c>
      <c r="DE6" s="35">
        <f t="shared" si="11"/>
        <v>82.94</v>
      </c>
      <c r="DF6" s="35">
        <f t="shared" si="11"/>
        <v>82.91</v>
      </c>
      <c r="DG6" s="35">
        <f t="shared" si="11"/>
        <v>83.85</v>
      </c>
      <c r="DH6" s="34" t="str">
        <f>IF(DH7="","",IF(DH7="-","【-】","【"&amp;SUBSTITUTE(TEXT(DH7,"#,##0.00"),"-","△")&amp;"】"))</f>
        <v>【81.14】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2">
      <c r="A7" s="28"/>
      <c r="B7" s="37">
        <v>2018</v>
      </c>
      <c r="C7" s="37">
        <v>343684</v>
      </c>
      <c r="D7" s="37">
        <v>47</v>
      </c>
      <c r="E7" s="37">
        <v>18</v>
      </c>
      <c r="F7" s="37">
        <v>1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 t="s">
        <v>103</v>
      </c>
      <c r="P7" s="38">
        <v>1.59</v>
      </c>
      <c r="Q7" s="38">
        <v>100</v>
      </c>
      <c r="R7" s="38">
        <v>3854</v>
      </c>
      <c r="S7" s="38">
        <v>6275</v>
      </c>
      <c r="T7" s="38">
        <v>341.89</v>
      </c>
      <c r="U7" s="38">
        <v>18.350000000000001</v>
      </c>
      <c r="V7" s="38">
        <v>99</v>
      </c>
      <c r="W7" s="38">
        <v>0.03</v>
      </c>
      <c r="X7" s="38">
        <v>3300</v>
      </c>
      <c r="Y7" s="38">
        <v>72.92</v>
      </c>
      <c r="Z7" s="38">
        <v>65.489999999999995</v>
      </c>
      <c r="AA7" s="38">
        <v>68.95</v>
      </c>
      <c r="AB7" s="38">
        <v>65.17</v>
      </c>
      <c r="AC7" s="38">
        <v>64.94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3240.09</v>
      </c>
      <c r="BG7" s="38">
        <v>3312.74</v>
      </c>
      <c r="BH7" s="38">
        <v>3202.05</v>
      </c>
      <c r="BI7" s="38">
        <v>3022.42</v>
      </c>
      <c r="BJ7" s="38">
        <v>2863.09</v>
      </c>
      <c r="BK7" s="38">
        <v>701.33</v>
      </c>
      <c r="BL7" s="38">
        <v>663.76</v>
      </c>
      <c r="BM7" s="38">
        <v>566.35</v>
      </c>
      <c r="BN7" s="38">
        <v>888.8</v>
      </c>
      <c r="BO7" s="38">
        <v>855.65</v>
      </c>
      <c r="BP7" s="38">
        <v>860.68</v>
      </c>
      <c r="BQ7" s="38">
        <v>19.559999999999999</v>
      </c>
      <c r="BR7" s="38">
        <v>25.31</v>
      </c>
      <c r="BS7" s="38">
        <v>20.72</v>
      </c>
      <c r="BT7" s="38">
        <v>29.76</v>
      </c>
      <c r="BU7" s="38">
        <v>28.61</v>
      </c>
      <c r="BV7" s="38">
        <v>53.48</v>
      </c>
      <c r="BW7" s="38">
        <v>53.76</v>
      </c>
      <c r="BX7" s="38">
        <v>52.27</v>
      </c>
      <c r="BY7" s="38">
        <v>52.55</v>
      </c>
      <c r="BZ7" s="38">
        <v>52.23</v>
      </c>
      <c r="CA7" s="38">
        <v>52.12</v>
      </c>
      <c r="CB7" s="38">
        <v>1243.5999999999999</v>
      </c>
      <c r="CC7" s="38">
        <v>1003.57</v>
      </c>
      <c r="CD7" s="38">
        <v>1185.28</v>
      </c>
      <c r="CE7" s="38">
        <v>758.83</v>
      </c>
      <c r="CF7" s="38">
        <v>859.23</v>
      </c>
      <c r="CG7" s="38">
        <v>277.29000000000002</v>
      </c>
      <c r="CH7" s="38">
        <v>275.25</v>
      </c>
      <c r="CI7" s="38">
        <v>291.01</v>
      </c>
      <c r="CJ7" s="38">
        <v>292.45</v>
      </c>
      <c r="CK7" s="38">
        <v>294.05</v>
      </c>
      <c r="CL7" s="38">
        <v>299.14</v>
      </c>
      <c r="CM7" s="38" t="s">
        <v>102</v>
      </c>
      <c r="CN7" s="38" t="s">
        <v>102</v>
      </c>
      <c r="CO7" s="38" t="s">
        <v>102</v>
      </c>
      <c r="CP7" s="38" t="s">
        <v>102</v>
      </c>
      <c r="CQ7" s="38" t="s">
        <v>102</v>
      </c>
      <c r="CR7" s="38">
        <v>52.52</v>
      </c>
      <c r="CS7" s="38">
        <v>54.14</v>
      </c>
      <c r="CT7" s="38">
        <v>132.99</v>
      </c>
      <c r="CU7" s="38">
        <v>51.71</v>
      </c>
      <c r="CV7" s="38">
        <v>50.56</v>
      </c>
      <c r="CW7" s="38">
        <v>50.35</v>
      </c>
      <c r="CX7" s="38">
        <v>89.74</v>
      </c>
      <c r="CY7" s="38">
        <v>91.96</v>
      </c>
      <c r="CZ7" s="38">
        <v>91.82</v>
      </c>
      <c r="DA7" s="38">
        <v>93.52</v>
      </c>
      <c r="DB7" s="38">
        <v>92.93</v>
      </c>
      <c r="DC7" s="38">
        <v>84.94</v>
      </c>
      <c r="DD7" s="38">
        <v>84.69</v>
      </c>
      <c r="DE7" s="38">
        <v>82.94</v>
      </c>
      <c r="DF7" s="38">
        <v>82.91</v>
      </c>
      <c r="DG7" s="38">
        <v>83.85</v>
      </c>
      <c r="DH7" s="38">
        <v>81.14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102</v>
      </c>
      <c r="EF7" s="38" t="s">
        <v>102</v>
      </c>
      <c r="EG7" s="38" t="s">
        <v>102</v>
      </c>
      <c r="EH7" s="38" t="s">
        <v>102</v>
      </c>
      <c r="EI7" s="38" t="s">
        <v>102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 t="s">
        <v>102</v>
      </c>
      <c r="EO7" s="38" t="s">
        <v>102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104</v>
      </c>
      <c r="C9" s="40" t="s">
        <v>105</v>
      </c>
      <c r="D9" s="40" t="s">
        <v>106</v>
      </c>
      <c r="E9" s="40" t="s">
        <v>107</v>
      </c>
      <c r="F9" s="40" t="s">
        <v>108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47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dcterms:created xsi:type="dcterms:W3CDTF">2019-12-05T05:32:15Z</dcterms:created>
  <dcterms:modified xsi:type="dcterms:W3CDTF">2020-03-30T10:28:39Z</dcterms:modified>
  <cp:category/>
</cp:coreProperties>
</file>