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ebFgottE2lZtVomkmduRrfgpih3P2REv541O0JFIEsr/zzh7kTAPw7HHmMl6vyw8oM+zhvAOjbrFaEzTV6+0Xw==" workbookSaltValue="FBaRUqQytEqfbVAxei2ZXw==" workbookSpinCount="100000" lockStructure="1"/>
  <bookViews>
    <workbookView xWindow="0" yWindow="0" windowWidth="28800" windowHeight="1322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<sst xmlns="http://schemas.openxmlformats.org/spreadsheetml/2006/main" count="228" uniqueCount="114">
  <si>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</si>
  <si>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</si>
  <si>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</si>
  <si>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</si>
  <si>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</si>
  <si>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</si>
  <si>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</si>
  <si>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</si>
  <si>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</si>
  <si>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</si>
  <si>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</si>
  <si>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</si>
  <si>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</si>
  <si>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</si>
  <si>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</si>
  <si>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</si>
  <si>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</si>
  <si>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</si>
  <si>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</si>
  <si>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</si>
  <si>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</si>
  <si>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</si>
  <si>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</si>
  <si>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</si>
  <si>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</si>
  <si>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</si>
  <si>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</si>
  <si>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</si>
  <si>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</si>
  <si>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</si>
  <si>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</si>
  <si>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</si>
  <si>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</si>
  <si>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</si>
  <si>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</si>
  <si>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</si>
  <si>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</si>
  <si>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</si>
  <si>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</si>
  <si>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</si>
  <si>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</si>
  <si>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</si>
  <si>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</si>
  <si>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</si>
  <si>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</si>
  <si>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</si>
  <si>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</si>
  <si>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</si>
  <si>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</si>
  <si>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</si>
  <si>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</si>
  <si>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</si>
  <si>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</si>
  <si>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</si>
  <si>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</si>
  <si>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</si>
  <si>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</si>
  <si>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</si>
  <si>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</si>
  <si>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</si>
  <si>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</si>
  <si>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</si>
  <si>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</si>
  <si>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</si>
  <si>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</si>
  <si>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</si>
  <si>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</si>
  <si>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</si>
  <si>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</si>
  <si>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</si>
  <si>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</si>
  <si>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</si>
  <si>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</si>
  <si>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</si>
  <si>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</si>
  <si>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</si>
  <si>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</si>
  <si>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</si>
  <si>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</si>
  <si>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</si>
  <si>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</si>
  <si>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</si>
  <si>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</si>
  <si>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</si>
  <si>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</si>
  <si>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</si>
  <si>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</si>
  <si>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</si>
  <si>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</si>
  <si>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</si>
  <si>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</si>
  <si>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</si>
  <si>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</si>
  <si>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</si>
  <si>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</si>
  <si>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</si>
  <si>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</si>
  <si>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</si>
  <si>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安芸太田町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</si>
  <si>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</si>
  <si>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</si>
  <si>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</si>
  <si>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</si>
  <si>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</si>
  <si>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</si>
  <si>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</si>
  <si>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</si>
  <si>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</si>
  <si>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</si>
  <si>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</si>
  <si>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</si>
  <si>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地方債償還金が大きな負担となっており、一般会計に依存している状況である。R2年度で施設の統廃合、ダウンサイジング等町内の下水道集合処理区の在り方について検討の予定。料金改定についてはH31年度で資料作成、R2年度で料金改定検討委員会を実施予定。</t>
    <rPh sb="1" eb="4">
      <t>チホウサイ</t>
    </rPh>
    <rPh sb="4" eb="7">
      <t>ショウカンキン</t>
    </rPh>
    <rPh sb="8" eb="9">
      <t>オオ</t>
    </rPh>
    <rPh sb="11" eb="13">
      <t>フタン</t>
    </rPh>
    <rPh sb="20" eb="22">
      <t>イッパン</t>
    </rPh>
    <rPh sb="22" eb="24">
      <t>カイケイ</t>
    </rPh>
    <rPh sb="25" eb="27">
      <t>イゾン</t>
    </rPh>
    <rPh sb="31" eb="33">
      <t>ジョウキョウ</t>
    </rPh>
    <rPh sb="39" eb="41">
      <t>ネンド</t>
    </rPh>
    <rPh sb="42" eb="44">
      <t>シセツ</t>
    </rPh>
    <rPh sb="45" eb="48">
      <t>トウハイゴウ</t>
    </rPh>
    <rPh sb="57" eb="58">
      <t>トウ</t>
    </rPh>
    <rPh sb="58" eb="60">
      <t>チョウナイ</t>
    </rPh>
    <rPh sb="61" eb="64">
      <t>ゲスイドウ</t>
    </rPh>
    <rPh sb="64" eb="66">
      <t>シュウゴウ</t>
    </rPh>
    <rPh sb="66" eb="68">
      <t>ショリ</t>
    </rPh>
    <rPh sb="68" eb="69">
      <t>ク</t>
    </rPh>
    <rPh sb="70" eb="71">
      <t>ア</t>
    </rPh>
    <rPh sb="72" eb="73">
      <t>カタ</t>
    </rPh>
    <rPh sb="77" eb="79">
      <t>ケントウ</t>
    </rPh>
    <rPh sb="80" eb="82">
      <t>ヨテイ</t>
    </rPh>
    <rPh sb="83" eb="85">
      <t>リョウキン</t>
    </rPh>
    <rPh sb="85" eb="87">
      <t>カイテイ</t>
    </rPh>
    <rPh sb="95" eb="97">
      <t>ネンド</t>
    </rPh>
    <rPh sb="98" eb="100">
      <t>シリョウ</t>
    </rPh>
    <rPh sb="100" eb="102">
      <t>サクセイ</t>
    </rPh>
    <rPh sb="105" eb="107">
      <t>ネンド</t>
    </rPh>
    <rPh sb="108" eb="110">
      <t>リョウキン</t>
    </rPh>
    <rPh sb="110" eb="112">
      <t>カイテイ</t>
    </rPh>
    <rPh sb="112" eb="114">
      <t>ケントウ</t>
    </rPh>
    <rPh sb="114" eb="117">
      <t>イインカイ</t>
    </rPh>
    <rPh sb="118" eb="120">
      <t>ジッシ</t>
    </rPh>
    <rPh sb="120" eb="122">
      <t>ヨテイ</t>
    </rPh>
    <phoneticPr fontId="4"/>
  </si>
  <si>
    <t>①収益的収支比率…地方債償還金の減少により歳出費用は抑えられているが総収益が減少していることからH29年度より比率は低下している状況。一般会計に依存している状況があり、料金改定等経営改善に向けた取組が必要である。
④企業債残高対事業規模比率…類似団体と比較して高い数値となっている。地方債償還金は年々減少しているが料金収入の減少により、H29年度より若干高い数値となった。
⑤経費回収率…H28年度までの汚水処理費が誤算定であったため平成29年度では改善となっている。H30では料金収入の減少により回収率は低下、継続的に一般会計に依存している状況である。
⑥汚水処理原価…H28年度までの汚水処理費が誤算定であったため平成29年度では改善となっている。H30年度は有収水量減少により前年度数値より若干高くなり、継続的に類似団体よりも上回る数値となっている。
⑦施設利用率…継続的に類似団体よりも下回る数値となっており、横ばい状態である。供用開始当初より人口減少等状況が変わってきていることからダウンサイジングや施設の統廃合等の検討をしていく必要がある。
⑧水洗化率…類似団体と同等に推移しており横ばい状態である。今後も未接続世帯への文書や戸別訪問による加入促進に努める。</t>
    <rPh sb="1" eb="4">
      <t>シュウエキテキ</t>
    </rPh>
    <rPh sb="4" eb="6">
      <t>シュウシ</t>
    </rPh>
    <rPh sb="6" eb="8">
      <t>ヒリツ</t>
    </rPh>
    <rPh sb="9" eb="12">
      <t>チホウサイ</t>
    </rPh>
    <rPh sb="12" eb="15">
      <t>ショウカンキン</t>
    </rPh>
    <rPh sb="16" eb="18">
      <t>ゲンショウ</t>
    </rPh>
    <rPh sb="21" eb="23">
      <t>サイシュツ</t>
    </rPh>
    <rPh sb="23" eb="25">
      <t>ヒヨウ</t>
    </rPh>
    <rPh sb="26" eb="27">
      <t>オサ</t>
    </rPh>
    <rPh sb="34" eb="37">
      <t>ソウシュウエキ</t>
    </rPh>
    <rPh sb="38" eb="40">
      <t>ゲンショウ</t>
    </rPh>
    <rPh sb="51" eb="53">
      <t>ネンド</t>
    </rPh>
    <rPh sb="55" eb="57">
      <t>ヒリツ</t>
    </rPh>
    <rPh sb="58" eb="60">
      <t>テイカ</t>
    </rPh>
    <rPh sb="64" eb="66">
      <t>ジョウキョウ</t>
    </rPh>
    <rPh sb="67" eb="69">
      <t>イッパン</t>
    </rPh>
    <rPh sb="69" eb="71">
      <t>カイケイ</t>
    </rPh>
    <rPh sb="72" eb="74">
      <t>イゾン</t>
    </rPh>
    <rPh sb="78" eb="80">
      <t>ジョウキョウ</t>
    </rPh>
    <rPh sb="84" eb="86">
      <t>リョウキン</t>
    </rPh>
    <rPh sb="86" eb="88">
      <t>カイテイ</t>
    </rPh>
    <rPh sb="88" eb="89">
      <t>トウ</t>
    </rPh>
    <rPh sb="89" eb="91">
      <t>ケイエイ</t>
    </rPh>
    <rPh sb="91" eb="93">
      <t>カイゼン</t>
    </rPh>
    <rPh sb="94" eb="95">
      <t>ム</t>
    </rPh>
    <rPh sb="97" eb="99">
      <t>トリクミ</t>
    </rPh>
    <rPh sb="100" eb="102">
      <t>ヒツヨウ</t>
    </rPh>
    <rPh sb="108" eb="110">
      <t>キギョウ</t>
    </rPh>
    <rPh sb="110" eb="111">
      <t>サイ</t>
    </rPh>
    <rPh sb="111" eb="113">
      <t>ザンダカ</t>
    </rPh>
    <rPh sb="113" eb="114">
      <t>タイ</t>
    </rPh>
    <rPh sb="114" eb="116">
      <t>ジギョウ</t>
    </rPh>
    <rPh sb="116" eb="118">
      <t>キボ</t>
    </rPh>
    <rPh sb="118" eb="120">
      <t>ヒリツ</t>
    </rPh>
    <rPh sb="121" eb="123">
      <t>ルイジ</t>
    </rPh>
    <rPh sb="123" eb="125">
      <t>ダンタイ</t>
    </rPh>
    <rPh sb="126" eb="128">
      <t>ヒカク</t>
    </rPh>
    <rPh sb="130" eb="131">
      <t>タカ</t>
    </rPh>
    <rPh sb="132" eb="134">
      <t>スウチ</t>
    </rPh>
    <rPh sb="141" eb="143">
      <t>チホウ</t>
    </rPh>
    <rPh sb="143" eb="144">
      <t>サイ</t>
    </rPh>
    <rPh sb="144" eb="146">
      <t>ショウカン</t>
    </rPh>
    <rPh sb="146" eb="147">
      <t>キン</t>
    </rPh>
    <rPh sb="148" eb="150">
      <t>ネンネン</t>
    </rPh>
    <rPh sb="150" eb="152">
      <t>ゲンショウ</t>
    </rPh>
    <rPh sb="157" eb="159">
      <t>リョウキン</t>
    </rPh>
    <rPh sb="159" eb="161">
      <t>シュウニュウ</t>
    </rPh>
    <rPh sb="162" eb="164">
      <t>ゲンショウ</t>
    </rPh>
    <rPh sb="171" eb="173">
      <t>ネンド</t>
    </rPh>
    <rPh sb="175" eb="177">
      <t>ジャッカン</t>
    </rPh>
    <rPh sb="177" eb="178">
      <t>タカ</t>
    </rPh>
    <rPh sb="179" eb="181">
      <t>スウチ</t>
    </rPh>
    <rPh sb="188" eb="190">
      <t>ケイヒ</t>
    </rPh>
    <rPh sb="190" eb="192">
      <t>カイシュウ</t>
    </rPh>
    <rPh sb="192" eb="193">
      <t>リツ</t>
    </rPh>
    <rPh sb="202" eb="204">
      <t>オスイ</t>
    </rPh>
    <rPh sb="204" eb="206">
      <t>ショリ</t>
    </rPh>
    <rPh sb="206" eb="207">
      <t>ヒ</t>
    </rPh>
    <rPh sb="208" eb="209">
      <t>ゴ</t>
    </rPh>
    <rPh sb="209" eb="211">
      <t>サンテイ</t>
    </rPh>
    <rPh sb="217" eb="219">
      <t>ヘイセイ</t>
    </rPh>
    <rPh sb="221" eb="223">
      <t>ネンド</t>
    </rPh>
    <rPh sb="225" eb="227">
      <t>カイゼン</t>
    </rPh>
    <rPh sb="239" eb="241">
      <t>リョウキン</t>
    </rPh>
    <rPh sb="241" eb="243">
      <t>シュウニュウ</t>
    </rPh>
    <rPh sb="244" eb="246">
      <t>ゲンショウ</t>
    </rPh>
    <rPh sb="249" eb="251">
      <t>カイシュウ</t>
    </rPh>
    <rPh sb="251" eb="252">
      <t>リツ</t>
    </rPh>
    <rPh sb="253" eb="255">
      <t>テイカ</t>
    </rPh>
    <rPh sb="260" eb="262">
      <t>イッパン</t>
    </rPh>
    <rPh sb="262" eb="264">
      <t>カイケイ</t>
    </rPh>
    <rPh sb="265" eb="267">
      <t>イゾン</t>
    </rPh>
    <rPh sb="271" eb="273">
      <t>ジョウキョウ</t>
    </rPh>
    <rPh sb="279" eb="281">
      <t>オスイ</t>
    </rPh>
    <rPh sb="281" eb="283">
      <t>ショリ</t>
    </rPh>
    <rPh sb="283" eb="285">
      <t>ゲンカ</t>
    </rPh>
    <rPh sb="294" eb="296">
      <t>オスイ</t>
    </rPh>
    <rPh sb="296" eb="298">
      <t>ショリ</t>
    </rPh>
    <rPh sb="298" eb="299">
      <t>ヒ</t>
    </rPh>
    <rPh sb="300" eb="301">
      <t>ゴ</t>
    </rPh>
    <rPh sb="301" eb="303">
      <t>サンテイ</t>
    </rPh>
    <rPh sb="309" eb="311">
      <t>ヘイセイ</t>
    </rPh>
    <rPh sb="313" eb="315">
      <t>ネンド</t>
    </rPh>
    <rPh sb="317" eb="319">
      <t>カイゼン</t>
    </rPh>
    <rPh sb="329" eb="331">
      <t>ネンド</t>
    </rPh>
    <rPh sb="332" eb="336">
      <t>ユウシュウスイリョウ</t>
    </rPh>
    <rPh sb="336" eb="338">
      <t>ゲンショウ</t>
    </rPh>
    <rPh sb="341" eb="344">
      <t>ゼンネンド</t>
    </rPh>
    <rPh sb="344" eb="346">
      <t>スウチ</t>
    </rPh>
    <rPh sb="348" eb="350">
      <t>ジャッカン</t>
    </rPh>
    <rPh sb="350" eb="351">
      <t>タカ</t>
    </rPh>
    <rPh sb="355" eb="358">
      <t>ケイゾクテキ</t>
    </rPh>
    <rPh sb="359" eb="361">
      <t>ルイジ</t>
    </rPh>
    <rPh sb="361" eb="363">
      <t>ダンタイ</t>
    </rPh>
    <rPh sb="366" eb="368">
      <t>ウワマワ</t>
    </rPh>
    <rPh sb="369" eb="371">
      <t>スウチ</t>
    </rPh>
    <rPh sb="380" eb="382">
      <t>シセツ</t>
    </rPh>
    <rPh sb="382" eb="385">
      <t>リヨウリツ</t>
    </rPh>
    <rPh sb="386" eb="389">
      <t>ケイゾクテキ</t>
    </rPh>
    <rPh sb="390" eb="392">
      <t>ルイジ</t>
    </rPh>
    <rPh sb="392" eb="394">
      <t>ダンタイ</t>
    </rPh>
    <rPh sb="397" eb="399">
      <t>シタマワ</t>
    </rPh>
    <rPh sb="400" eb="402">
      <t>スウチ</t>
    </rPh>
    <rPh sb="409" eb="410">
      <t>ヨコ</t>
    </rPh>
    <rPh sb="412" eb="414">
      <t>ジョウタイ</t>
    </rPh>
    <rPh sb="418" eb="420">
      <t>キョウヨウ</t>
    </rPh>
    <rPh sb="420" eb="422">
      <t>カイシ</t>
    </rPh>
    <rPh sb="422" eb="424">
      <t>トウショ</t>
    </rPh>
    <rPh sb="426" eb="428">
      <t>ジンコウ</t>
    </rPh>
    <rPh sb="428" eb="430">
      <t>ゲンショウ</t>
    </rPh>
    <rPh sb="430" eb="431">
      <t>トウ</t>
    </rPh>
    <rPh sb="431" eb="433">
      <t>ジョウキョウ</t>
    </rPh>
    <rPh sb="434" eb="435">
      <t>カ</t>
    </rPh>
    <rPh sb="455" eb="457">
      <t>シセツ</t>
    </rPh>
    <rPh sb="458" eb="461">
      <t>トウハイゴウ</t>
    </rPh>
    <rPh sb="461" eb="462">
      <t>トウ</t>
    </rPh>
    <rPh sb="463" eb="465">
      <t>ケントウ</t>
    </rPh>
    <rPh sb="470" eb="472">
      <t>ヒツヨウ</t>
    </rPh>
    <rPh sb="478" eb="481">
      <t>スイセンカ</t>
    </rPh>
    <rPh sb="481" eb="482">
      <t>リツ</t>
    </rPh>
    <rPh sb="483" eb="485">
      <t>ルイジ</t>
    </rPh>
    <rPh sb="485" eb="487">
      <t>ダンタイ</t>
    </rPh>
    <rPh sb="488" eb="490">
      <t>ドウトウ</t>
    </rPh>
    <rPh sb="491" eb="493">
      <t>スイイ</t>
    </rPh>
    <rPh sb="497" eb="498">
      <t>ヨコ</t>
    </rPh>
    <rPh sb="500" eb="502">
      <t>ジョウタイ</t>
    </rPh>
    <rPh sb="506" eb="508">
      <t>コンゴ</t>
    </rPh>
    <rPh sb="509" eb="510">
      <t>ミ</t>
    </rPh>
    <rPh sb="510" eb="512">
      <t>セツゾク</t>
    </rPh>
    <rPh sb="512" eb="514">
      <t>セタイ</t>
    </rPh>
    <rPh sb="516" eb="518">
      <t>ブンショ</t>
    </rPh>
    <rPh sb="519" eb="521">
      <t>コベツ</t>
    </rPh>
    <rPh sb="521" eb="523">
      <t>ホウモン</t>
    </rPh>
    <rPh sb="526" eb="528">
      <t>カニュウ</t>
    </rPh>
    <rPh sb="528" eb="530">
      <t>ソクシン</t>
    </rPh>
    <rPh sb="531" eb="532">
      <t>ツト</t>
    </rPh>
    <phoneticPr fontId="4"/>
  </si>
  <si>
    <t>　簡易版のストックマネジメント計画についてはH31年度に策定完了予定。R2年度で町内の下水道集合処理区の在り方について統廃合やダウンサイジングを検討の予定。</t>
    <rPh sb="1" eb="3">
      <t>カンイ</t>
    </rPh>
    <rPh sb="3" eb="4">
      <t>バン</t>
    </rPh>
    <rPh sb="15" eb="17">
      <t>ケイカク</t>
    </rPh>
    <rPh sb="25" eb="27">
      <t>ネンド</t>
    </rPh>
    <rPh sb="28" eb="30">
      <t>サクテイ</t>
    </rPh>
    <rPh sb="30" eb="32">
      <t>カンリョウ</t>
    </rPh>
    <rPh sb="32" eb="34">
      <t>ヨテイ</t>
    </rPh>
    <rPh sb="37" eb="38">
      <t>ネン</t>
    </rPh>
    <rPh sb="38" eb="39">
      <t>ド</t>
    </rPh>
    <rPh sb="40" eb="42">
      <t>チョウナイ</t>
    </rPh>
    <rPh sb="43" eb="46">
      <t>ゲスイドウ</t>
    </rPh>
    <rPh sb="46" eb="48">
      <t>シュウゴウ</t>
    </rPh>
    <rPh sb="48" eb="50">
      <t>ショリ</t>
    </rPh>
    <rPh sb="50" eb="51">
      <t>ク</t>
    </rPh>
    <rPh sb="52" eb="53">
      <t>ア</t>
    </rPh>
    <rPh sb="54" eb="55">
      <t>カタ</t>
    </rPh>
    <rPh sb="59" eb="62">
      <t>トウハイゴウ</t>
    </rPh>
    <rPh sb="72" eb="74">
      <t>ケントウ</t>
    </rPh>
    <rPh sb="75" eb="77">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</si>
</sst>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1BA-47CA-98C7-BD803910BC61}"/>
            </c:ext>
          </c:extLst>
        </c:ser>
        <c:dLbls>
          <c:showLegendKey val="0"/>
          <c:showVal val="0"/>
          <c:showCatName val="0"/>
          <c:showSerName val="0"/>
          <c:showPercent val="0"/>
          <c:showBubbleSize val="0"/>
        </c:dLbls>
        <c:gapWidth val="150"/>
        <c:axId val="210306944"/>
        <c:axId val="210317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0.26</c:v>
                </c:pt>
                <c:pt idx="2">
                  <c:v>0.09</c:v>
                </c:pt>
                <c:pt idx="3">
                  <c:v>0.09</c:v>
                </c:pt>
                <c:pt idx="4">
                  <c:v>0.13</c:v>
                </c:pt>
              </c:numCache>
            </c:numRef>
          </c:val>
          <c:smooth val="0"/>
          <c:extLst xmlns:c16r2="http://schemas.microsoft.com/office/drawing/2015/06/chart">
            <c:ext xmlns:c16="http://schemas.microsoft.com/office/drawing/2014/chart" uri="{C3380CC4-5D6E-409C-BE32-E72D297353CC}">
              <c16:uniqueId val="{00000001-A1BA-47CA-98C7-BD803910BC61}"/>
            </c:ext>
          </c:extLst>
        </c:ser>
        <c:dLbls>
          <c:showLegendKey val="0"/>
          <c:showVal val="0"/>
          <c:showCatName val="0"/>
          <c:showSerName val="0"/>
          <c:showPercent val="0"/>
          <c:showBubbleSize val="0"/>
        </c:dLbls>
        <c:marker val="1"/>
        <c:smooth val="0"/>
        <c:axId val="210306944"/>
        <c:axId val="210317312"/>
      </c:lineChart>
      <c:dateAx>
        <c:axId val="210306944"/>
        <c:scaling>
          <c:orientation val="minMax"/>
        </c:scaling>
        <c:delete val="1"/>
        <c:axPos val="b"/>
        <c:numFmt formatCode="ge" sourceLinked="1"/>
        <c:majorTickMark val="none"/>
        <c:minorTickMark val="none"/>
        <c:tickLblPos val="none"/>
        <c:crossAx val="210317312"/>
        <c:crosses val="autoZero"/>
        <c:auto val="1"/>
        <c:lblOffset val="100"/>
        <c:baseTimeUnit val="years"/>
      </c:dateAx>
      <c:valAx>
        <c:axId val="210317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306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33.26</c:v>
                </c:pt>
                <c:pt idx="1">
                  <c:v>33.58</c:v>
                </c:pt>
                <c:pt idx="2">
                  <c:v>33.49</c:v>
                </c:pt>
                <c:pt idx="3">
                  <c:v>34.270000000000003</c:v>
                </c:pt>
                <c:pt idx="4">
                  <c:v>33.619999999999997</c:v>
                </c:pt>
              </c:numCache>
            </c:numRef>
          </c:val>
          <c:extLst xmlns:c16r2="http://schemas.microsoft.com/office/drawing/2015/06/chart">
            <c:ext xmlns:c16="http://schemas.microsoft.com/office/drawing/2014/chart" uri="{C3380CC4-5D6E-409C-BE32-E72D297353CC}">
              <c16:uniqueId val="{00000000-D4F1-46DF-A935-9904413B6441}"/>
            </c:ext>
          </c:extLst>
        </c:ser>
        <c:dLbls>
          <c:showLegendKey val="0"/>
          <c:showVal val="0"/>
          <c:showCatName val="0"/>
          <c:showSerName val="0"/>
          <c:showPercent val="0"/>
          <c:showBubbleSize val="0"/>
        </c:dLbls>
        <c:gapWidth val="150"/>
        <c:axId val="211138432"/>
        <c:axId val="211144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34.74</c:v>
                </c:pt>
                <c:pt idx="1">
                  <c:v>36.65</c:v>
                </c:pt>
                <c:pt idx="2">
                  <c:v>42.9</c:v>
                </c:pt>
                <c:pt idx="3">
                  <c:v>43.36</c:v>
                </c:pt>
                <c:pt idx="4">
                  <c:v>42.56</c:v>
                </c:pt>
              </c:numCache>
            </c:numRef>
          </c:val>
          <c:smooth val="0"/>
          <c:extLst xmlns:c16r2="http://schemas.microsoft.com/office/drawing/2015/06/chart">
            <c:ext xmlns:c16="http://schemas.microsoft.com/office/drawing/2014/chart" uri="{C3380CC4-5D6E-409C-BE32-E72D297353CC}">
              <c16:uniqueId val="{00000001-D4F1-46DF-A935-9904413B6441}"/>
            </c:ext>
          </c:extLst>
        </c:ser>
        <c:dLbls>
          <c:showLegendKey val="0"/>
          <c:showVal val="0"/>
          <c:showCatName val="0"/>
          <c:showSerName val="0"/>
          <c:showPercent val="0"/>
          <c:showBubbleSize val="0"/>
        </c:dLbls>
        <c:marker val="1"/>
        <c:smooth val="0"/>
        <c:axId val="211138432"/>
        <c:axId val="211144704"/>
      </c:lineChart>
      <c:dateAx>
        <c:axId val="211138432"/>
        <c:scaling>
          <c:orientation val="minMax"/>
        </c:scaling>
        <c:delete val="1"/>
        <c:axPos val="b"/>
        <c:numFmt formatCode="ge" sourceLinked="1"/>
        <c:majorTickMark val="none"/>
        <c:minorTickMark val="none"/>
        <c:tickLblPos val="none"/>
        <c:crossAx val="211144704"/>
        <c:crosses val="autoZero"/>
        <c:auto val="1"/>
        <c:lblOffset val="100"/>
        <c:baseTimeUnit val="years"/>
      </c:dateAx>
      <c:valAx>
        <c:axId val="211144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1138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76.97</c:v>
                </c:pt>
                <c:pt idx="1">
                  <c:v>78.739999999999995</c:v>
                </c:pt>
                <c:pt idx="2">
                  <c:v>80.48</c:v>
                </c:pt>
                <c:pt idx="3">
                  <c:v>81.06</c:v>
                </c:pt>
                <c:pt idx="4">
                  <c:v>81.8</c:v>
                </c:pt>
              </c:numCache>
            </c:numRef>
          </c:val>
          <c:extLst xmlns:c16r2="http://schemas.microsoft.com/office/drawing/2015/06/chart">
            <c:ext xmlns:c16="http://schemas.microsoft.com/office/drawing/2014/chart" uri="{C3380CC4-5D6E-409C-BE32-E72D297353CC}">
              <c16:uniqueId val="{00000000-2646-4C47-9CA9-CB221D8E948A}"/>
            </c:ext>
          </c:extLst>
        </c:ser>
        <c:dLbls>
          <c:showLegendKey val="0"/>
          <c:showVal val="0"/>
          <c:showCatName val="0"/>
          <c:showSerName val="0"/>
          <c:showPercent val="0"/>
          <c:showBubbleSize val="0"/>
        </c:dLbls>
        <c:gapWidth val="150"/>
        <c:axId val="211196160"/>
        <c:axId val="211198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70.14</c:v>
                </c:pt>
                <c:pt idx="1">
                  <c:v>68.83</c:v>
                </c:pt>
                <c:pt idx="2">
                  <c:v>83.5</c:v>
                </c:pt>
                <c:pt idx="3">
                  <c:v>83.06</c:v>
                </c:pt>
                <c:pt idx="4">
                  <c:v>83.32</c:v>
                </c:pt>
              </c:numCache>
            </c:numRef>
          </c:val>
          <c:smooth val="0"/>
          <c:extLst xmlns:c16r2="http://schemas.microsoft.com/office/drawing/2015/06/chart">
            <c:ext xmlns:c16="http://schemas.microsoft.com/office/drawing/2014/chart" uri="{C3380CC4-5D6E-409C-BE32-E72D297353CC}">
              <c16:uniqueId val="{00000001-2646-4C47-9CA9-CB221D8E948A}"/>
            </c:ext>
          </c:extLst>
        </c:ser>
        <c:dLbls>
          <c:showLegendKey val="0"/>
          <c:showVal val="0"/>
          <c:showCatName val="0"/>
          <c:showSerName val="0"/>
          <c:showPercent val="0"/>
          <c:showBubbleSize val="0"/>
        </c:dLbls>
        <c:marker val="1"/>
        <c:smooth val="0"/>
        <c:axId val="211196160"/>
        <c:axId val="211198336"/>
      </c:lineChart>
      <c:dateAx>
        <c:axId val="211196160"/>
        <c:scaling>
          <c:orientation val="minMax"/>
        </c:scaling>
        <c:delete val="1"/>
        <c:axPos val="b"/>
        <c:numFmt formatCode="ge" sourceLinked="1"/>
        <c:majorTickMark val="none"/>
        <c:minorTickMark val="none"/>
        <c:tickLblPos val="none"/>
        <c:crossAx val="211198336"/>
        <c:crosses val="autoZero"/>
        <c:auto val="1"/>
        <c:lblOffset val="100"/>
        <c:baseTimeUnit val="years"/>
      </c:dateAx>
      <c:valAx>
        <c:axId val="211198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1196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48.21</c:v>
                </c:pt>
                <c:pt idx="1">
                  <c:v>45.53</c:v>
                </c:pt>
                <c:pt idx="2">
                  <c:v>45.28</c:v>
                </c:pt>
                <c:pt idx="3">
                  <c:v>88.77</c:v>
                </c:pt>
                <c:pt idx="4">
                  <c:v>80.95</c:v>
                </c:pt>
              </c:numCache>
            </c:numRef>
          </c:val>
          <c:extLst xmlns:c16r2="http://schemas.microsoft.com/office/drawing/2015/06/chart">
            <c:ext xmlns:c16="http://schemas.microsoft.com/office/drawing/2014/chart" uri="{C3380CC4-5D6E-409C-BE32-E72D297353CC}">
              <c16:uniqueId val="{00000000-9330-4098-96A8-13B2F71CD861}"/>
            </c:ext>
          </c:extLst>
        </c:ser>
        <c:dLbls>
          <c:showLegendKey val="0"/>
          <c:showVal val="0"/>
          <c:showCatName val="0"/>
          <c:showSerName val="0"/>
          <c:showPercent val="0"/>
          <c:showBubbleSize val="0"/>
        </c:dLbls>
        <c:gapWidth val="150"/>
        <c:axId val="210356480"/>
        <c:axId val="210366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330-4098-96A8-13B2F71CD861}"/>
            </c:ext>
          </c:extLst>
        </c:ser>
        <c:dLbls>
          <c:showLegendKey val="0"/>
          <c:showVal val="0"/>
          <c:showCatName val="0"/>
          <c:showSerName val="0"/>
          <c:showPercent val="0"/>
          <c:showBubbleSize val="0"/>
        </c:dLbls>
        <c:marker val="1"/>
        <c:smooth val="0"/>
        <c:axId val="210356480"/>
        <c:axId val="210366848"/>
      </c:lineChart>
      <c:dateAx>
        <c:axId val="210356480"/>
        <c:scaling>
          <c:orientation val="minMax"/>
        </c:scaling>
        <c:delete val="1"/>
        <c:axPos val="b"/>
        <c:numFmt formatCode="ge" sourceLinked="1"/>
        <c:majorTickMark val="none"/>
        <c:minorTickMark val="none"/>
        <c:tickLblPos val="none"/>
        <c:crossAx val="210366848"/>
        <c:crosses val="autoZero"/>
        <c:auto val="1"/>
        <c:lblOffset val="100"/>
        <c:baseTimeUnit val="years"/>
      </c:dateAx>
      <c:valAx>
        <c:axId val="210366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356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816-473D-84D1-6611D9AC30F4}"/>
            </c:ext>
          </c:extLst>
        </c:ser>
        <c:dLbls>
          <c:showLegendKey val="0"/>
          <c:showVal val="0"/>
          <c:showCatName val="0"/>
          <c:showSerName val="0"/>
          <c:showPercent val="0"/>
          <c:showBubbleSize val="0"/>
        </c:dLbls>
        <c:gapWidth val="150"/>
        <c:axId val="210799232"/>
        <c:axId val="210801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816-473D-84D1-6611D9AC30F4}"/>
            </c:ext>
          </c:extLst>
        </c:ser>
        <c:dLbls>
          <c:showLegendKey val="0"/>
          <c:showVal val="0"/>
          <c:showCatName val="0"/>
          <c:showSerName val="0"/>
          <c:showPercent val="0"/>
          <c:showBubbleSize val="0"/>
        </c:dLbls>
        <c:marker val="1"/>
        <c:smooth val="0"/>
        <c:axId val="210799232"/>
        <c:axId val="210801408"/>
      </c:lineChart>
      <c:dateAx>
        <c:axId val="210799232"/>
        <c:scaling>
          <c:orientation val="minMax"/>
        </c:scaling>
        <c:delete val="1"/>
        <c:axPos val="b"/>
        <c:numFmt formatCode="ge" sourceLinked="1"/>
        <c:majorTickMark val="none"/>
        <c:minorTickMark val="none"/>
        <c:tickLblPos val="none"/>
        <c:crossAx val="210801408"/>
        <c:crosses val="autoZero"/>
        <c:auto val="1"/>
        <c:lblOffset val="100"/>
        <c:baseTimeUnit val="years"/>
      </c:dateAx>
      <c:valAx>
        <c:axId val="210801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799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6BB-400D-88EA-4FCFE546EE76}"/>
            </c:ext>
          </c:extLst>
        </c:ser>
        <c:dLbls>
          <c:showLegendKey val="0"/>
          <c:showVal val="0"/>
          <c:showCatName val="0"/>
          <c:showSerName val="0"/>
          <c:showPercent val="0"/>
          <c:showBubbleSize val="0"/>
        </c:dLbls>
        <c:gapWidth val="150"/>
        <c:axId val="210828288"/>
        <c:axId val="210900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6BB-400D-88EA-4FCFE546EE76}"/>
            </c:ext>
          </c:extLst>
        </c:ser>
        <c:dLbls>
          <c:showLegendKey val="0"/>
          <c:showVal val="0"/>
          <c:showCatName val="0"/>
          <c:showSerName val="0"/>
          <c:showPercent val="0"/>
          <c:showBubbleSize val="0"/>
        </c:dLbls>
        <c:marker val="1"/>
        <c:smooth val="0"/>
        <c:axId val="210828288"/>
        <c:axId val="210900096"/>
      </c:lineChart>
      <c:dateAx>
        <c:axId val="210828288"/>
        <c:scaling>
          <c:orientation val="minMax"/>
        </c:scaling>
        <c:delete val="1"/>
        <c:axPos val="b"/>
        <c:numFmt formatCode="ge" sourceLinked="1"/>
        <c:majorTickMark val="none"/>
        <c:minorTickMark val="none"/>
        <c:tickLblPos val="none"/>
        <c:crossAx val="210900096"/>
        <c:crosses val="autoZero"/>
        <c:auto val="1"/>
        <c:lblOffset val="100"/>
        <c:baseTimeUnit val="years"/>
      </c:dateAx>
      <c:valAx>
        <c:axId val="210900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8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2D3-4C16-B356-626E6F429A97}"/>
            </c:ext>
          </c:extLst>
        </c:ser>
        <c:dLbls>
          <c:showLegendKey val="0"/>
          <c:showVal val="0"/>
          <c:showCatName val="0"/>
          <c:showSerName val="0"/>
          <c:showPercent val="0"/>
          <c:showBubbleSize val="0"/>
        </c:dLbls>
        <c:gapWidth val="150"/>
        <c:axId val="210953728"/>
        <c:axId val="210955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2D3-4C16-B356-626E6F429A97}"/>
            </c:ext>
          </c:extLst>
        </c:ser>
        <c:dLbls>
          <c:showLegendKey val="0"/>
          <c:showVal val="0"/>
          <c:showCatName val="0"/>
          <c:showSerName val="0"/>
          <c:showPercent val="0"/>
          <c:showBubbleSize val="0"/>
        </c:dLbls>
        <c:marker val="1"/>
        <c:smooth val="0"/>
        <c:axId val="210953728"/>
        <c:axId val="210955648"/>
      </c:lineChart>
      <c:dateAx>
        <c:axId val="210953728"/>
        <c:scaling>
          <c:orientation val="minMax"/>
        </c:scaling>
        <c:delete val="1"/>
        <c:axPos val="b"/>
        <c:numFmt formatCode="ge" sourceLinked="1"/>
        <c:majorTickMark val="none"/>
        <c:minorTickMark val="none"/>
        <c:tickLblPos val="none"/>
        <c:crossAx val="210955648"/>
        <c:crosses val="autoZero"/>
        <c:auto val="1"/>
        <c:lblOffset val="100"/>
        <c:baseTimeUnit val="years"/>
      </c:dateAx>
      <c:valAx>
        <c:axId val="210955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953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D5E-4C9A-B587-323E19DDB3E0}"/>
            </c:ext>
          </c:extLst>
        </c:ser>
        <c:dLbls>
          <c:showLegendKey val="0"/>
          <c:showVal val="0"/>
          <c:showCatName val="0"/>
          <c:showSerName val="0"/>
          <c:showPercent val="0"/>
          <c:showBubbleSize val="0"/>
        </c:dLbls>
        <c:gapWidth val="150"/>
        <c:axId val="210987264"/>
        <c:axId val="211001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D5E-4C9A-B587-323E19DDB3E0}"/>
            </c:ext>
          </c:extLst>
        </c:ser>
        <c:dLbls>
          <c:showLegendKey val="0"/>
          <c:showVal val="0"/>
          <c:showCatName val="0"/>
          <c:showSerName val="0"/>
          <c:showPercent val="0"/>
          <c:showBubbleSize val="0"/>
        </c:dLbls>
        <c:marker val="1"/>
        <c:smooth val="0"/>
        <c:axId val="210987264"/>
        <c:axId val="211001728"/>
      </c:lineChart>
      <c:dateAx>
        <c:axId val="210987264"/>
        <c:scaling>
          <c:orientation val="minMax"/>
        </c:scaling>
        <c:delete val="1"/>
        <c:axPos val="b"/>
        <c:numFmt formatCode="ge" sourceLinked="1"/>
        <c:majorTickMark val="none"/>
        <c:minorTickMark val="none"/>
        <c:tickLblPos val="none"/>
        <c:crossAx val="211001728"/>
        <c:crosses val="autoZero"/>
        <c:auto val="1"/>
        <c:lblOffset val="100"/>
        <c:baseTimeUnit val="years"/>
      </c:dateAx>
      <c:valAx>
        <c:axId val="211001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987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3048.76</c:v>
                </c:pt>
                <c:pt idx="1">
                  <c:v>2874.21</c:v>
                </c:pt>
                <c:pt idx="2">
                  <c:v>2625.21</c:v>
                </c:pt>
                <c:pt idx="3">
                  <c:v>2357.61</c:v>
                </c:pt>
                <c:pt idx="4">
                  <c:v>2629.12</c:v>
                </c:pt>
              </c:numCache>
            </c:numRef>
          </c:val>
          <c:extLst xmlns:c16r2="http://schemas.microsoft.com/office/drawing/2015/06/chart">
            <c:ext xmlns:c16="http://schemas.microsoft.com/office/drawing/2014/chart" uri="{C3380CC4-5D6E-409C-BE32-E72D297353CC}">
              <c16:uniqueId val="{00000000-9A22-4C32-A6F8-97A00554FF0E}"/>
            </c:ext>
          </c:extLst>
        </c:ser>
        <c:dLbls>
          <c:showLegendKey val="0"/>
          <c:showVal val="0"/>
          <c:showCatName val="0"/>
          <c:showSerName val="0"/>
          <c:showPercent val="0"/>
          <c:showBubbleSize val="0"/>
        </c:dLbls>
        <c:gapWidth val="150"/>
        <c:axId val="211303040"/>
        <c:axId val="211305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1671.86</c:v>
                </c:pt>
                <c:pt idx="1">
                  <c:v>1673.47</c:v>
                </c:pt>
                <c:pt idx="2">
                  <c:v>1298.9100000000001</c:v>
                </c:pt>
                <c:pt idx="3">
                  <c:v>1243.71</c:v>
                </c:pt>
                <c:pt idx="4">
                  <c:v>1194.1500000000001</c:v>
                </c:pt>
              </c:numCache>
            </c:numRef>
          </c:val>
          <c:smooth val="0"/>
          <c:extLst xmlns:c16r2="http://schemas.microsoft.com/office/drawing/2015/06/chart">
            <c:ext xmlns:c16="http://schemas.microsoft.com/office/drawing/2014/chart" uri="{C3380CC4-5D6E-409C-BE32-E72D297353CC}">
              <c16:uniqueId val="{00000001-9A22-4C32-A6F8-97A00554FF0E}"/>
            </c:ext>
          </c:extLst>
        </c:ser>
        <c:dLbls>
          <c:showLegendKey val="0"/>
          <c:showVal val="0"/>
          <c:showCatName val="0"/>
          <c:showSerName val="0"/>
          <c:showPercent val="0"/>
          <c:showBubbleSize val="0"/>
        </c:dLbls>
        <c:marker val="1"/>
        <c:smooth val="0"/>
        <c:axId val="211303040"/>
        <c:axId val="211305216"/>
      </c:lineChart>
      <c:dateAx>
        <c:axId val="211303040"/>
        <c:scaling>
          <c:orientation val="minMax"/>
        </c:scaling>
        <c:delete val="1"/>
        <c:axPos val="b"/>
        <c:numFmt formatCode="ge" sourceLinked="1"/>
        <c:majorTickMark val="none"/>
        <c:minorTickMark val="none"/>
        <c:tickLblPos val="none"/>
        <c:crossAx val="211305216"/>
        <c:crosses val="autoZero"/>
        <c:auto val="1"/>
        <c:lblOffset val="100"/>
        <c:baseTimeUnit val="years"/>
      </c:dateAx>
      <c:valAx>
        <c:axId val="211305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1303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26.42</c:v>
                </c:pt>
                <c:pt idx="1">
                  <c:v>26.57</c:v>
                </c:pt>
                <c:pt idx="2">
                  <c:v>26.67</c:v>
                </c:pt>
                <c:pt idx="3">
                  <c:v>61.05</c:v>
                </c:pt>
                <c:pt idx="4">
                  <c:v>46.17</c:v>
                </c:pt>
              </c:numCache>
            </c:numRef>
          </c:val>
          <c:extLst xmlns:c16r2="http://schemas.microsoft.com/office/drawing/2015/06/chart">
            <c:ext xmlns:c16="http://schemas.microsoft.com/office/drawing/2014/chart" uri="{C3380CC4-5D6E-409C-BE32-E72D297353CC}">
              <c16:uniqueId val="{00000000-6F0F-4FC5-BB22-5C318D6114D7}"/>
            </c:ext>
          </c:extLst>
        </c:ser>
        <c:dLbls>
          <c:showLegendKey val="0"/>
          <c:showVal val="0"/>
          <c:showCatName val="0"/>
          <c:showSerName val="0"/>
          <c:showPercent val="0"/>
          <c:showBubbleSize val="0"/>
        </c:dLbls>
        <c:gapWidth val="150"/>
        <c:axId val="211317888"/>
        <c:axId val="211319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50.54</c:v>
                </c:pt>
                <c:pt idx="1">
                  <c:v>49.22</c:v>
                </c:pt>
                <c:pt idx="2">
                  <c:v>69.87</c:v>
                </c:pt>
                <c:pt idx="3">
                  <c:v>74.3</c:v>
                </c:pt>
                <c:pt idx="4">
                  <c:v>72.260000000000005</c:v>
                </c:pt>
              </c:numCache>
            </c:numRef>
          </c:val>
          <c:smooth val="0"/>
          <c:extLst xmlns:c16r2="http://schemas.microsoft.com/office/drawing/2015/06/chart">
            <c:ext xmlns:c16="http://schemas.microsoft.com/office/drawing/2014/chart" uri="{C3380CC4-5D6E-409C-BE32-E72D297353CC}">
              <c16:uniqueId val="{00000001-6F0F-4FC5-BB22-5C318D6114D7}"/>
            </c:ext>
          </c:extLst>
        </c:ser>
        <c:dLbls>
          <c:showLegendKey val="0"/>
          <c:showVal val="0"/>
          <c:showCatName val="0"/>
          <c:showSerName val="0"/>
          <c:showPercent val="0"/>
          <c:showBubbleSize val="0"/>
        </c:dLbls>
        <c:marker val="1"/>
        <c:smooth val="0"/>
        <c:axId val="211317888"/>
        <c:axId val="211319808"/>
      </c:lineChart>
      <c:dateAx>
        <c:axId val="211317888"/>
        <c:scaling>
          <c:orientation val="minMax"/>
        </c:scaling>
        <c:delete val="1"/>
        <c:axPos val="b"/>
        <c:numFmt formatCode="ge" sourceLinked="1"/>
        <c:majorTickMark val="none"/>
        <c:minorTickMark val="none"/>
        <c:tickLblPos val="none"/>
        <c:crossAx val="211319808"/>
        <c:crosses val="autoZero"/>
        <c:auto val="1"/>
        <c:lblOffset val="100"/>
        <c:baseTimeUnit val="years"/>
      </c:dateAx>
      <c:valAx>
        <c:axId val="211319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1317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1027.97</c:v>
                </c:pt>
                <c:pt idx="1">
                  <c:v>1018.68</c:v>
                </c:pt>
                <c:pt idx="2">
                  <c:v>1018.58</c:v>
                </c:pt>
                <c:pt idx="3">
                  <c:v>440.8</c:v>
                </c:pt>
                <c:pt idx="4">
                  <c:v>483.11</c:v>
                </c:pt>
              </c:numCache>
            </c:numRef>
          </c:val>
          <c:extLst xmlns:c16r2="http://schemas.microsoft.com/office/drawing/2015/06/chart">
            <c:ext xmlns:c16="http://schemas.microsoft.com/office/drawing/2014/chart" uri="{C3380CC4-5D6E-409C-BE32-E72D297353CC}">
              <c16:uniqueId val="{00000000-93BC-4FF0-8B84-3ED6FE030ACD}"/>
            </c:ext>
          </c:extLst>
        </c:ser>
        <c:dLbls>
          <c:showLegendKey val="0"/>
          <c:showVal val="0"/>
          <c:showCatName val="0"/>
          <c:showSerName val="0"/>
          <c:showPercent val="0"/>
          <c:showBubbleSize val="0"/>
        </c:dLbls>
        <c:gapWidth val="150"/>
        <c:axId val="211117568"/>
        <c:axId val="211119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320.36</c:v>
                </c:pt>
                <c:pt idx="1">
                  <c:v>332.02</c:v>
                </c:pt>
                <c:pt idx="2">
                  <c:v>234.96</c:v>
                </c:pt>
                <c:pt idx="3">
                  <c:v>221.81</c:v>
                </c:pt>
                <c:pt idx="4">
                  <c:v>230.02</c:v>
                </c:pt>
              </c:numCache>
            </c:numRef>
          </c:val>
          <c:smooth val="0"/>
          <c:extLst xmlns:c16r2="http://schemas.microsoft.com/office/drawing/2015/06/chart">
            <c:ext xmlns:c16="http://schemas.microsoft.com/office/drawing/2014/chart" uri="{C3380CC4-5D6E-409C-BE32-E72D297353CC}">
              <c16:uniqueId val="{00000001-93BC-4FF0-8B84-3ED6FE030ACD}"/>
            </c:ext>
          </c:extLst>
        </c:ser>
        <c:dLbls>
          <c:showLegendKey val="0"/>
          <c:showVal val="0"/>
          <c:showCatName val="0"/>
          <c:showSerName val="0"/>
          <c:showPercent val="0"/>
          <c:showBubbleSize val="0"/>
        </c:dLbls>
        <c:marker val="1"/>
        <c:smooth val="0"/>
        <c:axId val="211117568"/>
        <c:axId val="211119488"/>
      </c:lineChart>
      <c:dateAx>
        <c:axId val="211117568"/>
        <c:scaling>
          <c:orientation val="minMax"/>
        </c:scaling>
        <c:delete val="1"/>
        <c:axPos val="b"/>
        <c:numFmt formatCode="ge" sourceLinked="1"/>
        <c:majorTickMark val="none"/>
        <c:minorTickMark val="none"/>
        <c:tickLblPos val="none"/>
        <c:crossAx val="211119488"/>
        <c:crosses val="autoZero"/>
        <c:auto val="1"/>
        <c:lblOffset val="100"/>
        <c:baseTimeUnit val="years"/>
      </c:dateAx>
      <c:valAx>
        <c:axId val="21111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1117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75" zoomScaleNormal="75"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安芸太田町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非設置</v>
      </c>
      <c r="AE8" s="49"/>
      <c r="AF8" s="49"/>
      <c r="AG8" s="49"/>
      <c r="AH8" s="49"/>
      <c r="AI8" s="49"/>
      <c r="AJ8" s="49"/>
      <c r="AK8" s="3"/>
      <c r="AL8" s="50">
        <f>データ!S6</f>
        <v>6275</v>
      </c>
      <c r="AM8" s="50"/>
      <c r="AN8" s="50"/>
      <c r="AO8" s="50"/>
      <c r="AP8" s="50"/>
      <c r="AQ8" s="50"/>
      <c r="AR8" s="50"/>
      <c r="AS8" s="50"/>
      <c r="AT8" s="45">
        <f>データ!T6</f>
        <v>341.89</v>
      </c>
      <c r="AU8" s="45"/>
      <c r="AV8" s="45"/>
      <c r="AW8" s="45"/>
      <c r="AX8" s="45"/>
      <c r="AY8" s="45"/>
      <c r="AZ8" s="45"/>
      <c r="BA8" s="45"/>
      <c r="BB8" s="45">
        <f>データ!U6</f>
        <v>18.350000000000001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41.15</v>
      </c>
      <c r="Q10" s="45"/>
      <c r="R10" s="45"/>
      <c r="S10" s="45"/>
      <c r="T10" s="45"/>
      <c r="U10" s="45"/>
      <c r="V10" s="45"/>
      <c r="W10" s="45">
        <f>データ!Q6</f>
        <v>93.47</v>
      </c>
      <c r="X10" s="45"/>
      <c r="Y10" s="45"/>
      <c r="Z10" s="45"/>
      <c r="AA10" s="45"/>
      <c r="AB10" s="45"/>
      <c r="AC10" s="45"/>
      <c r="AD10" s="50">
        <f>データ!R6</f>
        <v>3584</v>
      </c>
      <c r="AE10" s="50"/>
      <c r="AF10" s="50"/>
      <c r="AG10" s="50"/>
      <c r="AH10" s="50"/>
      <c r="AI10" s="50"/>
      <c r="AJ10" s="50"/>
      <c r="AK10" s="2"/>
      <c r="AL10" s="50">
        <f>データ!V6</f>
        <v>2560</v>
      </c>
      <c r="AM10" s="50"/>
      <c r="AN10" s="50"/>
      <c r="AO10" s="50"/>
      <c r="AP10" s="50"/>
      <c r="AQ10" s="50"/>
      <c r="AR10" s="50"/>
      <c r="AS10" s="50"/>
      <c r="AT10" s="45">
        <f>データ!W6</f>
        <v>1.53</v>
      </c>
      <c r="AU10" s="45"/>
      <c r="AV10" s="45"/>
      <c r="AW10" s="45"/>
      <c r="AX10" s="45"/>
      <c r="AY10" s="45"/>
      <c r="AZ10" s="45"/>
      <c r="BA10" s="45"/>
      <c r="BB10" s="45">
        <f>データ!X6</f>
        <v>1673.2</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2">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113</v>
      </c>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111</v>
      </c>
      <c r="BM66" s="54"/>
      <c r="BN66" s="54"/>
      <c r="BO66" s="54"/>
      <c r="BP66" s="54"/>
      <c r="BQ66" s="54"/>
      <c r="BR66" s="54"/>
      <c r="BS66" s="54"/>
      <c r="BT66" s="54"/>
      <c r="BU66" s="54"/>
      <c r="BV66" s="54"/>
      <c r="BW66" s="54"/>
      <c r="BX66" s="54"/>
      <c r="BY66" s="54"/>
      <c r="BZ66" s="5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44</v>
      </c>
      <c r="H86" s="26" t="str">
        <f>データ!BP6</f>
        <v>【1,209.40】</v>
      </c>
      <c r="I86" s="26" t="str">
        <f>データ!CA6</f>
        <v>【74.48】</v>
      </c>
      <c r="J86" s="26" t="str">
        <f>データ!CL6</f>
        <v>【219.46】</v>
      </c>
      <c r="K86" s="26" t="str">
        <f>データ!CW6</f>
        <v>【42.82】</v>
      </c>
      <c r="L86" s="26" t="str">
        <f>データ!DH6</f>
        <v>【83.36】</v>
      </c>
      <c r="M86" s="26" t="s">
        <v>43</v>
      </c>
      <c r="N86" s="26" t="s">
        <v>43</v>
      </c>
      <c r="O86" s="26" t="str">
        <f>データ!EO6</f>
        <v>【0.12】</v>
      </c>
    </row>
  </sheetData>
  <sheetProtection algorithmName="SHA-512" hashValue="w0QBWqP/GhsYDbyVJTYAPxzOLYJLPH3Vg4kwTOEhfunjzcWK7BAPDrd6BW/pLTVEAezqSUFwcgXVgCuxJsGmjQ==" saltValue="2E8yFosUkx4wUW4js0zIH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2018</v>
      </c>
      <c r="C6" s="33">
        <f t="shared" ref="C6:X6" si="3">C7</f>
        <v>343684</v>
      </c>
      <c r="D6" s="33">
        <f t="shared" si="3"/>
        <v>47</v>
      </c>
      <c r="E6" s="33">
        <f t="shared" si="3"/>
        <v>17</v>
      </c>
      <c r="F6" s="33">
        <f t="shared" si="3"/>
        <v>4</v>
      </c>
      <c r="G6" s="33">
        <f t="shared" si="3"/>
        <v>0</v>
      </c>
      <c r="H6" s="33" t="str">
        <f t="shared" si="3"/>
        <v>広島県　安芸太田町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41.15</v>
      </c>
      <c r="Q6" s="34">
        <f t="shared" si="3"/>
        <v>93.47</v>
      </c>
      <c r="R6" s="34">
        <f t="shared" si="3"/>
        <v>3584</v>
      </c>
      <c r="S6" s="34">
        <f t="shared" si="3"/>
        <v>6275</v>
      </c>
      <c r="T6" s="34">
        <f t="shared" si="3"/>
        <v>341.89</v>
      </c>
      <c r="U6" s="34">
        <f t="shared" si="3"/>
        <v>18.350000000000001</v>
      </c>
      <c r="V6" s="34">
        <f t="shared" si="3"/>
        <v>2560</v>
      </c>
      <c r="W6" s="34">
        <f t="shared" si="3"/>
        <v>1.53</v>
      </c>
      <c r="X6" s="34">
        <f t="shared" si="3"/>
        <v>1673.2</v>
      </c>
      <c r="Y6" s="35">
        <f>IF(Y7="",NA(),Y7)</f>
        <v>48.21</v>
      </c>
      <c r="Z6" s="35">
        <f t="shared" ref="Z6:AH6" si="4">IF(Z7="",NA(),Z7)</f>
        <v>45.53</v>
      </c>
      <c r="AA6" s="35">
        <f t="shared" si="4"/>
        <v>45.28</v>
      </c>
      <c r="AB6" s="35">
        <f t="shared" si="4"/>
        <v>88.77</v>
      </c>
      <c r="AC6" s="35">
        <f t="shared" si="4"/>
        <v>80.95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3048.76</v>
      </c>
      <c r="BG6" s="35">
        <f t="shared" ref="BG6:BO6" si="7">IF(BG7="",NA(),BG7)</f>
        <v>2874.21</v>
      </c>
      <c r="BH6" s="35">
        <f t="shared" si="7"/>
        <v>2625.21</v>
      </c>
      <c r="BI6" s="35">
        <f t="shared" si="7"/>
        <v>2357.61</v>
      </c>
      <c r="BJ6" s="35">
        <f t="shared" si="7"/>
        <v>2629.12</v>
      </c>
      <c r="BK6" s="35">
        <f t="shared" si="7"/>
        <v>1671.86</v>
      </c>
      <c r="BL6" s="35">
        <f t="shared" si="7"/>
        <v>1673.47</v>
      </c>
      <c r="BM6" s="35">
        <f t="shared" si="7"/>
        <v>1298.9100000000001</v>
      </c>
      <c r="BN6" s="35">
        <f t="shared" si="7"/>
        <v>1243.71</v>
      </c>
      <c r="BO6" s="35">
        <f t="shared" si="7"/>
        <v>1194.1500000000001</v>
      </c>
      <c r="BP6" s="34" t="str">
        <f>IF(BP7="","",IF(BP7="-","【-】","【"&amp;SUBSTITUTE(TEXT(BP7,"#,##0.00"),"-","△")&amp;"】"))</f>
        <v>【1,209.40】</v>
      </c>
      <c r="BQ6" s="35">
        <f>IF(BQ7="",NA(),BQ7)</f>
        <v>26.42</v>
      </c>
      <c r="BR6" s="35">
        <f t="shared" ref="BR6:BZ6" si="8">IF(BR7="",NA(),BR7)</f>
        <v>26.57</v>
      </c>
      <c r="BS6" s="35">
        <f t="shared" si="8"/>
        <v>26.67</v>
      </c>
      <c r="BT6" s="35">
        <f t="shared" si="8"/>
        <v>61.05</v>
      </c>
      <c r="BU6" s="35">
        <f t="shared" si="8"/>
        <v>46.17</v>
      </c>
      <c r="BV6" s="35">
        <f t="shared" si="8"/>
        <v>50.54</v>
      </c>
      <c r="BW6" s="35">
        <f t="shared" si="8"/>
        <v>49.22</v>
      </c>
      <c r="BX6" s="35">
        <f t="shared" si="8"/>
        <v>69.87</v>
      </c>
      <c r="BY6" s="35">
        <f t="shared" si="8"/>
        <v>74.3</v>
      </c>
      <c r="BZ6" s="35">
        <f t="shared" si="8"/>
        <v>72.260000000000005</v>
      </c>
      <c r="CA6" s="34" t="str">
        <f>IF(CA7="","",IF(CA7="-","【-】","【"&amp;SUBSTITUTE(TEXT(CA7,"#,##0.00"),"-","△")&amp;"】"))</f>
        <v>【74.48】</v>
      </c>
      <c r="CB6" s="35">
        <f>IF(CB7="",NA(),CB7)</f>
        <v>1027.97</v>
      </c>
      <c r="CC6" s="35">
        <f t="shared" ref="CC6:CK6" si="9">IF(CC7="",NA(),CC7)</f>
        <v>1018.68</v>
      </c>
      <c r="CD6" s="35">
        <f t="shared" si="9"/>
        <v>1018.58</v>
      </c>
      <c r="CE6" s="35">
        <f t="shared" si="9"/>
        <v>440.8</v>
      </c>
      <c r="CF6" s="35">
        <f t="shared" si="9"/>
        <v>483.11</v>
      </c>
      <c r="CG6" s="35">
        <f t="shared" si="9"/>
        <v>320.36</v>
      </c>
      <c r="CH6" s="35">
        <f t="shared" si="9"/>
        <v>332.02</v>
      </c>
      <c r="CI6" s="35">
        <f t="shared" si="9"/>
        <v>234.96</v>
      </c>
      <c r="CJ6" s="35">
        <f t="shared" si="9"/>
        <v>221.81</v>
      </c>
      <c r="CK6" s="35">
        <f t="shared" si="9"/>
        <v>230.02</v>
      </c>
      <c r="CL6" s="34" t="str">
        <f>IF(CL7="","",IF(CL7="-","【-】","【"&amp;SUBSTITUTE(TEXT(CL7,"#,##0.00"),"-","△")&amp;"】"))</f>
        <v>【219.46】</v>
      </c>
      <c r="CM6" s="35">
        <f>IF(CM7="",NA(),CM7)</f>
        <v>33.26</v>
      </c>
      <c r="CN6" s="35">
        <f t="shared" ref="CN6:CV6" si="10">IF(CN7="",NA(),CN7)</f>
        <v>33.58</v>
      </c>
      <c r="CO6" s="35">
        <f t="shared" si="10"/>
        <v>33.49</v>
      </c>
      <c r="CP6" s="35">
        <f t="shared" si="10"/>
        <v>34.270000000000003</v>
      </c>
      <c r="CQ6" s="35">
        <f t="shared" si="10"/>
        <v>33.619999999999997</v>
      </c>
      <c r="CR6" s="35">
        <f t="shared" si="10"/>
        <v>34.74</v>
      </c>
      <c r="CS6" s="35">
        <f t="shared" si="10"/>
        <v>36.65</v>
      </c>
      <c r="CT6" s="35">
        <f t="shared" si="10"/>
        <v>42.9</v>
      </c>
      <c r="CU6" s="35">
        <f t="shared" si="10"/>
        <v>43.36</v>
      </c>
      <c r="CV6" s="35">
        <f t="shared" si="10"/>
        <v>42.56</v>
      </c>
      <c r="CW6" s="34" t="str">
        <f>IF(CW7="","",IF(CW7="-","【-】","【"&amp;SUBSTITUTE(TEXT(CW7,"#,##0.00"),"-","△")&amp;"】"))</f>
        <v>【42.82】</v>
      </c>
      <c r="CX6" s="35">
        <f>IF(CX7="",NA(),CX7)</f>
        <v>76.97</v>
      </c>
      <c r="CY6" s="35">
        <f t="shared" ref="CY6:DG6" si="11">IF(CY7="",NA(),CY7)</f>
        <v>78.739999999999995</v>
      </c>
      <c r="CZ6" s="35">
        <f t="shared" si="11"/>
        <v>80.48</v>
      </c>
      <c r="DA6" s="35">
        <f t="shared" si="11"/>
        <v>81.06</v>
      </c>
      <c r="DB6" s="35">
        <f t="shared" si="11"/>
        <v>81.8</v>
      </c>
      <c r="DC6" s="35">
        <f t="shared" si="11"/>
        <v>70.14</v>
      </c>
      <c r="DD6" s="35">
        <f t="shared" si="11"/>
        <v>68.83</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0.08</v>
      </c>
      <c r="EK6" s="35">
        <f t="shared" si="14"/>
        <v>0.26</v>
      </c>
      <c r="EL6" s="35">
        <f t="shared" si="14"/>
        <v>0.09</v>
      </c>
      <c r="EM6" s="35">
        <f t="shared" si="14"/>
        <v>0.09</v>
      </c>
      <c r="EN6" s="35">
        <f t="shared" si="14"/>
        <v>0.13</v>
      </c>
      <c r="EO6" s="34" t="str">
        <f>IF(EO7="","",IF(EO7="-","【-】","【"&amp;SUBSTITUTE(TEXT(EO7,"#,##0.00"),"-","△")&amp;"】"))</f>
        <v>【0.12】</v>
      </c>
    </row>
    <row r="7" spans="1:145" s="36" customFormat="1" x14ac:dyDescent="0.2">
      <c r="A7" s="28"/>
      <c r="B7" s="37">
        <v>2018</v>
      </c>
      <c r="C7" s="37">
        <v>343684</v>
      </c>
      <c r="D7" s="37">
        <v>47</v>
      </c>
      <c r="E7" s="37">
        <v>17</v>
      </c>
      <c r="F7" s="37">
        <v>4</v>
      </c>
      <c r="G7" s="37">
        <v>0</v>
      </c>
      <c r="H7" s="37" t="s">
        <v>98</v>
      </c>
      <c r="I7" s="37" t="s">
        <v>99</v>
      </c>
      <c r="J7" s="37" t="s">
        <v>100</v>
      </c>
      <c r="K7" s="37" t="s">
        <v>101</v>
      </c>
      <c r="L7" s="37" t="s">
        <v>102</v>
      </c>
      <c r="M7" s="37" t="s">
        <v>103</v>
      </c>
      <c r="N7" s="38" t="s">
        <v>104</v>
      </c>
      <c r="O7" s="38" t="s">
        <v>105</v>
      </c>
      <c r="P7" s="38">
        <v>41.15</v>
      </c>
      <c r="Q7" s="38">
        <v>93.47</v>
      </c>
      <c r="R7" s="38">
        <v>3584</v>
      </c>
      <c r="S7" s="38">
        <v>6275</v>
      </c>
      <c r="T7" s="38">
        <v>341.89</v>
      </c>
      <c r="U7" s="38">
        <v>18.350000000000001</v>
      </c>
      <c r="V7" s="38">
        <v>2560</v>
      </c>
      <c r="W7" s="38">
        <v>1.53</v>
      </c>
      <c r="X7" s="38">
        <v>1673.2</v>
      </c>
      <c r="Y7" s="38">
        <v>48.21</v>
      </c>
      <c r="Z7" s="38">
        <v>45.53</v>
      </c>
      <c r="AA7" s="38">
        <v>45.28</v>
      </c>
      <c r="AB7" s="38">
        <v>88.77</v>
      </c>
      <c r="AC7" s="38">
        <v>80.95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3048.76</v>
      </c>
      <c r="BG7" s="38">
        <v>2874.21</v>
      </c>
      <c r="BH7" s="38">
        <v>2625.21</v>
      </c>
      <c r="BI7" s="38">
        <v>2357.61</v>
      </c>
      <c r="BJ7" s="38">
        <v>2629.12</v>
      </c>
      <c r="BK7" s="38">
        <v>1671.86</v>
      </c>
      <c r="BL7" s="38">
        <v>1673.47</v>
      </c>
      <c r="BM7" s="38">
        <v>1298.9100000000001</v>
      </c>
      <c r="BN7" s="38">
        <v>1243.71</v>
      </c>
      <c r="BO7" s="38">
        <v>1194.1500000000001</v>
      </c>
      <c r="BP7" s="38">
        <v>1209.4000000000001</v>
      </c>
      <c r="BQ7" s="38">
        <v>26.42</v>
      </c>
      <c r="BR7" s="38">
        <v>26.57</v>
      </c>
      <c r="BS7" s="38">
        <v>26.67</v>
      </c>
      <c r="BT7" s="38">
        <v>61.05</v>
      </c>
      <c r="BU7" s="38">
        <v>46.17</v>
      </c>
      <c r="BV7" s="38">
        <v>50.54</v>
      </c>
      <c r="BW7" s="38">
        <v>49.22</v>
      </c>
      <c r="BX7" s="38">
        <v>69.87</v>
      </c>
      <c r="BY7" s="38">
        <v>74.3</v>
      </c>
      <c r="BZ7" s="38">
        <v>72.260000000000005</v>
      </c>
      <c r="CA7" s="38">
        <v>74.48</v>
      </c>
      <c r="CB7" s="38">
        <v>1027.97</v>
      </c>
      <c r="CC7" s="38">
        <v>1018.68</v>
      </c>
      <c r="CD7" s="38">
        <v>1018.58</v>
      </c>
      <c r="CE7" s="38">
        <v>440.8</v>
      </c>
      <c r="CF7" s="38">
        <v>483.11</v>
      </c>
      <c r="CG7" s="38">
        <v>320.36</v>
      </c>
      <c r="CH7" s="38">
        <v>332.02</v>
      </c>
      <c r="CI7" s="38">
        <v>234.96</v>
      </c>
      <c r="CJ7" s="38">
        <v>221.81</v>
      </c>
      <c r="CK7" s="38">
        <v>230.02</v>
      </c>
      <c r="CL7" s="38">
        <v>219.46</v>
      </c>
      <c r="CM7" s="38">
        <v>33.26</v>
      </c>
      <c r="CN7" s="38">
        <v>33.58</v>
      </c>
      <c r="CO7" s="38">
        <v>33.49</v>
      </c>
      <c r="CP7" s="38">
        <v>34.270000000000003</v>
      </c>
      <c r="CQ7" s="38">
        <v>33.619999999999997</v>
      </c>
      <c r="CR7" s="38">
        <v>34.74</v>
      </c>
      <c r="CS7" s="38">
        <v>36.65</v>
      </c>
      <c r="CT7" s="38">
        <v>42.9</v>
      </c>
      <c r="CU7" s="38">
        <v>43.36</v>
      </c>
      <c r="CV7" s="38">
        <v>42.56</v>
      </c>
      <c r="CW7" s="38">
        <v>42.82</v>
      </c>
      <c r="CX7" s="38">
        <v>76.97</v>
      </c>
      <c r="CY7" s="38">
        <v>78.739999999999995</v>
      </c>
      <c r="CZ7" s="38">
        <v>80.48</v>
      </c>
      <c r="DA7" s="38">
        <v>81.06</v>
      </c>
      <c r="DB7" s="38">
        <v>81.8</v>
      </c>
      <c r="DC7" s="38">
        <v>70.14</v>
      </c>
      <c r="DD7" s="38">
        <v>68.83</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0.08</v>
      </c>
      <c r="EK7" s="38">
        <v>0.26</v>
      </c>
      <c r="EL7" s="38">
        <v>0.09</v>
      </c>
      <c r="EM7" s="38">
        <v>0.09</v>
      </c>
      <c r="EN7" s="38">
        <v>0.13</v>
      </c>
      <c r="EO7" s="38">
        <v>0.12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dcterms:created xsi:type="dcterms:W3CDTF">2019-12-05T05:14:10Z</dcterms:created>
  <dcterms:modified xsi:type="dcterms:W3CDTF">2020-03-30T10:27:32Z</dcterms:modified>
  <cp:category/>
</cp:coreProperties>
</file>