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ucwWzIbtFx9bmoLhjD95E75DXEMYSOP5or6Mh34IXG+Mt37dnVPET+a7obDxXSmOfof6NXVR1D3JVd1zWv+8g==" workbookSaltValue="wbu/rru8p+nbgeKRtya4+A=="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<sst xmlns="http://schemas.openxmlformats.org/spreadsheetml/2006/main" count="238" uniqueCount="113">
  <si>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</si>
  <si>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</si>
  <si>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</si>
  <si>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</si>
  <si>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</si>
  <si>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</si>
  <si>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</si>
  <si>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</si>
  <si>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</si>
  <si>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</si>
  <si>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</si>
  <si>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</si>
  <si>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</si>
  <si>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</si>
  <si>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</si>
  <si>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</si>
  <si>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</si>
  <si>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</si>
  <si>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</si>
  <si>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</si>
  <si>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</si>
  <si>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</si>
  <si>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</si>
  <si>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</si>
  <si>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</si>
  <si>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</si>
  <si>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</si>
  <si>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</si>
  <si>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</si>
  <si>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</si>
  <si>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</si>
  <si>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</si>
  <si>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</si>
  <si>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</si>
  <si>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</si>
  <si>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</si>
  <si>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</si>
  <si>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</si>
  <si>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</si>
  <si>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</si>
  <si>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</si>
  <si>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</si>
  <si>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</si>
  <si>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</si>
  <si>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</si>
  <si>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</si>
  <si>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</si>
  <si>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</si>
  <si>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</si>
  <si>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</si>
  <si>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</si>
  <si>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</si>
  <si>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</si>
  <si>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</si>
  <si>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</si>
  <si>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</si>
  <si>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</si>
  <si>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</si>
  <si>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</si>
  <si>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</si>
  <si>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</si>
  <si>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</si>
  <si>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</si>
  <si>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</si>
  <si>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</si>
  <si>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</si>
  <si>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</si>
  <si>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</si>
  <si>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</si>
  <si>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</si>
  <si>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</si>
  <si>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</si>
  <si>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</si>
  <si>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</si>
  <si>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</si>
  <si>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</si>
  <si>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</si>
  <si>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</si>
  <si>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</si>
  <si>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</si>
  <si>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</si>
  <si>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</si>
  <si>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</si>
  <si>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</si>
  <si>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</si>
  <si>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</si>
  <si>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</si>
  <si>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</si>
  <si>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</si>
  <si>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</si>
  <si>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</si>
  <si>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</si>
  <si>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</si>
  <si>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</si>
  <si>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</si>
  <si>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</si>
  <si>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</si>
  <si>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府中町</t>
  </si>
  <si>
    <t>法非適用</t>
  </si>
  <si>
    <t>下水道事業</t>
  </si>
  <si>
    <t>公共下水道</t>
  </si>
  <si>
    <t>Ba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</si>
  <si>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</si>
  <si>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</si>
  <si>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</si>
  <si>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</si>
  <si>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</si>
  <si>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</si>
  <si>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</si>
  <si>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</si>
  <si>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前年度より約５ポイント上昇しているが、依然として低い水準にある。原因の一つとして過去の集中投資に係る地方債償還金が多いことがある。地方債の償還により今後は減少傾向となる見込みである。
④企業債残高対事業規模比率
　全国平均及び同規模団体に比して高い水準にあるものの、地方債残高は今後も減少していく見通しである。
⑤経費回収率
　同規模団体より若干高い値となっている。今後地方債の償還により当回収率は上昇していくものと考えられるが、経年による管路補修・維持管理コストも増加してくることから、計画的な管理運営に努める必要がある。
⑥汚水処理原価
　全国平均及び同規模団体と比べると依然として高い値を示しているが、供用開始区域の拡大と水洗化率の向上に伴う有収水量の増加により良好な水準に向かうと見込んでいる。一方で、節水化や他の流域下水道の人口減少により有収水量が減少する可能性もあるため、その動向を注視し流域下水処理場の管理団体に適切な運営を働きかける必要がある。
⑧水洗化率
　全国平均及び同規模団体と比べて下回っているものの、処理区域内の水洗化率は着実に向上している。今後も水質保全の観点から、水洗化率の向上に努めていく。</t>
    <rPh sb="1" eb="4">
      <t>シュウエキテキ</t>
    </rPh>
    <rPh sb="4" eb="6">
      <t>シュウシ</t>
    </rPh>
    <rPh sb="6" eb="8">
      <t>ヒリツ</t>
    </rPh>
    <rPh sb="10" eb="13">
      <t>ゼンネンド</t>
    </rPh>
    <rPh sb="15" eb="16">
      <t>ヤク</t>
    </rPh>
    <rPh sb="21" eb="23">
      <t>ジョウショウ</t>
    </rPh>
    <rPh sb="29" eb="31">
      <t>イゼン</t>
    </rPh>
    <rPh sb="34" eb="35">
      <t>ヒク</t>
    </rPh>
    <rPh sb="36" eb="38">
      <t>スイジュン</t>
    </rPh>
    <rPh sb="42" eb="44">
      <t>ゲンイン</t>
    </rPh>
    <rPh sb="45" eb="46">
      <t>ヒト</t>
    </rPh>
    <rPh sb="58" eb="59">
      <t>カカ</t>
    </rPh>
    <rPh sb="60" eb="62">
      <t>チホウ</t>
    </rPh>
    <rPh sb="62" eb="63">
      <t>サイ</t>
    </rPh>
    <rPh sb="63" eb="65">
      <t>ショウカン</t>
    </rPh>
    <rPh sb="65" eb="66">
      <t>キン</t>
    </rPh>
    <rPh sb="67" eb="68">
      <t>オオ</t>
    </rPh>
    <rPh sb="79" eb="81">
      <t>ショウカン</t>
    </rPh>
    <rPh sb="84" eb="86">
      <t>コンゴ</t>
    </rPh>
    <rPh sb="87" eb="89">
      <t>ゲンショウ</t>
    </rPh>
    <rPh sb="89" eb="91">
      <t>ケイコウ</t>
    </rPh>
    <rPh sb="94" eb="96">
      <t>ミコ</t>
    </rPh>
    <rPh sb="103" eb="105">
      <t>キギョウ</t>
    </rPh>
    <rPh sb="105" eb="106">
      <t>サイ</t>
    </rPh>
    <rPh sb="106" eb="108">
      <t>ザンダカ</t>
    </rPh>
    <rPh sb="108" eb="109">
      <t>タイ</t>
    </rPh>
    <rPh sb="109" eb="111">
      <t>ジギョウ</t>
    </rPh>
    <rPh sb="111" eb="113">
      <t>キボ</t>
    </rPh>
    <rPh sb="113" eb="115">
      <t>ヒリツ</t>
    </rPh>
    <rPh sb="129" eb="130">
      <t>ヒ</t>
    </rPh>
    <rPh sb="132" eb="133">
      <t>タカ</t>
    </rPh>
    <rPh sb="134" eb="136">
      <t>スイジュン</t>
    </rPh>
    <rPh sb="146" eb="148">
      <t>ザンダカ</t>
    </rPh>
    <rPh sb="149" eb="151">
      <t>コンゴ</t>
    </rPh>
    <rPh sb="152" eb="154">
      <t>ゲンショウ</t>
    </rPh>
    <rPh sb="158" eb="160">
      <t>ミトオ</t>
    </rPh>
    <rPh sb="167" eb="169">
      <t>ケイヒ</t>
    </rPh>
    <rPh sb="169" eb="171">
      <t>カイシュウ</t>
    </rPh>
    <rPh sb="171" eb="172">
      <t>リツ</t>
    </rPh>
    <rPh sb="174" eb="177">
      <t>ドウキボ</t>
    </rPh>
    <rPh sb="177" eb="179">
      <t>ダンタイ</t>
    </rPh>
    <rPh sb="181" eb="183">
      <t>ジャッカン</t>
    </rPh>
    <rPh sb="183" eb="184">
      <t>タカ</t>
    </rPh>
    <rPh sb="185" eb="186">
      <t>アタイ</t>
    </rPh>
    <rPh sb="193" eb="195">
      <t>コンゴ</t>
    </rPh>
    <rPh sb="199" eb="201">
      <t>ショウカン</t>
    </rPh>
    <rPh sb="204" eb="205">
      <t>トウ</t>
    </rPh>
    <rPh sb="205" eb="207">
      <t>カイシュウ</t>
    </rPh>
    <rPh sb="207" eb="208">
      <t>リツ</t>
    </rPh>
    <rPh sb="218" eb="219">
      <t>カンガ</t>
    </rPh>
    <rPh sb="225" eb="227">
      <t>ケイネン</t>
    </rPh>
    <rPh sb="230" eb="232">
      <t>カンロ</t>
    </rPh>
    <rPh sb="232" eb="234">
      <t>ホシュウ</t>
    </rPh>
    <rPh sb="235" eb="237">
      <t>イジ</t>
    </rPh>
    <rPh sb="237" eb="239">
      <t>カンリ</t>
    </rPh>
    <rPh sb="243" eb="245">
      <t>ゾウカ</t>
    </rPh>
    <rPh sb="254" eb="257">
      <t>ケイカクテキ</t>
    </rPh>
    <rPh sb="258" eb="260">
      <t>カンリ</t>
    </rPh>
    <rPh sb="260" eb="262">
      <t>ウンエイ</t>
    </rPh>
    <rPh sb="263" eb="264">
      <t>ツト</t>
    </rPh>
    <rPh sb="266" eb="268">
      <t>ヒツヨウ</t>
    </rPh>
    <rPh sb="274" eb="276">
      <t>オスイ</t>
    </rPh>
    <rPh sb="276" eb="278">
      <t>ショリ</t>
    </rPh>
    <rPh sb="278" eb="280">
      <t>ゲンカ</t>
    </rPh>
    <rPh sb="282" eb="284">
      <t>ゼンコク</t>
    </rPh>
    <rPh sb="284" eb="286">
      <t>ヘイキン</t>
    </rPh>
    <rPh sb="286" eb="287">
      <t>オヨ</t>
    </rPh>
    <rPh sb="288" eb="291">
      <t>ドウキボ</t>
    </rPh>
    <rPh sb="291" eb="293">
      <t>ダンタイ</t>
    </rPh>
    <rPh sb="294" eb="295">
      <t>クラ</t>
    </rPh>
    <rPh sb="298" eb="300">
      <t>イゼン</t>
    </rPh>
    <rPh sb="303" eb="304">
      <t>タカ</t>
    </rPh>
    <rPh sb="305" eb="306">
      <t>アタイ</t>
    </rPh>
    <rPh sb="307" eb="308">
      <t>シメ</t>
    </rPh>
    <rPh sb="314" eb="316">
      <t>キョウヨウ</t>
    </rPh>
    <rPh sb="316" eb="318">
      <t>カイシ</t>
    </rPh>
    <rPh sb="318" eb="320">
      <t>クイキ</t>
    </rPh>
    <rPh sb="321" eb="323">
      <t>カクダイ</t>
    </rPh>
    <rPh sb="324" eb="327">
      <t>スイセンカ</t>
    </rPh>
    <rPh sb="327" eb="328">
      <t>リツ</t>
    </rPh>
    <rPh sb="329" eb="331">
      <t>コウジョウ</t>
    </rPh>
    <rPh sb="332" eb="333">
      <t>トモナ</t>
    </rPh>
    <rPh sb="334" eb="336">
      <t>ユウシュウ</t>
    </rPh>
    <rPh sb="336" eb="338">
      <t>スイリョウ</t>
    </rPh>
    <rPh sb="339" eb="341">
      <t>ゾウカ</t>
    </rPh>
    <rPh sb="344" eb="346">
      <t>リョウコウ</t>
    </rPh>
    <rPh sb="347" eb="349">
      <t>スイジュン</t>
    </rPh>
    <rPh sb="350" eb="351">
      <t>ム</t>
    </rPh>
    <rPh sb="354" eb="356">
      <t>ミコ</t>
    </rPh>
    <rPh sb="361" eb="363">
      <t>イッポウ</t>
    </rPh>
    <rPh sb="365" eb="367">
      <t>セッスイ</t>
    </rPh>
    <rPh sb="367" eb="368">
      <t>カ</t>
    </rPh>
    <rPh sb="369" eb="370">
      <t>タ</t>
    </rPh>
    <rPh sb="371" eb="373">
      <t>リュウイキ</t>
    </rPh>
    <rPh sb="373" eb="376">
      <t>ゲスイドウ</t>
    </rPh>
    <rPh sb="377" eb="379">
      <t>ジンコウ</t>
    </rPh>
    <rPh sb="379" eb="381">
      <t>ゲンショウ</t>
    </rPh>
    <rPh sb="384" eb="386">
      <t>ユウシュウ</t>
    </rPh>
    <rPh sb="386" eb="388">
      <t>スイリョウ</t>
    </rPh>
    <rPh sb="389" eb="391">
      <t>ゲンショウ</t>
    </rPh>
    <rPh sb="393" eb="396">
      <t>カノウセイ</t>
    </rPh>
    <rPh sb="404" eb="406">
      <t>ドウコウ</t>
    </rPh>
    <rPh sb="407" eb="409">
      <t>チュウシ</t>
    </rPh>
    <rPh sb="410" eb="412">
      <t>リュウイキ</t>
    </rPh>
    <rPh sb="412" eb="414">
      <t>ゲスイ</t>
    </rPh>
    <rPh sb="414" eb="417">
      <t>ショリジョウ</t>
    </rPh>
    <rPh sb="418" eb="420">
      <t>カンリ</t>
    </rPh>
    <rPh sb="420" eb="422">
      <t>ダンタイ</t>
    </rPh>
    <rPh sb="423" eb="425">
      <t>テキセツ</t>
    </rPh>
    <rPh sb="426" eb="428">
      <t>ウンエイ</t>
    </rPh>
    <rPh sb="429" eb="430">
      <t>ハタラ</t>
    </rPh>
    <rPh sb="434" eb="436">
      <t>ヒツヨウ</t>
    </rPh>
    <rPh sb="442" eb="446">
      <t>スイセンカリツ</t>
    </rPh>
    <rPh sb="448" eb="449">
      <t>ゼン</t>
    </rPh>
    <rPh sb="460" eb="461">
      <t>クラ</t>
    </rPh>
    <rPh sb="463" eb="465">
      <t>シタマワ</t>
    </rPh>
    <rPh sb="473" eb="475">
      <t>ショリ</t>
    </rPh>
    <rPh sb="475" eb="478">
      <t>クイキナイ</t>
    </rPh>
    <rPh sb="479" eb="482">
      <t>スイセンカ</t>
    </rPh>
    <rPh sb="482" eb="483">
      <t>リツ</t>
    </rPh>
    <rPh sb="484" eb="486">
      <t>チャクジツ</t>
    </rPh>
    <rPh sb="487" eb="489">
      <t>コウジョウ</t>
    </rPh>
    <rPh sb="494" eb="496">
      <t>コンゴ</t>
    </rPh>
    <rPh sb="497" eb="499">
      <t>スイシツ</t>
    </rPh>
    <rPh sb="499" eb="501">
      <t>ホゼン</t>
    </rPh>
    <rPh sb="502" eb="504">
      <t>カンテン</t>
    </rPh>
    <rPh sb="507" eb="511">
      <t>スイセンカリツ</t>
    </rPh>
    <rPh sb="512" eb="514">
      <t>コウジョウ</t>
    </rPh>
    <rPh sb="515" eb="516">
      <t>ツト</t>
    </rPh>
    <phoneticPr fontId="4"/>
  </si>
  <si>
    <t>　雨水施設については、町内にある４か所のポンプ場の内、１か所は平成23年に改築済みであり、残りのポンプ場については平成28年度に府中町下水道ストックマネジメント計画を国に提出し、改築事業を実施している。今後も引き続き順次雨水管渠及びポンプ場施設の長寿命化を図っていく予定である。
　汚水施設については、令和７年度末に概ねの整備が完了する見込みであり、今後は下水道ストックマネジメント計画に基づいた改築・更新を図っていく必要がある。　　　　　　　　　　　　　　　　　　　　　　　　　　　　　　　　　　　　　　　　　　　　　　　　　　　　　　　　　　　　　　　　　　　　　　　　　　　　　　　　　　　　　　　　　　　　　　　　　　　　　　　　　　</t>
    <rPh sb="57" eb="59">
      <t>ヘイセイ</t>
    </rPh>
    <rPh sb="61" eb="63">
      <t>ネンド</t>
    </rPh>
    <rPh sb="64" eb="67">
      <t>フチュウチョウ</t>
    </rPh>
    <rPh sb="67" eb="68">
      <t>シモ</t>
    </rPh>
    <rPh sb="68" eb="69">
      <t>ミズ</t>
    </rPh>
    <rPh sb="69" eb="70">
      <t>ミチ</t>
    </rPh>
    <rPh sb="80" eb="82">
      <t>ケイカク</t>
    </rPh>
    <rPh sb="83" eb="84">
      <t>クニ</t>
    </rPh>
    <rPh sb="85" eb="87">
      <t>テイシュツ</t>
    </rPh>
    <rPh sb="89" eb="91">
      <t>カイチク</t>
    </rPh>
    <rPh sb="104" eb="105">
      <t>ヒ</t>
    </rPh>
    <rPh sb="106" eb="107">
      <t>ツヅ</t>
    </rPh>
    <rPh sb="108" eb="110">
      <t>ジュンジ</t>
    </rPh>
    <rPh sb="120" eb="122">
      <t>シセツ</t>
    </rPh>
    <rPh sb="151" eb="153">
      <t>レイワ</t>
    </rPh>
    <rPh sb="155" eb="156">
      <t>ド</t>
    </rPh>
    <rPh sb="156" eb="157">
      <t>マツ</t>
    </rPh>
    <rPh sb="175" eb="177">
      <t>コンゴ</t>
    </rPh>
    <rPh sb="178" eb="181">
      <t>ゲスイドウ</t>
    </rPh>
    <rPh sb="191" eb="193">
      <t>ケイカク</t>
    </rPh>
    <rPh sb="194" eb="195">
      <t>モト</t>
    </rPh>
    <rPh sb="198" eb="200">
      <t>カイチク</t>
    </rPh>
    <rPh sb="201" eb="203">
      <t>コウシン</t>
    </rPh>
    <phoneticPr fontId="15"/>
  </si>
  <si>
    <t>　令和７年度末には事業計画区域の整備をほぼ完了し、下水道処理人口普及率100％を達成する予定である。その後は敷設から40年を経過する汚水管渠が増加してくるため、府中町下水道ストックマネジメント計画に基づいて調査を行い、施設の更新及び老朽化対策を講じていくことが事業の主体となってくる。
　なお、節水化により使用料収入は先細っていくことが見込まれるため、下水道の普及促進を図り水洗化率を向上させるとともに、平成31年度からの公営企業会計移行により経営成績及び財政状況を早期に把握し、適正な事業量や人員配置を検討する等、計画的に事業を進めていく必要がある。</t>
    <rPh sb="1" eb="3">
      <t>レイワ</t>
    </rPh>
    <rPh sb="5" eb="6">
      <t>ド</t>
    </rPh>
    <rPh sb="6" eb="7">
      <t>マツ</t>
    </rPh>
    <rPh sb="9" eb="11">
      <t>ジギョウ</t>
    </rPh>
    <rPh sb="11" eb="13">
      <t>ケイカク</t>
    </rPh>
    <rPh sb="25" eb="28">
      <t>ゲスイドウ</t>
    </rPh>
    <rPh sb="28" eb="30">
      <t>ショリ</t>
    </rPh>
    <rPh sb="30" eb="32">
      <t>ジンコウ</t>
    </rPh>
    <rPh sb="32" eb="34">
      <t>フキュウ</t>
    </rPh>
    <rPh sb="34" eb="35">
      <t>リツ</t>
    </rPh>
    <rPh sb="40" eb="42">
      <t>タッセイ</t>
    </rPh>
    <rPh sb="44" eb="46">
      <t>ヨテイ</t>
    </rPh>
    <rPh sb="80" eb="83">
      <t>フチュウチョウ</t>
    </rPh>
    <rPh sb="83" eb="86">
      <t>ゲスイドウ</t>
    </rPh>
    <rPh sb="96" eb="98">
      <t>ケイカク</t>
    </rPh>
    <rPh sb="99" eb="100">
      <t>モト</t>
    </rPh>
    <rPh sb="153" eb="156">
      <t>シヨウリョウ</t>
    </rPh>
    <rPh sb="168" eb="170">
      <t>ミコ</t>
    </rPh>
    <rPh sb="176" eb="179">
      <t>ゲスイドウ</t>
    </rPh>
    <rPh sb="202" eb="204">
      <t>ヘイセイ</t>
    </rPh>
    <rPh sb="206" eb="208">
      <t>ネンド</t>
    </rPh>
    <rPh sb="211" eb="213">
      <t>コウエイ</t>
    </rPh>
    <rPh sb="213" eb="215">
      <t>キギョウ</t>
    </rPh>
    <rPh sb="215" eb="217">
      <t>カイケイ</t>
    </rPh>
    <rPh sb="217" eb="219">
      <t>イコウ</t>
    </rPh>
    <rPh sb="222" eb="224">
      <t>ケイエイ</t>
    </rPh>
    <rPh sb="224" eb="226">
      <t>セイセキ</t>
    </rPh>
    <rPh sb="226" eb="227">
      <t>オヨ</t>
    </rPh>
    <rPh sb="228" eb="230">
      <t>ザイセイ</t>
    </rPh>
    <rPh sb="230" eb="232">
      <t>ジョウキョウ</t>
    </rPh>
    <rPh sb="233" eb="235">
      <t>ソウキ</t>
    </rPh>
    <rPh sb="236" eb="238">
      <t>ハアク</t>
    </rPh>
    <rPh sb="252" eb="254">
      <t>ケントウ</t>
    </rPh>
    <rPh sb="256" eb="257">
      <t>ナド</t>
    </rPh>
    <rPh sb="270" eb="27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</si>
</sst>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0.01</c:v>
                </c:pt>
                <c:pt idx="1">
                  <c:v>0.08</c:v>
                </c:pt>
                <c:pt idx="2" formatCode="#,##0.00;&quot;△&quot;#,##0.00">
                  <c:v>0</c:v>
                </c:pt>
                <c:pt idx="3" formatCode="#,##0.00;&quot;△&quot;#,##0.00">
                  <c:v>0</c:v>
                </c:pt>
                <c:pt idx="4">
                  <c:v>0.11</c:v>
                </c:pt>
              </c:numCache>
            </c:numRef>
          </c:val>
          <c:extLst xmlns:c16r2="http://schemas.microsoft.com/office/drawing/2015/06/chart">
            <c:ext xmlns:c16="http://schemas.microsoft.com/office/drawing/2014/chart" uri="{C3380CC4-5D6E-409C-BE32-E72D297353CC}">
              <c16:uniqueId val="{00000000-8F3B-440F-AF19-979D6C0F36FD}"/>
            </c:ext>
          </c:extLst>
        </c:ser>
        <c:dLbls>
          <c:showLegendKey val="0"/>
          <c:showVal val="0"/>
          <c:showCatName val="0"/>
          <c:showSerName val="0"/>
          <c:showPercent val="0"/>
          <c:showBubbleSize val="0"/>
        </c:dLbls>
        <c:gapWidth val="150"/>
        <c:axId val="208668544"/>
        <c:axId val="2086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0.04</c:v>
                </c:pt>
                <c:pt idx="3">
                  <c:v>0.15</c:v>
                </c:pt>
                <c:pt idx="4">
                  <c:v>0.02</c:v>
                </c:pt>
              </c:numCache>
            </c:numRef>
          </c:val>
          <c:smooth val="0"/>
          <c:extLst xmlns:c16r2="http://schemas.microsoft.com/office/drawing/2015/06/chart">
            <c:ext xmlns:c16="http://schemas.microsoft.com/office/drawing/2014/chart" uri="{C3380CC4-5D6E-409C-BE32-E72D297353CC}">
              <c16:uniqueId val="{00000001-8F3B-440F-AF19-979D6C0F36FD}"/>
            </c:ext>
          </c:extLst>
        </c:ser>
        <c:dLbls>
          <c:showLegendKey val="0"/>
          <c:showVal val="0"/>
          <c:showCatName val="0"/>
          <c:showSerName val="0"/>
          <c:showPercent val="0"/>
          <c:showBubbleSize val="0"/>
        </c:dLbls>
        <c:marker val="1"/>
        <c:smooth val="0"/>
        <c:axId val="208668544"/>
        <c:axId val="208678912"/>
      </c:lineChart>
      <c:dateAx>
        <c:axId val="208668544"/>
        <c:scaling>
          <c:orientation val="minMax"/>
        </c:scaling>
        <c:delete val="1"/>
        <c:axPos val="b"/>
        <c:numFmt formatCode="ge" sourceLinked="1"/>
        <c:majorTickMark val="none"/>
        <c:minorTickMark val="none"/>
        <c:tickLblPos val="none"/>
        <c:crossAx val="208678912"/>
        <c:crosses val="autoZero"/>
        <c:auto val="1"/>
        <c:lblOffset val="100"/>
        <c:baseTimeUnit val="years"/>
      </c:dateAx>
      <c:valAx>
        <c:axId val="2086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20-4732-AAD8-F25BD8B03531}"/>
            </c:ext>
          </c:extLst>
        </c:ser>
        <c:dLbls>
          <c:showLegendKey val="0"/>
          <c:showVal val="0"/>
          <c:showCatName val="0"/>
          <c:showSerName val="0"/>
          <c:showPercent val="0"/>
          <c:showBubbleSize val="0"/>
        </c:dLbls>
        <c:gapWidth val="150"/>
        <c:axId val="209500032"/>
        <c:axId val="2095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F20-4732-AAD8-F25BD8B03531}"/>
            </c:ext>
          </c:extLst>
        </c:ser>
        <c:dLbls>
          <c:showLegendKey val="0"/>
          <c:showVal val="0"/>
          <c:showCatName val="0"/>
          <c:showSerName val="0"/>
          <c:showPercent val="0"/>
          <c:showBubbleSize val="0"/>
        </c:dLbls>
        <c:marker val="1"/>
        <c:smooth val="0"/>
        <c:axId val="209500032"/>
        <c:axId val="209506304"/>
      </c:lineChart>
      <c:dateAx>
        <c:axId val="209500032"/>
        <c:scaling>
          <c:orientation val="minMax"/>
        </c:scaling>
        <c:delete val="1"/>
        <c:axPos val="b"/>
        <c:numFmt formatCode="ge" sourceLinked="1"/>
        <c:majorTickMark val="none"/>
        <c:minorTickMark val="none"/>
        <c:tickLblPos val="none"/>
        <c:crossAx val="209506304"/>
        <c:crosses val="autoZero"/>
        <c:auto val="1"/>
        <c:lblOffset val="100"/>
        <c:baseTimeUnit val="years"/>
      </c:dateAx>
      <c:valAx>
        <c:axId val="2095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90.96</c:v>
                </c:pt>
                <c:pt idx="1">
                  <c:v>90.16</c:v>
                </c:pt>
                <c:pt idx="2">
                  <c:v>91.4</c:v>
                </c:pt>
                <c:pt idx="3">
                  <c:v>91.64</c:v>
                </c:pt>
                <c:pt idx="4">
                  <c:v>93.1</c:v>
                </c:pt>
              </c:numCache>
            </c:numRef>
          </c:val>
          <c:extLst xmlns:c16r2="http://schemas.microsoft.com/office/drawing/2015/06/chart">
            <c:ext xmlns:c16="http://schemas.microsoft.com/office/drawing/2014/chart" uri="{C3380CC4-5D6E-409C-BE32-E72D297353CC}">
              <c16:uniqueId val="{00000000-1820-42F6-AB4F-4695E61837DA}"/>
            </c:ext>
          </c:extLst>
        </c:ser>
        <c:dLbls>
          <c:showLegendKey val="0"/>
          <c:showVal val="0"/>
          <c:showCatName val="0"/>
          <c:showSerName val="0"/>
          <c:showPercent val="0"/>
          <c:showBubbleSize val="0"/>
        </c:dLbls>
        <c:gapWidth val="150"/>
        <c:axId val="209557760"/>
        <c:axId val="2095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91.47</c:v>
                </c:pt>
                <c:pt idx="1">
                  <c:v>89.96</c:v>
                </c:pt>
                <c:pt idx="2">
                  <c:v>96.99</c:v>
                </c:pt>
                <c:pt idx="3">
                  <c:v>97.08</c:v>
                </c:pt>
                <c:pt idx="4">
                  <c:v>96.71</c:v>
                </c:pt>
              </c:numCache>
            </c:numRef>
          </c:val>
          <c:smooth val="0"/>
          <c:extLst xmlns:c16r2="http://schemas.microsoft.com/office/drawing/2015/06/chart">
            <c:ext xmlns:c16="http://schemas.microsoft.com/office/drawing/2014/chart" uri="{C3380CC4-5D6E-409C-BE32-E72D297353CC}">
              <c16:uniqueId val="{00000001-1820-42F6-AB4F-4695E61837DA}"/>
            </c:ext>
          </c:extLst>
        </c:ser>
        <c:dLbls>
          <c:showLegendKey val="0"/>
          <c:showVal val="0"/>
          <c:showCatName val="0"/>
          <c:showSerName val="0"/>
          <c:showPercent val="0"/>
          <c:showBubbleSize val="0"/>
        </c:dLbls>
        <c:marker val="1"/>
        <c:smooth val="0"/>
        <c:axId val="209557760"/>
        <c:axId val="209559936"/>
      </c:lineChart>
      <c:dateAx>
        <c:axId val="209557760"/>
        <c:scaling>
          <c:orientation val="minMax"/>
        </c:scaling>
        <c:delete val="1"/>
        <c:axPos val="b"/>
        <c:numFmt formatCode="ge" sourceLinked="1"/>
        <c:majorTickMark val="none"/>
        <c:minorTickMark val="none"/>
        <c:tickLblPos val="none"/>
        <c:crossAx val="209559936"/>
        <c:crosses val="autoZero"/>
        <c:auto val="1"/>
        <c:lblOffset val="100"/>
        <c:baseTimeUnit val="years"/>
      </c:dateAx>
      <c:valAx>
        <c:axId val="2095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77.22</c:v>
                </c:pt>
                <c:pt idx="1">
                  <c:v>75.680000000000007</c:v>
                </c:pt>
                <c:pt idx="2">
                  <c:v>72.75</c:v>
                </c:pt>
                <c:pt idx="3">
                  <c:v>71.13</c:v>
                </c:pt>
                <c:pt idx="4">
                  <c:v>76.08</c:v>
                </c:pt>
              </c:numCache>
            </c:numRef>
          </c:val>
          <c:extLst xmlns:c16r2="http://schemas.microsoft.com/office/drawing/2015/06/chart">
            <c:ext xmlns:c16="http://schemas.microsoft.com/office/drawing/2014/chart" uri="{C3380CC4-5D6E-409C-BE32-E72D297353CC}">
              <c16:uniqueId val="{00000000-7543-467C-9BBB-D95BF8B38B4E}"/>
            </c:ext>
          </c:extLst>
        </c:ser>
        <c:dLbls>
          <c:showLegendKey val="0"/>
          <c:showVal val="0"/>
          <c:showCatName val="0"/>
          <c:showSerName val="0"/>
          <c:showPercent val="0"/>
          <c:showBubbleSize val="0"/>
        </c:dLbls>
        <c:gapWidth val="150"/>
        <c:axId val="208713984"/>
        <c:axId val="2087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43-467C-9BBB-D95BF8B38B4E}"/>
            </c:ext>
          </c:extLst>
        </c:ser>
        <c:dLbls>
          <c:showLegendKey val="0"/>
          <c:showVal val="0"/>
          <c:showCatName val="0"/>
          <c:showSerName val="0"/>
          <c:showPercent val="0"/>
          <c:showBubbleSize val="0"/>
        </c:dLbls>
        <c:marker val="1"/>
        <c:smooth val="0"/>
        <c:axId val="208713984"/>
        <c:axId val="208724352"/>
      </c:lineChart>
      <c:dateAx>
        <c:axId val="208713984"/>
        <c:scaling>
          <c:orientation val="minMax"/>
        </c:scaling>
        <c:delete val="1"/>
        <c:axPos val="b"/>
        <c:numFmt formatCode="ge" sourceLinked="1"/>
        <c:majorTickMark val="none"/>
        <c:minorTickMark val="none"/>
        <c:tickLblPos val="none"/>
        <c:crossAx val="208724352"/>
        <c:crosses val="autoZero"/>
        <c:auto val="1"/>
        <c:lblOffset val="100"/>
        <c:baseTimeUnit val="years"/>
      </c:dateAx>
      <c:valAx>
        <c:axId val="208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81-4C37-A312-BFC0DBFE7AD2}"/>
            </c:ext>
          </c:extLst>
        </c:ser>
        <c:dLbls>
          <c:showLegendKey val="0"/>
          <c:showVal val="0"/>
          <c:showCatName val="0"/>
          <c:showSerName val="0"/>
          <c:showPercent val="0"/>
          <c:showBubbleSize val="0"/>
        </c:dLbls>
        <c:gapWidth val="150"/>
        <c:axId val="209160832"/>
        <c:axId val="2091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81-4C37-A312-BFC0DBFE7AD2}"/>
            </c:ext>
          </c:extLst>
        </c:ser>
        <c:dLbls>
          <c:showLegendKey val="0"/>
          <c:showVal val="0"/>
          <c:showCatName val="0"/>
          <c:showSerName val="0"/>
          <c:showPercent val="0"/>
          <c:showBubbleSize val="0"/>
        </c:dLbls>
        <c:marker val="1"/>
        <c:smooth val="0"/>
        <c:axId val="209160832"/>
        <c:axId val="209163008"/>
      </c:lineChart>
      <c:dateAx>
        <c:axId val="209160832"/>
        <c:scaling>
          <c:orientation val="minMax"/>
        </c:scaling>
        <c:delete val="1"/>
        <c:axPos val="b"/>
        <c:numFmt formatCode="ge" sourceLinked="1"/>
        <c:majorTickMark val="none"/>
        <c:minorTickMark val="none"/>
        <c:tickLblPos val="none"/>
        <c:crossAx val="209163008"/>
        <c:crosses val="autoZero"/>
        <c:auto val="1"/>
        <c:lblOffset val="100"/>
        <c:baseTimeUnit val="years"/>
      </c:dateAx>
      <c:valAx>
        <c:axId val="2091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E7-4FC9-9093-33225632828C}"/>
            </c:ext>
          </c:extLst>
        </c:ser>
        <c:dLbls>
          <c:showLegendKey val="0"/>
          <c:showVal val="0"/>
          <c:showCatName val="0"/>
          <c:showSerName val="0"/>
          <c:showPercent val="0"/>
          <c:showBubbleSize val="0"/>
        </c:dLbls>
        <c:gapWidth val="150"/>
        <c:axId val="209189888"/>
        <c:axId val="2092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E7-4FC9-9093-33225632828C}"/>
            </c:ext>
          </c:extLst>
        </c:ser>
        <c:dLbls>
          <c:showLegendKey val="0"/>
          <c:showVal val="0"/>
          <c:showCatName val="0"/>
          <c:showSerName val="0"/>
          <c:showPercent val="0"/>
          <c:showBubbleSize val="0"/>
        </c:dLbls>
        <c:marker val="1"/>
        <c:smooth val="0"/>
        <c:axId val="209189888"/>
        <c:axId val="209261696"/>
      </c:lineChart>
      <c:dateAx>
        <c:axId val="209189888"/>
        <c:scaling>
          <c:orientation val="minMax"/>
        </c:scaling>
        <c:delete val="1"/>
        <c:axPos val="b"/>
        <c:numFmt formatCode="ge" sourceLinked="1"/>
        <c:majorTickMark val="none"/>
        <c:minorTickMark val="none"/>
        <c:tickLblPos val="none"/>
        <c:crossAx val="209261696"/>
        <c:crosses val="autoZero"/>
        <c:auto val="1"/>
        <c:lblOffset val="100"/>
        <c:baseTimeUnit val="years"/>
      </c:dateAx>
      <c:valAx>
        <c:axId val="2092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35-4554-BE30-3E0CD20B7B43}"/>
            </c:ext>
          </c:extLst>
        </c:ser>
        <c:dLbls>
          <c:showLegendKey val="0"/>
          <c:showVal val="0"/>
          <c:showCatName val="0"/>
          <c:showSerName val="0"/>
          <c:showPercent val="0"/>
          <c:showBubbleSize val="0"/>
        </c:dLbls>
        <c:gapWidth val="150"/>
        <c:axId val="209315712"/>
        <c:axId val="2093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35-4554-BE30-3E0CD20B7B43}"/>
            </c:ext>
          </c:extLst>
        </c:ser>
        <c:dLbls>
          <c:showLegendKey val="0"/>
          <c:showVal val="0"/>
          <c:showCatName val="0"/>
          <c:showSerName val="0"/>
          <c:showPercent val="0"/>
          <c:showBubbleSize val="0"/>
        </c:dLbls>
        <c:marker val="1"/>
        <c:smooth val="0"/>
        <c:axId val="209315712"/>
        <c:axId val="209317888"/>
      </c:lineChart>
      <c:dateAx>
        <c:axId val="209315712"/>
        <c:scaling>
          <c:orientation val="minMax"/>
        </c:scaling>
        <c:delete val="1"/>
        <c:axPos val="b"/>
        <c:numFmt formatCode="ge" sourceLinked="1"/>
        <c:majorTickMark val="none"/>
        <c:minorTickMark val="none"/>
        <c:tickLblPos val="none"/>
        <c:crossAx val="209317888"/>
        <c:crosses val="autoZero"/>
        <c:auto val="1"/>
        <c:lblOffset val="100"/>
        <c:baseTimeUnit val="years"/>
      </c:dateAx>
      <c:valAx>
        <c:axId val="2093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62-4005-A44A-1618DB11518D}"/>
            </c:ext>
          </c:extLst>
        </c:ser>
        <c:dLbls>
          <c:showLegendKey val="0"/>
          <c:showVal val="0"/>
          <c:showCatName val="0"/>
          <c:showSerName val="0"/>
          <c:showPercent val="0"/>
          <c:showBubbleSize val="0"/>
        </c:dLbls>
        <c:gapWidth val="150"/>
        <c:axId val="209348864"/>
        <c:axId val="2093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62-4005-A44A-1618DB11518D}"/>
            </c:ext>
          </c:extLst>
        </c:ser>
        <c:dLbls>
          <c:showLegendKey val="0"/>
          <c:showVal val="0"/>
          <c:showCatName val="0"/>
          <c:showSerName val="0"/>
          <c:showPercent val="0"/>
          <c:showBubbleSize val="0"/>
        </c:dLbls>
        <c:marker val="1"/>
        <c:smooth val="0"/>
        <c:axId val="209348864"/>
        <c:axId val="209363328"/>
      </c:lineChart>
      <c:dateAx>
        <c:axId val="209348864"/>
        <c:scaling>
          <c:orientation val="minMax"/>
        </c:scaling>
        <c:delete val="1"/>
        <c:axPos val="b"/>
        <c:numFmt formatCode="ge" sourceLinked="1"/>
        <c:majorTickMark val="none"/>
        <c:minorTickMark val="none"/>
        <c:tickLblPos val="none"/>
        <c:crossAx val="209363328"/>
        <c:crosses val="autoZero"/>
        <c:auto val="1"/>
        <c:lblOffset val="100"/>
        <c:baseTimeUnit val="years"/>
      </c:dateAx>
      <c:valAx>
        <c:axId val="2093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1103.08</c:v>
                </c:pt>
                <c:pt idx="1">
                  <c:v>998.45</c:v>
                </c:pt>
                <c:pt idx="2">
                  <c:v>1083.3900000000001</c:v>
                </c:pt>
                <c:pt idx="3">
                  <c:v>1147.1400000000001</c:v>
                </c:pt>
                <c:pt idx="4">
                  <c:v>877.58</c:v>
                </c:pt>
              </c:numCache>
            </c:numRef>
          </c:val>
          <c:extLst xmlns:c16r2="http://schemas.microsoft.com/office/drawing/2015/06/chart">
            <c:ext xmlns:c16="http://schemas.microsoft.com/office/drawing/2014/chart" uri="{C3380CC4-5D6E-409C-BE32-E72D297353CC}">
              <c16:uniqueId val="{00000000-3169-408C-9C10-F5B3553C6405}"/>
            </c:ext>
          </c:extLst>
        </c:ser>
        <c:dLbls>
          <c:showLegendKey val="0"/>
          <c:showVal val="0"/>
          <c:showCatName val="0"/>
          <c:showSerName val="0"/>
          <c:showPercent val="0"/>
          <c:showBubbleSize val="0"/>
        </c:dLbls>
        <c:gapWidth val="150"/>
        <c:axId val="209668736"/>
        <c:axId val="2096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1186.53</c:v>
                </c:pt>
                <c:pt idx="1">
                  <c:v>1378.57</c:v>
                </c:pt>
                <c:pt idx="2">
                  <c:v>710.4</c:v>
                </c:pt>
                <c:pt idx="3">
                  <c:v>674.86</c:v>
                </c:pt>
                <c:pt idx="4">
                  <c:v>670.71</c:v>
                </c:pt>
              </c:numCache>
            </c:numRef>
          </c:val>
          <c:smooth val="0"/>
          <c:extLst xmlns:c16r2="http://schemas.microsoft.com/office/drawing/2015/06/chart">
            <c:ext xmlns:c16="http://schemas.microsoft.com/office/drawing/2014/chart" uri="{C3380CC4-5D6E-409C-BE32-E72D297353CC}">
              <c16:uniqueId val="{00000001-3169-408C-9C10-F5B3553C6405}"/>
            </c:ext>
          </c:extLst>
        </c:ser>
        <c:dLbls>
          <c:showLegendKey val="0"/>
          <c:showVal val="0"/>
          <c:showCatName val="0"/>
          <c:showSerName val="0"/>
          <c:showPercent val="0"/>
          <c:showBubbleSize val="0"/>
        </c:dLbls>
        <c:marker val="1"/>
        <c:smooth val="0"/>
        <c:axId val="209668736"/>
        <c:axId val="209670912"/>
      </c:lineChart>
      <c:dateAx>
        <c:axId val="209668736"/>
        <c:scaling>
          <c:orientation val="minMax"/>
        </c:scaling>
        <c:delete val="1"/>
        <c:axPos val="b"/>
        <c:numFmt formatCode="ge" sourceLinked="1"/>
        <c:majorTickMark val="none"/>
        <c:minorTickMark val="none"/>
        <c:tickLblPos val="none"/>
        <c:crossAx val="209670912"/>
        <c:crosses val="autoZero"/>
        <c:auto val="1"/>
        <c:lblOffset val="100"/>
        <c:baseTimeUnit val="years"/>
      </c:dateAx>
      <c:valAx>
        <c:axId val="2096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89.31</c:v>
                </c:pt>
                <c:pt idx="1">
                  <c:v>93.44</c:v>
                </c:pt>
                <c:pt idx="2">
                  <c:v>100.22</c:v>
                </c:pt>
                <c:pt idx="3">
                  <c:v>95.42</c:v>
                </c:pt>
                <c:pt idx="4">
                  <c:v>96.71</c:v>
                </c:pt>
              </c:numCache>
            </c:numRef>
          </c:val>
          <c:extLst xmlns:c16r2="http://schemas.microsoft.com/office/drawing/2015/06/chart">
            <c:ext xmlns:c16="http://schemas.microsoft.com/office/drawing/2014/chart" uri="{C3380CC4-5D6E-409C-BE32-E72D297353CC}">
              <c16:uniqueId val="{00000000-AA32-429D-A322-6546987C02B1}"/>
            </c:ext>
          </c:extLst>
        </c:ser>
        <c:dLbls>
          <c:showLegendKey val="0"/>
          <c:showVal val="0"/>
          <c:showCatName val="0"/>
          <c:showSerName val="0"/>
          <c:showPercent val="0"/>
          <c:showBubbleSize val="0"/>
        </c:dLbls>
        <c:gapWidth val="150"/>
        <c:axId val="209685504"/>
        <c:axId val="2097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86.66</c:v>
                </c:pt>
                <c:pt idx="1">
                  <c:v>89.95</c:v>
                </c:pt>
                <c:pt idx="2">
                  <c:v>97.39</c:v>
                </c:pt>
                <c:pt idx="3">
                  <c:v>97.78</c:v>
                </c:pt>
                <c:pt idx="4">
                  <c:v>96.07</c:v>
                </c:pt>
              </c:numCache>
            </c:numRef>
          </c:val>
          <c:smooth val="0"/>
          <c:extLst xmlns:c16r2="http://schemas.microsoft.com/office/drawing/2015/06/chart">
            <c:ext xmlns:c16="http://schemas.microsoft.com/office/drawing/2014/chart" uri="{C3380CC4-5D6E-409C-BE32-E72D297353CC}">
              <c16:uniqueId val="{00000001-AA32-429D-A322-6546987C02B1}"/>
            </c:ext>
          </c:extLst>
        </c:ser>
        <c:dLbls>
          <c:showLegendKey val="0"/>
          <c:showVal val="0"/>
          <c:showCatName val="0"/>
          <c:showSerName val="0"/>
          <c:showPercent val="0"/>
          <c:showBubbleSize val="0"/>
        </c:dLbls>
        <c:marker val="1"/>
        <c:smooth val="0"/>
        <c:axId val="209685504"/>
        <c:axId val="209708160"/>
      </c:lineChart>
      <c:dateAx>
        <c:axId val="209685504"/>
        <c:scaling>
          <c:orientation val="minMax"/>
        </c:scaling>
        <c:delete val="1"/>
        <c:axPos val="b"/>
        <c:numFmt formatCode="ge" sourceLinked="1"/>
        <c:majorTickMark val="none"/>
        <c:minorTickMark val="none"/>
        <c:tickLblPos val="none"/>
        <c:crossAx val="209708160"/>
        <c:crosses val="autoZero"/>
        <c:auto val="1"/>
        <c:lblOffset val="100"/>
        <c:baseTimeUnit val="years"/>
      </c:dateAx>
      <c:valAx>
        <c:axId val="209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159.93</c:v>
                </c:pt>
                <c:pt idx="1">
                  <c:v>152.41999999999999</c:v>
                </c:pt>
                <c:pt idx="2">
                  <c:v>141.46</c:v>
                </c:pt>
                <c:pt idx="3">
                  <c:v>149.79</c:v>
                </c:pt>
                <c:pt idx="4">
                  <c:v>147.65</c:v>
                </c:pt>
              </c:numCache>
            </c:numRef>
          </c:val>
          <c:extLst xmlns:c16r2="http://schemas.microsoft.com/office/drawing/2015/06/chart">
            <c:ext xmlns:c16="http://schemas.microsoft.com/office/drawing/2014/chart" uri="{C3380CC4-5D6E-409C-BE32-E72D297353CC}">
              <c16:uniqueId val="{00000000-B85D-4B87-AA75-C81D8D18B5C7}"/>
            </c:ext>
          </c:extLst>
        </c:ser>
        <c:dLbls>
          <c:showLegendKey val="0"/>
          <c:showVal val="0"/>
          <c:showCatName val="0"/>
          <c:showSerName val="0"/>
          <c:showPercent val="0"/>
          <c:showBubbleSize val="0"/>
        </c:dLbls>
        <c:gapWidth val="150"/>
        <c:axId val="209479168"/>
        <c:axId val="2094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151.65</c:v>
                </c:pt>
                <c:pt idx="1">
                  <c:v>150.88</c:v>
                </c:pt>
                <c:pt idx="2">
                  <c:v>114.85</c:v>
                </c:pt>
                <c:pt idx="3">
                  <c:v>114.82</c:v>
                </c:pt>
                <c:pt idx="4">
                  <c:v>122.01</c:v>
                </c:pt>
              </c:numCache>
            </c:numRef>
          </c:val>
          <c:smooth val="0"/>
          <c:extLst xmlns:c16r2="http://schemas.microsoft.com/office/drawing/2015/06/chart">
            <c:ext xmlns:c16="http://schemas.microsoft.com/office/drawing/2014/chart" uri="{C3380CC4-5D6E-409C-BE32-E72D297353CC}">
              <c16:uniqueId val="{00000001-B85D-4B87-AA75-C81D8D18B5C7}"/>
            </c:ext>
          </c:extLst>
        </c:ser>
        <c:dLbls>
          <c:showLegendKey val="0"/>
          <c:showVal val="0"/>
          <c:showCatName val="0"/>
          <c:showSerName val="0"/>
          <c:showPercent val="0"/>
          <c:showBubbleSize val="0"/>
        </c:dLbls>
        <c:marker val="1"/>
        <c:smooth val="0"/>
        <c:axId val="209479168"/>
        <c:axId val="209481088"/>
      </c:lineChart>
      <c:dateAx>
        <c:axId val="209479168"/>
        <c:scaling>
          <c:orientation val="minMax"/>
        </c:scaling>
        <c:delete val="1"/>
        <c:axPos val="b"/>
        <c:numFmt formatCode="ge" sourceLinked="1"/>
        <c:majorTickMark val="none"/>
        <c:minorTickMark val="none"/>
        <c:tickLblPos val="none"/>
        <c:crossAx val="209481088"/>
        <c:crosses val="autoZero"/>
        <c:auto val="1"/>
        <c:lblOffset val="100"/>
        <c:baseTimeUnit val="years"/>
      </c:dateAx>
      <c:valAx>
        <c:axId val="2094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広島県　府中町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Ba</v>
      </c>
      <c r="X8" s="48"/>
      <c r="Y8" s="48"/>
      <c r="Z8" s="48"/>
      <c r="AA8" s="48"/>
      <c r="AB8" s="48"/>
      <c r="AC8" s="48"/>
      <c r="AD8" s="49" t="str">
        <f>データ!$M$6</f>
        <v>非設置</v>
      </c>
      <c r="AE8" s="49"/>
      <c r="AF8" s="49"/>
      <c r="AG8" s="49"/>
      <c r="AH8" s="49"/>
      <c r="AI8" s="49"/>
      <c r="AJ8" s="49"/>
      <c r="AK8" s="3"/>
      <c r="AL8" s="50">
        <f>データ!S6</f>
        <v>52224</v>
      </c>
      <c r="AM8" s="50"/>
      <c r="AN8" s="50"/>
      <c r="AO8" s="50"/>
      <c r="AP8" s="50"/>
      <c r="AQ8" s="50"/>
      <c r="AR8" s="50"/>
      <c r="AS8" s="50"/>
      <c r="AT8" s="45">
        <f>データ!T6</f>
        <v>10.41</v>
      </c>
      <c r="AU8" s="45"/>
      <c r="AV8" s="45"/>
      <c r="AW8" s="45"/>
      <c r="AX8" s="45"/>
      <c r="AY8" s="45"/>
      <c r="AZ8" s="45"/>
      <c r="BA8" s="45"/>
      <c r="BB8" s="45">
        <f>データ!U6</f>
        <v>5016.71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97.08</v>
      </c>
      <c r="Q10" s="45"/>
      <c r="R10" s="45"/>
      <c r="S10" s="45"/>
      <c r="T10" s="45"/>
      <c r="U10" s="45"/>
      <c r="V10" s="45"/>
      <c r="W10" s="45">
        <f>データ!Q6</f>
        <v>100</v>
      </c>
      <c r="X10" s="45"/>
      <c r="Y10" s="45"/>
      <c r="Z10" s="45"/>
      <c r="AA10" s="45"/>
      <c r="AB10" s="45"/>
      <c r="AC10" s="45"/>
      <c r="AD10" s="50">
        <f>データ!R6</f>
        <v>2219</v>
      </c>
      <c r="AE10" s="50"/>
      <c r="AF10" s="50"/>
      <c r="AG10" s="50"/>
      <c r="AH10" s="50"/>
      <c r="AI10" s="50"/>
      <c r="AJ10" s="50"/>
      <c r="AK10" s="2"/>
      <c r="AL10" s="50">
        <f>データ!V6</f>
        <v>50621</v>
      </c>
      <c r="AM10" s="50"/>
      <c r="AN10" s="50"/>
      <c r="AO10" s="50"/>
      <c r="AP10" s="50"/>
      <c r="AQ10" s="50"/>
      <c r="AR10" s="50"/>
      <c r="AS10" s="50"/>
      <c r="AT10" s="45">
        <f>データ!W6</f>
        <v>4.9800000000000004</v>
      </c>
      <c r="AU10" s="45"/>
      <c r="AV10" s="45"/>
      <c r="AW10" s="45"/>
      <c r="AX10" s="45"/>
      <c r="AY10" s="45"/>
      <c r="AZ10" s="45"/>
      <c r="BA10" s="45"/>
      <c r="BB10" s="45">
        <f>データ!X6</f>
        <v>10164.86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PE8CKQb+fVUYQrJY4eKOzsLKr56WABIGGhKarfqV8s0GtkLXnegqheErvB4oCgb0DCGSFTfbsfZJg4kqnb87VA==" saltValue="bnG4sHnpzaxSTWwr7r03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343021</v>
      </c>
      <c r="D6" s="33">
        <f t="shared" si="3"/>
        <v>47</v>
      </c>
      <c r="E6" s="33">
        <f t="shared" si="3"/>
        <v>17</v>
      </c>
      <c r="F6" s="33">
        <f t="shared" si="3"/>
        <v>1</v>
      </c>
      <c r="G6" s="33">
        <f t="shared" si="3"/>
        <v>0</v>
      </c>
      <c r="H6" s="33" t="str">
        <f t="shared" si="3"/>
        <v>広島県　府中町</v>
      </c>
      <c r="I6" s="33" t="str">
        <f t="shared" si="3"/>
        <v>法非適用</v>
      </c>
      <c r="J6" s="33" t="str">
        <f t="shared" si="3"/>
        <v>下水道事業</v>
      </c>
      <c r="K6" s="33" t="str">
        <f t="shared" si="3"/>
        <v>公共下水道</v>
      </c>
      <c r="L6" s="33" t="str">
        <f t="shared" si="3"/>
        <v>Ba</v>
      </c>
      <c r="M6" s="33" t="str">
        <f t="shared" si="3"/>
        <v>非設置</v>
      </c>
      <c r="N6" s="34" t="str">
        <f t="shared" si="3"/>
        <v>-</v>
      </c>
      <c r="O6" s="34" t="str">
        <f t="shared" si="3"/>
        <v>該当数値なし</v>
      </c>
      <c r="P6" s="34">
        <f t="shared" si="3"/>
        <v>97.08</v>
      </c>
      <c r="Q6" s="34">
        <f t="shared" si="3"/>
        <v>100</v>
      </c>
      <c r="R6" s="34">
        <f t="shared" si="3"/>
        <v>2219</v>
      </c>
      <c r="S6" s="34">
        <f t="shared" si="3"/>
        <v>52224</v>
      </c>
      <c r="T6" s="34">
        <f t="shared" si="3"/>
        <v>10.41</v>
      </c>
      <c r="U6" s="34">
        <f t="shared" si="3"/>
        <v>5016.71</v>
      </c>
      <c r="V6" s="34">
        <f t="shared" si="3"/>
        <v>50621</v>
      </c>
      <c r="W6" s="34">
        <f t="shared" si="3"/>
        <v>4.9800000000000004</v>
      </c>
      <c r="X6" s="34">
        <f t="shared" si="3"/>
        <v>10164.86</v>
      </c>
      <c r="Y6" s="35">
        <f>IF(Y7="",NA(),Y7)</f>
        <v>77.22</v>
      </c>
      <c r="Z6" s="35">
        <f t="shared" ref="Z6:AH6" si="4">IF(Z7="",NA(),Z7)</f>
        <v>75.680000000000007</v>
      </c>
      <c r="AA6" s="35">
        <f t="shared" si="4"/>
        <v>72.75</v>
      </c>
      <c r="AB6" s="35">
        <f t="shared" si="4"/>
        <v>71.13</v>
      </c>
      <c r="AC6" s="35">
        <f t="shared" si="4"/>
        <v>76.08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1103.08</v>
      </c>
      <c r="BG6" s="35">
        <f t="shared" ref="BG6:BO6" si="7">IF(BG7="",NA(),BG7)</f>
        <v>998.45</v>
      </c>
      <c r="BH6" s="35">
        <f t="shared" si="7"/>
        <v>1083.3900000000001</v>
      </c>
      <c r="BI6" s="35">
        <f t="shared" si="7"/>
        <v>1147.1400000000001</v>
      </c>
      <c r="BJ6" s="35">
        <f t="shared" si="7"/>
        <v>877.58</v>
      </c>
      <c r="BK6" s="35">
        <f t="shared" si="7"/>
        <v>1186.53</v>
      </c>
      <c r="BL6" s="35">
        <f t="shared" si="7"/>
        <v>1378.57</v>
      </c>
      <c r="BM6" s="35">
        <f t="shared" si="7"/>
        <v>710.4</v>
      </c>
      <c r="BN6" s="35">
        <f t="shared" si="7"/>
        <v>674.86</v>
      </c>
      <c r="BO6" s="35">
        <f t="shared" si="7"/>
        <v>670.71</v>
      </c>
      <c r="BP6" s="34" t="str">
        <f>IF(BP7="","",IF(BP7="-","【-】","【"&amp;SUBSTITUTE(TEXT(BP7,"#,##0.00"),"-","△")&amp;"】"))</f>
        <v>【682.78】</v>
      </c>
      <c r="BQ6" s="35">
        <f>IF(BQ7="",NA(),BQ7)</f>
        <v>89.31</v>
      </c>
      <c r="BR6" s="35">
        <f t="shared" ref="BR6:BZ6" si="8">IF(BR7="",NA(),BR7)</f>
        <v>93.44</v>
      </c>
      <c r="BS6" s="35">
        <f t="shared" si="8"/>
        <v>100.22</v>
      </c>
      <c r="BT6" s="35">
        <f t="shared" si="8"/>
        <v>95.42</v>
      </c>
      <c r="BU6" s="35">
        <f t="shared" si="8"/>
        <v>96.71</v>
      </c>
      <c r="BV6" s="35">
        <f t="shared" si="8"/>
        <v>86.66</v>
      </c>
      <c r="BW6" s="35">
        <f t="shared" si="8"/>
        <v>89.95</v>
      </c>
      <c r="BX6" s="35">
        <f t="shared" si="8"/>
        <v>97.39</v>
      </c>
      <c r="BY6" s="35">
        <f t="shared" si="8"/>
        <v>97.78</v>
      </c>
      <c r="BZ6" s="35">
        <f t="shared" si="8"/>
        <v>96.07</v>
      </c>
      <c r="CA6" s="34" t="str">
        <f>IF(CA7="","",IF(CA7="-","【-】","【"&amp;SUBSTITUTE(TEXT(CA7,"#,##0.00"),"-","△")&amp;"】"))</f>
        <v>【100.91】</v>
      </c>
      <c r="CB6" s="35">
        <f>IF(CB7="",NA(),CB7)</f>
        <v>159.93</v>
      </c>
      <c r="CC6" s="35">
        <f t="shared" ref="CC6:CK6" si="9">IF(CC7="",NA(),CC7)</f>
        <v>152.41999999999999</v>
      </c>
      <c r="CD6" s="35">
        <f t="shared" si="9"/>
        <v>141.46</v>
      </c>
      <c r="CE6" s="35">
        <f t="shared" si="9"/>
        <v>149.79</v>
      </c>
      <c r="CF6" s="35">
        <f t="shared" si="9"/>
        <v>147.65</v>
      </c>
      <c r="CG6" s="35">
        <f t="shared" si="9"/>
        <v>151.65</v>
      </c>
      <c r="CH6" s="35">
        <f t="shared" si="9"/>
        <v>150.88</v>
      </c>
      <c r="CI6" s="35">
        <f t="shared" si="9"/>
        <v>114.85</v>
      </c>
      <c r="CJ6" s="35">
        <f t="shared" si="9"/>
        <v>114.82</v>
      </c>
      <c r="CK6" s="35">
        <f t="shared" si="9"/>
        <v>122.01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90.96</v>
      </c>
      <c r="CY6" s="35">
        <f t="shared" ref="CY6:DG6" si="11">IF(CY7="",NA(),CY7)</f>
        <v>90.16</v>
      </c>
      <c r="CZ6" s="35">
        <f t="shared" si="11"/>
        <v>91.4</v>
      </c>
      <c r="DA6" s="35">
        <f t="shared" si="11"/>
        <v>91.64</v>
      </c>
      <c r="DB6" s="35">
        <f t="shared" si="11"/>
        <v>93.1</v>
      </c>
      <c r="DC6" s="35">
        <f t="shared" si="11"/>
        <v>91.47</v>
      </c>
      <c r="DD6" s="35">
        <f t="shared" si="11"/>
        <v>89.96</v>
      </c>
      <c r="DE6" s="35">
        <f t="shared" si="11"/>
        <v>96.99</v>
      </c>
      <c r="DF6" s="35">
        <f t="shared" si="11"/>
        <v>97.08</v>
      </c>
      <c r="DG6" s="35">
        <f t="shared" si="11"/>
        <v>96.71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0.08</v>
      </c>
      <c r="EG6" s="34">
        <f t="shared" si="14"/>
        <v>0</v>
      </c>
      <c r="EH6" s="34">
        <f t="shared" si="14"/>
        <v>0</v>
      </c>
      <c r="EI6" s="35">
        <f t="shared" si="14"/>
        <v>0.11</v>
      </c>
      <c r="EJ6" s="34">
        <f t="shared" si="14"/>
        <v>0</v>
      </c>
      <c r="EK6" s="35">
        <f t="shared" si="14"/>
        <v>0.04</v>
      </c>
      <c r="EL6" s="35">
        <f t="shared" si="14"/>
        <v>0.04</v>
      </c>
      <c r="EM6" s="35">
        <f t="shared" si="14"/>
        <v>0.15</v>
      </c>
      <c r="EN6" s="35">
        <f t="shared" si="14"/>
        <v>0.02</v>
      </c>
      <c r="EO6" s="34" t="str">
        <f>IF(EO7="","",IF(EO7="-","【-】","【"&amp;SUBSTITUTE(TEXT(EO7,"#,##0.00"),"-","△")&amp;"】"))</f>
        <v>【0.23】</v>
      </c>
    </row>
    <row r="7" spans="1:145" s="36" customFormat="1" x14ac:dyDescent="0.2">
      <c r="A7" s="28"/>
      <c r="B7" s="37">
        <v>2018</v>
      </c>
      <c r="C7" s="37">
        <v>343021</v>
      </c>
      <c r="D7" s="37">
        <v>47</v>
      </c>
      <c r="E7" s="37">
        <v>17</v>
      </c>
      <c r="F7" s="37">
        <v>1</v>
      </c>
      <c r="G7" s="37">
        <v>0</v>
      </c>
      <c r="H7" s="37" t="s">
        <v>97</v>
      </c>
      <c r="I7" s="37" t="s">
        <v>98</v>
      </c>
      <c r="J7" s="37" t="s">
        <v>99</v>
      </c>
      <c r="K7" s="37" t="s">
        <v>100</v>
      </c>
      <c r="L7" s="37" t="s">
        <v>101</v>
      </c>
      <c r="M7" s="37" t="s">
        <v>102</v>
      </c>
      <c r="N7" s="38" t="s">
        <v>103</v>
      </c>
      <c r="O7" s="38" t="s">
        <v>104</v>
      </c>
      <c r="P7" s="38">
        <v>97.08</v>
      </c>
      <c r="Q7" s="38">
        <v>100</v>
      </c>
      <c r="R7" s="38">
        <v>2219</v>
      </c>
      <c r="S7" s="38">
        <v>52224</v>
      </c>
      <c r="T7" s="38">
        <v>10.41</v>
      </c>
      <c r="U7" s="38">
        <v>5016.71</v>
      </c>
      <c r="V7" s="38">
        <v>50621</v>
      </c>
      <c r="W7" s="38">
        <v>4.9800000000000004</v>
      </c>
      <c r="X7" s="38">
        <v>10164.86</v>
      </c>
      <c r="Y7" s="38">
        <v>77.22</v>
      </c>
      <c r="Z7" s="38">
        <v>75.680000000000007</v>
      </c>
      <c r="AA7" s="38">
        <v>72.75</v>
      </c>
      <c r="AB7" s="38">
        <v>71.13</v>
      </c>
      <c r="AC7" s="38">
        <v>76.08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1103.08</v>
      </c>
      <c r="BG7" s="38">
        <v>998.45</v>
      </c>
      <c r="BH7" s="38">
        <v>1083.3900000000001</v>
      </c>
      <c r="BI7" s="38">
        <v>1147.1400000000001</v>
      </c>
      <c r="BJ7" s="38">
        <v>877.58</v>
      </c>
      <c r="BK7" s="38">
        <v>1186.53</v>
      </c>
      <c r="BL7" s="38">
        <v>1378.57</v>
      </c>
      <c r="BM7" s="38">
        <v>710.4</v>
      </c>
      <c r="BN7" s="38">
        <v>674.86</v>
      </c>
      <c r="BO7" s="38">
        <v>670.71</v>
      </c>
      <c r="BP7" s="38">
        <v>682.78</v>
      </c>
      <c r="BQ7" s="38">
        <v>89.31</v>
      </c>
      <c r="BR7" s="38">
        <v>93.44</v>
      </c>
      <c r="BS7" s="38">
        <v>100.22</v>
      </c>
      <c r="BT7" s="38">
        <v>95.42</v>
      </c>
      <c r="BU7" s="38">
        <v>96.71</v>
      </c>
      <c r="BV7" s="38">
        <v>86.66</v>
      </c>
      <c r="BW7" s="38">
        <v>89.95</v>
      </c>
      <c r="BX7" s="38">
        <v>97.39</v>
      </c>
      <c r="BY7" s="38">
        <v>97.78</v>
      </c>
      <c r="BZ7" s="38">
        <v>96.07</v>
      </c>
      <c r="CA7" s="38">
        <v>100.91</v>
      </c>
      <c r="CB7" s="38">
        <v>159.93</v>
      </c>
      <c r="CC7" s="38">
        <v>152.41999999999999</v>
      </c>
      <c r="CD7" s="38">
        <v>141.46</v>
      </c>
      <c r="CE7" s="38">
        <v>149.79</v>
      </c>
      <c r="CF7" s="38">
        <v>147.65</v>
      </c>
      <c r="CG7" s="38">
        <v>151.65</v>
      </c>
      <c r="CH7" s="38">
        <v>150.88</v>
      </c>
      <c r="CI7" s="38">
        <v>114.85</v>
      </c>
      <c r="CJ7" s="38">
        <v>114.82</v>
      </c>
      <c r="CK7" s="38">
        <v>122.01</v>
      </c>
      <c r="CL7" s="38">
        <v>136.86000000000001</v>
      </c>
      <c r="CM7" s="38" t="s">
        <v>103</v>
      </c>
      <c r="CN7" s="38" t="s">
        <v>103</v>
      </c>
      <c r="CO7" s="38" t="s">
        <v>103</v>
      </c>
      <c r="CP7" s="38" t="s">
        <v>103</v>
      </c>
      <c r="CQ7" s="38" t="s">
        <v>103</v>
      </c>
      <c r="CR7" s="38" t="s">
        <v>103</v>
      </c>
      <c r="CS7" s="38" t="s">
        <v>103</v>
      </c>
      <c r="CT7" s="38" t="s">
        <v>103</v>
      </c>
      <c r="CU7" s="38" t="s">
        <v>103</v>
      </c>
      <c r="CV7" s="38" t="s">
        <v>103</v>
      </c>
      <c r="CW7" s="38">
        <v>58.98</v>
      </c>
      <c r="CX7" s="38">
        <v>90.96</v>
      </c>
      <c r="CY7" s="38">
        <v>90.16</v>
      </c>
      <c r="CZ7" s="38">
        <v>91.4</v>
      </c>
      <c r="DA7" s="38">
        <v>91.64</v>
      </c>
      <c r="DB7" s="38">
        <v>93.1</v>
      </c>
      <c r="DC7" s="38">
        <v>91.47</v>
      </c>
      <c r="DD7" s="38">
        <v>89.96</v>
      </c>
      <c r="DE7" s="38">
        <v>96.99</v>
      </c>
      <c r="DF7" s="38">
        <v>97.08</v>
      </c>
      <c r="DG7" s="38">
        <v>96.71</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0.08</v>
      </c>
      <c r="EG7" s="38">
        <v>0</v>
      </c>
      <c r="EH7" s="38">
        <v>0</v>
      </c>
      <c r="EI7" s="38">
        <v>0.11</v>
      </c>
      <c r="EJ7" s="38">
        <v>0</v>
      </c>
      <c r="EK7" s="38">
        <v>0.04</v>
      </c>
      <c r="EL7" s="38">
        <v>0.04</v>
      </c>
      <c r="EM7" s="38">
        <v>0.15</v>
      </c>
      <c r="EN7" s="38">
        <v>0.02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2020-01-30T07:52:42Z</cp:lastPrinted>
  <dcterms:created xsi:type="dcterms:W3CDTF">2019-12-05T05:06:50Z</dcterms:created>
  <dcterms:modified xsi:type="dcterms:W3CDTF">2020-03-30T10:18:20Z</dcterms:modified>
  <cp:category/>
</cp:coreProperties>
</file>