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mrLgkSQisOUB7avKlx5ZLWhoiLU742mrMIUzmCd4RXBRC4phy17QRkZwKbJ8qyLps/Ppt+dSmBa9EETLl95FCA==" workbookSaltValue="HCPRszEDrOvxiE8eb6ykAQ==" workbookSpinCount="100000" lockStructure="1"/>
  <bookViews>
    <workbookView xWindow="0" yWindow="0" windowWidth="20490" windowHeight="7500"/>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D10" i="4"/>
  <c r="W10" i="4"/>
  <c r="P10" i="4"/>
  <c r="I10" i="4"/>
  <c r="B10" i="4"/>
  <c r="BB8" i="4"/>
  <c r="AT8" i="4"/>
  <c r="AL8" i="4"/>
  <c r="AD8" i="4"/>
  <c r="W8" i="4"/>
  <c r="P8" i="4"/>
  <c r="B8" i="4"/>
  <c r="B6" i="4"/>
  <c r="C10" i="5" l="1"/>
  <c r="D10" i="5"/>
  <c r="E10" i="5"/>
  <c r="B10" i="5"/>
</calcChain>
</file>

<file path=xl/sharedStrings.xml><?xml version="1.0" encoding="utf-8"?>
<sst xmlns="http://schemas.openxmlformats.org/spreadsheetml/2006/main" count="223" uniqueCount="111">
  <si>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</si>
  <si>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</si>
  <si>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</si>
  <si>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</si>
  <si>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</si>
  <si>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</si>
  <si>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</si>
  <si>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</si>
  <si>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</si>
  <si>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</si>
  <si>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</si>
  <si>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</si>
  <si>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</si>
  <si>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</si>
  <si>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</si>
  <si>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</si>
  <si>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</si>
  <si>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</si>
  <si>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</si>
  <si>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</si>
  <si>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</si>
  <si>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</si>
  <si>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</si>
  <si>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</si>
  <si>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</si>
  <si>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</si>
  <si>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</si>
  <si>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</si>
  <si>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</si>
  <si>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</si>
  <si>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</si>
  <si>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</si>
  <si>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</si>
  <si>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</si>
  <si>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</si>
  <si>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</si>
  <si>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</si>
  <si>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</si>
  <si>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</si>
  <si>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</si>
  <si>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</si>
  <si>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</si>
  <si>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</si>
  <si>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</si>
  <si>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</si>
  <si>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</si>
  <si>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</si>
  <si>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</si>
  <si>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</si>
  <si>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</si>
  <si>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</si>
  <si>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</si>
  <si>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</si>
  <si>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</si>
  <si>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</si>
  <si>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</si>
  <si>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</si>
  <si>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</si>
  <si>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</si>
  <si>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</si>
  <si>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</si>
  <si>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</si>
  <si>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</si>
  <si>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</si>
  <si>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</si>
  <si>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</si>
  <si>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</si>
  <si>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</si>
  <si>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</si>
  <si>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</si>
  <si>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</si>
  <si>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</si>
  <si>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</si>
  <si>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</si>
  <si>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</si>
  <si>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</si>
  <si>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</si>
  <si>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</si>
  <si>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</si>
  <si>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</si>
  <si>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</si>
  <si>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</si>
  <si>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</si>
  <si>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</si>
  <si>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</si>
  <si>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</si>
  <si>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</si>
  <si>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</si>
  <si>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</si>
  <si>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</si>
  <si>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</si>
  <si>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</si>
  <si>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</si>
  <si>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</si>
  <si>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</si>
  <si>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</si>
  <si>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</si>
  <si>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</si>
  <si>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</si>
  <si>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</si>
  <si>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</si>
  <si>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</si>
  <si>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</si>
  <si>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</si>
  <si>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</si>
  <si>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</si>
  <si>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</si>
  <si>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</si>
  <si>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①有形固定資産減価償却率
　有形固定資産減価償却率は徐々に上昇しており，全国平均，類似団体を若干上回る水準となっています。
②管渠老朽化率，③管渠改善率
　平成５年の供用開始から26年が経過しましたが，法定耐用年数を経過した管渠はありません。
　将来の更新需要を見据えた上で，中長期的な収支バランスを保持しながら，適切な維持管理や改築更新による資産管理を計画的に実施することが必要です。</t>
    <rPh sb="1" eb="3">
      <t>ユウケイ</t>
    </rPh>
    <rPh sb="3" eb="5">
      <t>コテイ</t>
    </rPh>
    <rPh sb="5" eb="7">
      <t>シサン</t>
    </rPh>
    <rPh sb="7" eb="9">
      <t>ゲンカ</t>
    </rPh>
    <rPh sb="9" eb="11">
      <t>ショウキャク</t>
    </rPh>
    <rPh sb="11" eb="12">
      <t>リツ</t>
    </rPh>
    <rPh sb="14" eb="16">
      <t>ユウケイ</t>
    </rPh>
    <rPh sb="16" eb="18">
      <t>コテイ</t>
    </rPh>
    <rPh sb="18" eb="20">
      <t>シサン</t>
    </rPh>
    <rPh sb="20" eb="22">
      <t>ゲンカ</t>
    </rPh>
    <rPh sb="22" eb="24">
      <t>ショウキャク</t>
    </rPh>
    <rPh sb="24" eb="25">
      <t>リツ</t>
    </rPh>
    <rPh sb="26" eb="28">
      <t>ジョジョ</t>
    </rPh>
    <rPh sb="29" eb="31">
      <t>ジョウショウ</t>
    </rPh>
    <rPh sb="36" eb="38">
      <t>ゼンコク</t>
    </rPh>
    <rPh sb="38" eb="40">
      <t>ヘイキン</t>
    </rPh>
    <rPh sb="41" eb="43">
      <t>ルイジ</t>
    </rPh>
    <rPh sb="43" eb="45">
      <t>ダンタイ</t>
    </rPh>
    <rPh sb="46" eb="48">
      <t>ジャッカン</t>
    </rPh>
    <rPh sb="48" eb="50">
      <t>ウワマワ</t>
    </rPh>
    <rPh sb="51" eb="53">
      <t>スイジュン</t>
    </rPh>
    <rPh sb="63" eb="65">
      <t>カンキョ</t>
    </rPh>
    <rPh sb="65" eb="68">
      <t>ロウキュウカ</t>
    </rPh>
    <rPh sb="68" eb="69">
      <t>リツ</t>
    </rPh>
    <rPh sb="71" eb="73">
      <t>カンキョ</t>
    </rPh>
    <rPh sb="73" eb="75">
      <t>カイゼン</t>
    </rPh>
    <rPh sb="75" eb="76">
      <t>リツ</t>
    </rPh>
    <rPh sb="78" eb="80">
      <t>ヘイセイ</t>
    </rPh>
    <rPh sb="81" eb="82">
      <t>ネン</t>
    </rPh>
    <rPh sb="83" eb="85">
      <t>キョウヨウ</t>
    </rPh>
    <rPh sb="85" eb="87">
      <t>カイシ</t>
    </rPh>
    <rPh sb="91" eb="92">
      <t>ネン</t>
    </rPh>
    <rPh sb="93" eb="95">
      <t>ケイカ</t>
    </rPh>
    <rPh sb="101" eb="103">
      <t>ホウテイ</t>
    </rPh>
    <rPh sb="103" eb="105">
      <t>タイヨウ</t>
    </rPh>
    <rPh sb="105" eb="107">
      <t>ネンスウ</t>
    </rPh>
    <rPh sb="108" eb="110">
      <t>ケイカ</t>
    </rPh>
    <rPh sb="112" eb="114">
      <t>カンキョ</t>
    </rPh>
    <rPh sb="123" eb="125">
      <t>ショウライ</t>
    </rPh>
    <rPh sb="126" eb="128">
      <t>コウシン</t>
    </rPh>
    <rPh sb="128" eb="130">
      <t>ジュヨウ</t>
    </rPh>
    <rPh sb="131" eb="133">
      <t>ミス</t>
    </rPh>
    <rPh sb="135" eb="136">
      <t>ウエ</t>
    </rPh>
    <rPh sb="138" eb="142">
      <t>チュウチョウキテキ</t>
    </rPh>
    <rPh sb="143" eb="145">
      <t>シュウシ</t>
    </rPh>
    <rPh sb="150" eb="152">
      <t>ホジ</t>
    </rPh>
    <rPh sb="157" eb="159">
      <t>テキセツ</t>
    </rPh>
    <rPh sb="160" eb="162">
      <t>イジ</t>
    </rPh>
    <rPh sb="162" eb="164">
      <t>カンリ</t>
    </rPh>
    <rPh sb="165" eb="167">
      <t>カイチク</t>
    </rPh>
    <rPh sb="167" eb="169">
      <t>コウシン</t>
    </rPh>
    <rPh sb="172" eb="174">
      <t>シサン</t>
    </rPh>
    <rPh sb="174" eb="176">
      <t>カンリ</t>
    </rPh>
    <rPh sb="177" eb="180">
      <t>ケイカクテキ</t>
    </rPh>
    <rPh sb="181" eb="183">
      <t>ジッシ</t>
    </rPh>
    <rPh sb="188" eb="190">
      <t>ヒツヨウ</t>
    </rPh>
    <phoneticPr fontId="15"/>
  </si>
  <si>
    <r>
      <rPr>
        <sz val="11"/>
        <rFont val="ＭＳ ゴシック"/>
        <family val="3"/>
        <charset val="128"/>
      </rPr>
      <t>①経常収支比率，⑤経費回収率，⑥汚水処理原価
　平成29年度の総務省による分流式下水道等に要する経費に係る繰出金の算定式の統一化により，当該繰入金が大幅に増加したため好転しました。今後も高資本費対策繰入金の増加により改善していく見込みです。</t>
    </r>
    <r>
      <rPr>
        <sz val="11"/>
        <color rgb="FFFF0000"/>
        <rFont val="ＭＳ ゴシック"/>
        <family val="3"/>
        <charset val="128"/>
      </rPr>
      <t xml:space="preserve">
</t>
    </r>
    <r>
      <rPr>
        <sz val="11"/>
        <rFont val="ＭＳ ゴシック"/>
        <family val="3"/>
        <charset val="128"/>
      </rPr>
      <t>②累積欠損金比率，③流動比率
　当該事業はいわゆる不採算地区で行われており，公共下水道事業と同一会計で経理することで経営が成り立っています。当該事業単独での利益剰余金及び流動資産を保有していないため，累積欠損金が発生し，流動比率はゼロとなっています。なお，累積欠損金は平成29年度から分流式下水道等に要する経費に係る繰出金の算定式の統一化による当年度収支の改善により減少しました。</t>
    </r>
    <r>
      <rPr>
        <sz val="11"/>
        <color rgb="FFFF0000"/>
        <rFont val="ＭＳ ゴシック"/>
        <family val="3"/>
        <charset val="128"/>
      </rPr>
      <t xml:space="preserve">
</t>
    </r>
    <r>
      <rPr>
        <sz val="11"/>
        <rFont val="ＭＳ ゴシック"/>
        <family val="3"/>
        <charset val="128"/>
      </rPr>
      <t>④企業債残高対事業規模比率</t>
    </r>
    <r>
      <rPr>
        <sz val="11"/>
        <color rgb="FFFF0000"/>
        <rFont val="ＭＳ ゴシック"/>
        <family val="3"/>
        <charset val="128"/>
      </rPr>
      <t xml:space="preserve">
　</t>
    </r>
    <r>
      <rPr>
        <sz val="11"/>
        <rFont val="ＭＳ ゴシック"/>
        <family val="3"/>
        <charset val="128"/>
      </rPr>
      <t>平成29年度の総務省による分流式下水道等に要する経費に係る繰出金の算定式の統一化の影響により低下しましたが，平成30年度は企業債残高の増加等により上昇（悪化）しています。
⑦施設利用率，⑧水洗化率
　まだ普及促進段階にあり，また水洗化率が低迷しているため，類似団体と比べて施設利用率が低くなっています。</t>
    </r>
    <r>
      <rPr>
        <sz val="11"/>
        <color rgb="FFFF0000"/>
        <rFont val="ＭＳ ゴシック"/>
        <family val="3"/>
        <charset val="128"/>
      </rPr>
      <t xml:space="preserve">
　</t>
    </r>
    <r>
      <rPr>
        <sz val="11"/>
        <rFont val="ＭＳ ゴシック"/>
        <family val="3"/>
        <charset val="128"/>
      </rPr>
      <t>特定環境保全下水道事業の経営は非常に厳しい状況です。公共下水道事業と一体で収支の均衡を維持していけるよう，経営の効率化に努めます。</t>
    </r>
    <r>
      <rPr>
        <sz val="11"/>
        <color rgb="FFFF0000"/>
        <rFont val="ＭＳ ゴシック"/>
        <family val="3"/>
        <charset val="128"/>
      </rPr>
      <t xml:space="preserve">
　</t>
    </r>
    <rPh sb="1" eb="3">
      <t>ケイジョウ</t>
    </rPh>
    <rPh sb="3" eb="5">
      <t>シュウシ</t>
    </rPh>
    <rPh sb="5" eb="7">
      <t>ヒリツ</t>
    </rPh>
    <rPh sb="24" eb="26">
      <t>ヘイセイ</t>
    </rPh>
    <rPh sb="28" eb="30">
      <t>ネンド</t>
    </rPh>
    <rPh sb="57" eb="59">
      <t>サンテイ</t>
    </rPh>
    <rPh sb="59" eb="60">
      <t>シキ</t>
    </rPh>
    <rPh sb="61" eb="64">
      <t>トウイツカ</t>
    </rPh>
    <rPh sb="74" eb="76">
      <t>オオハバ</t>
    </rPh>
    <rPh sb="83" eb="85">
      <t>コウテン</t>
    </rPh>
    <rPh sb="90" eb="92">
      <t>コンゴ</t>
    </rPh>
    <rPh sb="93" eb="96">
      <t>コウシホン</t>
    </rPh>
    <rPh sb="96" eb="97">
      <t>ヒ</t>
    </rPh>
    <rPh sb="97" eb="99">
      <t>タイサク</t>
    </rPh>
    <rPh sb="99" eb="101">
      <t>クリイレ</t>
    </rPh>
    <rPh sb="101" eb="102">
      <t>キン</t>
    </rPh>
    <rPh sb="103" eb="105">
      <t>ゾウカ</t>
    </rPh>
    <rPh sb="108" eb="110">
      <t>カイゼン</t>
    </rPh>
    <rPh sb="114" eb="116">
      <t>ミコ</t>
    </rPh>
    <rPh sb="122" eb="124">
      <t>ルイセキ</t>
    </rPh>
    <rPh sb="124" eb="127">
      <t>ケッソンキン</t>
    </rPh>
    <rPh sb="127" eb="129">
      <t>ヒリツ</t>
    </rPh>
    <rPh sb="131" eb="133">
      <t>リュウドウ</t>
    </rPh>
    <rPh sb="133" eb="135">
      <t>ヒリツ</t>
    </rPh>
    <rPh sb="137" eb="139">
      <t>トウガイ</t>
    </rPh>
    <rPh sb="139" eb="141">
      <t>ジギョウ</t>
    </rPh>
    <rPh sb="146" eb="149">
      <t>フサイサン</t>
    </rPh>
    <rPh sb="149" eb="151">
      <t>チク</t>
    </rPh>
    <rPh sb="152" eb="153">
      <t>オコナ</t>
    </rPh>
    <rPh sb="159" eb="161">
      <t>コウキョウ</t>
    </rPh>
    <rPh sb="161" eb="164">
      <t>ゲスイドウ</t>
    </rPh>
    <rPh sb="164" eb="166">
      <t>ジギョウ</t>
    </rPh>
    <rPh sb="167" eb="169">
      <t>ドウイツ</t>
    </rPh>
    <rPh sb="169" eb="171">
      <t>カイケイ</t>
    </rPh>
    <rPh sb="172" eb="174">
      <t>ケイリ</t>
    </rPh>
    <rPh sb="179" eb="181">
      <t>ケイエイ</t>
    </rPh>
    <rPh sb="182" eb="183">
      <t>ナ</t>
    </rPh>
    <rPh sb="184" eb="185">
      <t>タ</t>
    </rPh>
    <rPh sb="191" eb="193">
      <t>トウガイ</t>
    </rPh>
    <rPh sb="193" eb="195">
      <t>ジギョウ</t>
    </rPh>
    <rPh sb="195" eb="197">
      <t>タンドク</t>
    </rPh>
    <rPh sb="199" eb="201">
      <t>リエキ</t>
    </rPh>
    <rPh sb="201" eb="204">
      <t>ジョウヨキン</t>
    </rPh>
    <rPh sb="204" eb="205">
      <t>オヨ</t>
    </rPh>
    <rPh sb="206" eb="208">
      <t>リュウドウ</t>
    </rPh>
    <rPh sb="208" eb="210">
      <t>シサン</t>
    </rPh>
    <rPh sb="211" eb="213">
      <t>ホユウ</t>
    </rPh>
    <rPh sb="221" eb="223">
      <t>ルイセキ</t>
    </rPh>
    <rPh sb="223" eb="226">
      <t>ケッソンキン</t>
    </rPh>
    <rPh sb="227" eb="229">
      <t>ハッセイ</t>
    </rPh>
    <rPh sb="231" eb="233">
      <t>リュウドウ</t>
    </rPh>
    <rPh sb="233" eb="235">
      <t>ヒリツ</t>
    </rPh>
    <rPh sb="249" eb="251">
      <t>ルイセキ</t>
    </rPh>
    <rPh sb="251" eb="254">
      <t>ケッソンキン</t>
    </rPh>
    <rPh sb="255" eb="257">
      <t>ヘイセイ</t>
    </rPh>
    <rPh sb="259" eb="261">
      <t>ネンド</t>
    </rPh>
    <rPh sb="293" eb="296">
      <t>トウネンド</t>
    </rPh>
    <rPh sb="296" eb="298">
      <t>シュウシ</t>
    </rPh>
    <rPh sb="299" eb="301">
      <t>カイゼン</t>
    </rPh>
    <rPh sb="304" eb="306">
      <t>ゲンショウ</t>
    </rPh>
    <rPh sb="313" eb="315">
      <t>キギョウ</t>
    </rPh>
    <rPh sb="315" eb="316">
      <t>サイ</t>
    </rPh>
    <rPh sb="316" eb="318">
      <t>ザンダカ</t>
    </rPh>
    <rPh sb="318" eb="319">
      <t>タイ</t>
    </rPh>
    <rPh sb="319" eb="321">
      <t>ジギョウ</t>
    </rPh>
    <rPh sb="321" eb="323">
      <t>キボ</t>
    </rPh>
    <rPh sb="323" eb="325">
      <t>ヒリツ</t>
    </rPh>
    <rPh sb="327" eb="329">
      <t>ヘイセイ</t>
    </rPh>
    <rPh sb="331" eb="333">
      <t>ネンド</t>
    </rPh>
    <rPh sb="334" eb="337">
      <t>ソウムショウ</t>
    </rPh>
    <rPh sb="360" eb="362">
      <t>サンテイ</t>
    </rPh>
    <rPh sb="362" eb="363">
      <t>シキ</t>
    </rPh>
    <rPh sb="364" eb="367">
      <t>トウイツカ</t>
    </rPh>
    <rPh sb="368" eb="370">
      <t>エイキョウ</t>
    </rPh>
    <rPh sb="373" eb="375">
      <t>テイカ</t>
    </rPh>
    <rPh sb="381" eb="383">
      <t>ヘイセイ</t>
    </rPh>
    <rPh sb="385" eb="387">
      <t>ネンド</t>
    </rPh>
    <rPh sb="388" eb="390">
      <t>キギョウ</t>
    </rPh>
    <rPh sb="390" eb="391">
      <t>サイ</t>
    </rPh>
    <rPh sb="391" eb="393">
      <t>ザンダカ</t>
    </rPh>
    <rPh sb="394" eb="396">
      <t>ゾウカ</t>
    </rPh>
    <rPh sb="396" eb="397">
      <t>トウ</t>
    </rPh>
    <rPh sb="400" eb="402">
      <t>ジョウショウ</t>
    </rPh>
    <rPh sb="403" eb="405">
      <t>アッカ</t>
    </rPh>
    <rPh sb="414" eb="416">
      <t>シセツ</t>
    </rPh>
    <rPh sb="416" eb="418">
      <t>リヨウ</t>
    </rPh>
    <rPh sb="418" eb="419">
      <t>リツ</t>
    </rPh>
    <rPh sb="421" eb="424">
      <t>スイセンカ</t>
    </rPh>
    <rPh sb="424" eb="425">
      <t>リツ</t>
    </rPh>
    <rPh sb="429" eb="431">
      <t>フキュウ</t>
    </rPh>
    <rPh sb="431" eb="433">
      <t>ソクシン</t>
    </rPh>
    <rPh sb="433" eb="435">
      <t>ダンカイ</t>
    </rPh>
    <rPh sb="441" eb="444">
      <t>スイセンカ</t>
    </rPh>
    <rPh sb="444" eb="445">
      <t>リツ</t>
    </rPh>
    <rPh sb="446" eb="448">
      <t>テイメイ</t>
    </rPh>
    <rPh sb="455" eb="457">
      <t>ルイジ</t>
    </rPh>
    <rPh sb="457" eb="459">
      <t>ダンタイ</t>
    </rPh>
    <rPh sb="460" eb="461">
      <t>クラ</t>
    </rPh>
    <rPh sb="481" eb="483">
      <t>トクテイ</t>
    </rPh>
    <rPh sb="483" eb="485">
      <t>カンキョウ</t>
    </rPh>
    <rPh sb="485" eb="487">
      <t>ホゼン</t>
    </rPh>
    <rPh sb="487" eb="490">
      <t>ゲスイドウ</t>
    </rPh>
    <rPh sb="490" eb="492">
      <t>ジギョウ</t>
    </rPh>
    <rPh sb="493" eb="495">
      <t>ケイエイ</t>
    </rPh>
    <rPh sb="496" eb="498">
      <t>ヒジョウ</t>
    </rPh>
    <rPh sb="499" eb="500">
      <t>キビ</t>
    </rPh>
    <rPh sb="502" eb="504">
      <t>ジョウキョウ</t>
    </rPh>
    <rPh sb="507" eb="509">
      <t>コウキョウ</t>
    </rPh>
    <rPh sb="509" eb="512">
      <t>ゲスイドウ</t>
    </rPh>
    <rPh sb="512" eb="514">
      <t>ジギョウ</t>
    </rPh>
    <rPh sb="515" eb="517">
      <t>イッタイ</t>
    </rPh>
    <rPh sb="518" eb="520">
      <t>シュウシ</t>
    </rPh>
    <rPh sb="521" eb="523">
      <t>キンコウ</t>
    </rPh>
    <rPh sb="524" eb="526">
      <t>イジ</t>
    </rPh>
    <rPh sb="534" eb="536">
      <t>ケイエイ</t>
    </rPh>
    <rPh sb="537" eb="540">
      <t>コウリツカ</t>
    </rPh>
    <rPh sb="541" eb="542">
      <t>ツト</t>
    </rPh>
    <phoneticPr fontId="15"/>
  </si>
  <si>
    <t xml:space="preserve">【戦略的な経営の取組】
　本市では平成30年度まで，中長期的な視点に立って策定した，呉市上下水道ビジョン及び前期経営計画に基づき事業を推進してきました。
　令和元年度からは後期経営計画に基づく事業運営を行うこととしていましたが，豪雨災害からの復旧・復興を優先するため，後期経営計画の策定は１年後ろ倒しとなりました。
　令和２年度からは呉市上下水道ビジョン及び後期経営計画に基づき，これからも健全経営を維持するため，更なる経営の効率化を進めるとともに，安定した財源の確保に努めます。
</t>
    <rPh sb="159" eb="161">
      <t>レイワ</t>
    </rPh>
    <rPh sb="162" eb="164">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</si>
</sst>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
      <sz val="11"/>
      <color rgb="FFFF000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7" fillId="0" borderId="6" xfId="2" applyFont="1" applyBorder="1" applyAlignment="1" applyProtection="1">
      <alignment horizontal="left" vertical="top" wrapText="1"/>
      <protection locked="0"/>
    </xf>
    <xf numFmtId="0" fontId="16" fillId="0" borderId="0" xfId="2" applyFont="1" applyBorder="1" applyAlignment="1" applyProtection="1">
      <alignment horizontal="left" vertical="top" wrapText="1"/>
      <protection locked="0"/>
    </xf>
    <xf numFmtId="0" fontId="16" fillId="0" borderId="7" xfId="2" applyFont="1" applyBorder="1" applyAlignment="1" applyProtection="1">
      <alignment horizontal="left" vertical="top" wrapText="1"/>
      <protection locked="0"/>
    </xf>
    <xf numFmtId="0" fontId="16" fillId="0" borderId="6"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1"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DEB-4923-A7DE-C4B4F57E07FA}"/>
            </c:ext>
          </c:extLst>
        </c:ser>
        <c:dLbls>
          <c:showLegendKey val="0"/>
          <c:showVal val="0"/>
          <c:showCatName val="0"/>
          <c:showSerName val="0"/>
          <c:showPercent val="0"/>
          <c:showBubbleSize val="0"/>
        </c:dLbls>
        <c:gapWidth val="150"/>
        <c:axId val="194357504"/>
        <c:axId val="194376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xmlns:c16r2="http://schemas.microsoft.com/office/drawing/2015/06/chart">
            <c:ext xmlns:c16="http://schemas.microsoft.com/office/drawing/2014/chart" uri="{C3380CC4-5D6E-409C-BE32-E72D297353CC}">
              <c16:uniqueId val="{00000001-EDEB-4923-A7DE-C4B4F57E07FA}"/>
            </c:ext>
          </c:extLst>
        </c:ser>
        <c:dLbls>
          <c:showLegendKey val="0"/>
          <c:showVal val="0"/>
          <c:showCatName val="0"/>
          <c:showSerName val="0"/>
          <c:showPercent val="0"/>
          <c:showBubbleSize val="0"/>
        </c:dLbls>
        <c:marker val="1"/>
        <c:smooth val="0"/>
        <c:axId val="194357504"/>
        <c:axId val="194376064"/>
      </c:lineChart>
      <c:dateAx>
        <c:axId val="194357504"/>
        <c:scaling>
          <c:orientation val="minMax"/>
        </c:scaling>
        <c:delete val="1"/>
        <c:axPos val="b"/>
        <c:numFmt formatCode="ge" sourceLinked="1"/>
        <c:majorTickMark val="none"/>
        <c:minorTickMark val="none"/>
        <c:tickLblPos val="none"/>
        <c:crossAx val="194376064"/>
        <c:crosses val="autoZero"/>
        <c:auto val="1"/>
        <c:lblOffset val="100"/>
        <c:baseTimeUnit val="years"/>
      </c:dateAx>
      <c:valAx>
        <c:axId val="194376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357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34.47</c:v>
                </c:pt>
                <c:pt idx="1">
                  <c:v>36.299999999999997</c:v>
                </c:pt>
                <c:pt idx="2">
                  <c:v>39.200000000000003</c:v>
                </c:pt>
                <c:pt idx="3">
                  <c:v>35.67</c:v>
                </c:pt>
                <c:pt idx="4">
                  <c:v>38.369999999999997</c:v>
                </c:pt>
              </c:numCache>
            </c:numRef>
          </c:val>
          <c:extLst xmlns:c16r2="http://schemas.microsoft.com/office/drawing/2015/06/chart">
            <c:ext xmlns:c16="http://schemas.microsoft.com/office/drawing/2014/chart" uri="{C3380CC4-5D6E-409C-BE32-E72D297353CC}">
              <c16:uniqueId val="{00000000-AC49-4CDF-9AA7-6843EF206B99}"/>
            </c:ext>
          </c:extLst>
        </c:ser>
        <c:dLbls>
          <c:showLegendKey val="0"/>
          <c:showVal val="0"/>
          <c:showCatName val="0"/>
          <c:showSerName val="0"/>
          <c:showPercent val="0"/>
          <c:showBubbleSize val="0"/>
        </c:dLbls>
        <c:gapWidth val="150"/>
        <c:axId val="242616576"/>
        <c:axId val="242631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xmlns:c16r2="http://schemas.microsoft.com/office/drawing/2015/06/chart">
            <c:ext xmlns:c16="http://schemas.microsoft.com/office/drawing/2014/chart" uri="{C3380CC4-5D6E-409C-BE32-E72D297353CC}">
              <c16:uniqueId val="{00000001-AC49-4CDF-9AA7-6843EF206B99}"/>
            </c:ext>
          </c:extLst>
        </c:ser>
        <c:dLbls>
          <c:showLegendKey val="0"/>
          <c:showVal val="0"/>
          <c:showCatName val="0"/>
          <c:showSerName val="0"/>
          <c:showPercent val="0"/>
          <c:showBubbleSize val="0"/>
        </c:dLbls>
        <c:marker val="1"/>
        <c:smooth val="0"/>
        <c:axId val="242616576"/>
        <c:axId val="242631040"/>
      </c:lineChart>
      <c:dateAx>
        <c:axId val="242616576"/>
        <c:scaling>
          <c:orientation val="minMax"/>
        </c:scaling>
        <c:delete val="1"/>
        <c:axPos val="b"/>
        <c:numFmt formatCode="ge" sourceLinked="1"/>
        <c:majorTickMark val="none"/>
        <c:minorTickMark val="none"/>
        <c:tickLblPos val="none"/>
        <c:crossAx val="242631040"/>
        <c:crosses val="autoZero"/>
        <c:auto val="1"/>
        <c:lblOffset val="100"/>
        <c:baseTimeUnit val="years"/>
      </c:dateAx>
      <c:valAx>
        <c:axId val="242631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2616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64.22</c:v>
                </c:pt>
                <c:pt idx="1">
                  <c:v>65.64</c:v>
                </c:pt>
                <c:pt idx="2">
                  <c:v>66.819999999999993</c:v>
                </c:pt>
                <c:pt idx="3">
                  <c:v>65.27</c:v>
                </c:pt>
                <c:pt idx="4">
                  <c:v>69.16</c:v>
                </c:pt>
              </c:numCache>
            </c:numRef>
          </c:val>
          <c:extLst xmlns:c16r2="http://schemas.microsoft.com/office/drawing/2015/06/chart">
            <c:ext xmlns:c16="http://schemas.microsoft.com/office/drawing/2014/chart" uri="{C3380CC4-5D6E-409C-BE32-E72D297353CC}">
              <c16:uniqueId val="{00000000-032A-43A4-B0F7-199238BBA956}"/>
            </c:ext>
          </c:extLst>
        </c:ser>
        <c:dLbls>
          <c:showLegendKey val="0"/>
          <c:showVal val="0"/>
          <c:showCatName val="0"/>
          <c:showSerName val="0"/>
          <c:showPercent val="0"/>
          <c:showBubbleSize val="0"/>
        </c:dLbls>
        <c:gapWidth val="150"/>
        <c:axId val="242653824"/>
        <c:axId val="242672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xmlns:c16r2="http://schemas.microsoft.com/office/drawing/2015/06/chart">
            <c:ext xmlns:c16="http://schemas.microsoft.com/office/drawing/2014/chart" uri="{C3380CC4-5D6E-409C-BE32-E72D297353CC}">
              <c16:uniqueId val="{00000001-032A-43A4-B0F7-199238BBA956}"/>
            </c:ext>
          </c:extLst>
        </c:ser>
        <c:dLbls>
          <c:showLegendKey val="0"/>
          <c:showVal val="0"/>
          <c:showCatName val="0"/>
          <c:showSerName val="0"/>
          <c:showPercent val="0"/>
          <c:showBubbleSize val="0"/>
        </c:dLbls>
        <c:marker val="1"/>
        <c:smooth val="0"/>
        <c:axId val="242653824"/>
        <c:axId val="242672384"/>
      </c:lineChart>
      <c:dateAx>
        <c:axId val="242653824"/>
        <c:scaling>
          <c:orientation val="minMax"/>
        </c:scaling>
        <c:delete val="1"/>
        <c:axPos val="b"/>
        <c:numFmt formatCode="ge" sourceLinked="1"/>
        <c:majorTickMark val="none"/>
        <c:minorTickMark val="none"/>
        <c:tickLblPos val="none"/>
        <c:crossAx val="242672384"/>
        <c:crosses val="autoZero"/>
        <c:auto val="1"/>
        <c:lblOffset val="100"/>
        <c:baseTimeUnit val="years"/>
      </c:dateAx>
      <c:valAx>
        <c:axId val="242672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2653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79.44</c:v>
                </c:pt>
                <c:pt idx="1">
                  <c:v>83.17</c:v>
                </c:pt>
                <c:pt idx="2">
                  <c:v>84.38</c:v>
                </c:pt>
                <c:pt idx="3">
                  <c:v>98.99</c:v>
                </c:pt>
                <c:pt idx="4">
                  <c:v>99.11</c:v>
                </c:pt>
              </c:numCache>
            </c:numRef>
          </c:val>
          <c:extLst xmlns:c16r2="http://schemas.microsoft.com/office/drawing/2015/06/chart">
            <c:ext xmlns:c16="http://schemas.microsoft.com/office/drawing/2014/chart" uri="{C3380CC4-5D6E-409C-BE32-E72D297353CC}">
              <c16:uniqueId val="{00000000-3537-4F20-AFFC-28B7C463A90B}"/>
            </c:ext>
          </c:extLst>
        </c:ser>
        <c:dLbls>
          <c:showLegendKey val="0"/>
          <c:showVal val="0"/>
          <c:showCatName val="0"/>
          <c:showSerName val="0"/>
          <c:showPercent val="0"/>
          <c:showBubbleSize val="0"/>
        </c:dLbls>
        <c:gapWidth val="150"/>
        <c:axId val="194263680"/>
        <c:axId val="194294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101.24</c:v>
                </c:pt>
                <c:pt idx="1">
                  <c:v>100.94</c:v>
                </c:pt>
                <c:pt idx="2">
                  <c:v>100.85</c:v>
                </c:pt>
                <c:pt idx="3">
                  <c:v>102.13</c:v>
                </c:pt>
                <c:pt idx="4">
                  <c:v>101.72</c:v>
                </c:pt>
              </c:numCache>
            </c:numRef>
          </c:val>
          <c:smooth val="0"/>
          <c:extLst xmlns:c16r2="http://schemas.microsoft.com/office/drawing/2015/06/chart">
            <c:ext xmlns:c16="http://schemas.microsoft.com/office/drawing/2014/chart" uri="{C3380CC4-5D6E-409C-BE32-E72D297353CC}">
              <c16:uniqueId val="{00000001-3537-4F20-AFFC-28B7C463A90B}"/>
            </c:ext>
          </c:extLst>
        </c:ser>
        <c:dLbls>
          <c:showLegendKey val="0"/>
          <c:showVal val="0"/>
          <c:showCatName val="0"/>
          <c:showSerName val="0"/>
          <c:showPercent val="0"/>
          <c:showBubbleSize val="0"/>
        </c:dLbls>
        <c:marker val="1"/>
        <c:smooth val="0"/>
        <c:axId val="194263680"/>
        <c:axId val="194294528"/>
      </c:lineChart>
      <c:dateAx>
        <c:axId val="194263680"/>
        <c:scaling>
          <c:orientation val="minMax"/>
        </c:scaling>
        <c:delete val="1"/>
        <c:axPos val="b"/>
        <c:numFmt formatCode="ge" sourceLinked="1"/>
        <c:majorTickMark val="none"/>
        <c:minorTickMark val="none"/>
        <c:tickLblPos val="none"/>
        <c:crossAx val="194294528"/>
        <c:crosses val="autoZero"/>
        <c:auto val="1"/>
        <c:lblOffset val="100"/>
        <c:baseTimeUnit val="years"/>
      </c:dateAx>
      <c:valAx>
        <c:axId val="194294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263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21.97</c:v>
                </c:pt>
                <c:pt idx="1">
                  <c:v>23.3</c:v>
                </c:pt>
                <c:pt idx="2">
                  <c:v>24.97</c:v>
                </c:pt>
                <c:pt idx="3">
                  <c:v>26.55</c:v>
                </c:pt>
                <c:pt idx="4">
                  <c:v>28.49</c:v>
                </c:pt>
              </c:numCache>
            </c:numRef>
          </c:val>
          <c:extLst xmlns:c16r2="http://schemas.microsoft.com/office/drawing/2015/06/chart">
            <c:ext xmlns:c16="http://schemas.microsoft.com/office/drawing/2014/chart" uri="{C3380CC4-5D6E-409C-BE32-E72D297353CC}">
              <c16:uniqueId val="{00000000-E2C3-4035-95D6-35D115880F31}"/>
            </c:ext>
          </c:extLst>
        </c:ser>
        <c:dLbls>
          <c:showLegendKey val="0"/>
          <c:showVal val="0"/>
          <c:showCatName val="0"/>
          <c:showSerName val="0"/>
          <c:showPercent val="0"/>
          <c:showBubbleSize val="0"/>
        </c:dLbls>
        <c:gapWidth val="150"/>
        <c:axId val="194305024"/>
        <c:axId val="194307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22.34</c:v>
                </c:pt>
                <c:pt idx="1">
                  <c:v>22.79</c:v>
                </c:pt>
                <c:pt idx="2">
                  <c:v>22.77</c:v>
                </c:pt>
                <c:pt idx="3">
                  <c:v>23.93</c:v>
                </c:pt>
                <c:pt idx="4">
                  <c:v>24.68</c:v>
                </c:pt>
              </c:numCache>
            </c:numRef>
          </c:val>
          <c:smooth val="0"/>
          <c:extLst xmlns:c16r2="http://schemas.microsoft.com/office/drawing/2015/06/chart">
            <c:ext xmlns:c16="http://schemas.microsoft.com/office/drawing/2014/chart" uri="{C3380CC4-5D6E-409C-BE32-E72D297353CC}">
              <c16:uniqueId val="{00000001-E2C3-4035-95D6-35D115880F31}"/>
            </c:ext>
          </c:extLst>
        </c:ser>
        <c:dLbls>
          <c:showLegendKey val="0"/>
          <c:showVal val="0"/>
          <c:showCatName val="0"/>
          <c:showSerName val="0"/>
          <c:showPercent val="0"/>
          <c:showBubbleSize val="0"/>
        </c:dLbls>
        <c:marker val="1"/>
        <c:smooth val="0"/>
        <c:axId val="194305024"/>
        <c:axId val="194307200"/>
      </c:lineChart>
      <c:dateAx>
        <c:axId val="194305024"/>
        <c:scaling>
          <c:orientation val="minMax"/>
        </c:scaling>
        <c:delete val="1"/>
        <c:axPos val="b"/>
        <c:numFmt formatCode="ge" sourceLinked="1"/>
        <c:majorTickMark val="none"/>
        <c:minorTickMark val="none"/>
        <c:tickLblPos val="none"/>
        <c:crossAx val="194307200"/>
        <c:crosses val="autoZero"/>
        <c:auto val="1"/>
        <c:lblOffset val="100"/>
        <c:baseTimeUnit val="years"/>
      </c:dateAx>
      <c:valAx>
        <c:axId val="19430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305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5C4-4666-A9CA-251B8D8A5BBB}"/>
            </c:ext>
          </c:extLst>
        </c:ser>
        <c:dLbls>
          <c:showLegendKey val="0"/>
          <c:showVal val="0"/>
          <c:showCatName val="0"/>
          <c:showSerName val="0"/>
          <c:showPercent val="0"/>
          <c:showBubbleSize val="0"/>
        </c:dLbls>
        <c:gapWidth val="150"/>
        <c:axId val="207318400"/>
        <c:axId val="207328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
                  <c:v>0</c:v>
                </c:pt>
                <c:pt idx="1">
                  <c:v>0.04</c:v>
                </c:pt>
                <c:pt idx="2" formatCode="#,##0.00;&quot;△&quot;#,##0.00">
                  <c:v>0</c:v>
                </c:pt>
                <c:pt idx="3" formatCode="#,##0.00;&quot;△&quot;#,##0.00">
                  <c:v>0</c:v>
                </c:pt>
                <c:pt idx="4">
                  <c:v>0.01</c:v>
                </c:pt>
              </c:numCache>
            </c:numRef>
          </c:val>
          <c:smooth val="0"/>
          <c:extLst xmlns:c16r2="http://schemas.microsoft.com/office/drawing/2015/06/chart">
            <c:ext xmlns:c16="http://schemas.microsoft.com/office/drawing/2014/chart" uri="{C3380CC4-5D6E-409C-BE32-E72D297353CC}">
              <c16:uniqueId val="{00000001-15C4-4666-A9CA-251B8D8A5BBB}"/>
            </c:ext>
          </c:extLst>
        </c:ser>
        <c:dLbls>
          <c:showLegendKey val="0"/>
          <c:showVal val="0"/>
          <c:showCatName val="0"/>
          <c:showSerName val="0"/>
          <c:showPercent val="0"/>
          <c:showBubbleSize val="0"/>
        </c:dLbls>
        <c:marker val="1"/>
        <c:smooth val="0"/>
        <c:axId val="207318400"/>
        <c:axId val="207328768"/>
      </c:lineChart>
      <c:dateAx>
        <c:axId val="207318400"/>
        <c:scaling>
          <c:orientation val="minMax"/>
        </c:scaling>
        <c:delete val="1"/>
        <c:axPos val="b"/>
        <c:numFmt formatCode="ge" sourceLinked="1"/>
        <c:majorTickMark val="none"/>
        <c:minorTickMark val="none"/>
        <c:tickLblPos val="none"/>
        <c:crossAx val="207328768"/>
        <c:crosses val="autoZero"/>
        <c:auto val="1"/>
        <c:lblOffset val="100"/>
        <c:baseTimeUnit val="years"/>
      </c:dateAx>
      <c:valAx>
        <c:axId val="207328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31840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63.75</c:v>
                </c:pt>
                <c:pt idx="1">
                  <c:v>55.76</c:v>
                </c:pt>
                <c:pt idx="2">
                  <c:v>51.6</c:v>
                </c:pt>
                <c:pt idx="3">
                  <c:v>3.66</c:v>
                </c:pt>
                <c:pt idx="4">
                  <c:v>7</c:v>
                </c:pt>
              </c:numCache>
            </c:numRef>
          </c:val>
          <c:extLst xmlns:c16r2="http://schemas.microsoft.com/office/drawing/2015/06/chart">
            <c:ext xmlns:c16="http://schemas.microsoft.com/office/drawing/2014/chart" uri="{C3380CC4-5D6E-409C-BE32-E72D297353CC}">
              <c16:uniqueId val="{00000000-DE2F-4ED6-9757-D4B6705F43AA}"/>
            </c:ext>
          </c:extLst>
        </c:ser>
        <c:dLbls>
          <c:showLegendKey val="0"/>
          <c:showVal val="0"/>
          <c:showCatName val="0"/>
          <c:showSerName val="0"/>
          <c:showPercent val="0"/>
          <c:showBubbleSize val="0"/>
        </c:dLbls>
        <c:gapWidth val="150"/>
        <c:axId val="232995072"/>
        <c:axId val="233005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184.13</c:v>
                </c:pt>
                <c:pt idx="1">
                  <c:v>101.85</c:v>
                </c:pt>
                <c:pt idx="2">
                  <c:v>110.77</c:v>
                </c:pt>
                <c:pt idx="3">
                  <c:v>109.51</c:v>
                </c:pt>
                <c:pt idx="4">
                  <c:v>112.88</c:v>
                </c:pt>
              </c:numCache>
            </c:numRef>
          </c:val>
          <c:smooth val="0"/>
          <c:extLst xmlns:c16r2="http://schemas.microsoft.com/office/drawing/2015/06/chart">
            <c:ext xmlns:c16="http://schemas.microsoft.com/office/drawing/2014/chart" uri="{C3380CC4-5D6E-409C-BE32-E72D297353CC}">
              <c16:uniqueId val="{00000001-DE2F-4ED6-9757-D4B6705F43AA}"/>
            </c:ext>
          </c:extLst>
        </c:ser>
        <c:dLbls>
          <c:showLegendKey val="0"/>
          <c:showVal val="0"/>
          <c:showCatName val="0"/>
          <c:showSerName val="0"/>
          <c:showPercent val="0"/>
          <c:showBubbleSize val="0"/>
        </c:dLbls>
        <c:marker val="1"/>
        <c:smooth val="0"/>
        <c:axId val="232995072"/>
        <c:axId val="233005440"/>
      </c:lineChart>
      <c:dateAx>
        <c:axId val="232995072"/>
        <c:scaling>
          <c:orientation val="minMax"/>
        </c:scaling>
        <c:delete val="1"/>
        <c:axPos val="b"/>
        <c:numFmt formatCode="ge" sourceLinked="1"/>
        <c:majorTickMark val="none"/>
        <c:minorTickMark val="none"/>
        <c:tickLblPos val="none"/>
        <c:crossAx val="233005440"/>
        <c:crosses val="autoZero"/>
        <c:auto val="1"/>
        <c:lblOffset val="100"/>
        <c:baseTimeUnit val="years"/>
      </c:dateAx>
      <c:valAx>
        <c:axId val="233005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2995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4A7-4289-892C-3D8CE308C9CC}"/>
            </c:ext>
          </c:extLst>
        </c:ser>
        <c:dLbls>
          <c:showLegendKey val="0"/>
          <c:showVal val="0"/>
          <c:showCatName val="0"/>
          <c:showSerName val="0"/>
          <c:showPercent val="0"/>
          <c:showBubbleSize val="0"/>
        </c:dLbls>
        <c:gapWidth val="150"/>
        <c:axId val="233043072"/>
        <c:axId val="23304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63.22</c:v>
                </c:pt>
                <c:pt idx="1">
                  <c:v>49.07</c:v>
                </c:pt>
                <c:pt idx="2">
                  <c:v>46.78</c:v>
                </c:pt>
                <c:pt idx="3">
                  <c:v>47.44</c:v>
                </c:pt>
                <c:pt idx="4">
                  <c:v>49.18</c:v>
                </c:pt>
              </c:numCache>
            </c:numRef>
          </c:val>
          <c:smooth val="0"/>
          <c:extLst xmlns:c16r2="http://schemas.microsoft.com/office/drawing/2015/06/chart">
            <c:ext xmlns:c16="http://schemas.microsoft.com/office/drawing/2014/chart" uri="{C3380CC4-5D6E-409C-BE32-E72D297353CC}">
              <c16:uniqueId val="{00000001-64A7-4289-892C-3D8CE308C9CC}"/>
            </c:ext>
          </c:extLst>
        </c:ser>
        <c:dLbls>
          <c:showLegendKey val="0"/>
          <c:showVal val="0"/>
          <c:showCatName val="0"/>
          <c:showSerName val="0"/>
          <c:showPercent val="0"/>
          <c:showBubbleSize val="0"/>
        </c:dLbls>
        <c:marker val="1"/>
        <c:smooth val="0"/>
        <c:axId val="233043072"/>
        <c:axId val="233044992"/>
      </c:lineChart>
      <c:dateAx>
        <c:axId val="233043072"/>
        <c:scaling>
          <c:orientation val="minMax"/>
        </c:scaling>
        <c:delete val="1"/>
        <c:axPos val="b"/>
        <c:numFmt formatCode="ge" sourceLinked="1"/>
        <c:majorTickMark val="none"/>
        <c:minorTickMark val="none"/>
        <c:tickLblPos val="none"/>
        <c:crossAx val="233044992"/>
        <c:crosses val="autoZero"/>
        <c:auto val="1"/>
        <c:lblOffset val="100"/>
        <c:baseTimeUnit val="years"/>
      </c:dateAx>
      <c:valAx>
        <c:axId val="23304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304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2320.46</c:v>
                </c:pt>
                <c:pt idx="1">
                  <c:v>2255.29</c:v>
                </c:pt>
                <c:pt idx="2">
                  <c:v>2292.36</c:v>
                </c:pt>
                <c:pt idx="3">
                  <c:v>1759.08</c:v>
                </c:pt>
                <c:pt idx="4">
                  <c:v>1806.85</c:v>
                </c:pt>
              </c:numCache>
            </c:numRef>
          </c:val>
          <c:extLst xmlns:c16r2="http://schemas.microsoft.com/office/drawing/2015/06/chart">
            <c:ext xmlns:c16="http://schemas.microsoft.com/office/drawing/2014/chart" uri="{C3380CC4-5D6E-409C-BE32-E72D297353CC}">
              <c16:uniqueId val="{00000000-8CAA-494A-88FF-5E60AD07FFDB}"/>
            </c:ext>
          </c:extLst>
        </c:ser>
        <c:dLbls>
          <c:showLegendKey val="0"/>
          <c:showVal val="0"/>
          <c:showCatName val="0"/>
          <c:showSerName val="0"/>
          <c:showPercent val="0"/>
          <c:showBubbleSize val="0"/>
        </c:dLbls>
        <c:gapWidth val="150"/>
        <c:axId val="242451968"/>
        <c:axId val="242453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xmlns:c16r2="http://schemas.microsoft.com/office/drawing/2015/06/chart">
            <c:ext xmlns:c16="http://schemas.microsoft.com/office/drawing/2014/chart" uri="{C3380CC4-5D6E-409C-BE32-E72D297353CC}">
              <c16:uniqueId val="{00000001-8CAA-494A-88FF-5E60AD07FFDB}"/>
            </c:ext>
          </c:extLst>
        </c:ser>
        <c:dLbls>
          <c:showLegendKey val="0"/>
          <c:showVal val="0"/>
          <c:showCatName val="0"/>
          <c:showSerName val="0"/>
          <c:showPercent val="0"/>
          <c:showBubbleSize val="0"/>
        </c:dLbls>
        <c:marker val="1"/>
        <c:smooth val="0"/>
        <c:axId val="242451968"/>
        <c:axId val="242453888"/>
      </c:lineChart>
      <c:dateAx>
        <c:axId val="242451968"/>
        <c:scaling>
          <c:orientation val="minMax"/>
        </c:scaling>
        <c:delete val="1"/>
        <c:axPos val="b"/>
        <c:numFmt formatCode="ge" sourceLinked="1"/>
        <c:majorTickMark val="none"/>
        <c:minorTickMark val="none"/>
        <c:tickLblPos val="none"/>
        <c:crossAx val="242453888"/>
        <c:crosses val="autoZero"/>
        <c:auto val="1"/>
        <c:lblOffset val="100"/>
        <c:baseTimeUnit val="years"/>
      </c:dateAx>
      <c:valAx>
        <c:axId val="242453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245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63.05</c:v>
                </c:pt>
                <c:pt idx="1">
                  <c:v>65.349999999999994</c:v>
                </c:pt>
                <c:pt idx="2">
                  <c:v>67.25</c:v>
                </c:pt>
                <c:pt idx="3">
                  <c:v>100</c:v>
                </c:pt>
                <c:pt idx="4">
                  <c:v>100</c:v>
                </c:pt>
              </c:numCache>
            </c:numRef>
          </c:val>
          <c:extLst xmlns:c16r2="http://schemas.microsoft.com/office/drawing/2015/06/chart">
            <c:ext xmlns:c16="http://schemas.microsoft.com/office/drawing/2014/chart" uri="{C3380CC4-5D6E-409C-BE32-E72D297353CC}">
              <c16:uniqueId val="{00000000-7DF6-44C2-9DBD-7A1167C0928E}"/>
            </c:ext>
          </c:extLst>
        </c:ser>
        <c:dLbls>
          <c:showLegendKey val="0"/>
          <c:showVal val="0"/>
          <c:showCatName val="0"/>
          <c:showSerName val="0"/>
          <c:showPercent val="0"/>
          <c:showBubbleSize val="0"/>
        </c:dLbls>
        <c:gapWidth val="150"/>
        <c:axId val="242480640"/>
        <c:axId val="24248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xmlns:c16r2="http://schemas.microsoft.com/office/drawing/2015/06/chart">
            <c:ext xmlns:c16="http://schemas.microsoft.com/office/drawing/2014/chart" uri="{C3380CC4-5D6E-409C-BE32-E72D297353CC}">
              <c16:uniqueId val="{00000001-7DF6-44C2-9DBD-7A1167C0928E}"/>
            </c:ext>
          </c:extLst>
        </c:ser>
        <c:dLbls>
          <c:showLegendKey val="0"/>
          <c:showVal val="0"/>
          <c:showCatName val="0"/>
          <c:showSerName val="0"/>
          <c:showPercent val="0"/>
          <c:showBubbleSize val="0"/>
        </c:dLbls>
        <c:marker val="1"/>
        <c:smooth val="0"/>
        <c:axId val="242480640"/>
        <c:axId val="242482560"/>
      </c:lineChart>
      <c:dateAx>
        <c:axId val="242480640"/>
        <c:scaling>
          <c:orientation val="minMax"/>
        </c:scaling>
        <c:delete val="1"/>
        <c:axPos val="b"/>
        <c:numFmt formatCode="ge" sourceLinked="1"/>
        <c:majorTickMark val="none"/>
        <c:minorTickMark val="none"/>
        <c:tickLblPos val="none"/>
        <c:crossAx val="242482560"/>
        <c:crosses val="autoZero"/>
        <c:auto val="1"/>
        <c:lblOffset val="100"/>
        <c:baseTimeUnit val="years"/>
      </c:dateAx>
      <c:valAx>
        <c:axId val="242482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2480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366.08</c:v>
                </c:pt>
                <c:pt idx="1">
                  <c:v>379.39</c:v>
                </c:pt>
                <c:pt idx="2">
                  <c:v>369.37</c:v>
                </c:pt>
                <c:pt idx="3">
                  <c:v>234.81</c:v>
                </c:pt>
                <c:pt idx="4">
                  <c:v>233.07</c:v>
                </c:pt>
              </c:numCache>
            </c:numRef>
          </c:val>
          <c:extLst xmlns:c16r2="http://schemas.microsoft.com/office/drawing/2015/06/chart">
            <c:ext xmlns:c16="http://schemas.microsoft.com/office/drawing/2014/chart" uri="{C3380CC4-5D6E-409C-BE32-E72D297353CC}">
              <c16:uniqueId val="{00000000-7848-4706-948E-2BD68E22180E}"/>
            </c:ext>
          </c:extLst>
        </c:ser>
        <c:dLbls>
          <c:showLegendKey val="0"/>
          <c:showVal val="0"/>
          <c:showCatName val="0"/>
          <c:showSerName val="0"/>
          <c:showPercent val="0"/>
          <c:showBubbleSize val="0"/>
        </c:dLbls>
        <c:gapWidth val="150"/>
        <c:axId val="242587520"/>
        <c:axId val="242593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xmlns:c16r2="http://schemas.microsoft.com/office/drawing/2015/06/chart">
            <c:ext xmlns:c16="http://schemas.microsoft.com/office/drawing/2014/chart" uri="{C3380CC4-5D6E-409C-BE32-E72D297353CC}">
              <c16:uniqueId val="{00000001-7848-4706-948E-2BD68E22180E}"/>
            </c:ext>
          </c:extLst>
        </c:ser>
        <c:dLbls>
          <c:showLegendKey val="0"/>
          <c:showVal val="0"/>
          <c:showCatName val="0"/>
          <c:showSerName val="0"/>
          <c:showPercent val="0"/>
          <c:showBubbleSize val="0"/>
        </c:dLbls>
        <c:marker val="1"/>
        <c:smooth val="0"/>
        <c:axId val="242587520"/>
        <c:axId val="242593792"/>
      </c:lineChart>
      <c:dateAx>
        <c:axId val="242587520"/>
        <c:scaling>
          <c:orientation val="minMax"/>
        </c:scaling>
        <c:delete val="1"/>
        <c:axPos val="b"/>
        <c:numFmt formatCode="ge" sourceLinked="1"/>
        <c:majorTickMark val="none"/>
        <c:minorTickMark val="none"/>
        <c:tickLblPos val="none"/>
        <c:crossAx val="242593792"/>
        <c:crosses val="autoZero"/>
        <c:auto val="1"/>
        <c:lblOffset val="100"/>
        <c:baseTimeUnit val="years"/>
      </c:dateAx>
      <c:valAx>
        <c:axId val="242593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2587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【101.92】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5" zoomScaleNormal="85"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呉市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tr">
        <f>データ!$M$6</f>
        <v>自治体職員</v>
      </c>
      <c r="AE8" s="49"/>
      <c r="AF8" s="49"/>
      <c r="AG8" s="49"/>
      <c r="AH8" s="49"/>
      <c r="AI8" s="49"/>
      <c r="AJ8" s="49"/>
      <c r="AK8" s="3"/>
      <c r="AL8" s="50">
        <f>データ!S6</f>
        <v>224922</v>
      </c>
      <c r="AM8" s="50"/>
      <c r="AN8" s="50"/>
      <c r="AO8" s="50"/>
      <c r="AP8" s="50"/>
      <c r="AQ8" s="50"/>
      <c r="AR8" s="50"/>
      <c r="AS8" s="50"/>
      <c r="AT8" s="45">
        <f>データ!T6</f>
        <v>352.81</v>
      </c>
      <c r="AU8" s="45"/>
      <c r="AV8" s="45"/>
      <c r="AW8" s="45"/>
      <c r="AX8" s="45"/>
      <c r="AY8" s="45"/>
      <c r="AZ8" s="45"/>
      <c r="BA8" s="45"/>
      <c r="BB8" s="45">
        <f>データ!U6</f>
        <v>637.52</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f>データ!O6</f>
        <v>52.87</v>
      </c>
      <c r="J10" s="45"/>
      <c r="K10" s="45"/>
      <c r="L10" s="45"/>
      <c r="M10" s="45"/>
      <c r="N10" s="45"/>
      <c r="O10" s="45"/>
      <c r="P10" s="45">
        <f>データ!P6</f>
        <v>3.1</v>
      </c>
      <c r="Q10" s="45"/>
      <c r="R10" s="45"/>
      <c r="S10" s="45"/>
      <c r="T10" s="45"/>
      <c r="U10" s="45"/>
      <c r="V10" s="45"/>
      <c r="W10" s="45">
        <f>データ!Q6</f>
        <v>87.92</v>
      </c>
      <c r="X10" s="45"/>
      <c r="Y10" s="45"/>
      <c r="Z10" s="45"/>
      <c r="AA10" s="45"/>
      <c r="AB10" s="45"/>
      <c r="AC10" s="45"/>
      <c r="AD10" s="50">
        <f>データ!R6</f>
        <v>3477</v>
      </c>
      <c r="AE10" s="50"/>
      <c r="AF10" s="50"/>
      <c r="AG10" s="50"/>
      <c r="AH10" s="50"/>
      <c r="AI10" s="50"/>
      <c r="AJ10" s="50"/>
      <c r="AK10" s="2"/>
      <c r="AL10" s="50">
        <f>データ!V6</f>
        <v>6926</v>
      </c>
      <c r="AM10" s="50"/>
      <c r="AN10" s="50"/>
      <c r="AO10" s="50"/>
      <c r="AP10" s="50"/>
      <c r="AQ10" s="50"/>
      <c r="AR10" s="50"/>
      <c r="AS10" s="50"/>
      <c r="AT10" s="45">
        <f>データ!W6</f>
        <v>3.41</v>
      </c>
      <c r="AU10" s="45"/>
      <c r="AV10" s="45"/>
      <c r="AW10" s="45"/>
      <c r="AX10" s="45"/>
      <c r="AY10" s="45"/>
      <c r="AZ10" s="45"/>
      <c r="BA10" s="45"/>
      <c r="BB10" s="45">
        <f>データ!X6</f>
        <v>2031.09</v>
      </c>
      <c r="BC10" s="45"/>
      <c r="BD10" s="45"/>
      <c r="BE10" s="45"/>
      <c r="BF10" s="45"/>
      <c r="BG10" s="45"/>
      <c r="BH10" s="45"/>
      <c r="BI10" s="45"/>
      <c r="BJ10" s="2"/>
      <c r="BK10" s="2"/>
      <c r="BL10" s="69" t="s">
        <v>22</v>
      </c>
      <c r="BM10" s="70"/>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2">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2">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6" t="s">
        <v>109</v>
      </c>
      <c r="BM16" s="54"/>
      <c r="BN16" s="54"/>
      <c r="BO16" s="54"/>
      <c r="BP16" s="54"/>
      <c r="BQ16" s="54"/>
      <c r="BR16" s="54"/>
      <c r="BS16" s="54"/>
      <c r="BT16" s="54"/>
      <c r="BU16" s="54"/>
      <c r="BV16" s="54"/>
      <c r="BW16" s="54"/>
      <c r="BX16" s="54"/>
      <c r="BY16" s="54"/>
      <c r="BZ16" s="5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6"/>
      <c r="BM17" s="54"/>
      <c r="BN17" s="54"/>
      <c r="BO17" s="54"/>
      <c r="BP17" s="54"/>
      <c r="BQ17" s="54"/>
      <c r="BR17" s="54"/>
      <c r="BS17" s="54"/>
      <c r="BT17" s="54"/>
      <c r="BU17" s="54"/>
      <c r="BV17" s="54"/>
      <c r="BW17" s="54"/>
      <c r="BX17" s="54"/>
      <c r="BY17" s="54"/>
      <c r="BZ17" s="5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6"/>
      <c r="BM18" s="54"/>
      <c r="BN18" s="54"/>
      <c r="BO18" s="54"/>
      <c r="BP18" s="54"/>
      <c r="BQ18" s="54"/>
      <c r="BR18" s="54"/>
      <c r="BS18" s="54"/>
      <c r="BT18" s="54"/>
      <c r="BU18" s="54"/>
      <c r="BV18" s="54"/>
      <c r="BW18" s="54"/>
      <c r="BX18" s="54"/>
      <c r="BY18" s="54"/>
      <c r="BZ18" s="5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6"/>
      <c r="BM19" s="54"/>
      <c r="BN19" s="54"/>
      <c r="BO19" s="54"/>
      <c r="BP19" s="54"/>
      <c r="BQ19" s="54"/>
      <c r="BR19" s="54"/>
      <c r="BS19" s="54"/>
      <c r="BT19" s="54"/>
      <c r="BU19" s="54"/>
      <c r="BV19" s="54"/>
      <c r="BW19" s="54"/>
      <c r="BX19" s="54"/>
      <c r="BY19" s="54"/>
      <c r="BZ19" s="5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6"/>
      <c r="BM20" s="54"/>
      <c r="BN20" s="54"/>
      <c r="BO20" s="54"/>
      <c r="BP20" s="54"/>
      <c r="BQ20" s="54"/>
      <c r="BR20" s="54"/>
      <c r="BS20" s="54"/>
      <c r="BT20" s="54"/>
      <c r="BU20" s="54"/>
      <c r="BV20" s="54"/>
      <c r="BW20" s="54"/>
      <c r="BX20" s="54"/>
      <c r="BY20" s="54"/>
      <c r="BZ20" s="5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6"/>
      <c r="BM21" s="54"/>
      <c r="BN21" s="54"/>
      <c r="BO21" s="54"/>
      <c r="BP21" s="54"/>
      <c r="BQ21" s="54"/>
      <c r="BR21" s="54"/>
      <c r="BS21" s="54"/>
      <c r="BT21" s="54"/>
      <c r="BU21" s="54"/>
      <c r="BV21" s="54"/>
      <c r="BW21" s="54"/>
      <c r="BX21" s="54"/>
      <c r="BY21" s="54"/>
      <c r="BZ21" s="5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6"/>
      <c r="BM22" s="54"/>
      <c r="BN22" s="54"/>
      <c r="BO22" s="54"/>
      <c r="BP22" s="54"/>
      <c r="BQ22" s="54"/>
      <c r="BR22" s="54"/>
      <c r="BS22" s="54"/>
      <c r="BT22" s="54"/>
      <c r="BU22" s="54"/>
      <c r="BV22" s="54"/>
      <c r="BW22" s="54"/>
      <c r="BX22" s="54"/>
      <c r="BY22" s="54"/>
      <c r="BZ22" s="5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6"/>
      <c r="BM23" s="54"/>
      <c r="BN23" s="54"/>
      <c r="BO23" s="54"/>
      <c r="BP23" s="54"/>
      <c r="BQ23" s="54"/>
      <c r="BR23" s="54"/>
      <c r="BS23" s="54"/>
      <c r="BT23" s="54"/>
      <c r="BU23" s="54"/>
      <c r="BV23" s="54"/>
      <c r="BW23" s="54"/>
      <c r="BX23" s="54"/>
      <c r="BY23" s="54"/>
      <c r="BZ23" s="5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6"/>
      <c r="BM24" s="54"/>
      <c r="BN24" s="54"/>
      <c r="BO24" s="54"/>
      <c r="BP24" s="54"/>
      <c r="BQ24" s="54"/>
      <c r="BR24" s="54"/>
      <c r="BS24" s="54"/>
      <c r="BT24" s="54"/>
      <c r="BU24" s="54"/>
      <c r="BV24" s="54"/>
      <c r="BW24" s="54"/>
      <c r="BX24" s="54"/>
      <c r="BY24" s="54"/>
      <c r="BZ24" s="5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6"/>
      <c r="BM25" s="54"/>
      <c r="BN25" s="54"/>
      <c r="BO25" s="54"/>
      <c r="BP25" s="54"/>
      <c r="BQ25" s="54"/>
      <c r="BR25" s="54"/>
      <c r="BS25" s="54"/>
      <c r="BT25" s="54"/>
      <c r="BU25" s="54"/>
      <c r="BV25" s="54"/>
      <c r="BW25" s="54"/>
      <c r="BX25" s="54"/>
      <c r="BY25" s="54"/>
      <c r="BZ25" s="5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6"/>
      <c r="BM26" s="54"/>
      <c r="BN26" s="54"/>
      <c r="BO26" s="54"/>
      <c r="BP26" s="54"/>
      <c r="BQ26" s="54"/>
      <c r="BR26" s="54"/>
      <c r="BS26" s="54"/>
      <c r="BT26" s="54"/>
      <c r="BU26" s="54"/>
      <c r="BV26" s="54"/>
      <c r="BW26" s="54"/>
      <c r="BX26" s="54"/>
      <c r="BY26" s="54"/>
      <c r="BZ26" s="5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6"/>
      <c r="BM27" s="54"/>
      <c r="BN27" s="54"/>
      <c r="BO27" s="54"/>
      <c r="BP27" s="54"/>
      <c r="BQ27" s="54"/>
      <c r="BR27" s="54"/>
      <c r="BS27" s="54"/>
      <c r="BT27" s="54"/>
      <c r="BU27" s="54"/>
      <c r="BV27" s="54"/>
      <c r="BW27" s="54"/>
      <c r="BX27" s="54"/>
      <c r="BY27" s="54"/>
      <c r="BZ27" s="5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6"/>
      <c r="BM28" s="54"/>
      <c r="BN28" s="54"/>
      <c r="BO28" s="54"/>
      <c r="BP28" s="54"/>
      <c r="BQ28" s="54"/>
      <c r="BR28" s="54"/>
      <c r="BS28" s="54"/>
      <c r="BT28" s="54"/>
      <c r="BU28" s="54"/>
      <c r="BV28" s="54"/>
      <c r="BW28" s="54"/>
      <c r="BX28" s="54"/>
      <c r="BY28" s="54"/>
      <c r="BZ28" s="5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6"/>
      <c r="BM29" s="54"/>
      <c r="BN29" s="54"/>
      <c r="BO29" s="54"/>
      <c r="BP29" s="54"/>
      <c r="BQ29" s="54"/>
      <c r="BR29" s="54"/>
      <c r="BS29" s="54"/>
      <c r="BT29" s="54"/>
      <c r="BU29" s="54"/>
      <c r="BV29" s="54"/>
      <c r="BW29" s="54"/>
      <c r="BX29" s="54"/>
      <c r="BY29" s="54"/>
      <c r="BZ29" s="5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6"/>
      <c r="BM30" s="54"/>
      <c r="BN30" s="54"/>
      <c r="BO30" s="54"/>
      <c r="BP30" s="54"/>
      <c r="BQ30" s="54"/>
      <c r="BR30" s="54"/>
      <c r="BS30" s="54"/>
      <c r="BT30" s="54"/>
      <c r="BU30" s="54"/>
      <c r="BV30" s="54"/>
      <c r="BW30" s="54"/>
      <c r="BX30" s="54"/>
      <c r="BY30" s="54"/>
      <c r="BZ30" s="5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6"/>
      <c r="BM31" s="54"/>
      <c r="BN31" s="54"/>
      <c r="BO31" s="54"/>
      <c r="BP31" s="54"/>
      <c r="BQ31" s="54"/>
      <c r="BR31" s="54"/>
      <c r="BS31" s="54"/>
      <c r="BT31" s="54"/>
      <c r="BU31" s="54"/>
      <c r="BV31" s="54"/>
      <c r="BW31" s="54"/>
      <c r="BX31" s="54"/>
      <c r="BY31" s="54"/>
      <c r="BZ31" s="5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6"/>
      <c r="BM32" s="54"/>
      <c r="BN32" s="54"/>
      <c r="BO32" s="54"/>
      <c r="BP32" s="54"/>
      <c r="BQ32" s="54"/>
      <c r="BR32" s="54"/>
      <c r="BS32" s="54"/>
      <c r="BT32" s="54"/>
      <c r="BU32" s="54"/>
      <c r="BV32" s="54"/>
      <c r="BW32" s="54"/>
      <c r="BX32" s="54"/>
      <c r="BY32" s="54"/>
      <c r="BZ32" s="5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6"/>
      <c r="BM33" s="54"/>
      <c r="BN33" s="54"/>
      <c r="BO33" s="54"/>
      <c r="BP33" s="54"/>
      <c r="BQ33" s="54"/>
      <c r="BR33" s="54"/>
      <c r="BS33" s="54"/>
      <c r="BT33" s="54"/>
      <c r="BU33" s="54"/>
      <c r="BV33" s="54"/>
      <c r="BW33" s="54"/>
      <c r="BX33" s="54"/>
      <c r="BY33" s="54"/>
      <c r="BZ33" s="5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6"/>
      <c r="BM34" s="54"/>
      <c r="BN34" s="54"/>
      <c r="BO34" s="54"/>
      <c r="BP34" s="54"/>
      <c r="BQ34" s="54"/>
      <c r="BR34" s="54"/>
      <c r="BS34" s="54"/>
      <c r="BT34" s="54"/>
      <c r="BU34" s="54"/>
      <c r="BV34" s="54"/>
      <c r="BW34" s="54"/>
      <c r="BX34" s="54"/>
      <c r="BY34" s="54"/>
      <c r="BZ34" s="5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6"/>
      <c r="BM35" s="54"/>
      <c r="BN35" s="54"/>
      <c r="BO35" s="54"/>
      <c r="BP35" s="54"/>
      <c r="BQ35" s="54"/>
      <c r="BR35" s="54"/>
      <c r="BS35" s="54"/>
      <c r="BT35" s="54"/>
      <c r="BU35" s="54"/>
      <c r="BV35" s="54"/>
      <c r="BW35" s="54"/>
      <c r="BX35" s="54"/>
      <c r="BY35" s="54"/>
      <c r="BZ35" s="5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6"/>
      <c r="BM36" s="54"/>
      <c r="BN36" s="54"/>
      <c r="BO36" s="54"/>
      <c r="BP36" s="54"/>
      <c r="BQ36" s="54"/>
      <c r="BR36" s="54"/>
      <c r="BS36" s="54"/>
      <c r="BT36" s="54"/>
      <c r="BU36" s="54"/>
      <c r="BV36" s="54"/>
      <c r="BW36" s="54"/>
      <c r="BX36" s="54"/>
      <c r="BY36" s="54"/>
      <c r="BZ36" s="5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6"/>
      <c r="BM37" s="54"/>
      <c r="BN37" s="54"/>
      <c r="BO37" s="54"/>
      <c r="BP37" s="54"/>
      <c r="BQ37" s="54"/>
      <c r="BR37" s="54"/>
      <c r="BS37" s="54"/>
      <c r="BT37" s="54"/>
      <c r="BU37" s="54"/>
      <c r="BV37" s="54"/>
      <c r="BW37" s="54"/>
      <c r="BX37" s="54"/>
      <c r="BY37" s="54"/>
      <c r="BZ37" s="5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6"/>
      <c r="BM38" s="54"/>
      <c r="BN38" s="54"/>
      <c r="BO38" s="54"/>
      <c r="BP38" s="54"/>
      <c r="BQ38" s="54"/>
      <c r="BR38" s="54"/>
      <c r="BS38" s="54"/>
      <c r="BT38" s="54"/>
      <c r="BU38" s="54"/>
      <c r="BV38" s="54"/>
      <c r="BW38" s="54"/>
      <c r="BX38" s="54"/>
      <c r="BY38" s="54"/>
      <c r="BZ38" s="5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6"/>
      <c r="BM39" s="54"/>
      <c r="BN39" s="54"/>
      <c r="BO39" s="54"/>
      <c r="BP39" s="54"/>
      <c r="BQ39" s="54"/>
      <c r="BR39" s="54"/>
      <c r="BS39" s="54"/>
      <c r="BT39" s="54"/>
      <c r="BU39" s="54"/>
      <c r="BV39" s="54"/>
      <c r="BW39" s="54"/>
      <c r="BX39" s="54"/>
      <c r="BY39" s="54"/>
      <c r="BZ39" s="5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6"/>
      <c r="BM40" s="54"/>
      <c r="BN40" s="54"/>
      <c r="BO40" s="54"/>
      <c r="BP40" s="54"/>
      <c r="BQ40" s="54"/>
      <c r="BR40" s="54"/>
      <c r="BS40" s="54"/>
      <c r="BT40" s="54"/>
      <c r="BU40" s="54"/>
      <c r="BV40" s="54"/>
      <c r="BW40" s="54"/>
      <c r="BX40" s="54"/>
      <c r="BY40" s="54"/>
      <c r="BZ40" s="5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6"/>
      <c r="BM41" s="54"/>
      <c r="BN41" s="54"/>
      <c r="BO41" s="54"/>
      <c r="BP41" s="54"/>
      <c r="BQ41" s="54"/>
      <c r="BR41" s="54"/>
      <c r="BS41" s="54"/>
      <c r="BT41" s="54"/>
      <c r="BU41" s="54"/>
      <c r="BV41" s="54"/>
      <c r="BW41" s="54"/>
      <c r="BX41" s="54"/>
      <c r="BY41" s="54"/>
      <c r="BZ41" s="5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6"/>
      <c r="BM42" s="54"/>
      <c r="BN42" s="54"/>
      <c r="BO42" s="54"/>
      <c r="BP42" s="54"/>
      <c r="BQ42" s="54"/>
      <c r="BR42" s="54"/>
      <c r="BS42" s="54"/>
      <c r="BT42" s="54"/>
      <c r="BU42" s="54"/>
      <c r="BV42" s="54"/>
      <c r="BW42" s="54"/>
      <c r="BX42" s="54"/>
      <c r="BY42" s="54"/>
      <c r="BZ42" s="5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6"/>
      <c r="BM43" s="54"/>
      <c r="BN43" s="54"/>
      <c r="BO43" s="54"/>
      <c r="BP43" s="54"/>
      <c r="BQ43" s="54"/>
      <c r="BR43" s="54"/>
      <c r="BS43" s="54"/>
      <c r="BT43" s="54"/>
      <c r="BU43" s="54"/>
      <c r="BV43" s="54"/>
      <c r="BW43" s="54"/>
      <c r="BX43" s="54"/>
      <c r="BY43" s="54"/>
      <c r="BZ43" s="5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108</v>
      </c>
      <c r="BM47" s="54"/>
      <c r="BN47" s="54"/>
      <c r="BO47" s="54"/>
      <c r="BP47" s="54"/>
      <c r="BQ47" s="54"/>
      <c r="BR47" s="54"/>
      <c r="BS47" s="54"/>
      <c r="BT47" s="54"/>
      <c r="BU47" s="54"/>
      <c r="BV47" s="54"/>
      <c r="BW47" s="54"/>
      <c r="BX47" s="54"/>
      <c r="BY47" s="54"/>
      <c r="BZ47" s="5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6"/>
      <c r="BM48" s="54"/>
      <c r="BN48" s="54"/>
      <c r="BO48" s="54"/>
      <c r="BP48" s="54"/>
      <c r="BQ48" s="54"/>
      <c r="BR48" s="54"/>
      <c r="BS48" s="54"/>
      <c r="BT48" s="54"/>
      <c r="BU48" s="54"/>
      <c r="BV48" s="54"/>
      <c r="BW48" s="54"/>
      <c r="BX48" s="54"/>
      <c r="BY48" s="54"/>
      <c r="BZ48" s="5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6"/>
      <c r="BM49" s="54"/>
      <c r="BN49" s="54"/>
      <c r="BO49" s="54"/>
      <c r="BP49" s="54"/>
      <c r="BQ49" s="54"/>
      <c r="BR49" s="54"/>
      <c r="BS49" s="54"/>
      <c r="BT49" s="54"/>
      <c r="BU49" s="54"/>
      <c r="BV49" s="54"/>
      <c r="BW49" s="54"/>
      <c r="BX49" s="54"/>
      <c r="BY49" s="54"/>
      <c r="BZ49" s="5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6"/>
      <c r="BM50" s="54"/>
      <c r="BN50" s="54"/>
      <c r="BO50" s="54"/>
      <c r="BP50" s="54"/>
      <c r="BQ50" s="54"/>
      <c r="BR50" s="54"/>
      <c r="BS50" s="54"/>
      <c r="BT50" s="54"/>
      <c r="BU50" s="54"/>
      <c r="BV50" s="54"/>
      <c r="BW50" s="54"/>
      <c r="BX50" s="54"/>
      <c r="BY50" s="54"/>
      <c r="BZ50" s="5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6"/>
      <c r="BM51" s="54"/>
      <c r="BN51" s="54"/>
      <c r="BO51" s="54"/>
      <c r="BP51" s="54"/>
      <c r="BQ51" s="54"/>
      <c r="BR51" s="54"/>
      <c r="BS51" s="54"/>
      <c r="BT51" s="54"/>
      <c r="BU51" s="54"/>
      <c r="BV51" s="54"/>
      <c r="BW51" s="54"/>
      <c r="BX51" s="54"/>
      <c r="BY51" s="54"/>
      <c r="BZ51" s="5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6"/>
      <c r="BM52" s="54"/>
      <c r="BN52" s="54"/>
      <c r="BO52" s="54"/>
      <c r="BP52" s="54"/>
      <c r="BQ52" s="54"/>
      <c r="BR52" s="54"/>
      <c r="BS52" s="54"/>
      <c r="BT52" s="54"/>
      <c r="BU52" s="54"/>
      <c r="BV52" s="54"/>
      <c r="BW52" s="54"/>
      <c r="BX52" s="54"/>
      <c r="BY52" s="54"/>
      <c r="BZ52" s="5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6"/>
      <c r="BM53" s="54"/>
      <c r="BN53" s="54"/>
      <c r="BO53" s="54"/>
      <c r="BP53" s="54"/>
      <c r="BQ53" s="54"/>
      <c r="BR53" s="54"/>
      <c r="BS53" s="54"/>
      <c r="BT53" s="54"/>
      <c r="BU53" s="54"/>
      <c r="BV53" s="54"/>
      <c r="BW53" s="54"/>
      <c r="BX53" s="54"/>
      <c r="BY53" s="54"/>
      <c r="BZ53" s="5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6"/>
      <c r="BM54" s="54"/>
      <c r="BN54" s="54"/>
      <c r="BO54" s="54"/>
      <c r="BP54" s="54"/>
      <c r="BQ54" s="54"/>
      <c r="BR54" s="54"/>
      <c r="BS54" s="54"/>
      <c r="BT54" s="54"/>
      <c r="BU54" s="54"/>
      <c r="BV54" s="54"/>
      <c r="BW54" s="54"/>
      <c r="BX54" s="54"/>
      <c r="BY54" s="54"/>
      <c r="BZ54" s="5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6"/>
      <c r="BM55" s="54"/>
      <c r="BN55" s="54"/>
      <c r="BO55" s="54"/>
      <c r="BP55" s="54"/>
      <c r="BQ55" s="54"/>
      <c r="BR55" s="54"/>
      <c r="BS55" s="54"/>
      <c r="BT55" s="54"/>
      <c r="BU55" s="54"/>
      <c r="BV55" s="54"/>
      <c r="BW55" s="54"/>
      <c r="BX55" s="54"/>
      <c r="BY55" s="54"/>
      <c r="BZ55" s="5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6"/>
      <c r="BM56" s="54"/>
      <c r="BN56" s="54"/>
      <c r="BO56" s="54"/>
      <c r="BP56" s="54"/>
      <c r="BQ56" s="54"/>
      <c r="BR56" s="54"/>
      <c r="BS56" s="54"/>
      <c r="BT56" s="54"/>
      <c r="BU56" s="54"/>
      <c r="BV56" s="54"/>
      <c r="BW56" s="54"/>
      <c r="BX56" s="54"/>
      <c r="BY56" s="54"/>
      <c r="BZ56" s="5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6"/>
      <c r="BM57" s="54"/>
      <c r="BN57" s="54"/>
      <c r="BO57" s="54"/>
      <c r="BP57" s="54"/>
      <c r="BQ57" s="54"/>
      <c r="BR57" s="54"/>
      <c r="BS57" s="54"/>
      <c r="BT57" s="54"/>
      <c r="BU57" s="54"/>
      <c r="BV57" s="54"/>
      <c r="BW57" s="54"/>
      <c r="BX57" s="54"/>
      <c r="BY57" s="54"/>
      <c r="BZ57" s="5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6"/>
      <c r="BM58" s="54"/>
      <c r="BN58" s="54"/>
      <c r="BO58" s="54"/>
      <c r="BP58" s="54"/>
      <c r="BQ58" s="54"/>
      <c r="BR58" s="54"/>
      <c r="BS58" s="54"/>
      <c r="BT58" s="54"/>
      <c r="BU58" s="54"/>
      <c r="BV58" s="54"/>
      <c r="BW58" s="54"/>
      <c r="BX58" s="54"/>
      <c r="BY58" s="54"/>
      <c r="BZ58" s="5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6"/>
      <c r="BM59" s="54"/>
      <c r="BN59" s="54"/>
      <c r="BO59" s="54"/>
      <c r="BP59" s="54"/>
      <c r="BQ59" s="54"/>
      <c r="BR59" s="54"/>
      <c r="BS59" s="54"/>
      <c r="BT59" s="54"/>
      <c r="BU59" s="54"/>
      <c r="BV59" s="54"/>
      <c r="BW59" s="54"/>
      <c r="BX59" s="54"/>
      <c r="BY59" s="54"/>
      <c r="BZ59" s="55"/>
    </row>
    <row r="60" spans="1:78" ht="13.5" customHeight="1" x14ac:dyDescent="0.2">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6"/>
      <c r="BM60" s="54"/>
      <c r="BN60" s="54"/>
      <c r="BO60" s="54"/>
      <c r="BP60" s="54"/>
      <c r="BQ60" s="54"/>
      <c r="BR60" s="54"/>
      <c r="BS60" s="54"/>
      <c r="BT60" s="54"/>
      <c r="BU60" s="54"/>
      <c r="BV60" s="54"/>
      <c r="BW60" s="54"/>
      <c r="BX60" s="54"/>
      <c r="BY60" s="54"/>
      <c r="BZ60" s="55"/>
    </row>
    <row r="61" spans="1:78" ht="13.5" customHeight="1" x14ac:dyDescent="0.2">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6"/>
      <c r="BM61" s="54"/>
      <c r="BN61" s="54"/>
      <c r="BO61" s="54"/>
      <c r="BP61" s="54"/>
      <c r="BQ61" s="54"/>
      <c r="BR61" s="54"/>
      <c r="BS61" s="54"/>
      <c r="BT61" s="54"/>
      <c r="BU61" s="54"/>
      <c r="BV61" s="54"/>
      <c r="BW61" s="54"/>
      <c r="BX61" s="54"/>
      <c r="BY61" s="54"/>
      <c r="BZ61" s="5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6"/>
      <c r="BM62" s="54"/>
      <c r="BN62" s="54"/>
      <c r="BO62" s="54"/>
      <c r="BP62" s="54"/>
      <c r="BQ62" s="54"/>
      <c r="BR62" s="54"/>
      <c r="BS62" s="54"/>
      <c r="BT62" s="54"/>
      <c r="BU62" s="54"/>
      <c r="BV62" s="54"/>
      <c r="BW62" s="54"/>
      <c r="BX62" s="54"/>
      <c r="BY62" s="54"/>
      <c r="BZ62" s="5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110</v>
      </c>
      <c r="BM66" s="54"/>
      <c r="BN66" s="54"/>
      <c r="BO66" s="54"/>
      <c r="BP66" s="54"/>
      <c r="BQ66" s="54"/>
      <c r="BR66" s="54"/>
      <c r="BS66" s="54"/>
      <c r="BT66" s="54"/>
      <c r="BU66" s="54"/>
      <c r="BV66" s="54"/>
      <c r="BW66" s="54"/>
      <c r="BX66" s="54"/>
      <c r="BY66" s="54"/>
      <c r="BZ66" s="5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6"/>
      <c r="BM67" s="54"/>
      <c r="BN67" s="54"/>
      <c r="BO67" s="54"/>
      <c r="BP67" s="54"/>
      <c r="BQ67" s="54"/>
      <c r="BR67" s="54"/>
      <c r="BS67" s="54"/>
      <c r="BT67" s="54"/>
      <c r="BU67" s="54"/>
      <c r="BV67" s="54"/>
      <c r="BW67" s="54"/>
      <c r="BX67" s="54"/>
      <c r="BY67" s="54"/>
      <c r="BZ67" s="5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6"/>
      <c r="BM68" s="54"/>
      <c r="BN68" s="54"/>
      <c r="BO68" s="54"/>
      <c r="BP68" s="54"/>
      <c r="BQ68" s="54"/>
      <c r="BR68" s="54"/>
      <c r="BS68" s="54"/>
      <c r="BT68" s="54"/>
      <c r="BU68" s="54"/>
      <c r="BV68" s="54"/>
      <c r="BW68" s="54"/>
      <c r="BX68" s="54"/>
      <c r="BY68" s="54"/>
      <c r="BZ68" s="5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6"/>
      <c r="BM69" s="54"/>
      <c r="BN69" s="54"/>
      <c r="BO69" s="54"/>
      <c r="BP69" s="54"/>
      <c r="BQ69" s="54"/>
      <c r="BR69" s="54"/>
      <c r="BS69" s="54"/>
      <c r="BT69" s="54"/>
      <c r="BU69" s="54"/>
      <c r="BV69" s="54"/>
      <c r="BW69" s="54"/>
      <c r="BX69" s="54"/>
      <c r="BY69" s="54"/>
      <c r="BZ69" s="5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6"/>
      <c r="BM70" s="54"/>
      <c r="BN70" s="54"/>
      <c r="BO70" s="54"/>
      <c r="BP70" s="54"/>
      <c r="BQ70" s="54"/>
      <c r="BR70" s="54"/>
      <c r="BS70" s="54"/>
      <c r="BT70" s="54"/>
      <c r="BU70" s="54"/>
      <c r="BV70" s="54"/>
      <c r="BW70" s="54"/>
      <c r="BX70" s="54"/>
      <c r="BY70" s="54"/>
      <c r="BZ70" s="5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6"/>
      <c r="BM71" s="54"/>
      <c r="BN71" s="54"/>
      <c r="BO71" s="54"/>
      <c r="BP71" s="54"/>
      <c r="BQ71" s="54"/>
      <c r="BR71" s="54"/>
      <c r="BS71" s="54"/>
      <c r="BT71" s="54"/>
      <c r="BU71" s="54"/>
      <c r="BV71" s="54"/>
      <c r="BW71" s="54"/>
      <c r="BX71" s="54"/>
      <c r="BY71" s="54"/>
      <c r="BZ71" s="5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6"/>
      <c r="BM72" s="54"/>
      <c r="BN72" s="54"/>
      <c r="BO72" s="54"/>
      <c r="BP72" s="54"/>
      <c r="BQ72" s="54"/>
      <c r="BR72" s="54"/>
      <c r="BS72" s="54"/>
      <c r="BT72" s="54"/>
      <c r="BU72" s="54"/>
      <c r="BV72" s="54"/>
      <c r="BW72" s="54"/>
      <c r="BX72" s="54"/>
      <c r="BY72" s="54"/>
      <c r="BZ72" s="5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6"/>
      <c r="BM73" s="54"/>
      <c r="BN73" s="54"/>
      <c r="BO73" s="54"/>
      <c r="BP73" s="54"/>
      <c r="BQ73" s="54"/>
      <c r="BR73" s="54"/>
      <c r="BS73" s="54"/>
      <c r="BT73" s="54"/>
      <c r="BU73" s="54"/>
      <c r="BV73" s="54"/>
      <c r="BW73" s="54"/>
      <c r="BX73" s="54"/>
      <c r="BY73" s="54"/>
      <c r="BZ73" s="5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6"/>
      <c r="BM74" s="54"/>
      <c r="BN74" s="54"/>
      <c r="BO74" s="54"/>
      <c r="BP74" s="54"/>
      <c r="BQ74" s="54"/>
      <c r="BR74" s="54"/>
      <c r="BS74" s="54"/>
      <c r="BT74" s="54"/>
      <c r="BU74" s="54"/>
      <c r="BV74" s="54"/>
      <c r="BW74" s="54"/>
      <c r="BX74" s="54"/>
      <c r="BY74" s="54"/>
      <c r="BZ74" s="5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6"/>
      <c r="BM75" s="54"/>
      <c r="BN75" s="54"/>
      <c r="BO75" s="54"/>
      <c r="BP75" s="54"/>
      <c r="BQ75" s="54"/>
      <c r="BR75" s="54"/>
      <c r="BS75" s="54"/>
      <c r="BT75" s="54"/>
      <c r="BU75" s="54"/>
      <c r="BV75" s="54"/>
      <c r="BW75" s="54"/>
      <c r="BX75" s="54"/>
      <c r="BY75" s="54"/>
      <c r="BZ75" s="5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6"/>
      <c r="BM76" s="54"/>
      <c r="BN76" s="54"/>
      <c r="BO76" s="54"/>
      <c r="BP76" s="54"/>
      <c r="BQ76" s="54"/>
      <c r="BR76" s="54"/>
      <c r="BS76" s="54"/>
      <c r="BT76" s="54"/>
      <c r="BU76" s="54"/>
      <c r="BV76" s="54"/>
      <c r="BW76" s="54"/>
      <c r="BX76" s="54"/>
      <c r="BY76" s="54"/>
      <c r="BZ76" s="5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6"/>
      <c r="BM77" s="54"/>
      <c r="BN77" s="54"/>
      <c r="BO77" s="54"/>
      <c r="BP77" s="54"/>
      <c r="BQ77" s="54"/>
      <c r="BR77" s="54"/>
      <c r="BS77" s="54"/>
      <c r="BT77" s="54"/>
      <c r="BU77" s="54"/>
      <c r="BV77" s="54"/>
      <c r="BW77" s="54"/>
      <c r="BX77" s="54"/>
      <c r="BY77" s="54"/>
      <c r="BZ77" s="5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6"/>
      <c r="BM78" s="54"/>
      <c r="BN78" s="54"/>
      <c r="BO78" s="54"/>
      <c r="BP78" s="54"/>
      <c r="BQ78" s="54"/>
      <c r="BR78" s="54"/>
      <c r="BS78" s="54"/>
      <c r="BT78" s="54"/>
      <c r="BU78" s="54"/>
      <c r="BV78" s="54"/>
      <c r="BW78" s="54"/>
      <c r="BX78" s="54"/>
      <c r="BY78" s="54"/>
      <c r="BZ78" s="5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6"/>
      <c r="BM79" s="54"/>
      <c r="BN79" s="54"/>
      <c r="BO79" s="54"/>
      <c r="BP79" s="54"/>
      <c r="BQ79" s="54"/>
      <c r="BR79" s="54"/>
      <c r="BS79" s="54"/>
      <c r="BT79" s="54"/>
      <c r="BU79" s="54"/>
      <c r="BV79" s="54"/>
      <c r="BW79" s="54"/>
      <c r="BX79" s="54"/>
      <c r="BY79" s="54"/>
      <c r="BZ79" s="5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6"/>
      <c r="BM80" s="54"/>
      <c r="BN80" s="54"/>
      <c r="BO80" s="54"/>
      <c r="BP80" s="54"/>
      <c r="BQ80" s="54"/>
      <c r="BR80" s="54"/>
      <c r="BS80" s="54"/>
      <c r="BT80" s="54"/>
      <c r="BU80" s="54"/>
      <c r="BV80" s="54"/>
      <c r="BW80" s="54"/>
      <c r="BX80" s="54"/>
      <c r="BY80" s="54"/>
      <c r="BZ80" s="5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6"/>
      <c r="BM81" s="54"/>
      <c r="BN81" s="54"/>
      <c r="BO81" s="54"/>
      <c r="BP81" s="54"/>
      <c r="BQ81" s="54"/>
      <c r="BR81" s="54"/>
      <c r="BS81" s="54"/>
      <c r="BT81" s="54"/>
      <c r="BU81" s="54"/>
      <c r="BV81" s="54"/>
      <c r="BW81" s="54"/>
      <c r="BX81" s="54"/>
      <c r="BY81" s="54"/>
      <c r="BZ81" s="5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【101.92】</v>
      </c>
      <c r="F85" s="26" t="str">
        <f>データ!AT6</f>
        <v>【88.06】</v>
      </c>
      <c r="G85" s="26" t="str">
        <f>データ!BE6</f>
        <v>【54.23】</v>
      </c>
      <c r="H85" s="26" t="str">
        <f>データ!BP6</f>
        <v>【1,209.40】</v>
      </c>
      <c r="I85" s="26" t="str">
        <f>データ!CA6</f>
        <v>【74.48】</v>
      </c>
      <c r="J85" s="26" t="str">
        <f>データ!CL6</f>
        <v>【219.46】</v>
      </c>
      <c r="K85" s="26" t="str">
        <f>データ!CW6</f>
        <v>【42.82】</v>
      </c>
      <c r="L85" s="26" t="str">
        <f>データ!DH6</f>
        <v>【83.36】</v>
      </c>
      <c r="M85" s="26" t="str">
        <f>データ!DS6</f>
        <v>【24.88】</v>
      </c>
      <c r="N85" s="26" t="str">
        <f>データ!ED6</f>
        <v>【0.01】</v>
      </c>
      <c r="O85" s="26" t="str">
        <f>データ!EO6</f>
        <v>【0.12】</v>
      </c>
    </row>
  </sheetData>
  <sheetProtection algorithmName="SHA-512" hashValue="WJtm1txqbmF83M/zfTZIyptlOotyvq0yOXGqK6wRUVEg7IjUQIL3EDvbYsLd7bIjCe+NT+eFObRTKBXn5qxYVg==" saltValue="jmqnhBw2xBP269SbejSMi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 x14ac:dyDescent="0.2"/>
  <cols>
    <col min="2" max="144" width="11.9062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2">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2018</v>
      </c>
      <c r="C6" s="33">
        <f t="shared" ref="C6:X6" si="3">C7</f>
        <v>342025</v>
      </c>
      <c r="D6" s="33">
        <f t="shared" si="3"/>
        <v>46</v>
      </c>
      <c r="E6" s="33">
        <f t="shared" si="3"/>
        <v>17</v>
      </c>
      <c r="F6" s="33">
        <f t="shared" si="3"/>
        <v>4</v>
      </c>
      <c r="G6" s="33">
        <f t="shared" si="3"/>
        <v>0</v>
      </c>
      <c r="H6" s="33" t="str">
        <f t="shared" si="3"/>
        <v>広島県　呉市</v>
      </c>
      <c r="I6" s="33" t="str">
        <f t="shared" si="3"/>
        <v>法適用</v>
      </c>
      <c r="J6" s="33" t="str">
        <f t="shared" si="3"/>
        <v>下水道事業</v>
      </c>
      <c r="K6" s="33" t="str">
        <f t="shared" si="3"/>
        <v>特定環境保全公共下水道</v>
      </c>
      <c r="L6" s="33" t="str">
        <f t="shared" si="3"/>
        <v>D2</v>
      </c>
      <c r="M6" s="33" t="str">
        <f t="shared" si="3"/>
        <v>自治体職員</v>
      </c>
      <c r="N6" s="34" t="str">
        <f t="shared" si="3"/>
        <v>-</v>
      </c>
      <c r="O6" s="34">
        <f t="shared" si="3"/>
        <v>52.87</v>
      </c>
      <c r="P6" s="34">
        <f t="shared" si="3"/>
        <v>3.1</v>
      </c>
      <c r="Q6" s="34">
        <f t="shared" si="3"/>
        <v>87.92</v>
      </c>
      <c r="R6" s="34">
        <f t="shared" si="3"/>
        <v>3477</v>
      </c>
      <c r="S6" s="34">
        <f t="shared" si="3"/>
        <v>224922</v>
      </c>
      <c r="T6" s="34">
        <f t="shared" si="3"/>
        <v>352.81</v>
      </c>
      <c r="U6" s="34">
        <f t="shared" si="3"/>
        <v>637.52</v>
      </c>
      <c r="V6" s="34">
        <f t="shared" si="3"/>
        <v>6926</v>
      </c>
      <c r="W6" s="34">
        <f t="shared" si="3"/>
        <v>3.41</v>
      </c>
      <c r="X6" s="34">
        <f t="shared" si="3"/>
        <v>2031.09</v>
      </c>
      <c r="Y6" s="35">
        <f>IF(Y7="",NA(),Y7)</f>
        <v>79.44</v>
      </c>
      <c r="Z6" s="35">
        <f t="shared" ref="Z6:AH6" si="4">IF(Z7="",NA(),Z7)</f>
        <v>83.17</v>
      </c>
      <c r="AA6" s="35">
        <f t="shared" si="4"/>
        <v>84.38</v>
      </c>
      <c r="AB6" s="35">
        <f t="shared" si="4"/>
        <v>98.99</v>
      </c>
      <c r="AC6" s="35">
        <f t="shared" si="4"/>
        <v>99.11</v>
      </c>
      <c r="AD6" s="35">
        <f t="shared" si="4"/>
        <v>101.24</v>
      </c>
      <c r="AE6" s="35">
        <f t="shared" si="4"/>
        <v>100.94</v>
      </c>
      <c r="AF6" s="35">
        <f t="shared" si="4"/>
        <v>100.85</v>
      </c>
      <c r="AG6" s="35">
        <f t="shared" si="4"/>
        <v>102.13</v>
      </c>
      <c r="AH6" s="35">
        <f t="shared" si="4"/>
        <v>101.72</v>
      </c>
      <c r="AI6" s="34" t="str">
        <f>IF(AI7="","",IF(AI7="-","【-】","【"&amp;SUBSTITUTE(TEXT(AI7,"#,##0.00"),"-","△")&amp;"】"))</f>
        <v>【101.92】</v>
      </c>
      <c r="AJ6" s="35">
        <f>IF(AJ7="",NA(),AJ7)</f>
        <v>63.75</v>
      </c>
      <c r="AK6" s="35">
        <f t="shared" ref="AK6:AS6" si="5">IF(AK7="",NA(),AK7)</f>
        <v>55.76</v>
      </c>
      <c r="AL6" s="35">
        <f t="shared" si="5"/>
        <v>51.6</v>
      </c>
      <c r="AM6" s="35">
        <f t="shared" si="5"/>
        <v>3.66</v>
      </c>
      <c r="AN6" s="35">
        <f t="shared" si="5"/>
        <v>7</v>
      </c>
      <c r="AO6" s="35">
        <f t="shared" si="5"/>
        <v>184.13</v>
      </c>
      <c r="AP6" s="35">
        <f t="shared" si="5"/>
        <v>101.85</v>
      </c>
      <c r="AQ6" s="35">
        <f t="shared" si="5"/>
        <v>110.77</v>
      </c>
      <c r="AR6" s="35">
        <f t="shared" si="5"/>
        <v>109.51</v>
      </c>
      <c r="AS6" s="35">
        <f t="shared" si="5"/>
        <v>112.88</v>
      </c>
      <c r="AT6" s="34" t="str">
        <f>IF(AT7="","",IF(AT7="-","【-】","【"&amp;SUBSTITUTE(TEXT(AT7,"#,##0.00"),"-","△")&amp;"】"))</f>
        <v>【88.06】</v>
      </c>
      <c r="AU6" s="34">
        <f>IF(AU7="",NA(),AU7)</f>
        <v>0</v>
      </c>
      <c r="AV6" s="34">
        <f t="shared" ref="AV6:BD6" si="6">IF(AV7="",NA(),AV7)</f>
        <v>0</v>
      </c>
      <c r="AW6" s="34">
        <f t="shared" si="6"/>
        <v>0</v>
      </c>
      <c r="AX6" s="34">
        <f t="shared" si="6"/>
        <v>0</v>
      </c>
      <c r="AY6" s="34">
        <f t="shared" si="6"/>
        <v>0</v>
      </c>
      <c r="AZ6" s="35">
        <f t="shared" si="6"/>
        <v>63.22</v>
      </c>
      <c r="BA6" s="35">
        <f t="shared" si="6"/>
        <v>49.07</v>
      </c>
      <c r="BB6" s="35">
        <f t="shared" si="6"/>
        <v>46.78</v>
      </c>
      <c r="BC6" s="35">
        <f t="shared" si="6"/>
        <v>47.44</v>
      </c>
      <c r="BD6" s="35">
        <f t="shared" si="6"/>
        <v>49.18</v>
      </c>
      <c r="BE6" s="34" t="str">
        <f>IF(BE7="","",IF(BE7="-","【-】","【"&amp;SUBSTITUTE(TEXT(BE7,"#,##0.00"),"-","△")&amp;"】"))</f>
        <v>【54.23】</v>
      </c>
      <c r="BF6" s="35">
        <f>IF(BF7="",NA(),BF7)</f>
        <v>2320.46</v>
      </c>
      <c r="BG6" s="35">
        <f t="shared" ref="BG6:BO6" si="7">IF(BG7="",NA(),BG7)</f>
        <v>2255.29</v>
      </c>
      <c r="BH6" s="35">
        <f t="shared" si="7"/>
        <v>2292.36</v>
      </c>
      <c r="BI6" s="35">
        <f t="shared" si="7"/>
        <v>1759.08</v>
      </c>
      <c r="BJ6" s="35">
        <f t="shared" si="7"/>
        <v>1806.85</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63.05</v>
      </c>
      <c r="BR6" s="35">
        <f t="shared" ref="BR6:BZ6" si="8">IF(BR7="",NA(),BR7)</f>
        <v>65.349999999999994</v>
      </c>
      <c r="BS6" s="35">
        <f t="shared" si="8"/>
        <v>67.25</v>
      </c>
      <c r="BT6" s="35">
        <f t="shared" si="8"/>
        <v>100</v>
      </c>
      <c r="BU6" s="35">
        <f t="shared" si="8"/>
        <v>100</v>
      </c>
      <c r="BV6" s="35">
        <f t="shared" si="8"/>
        <v>66.56</v>
      </c>
      <c r="BW6" s="35">
        <f t="shared" si="8"/>
        <v>66.22</v>
      </c>
      <c r="BX6" s="35">
        <f t="shared" si="8"/>
        <v>69.87</v>
      </c>
      <c r="BY6" s="35">
        <f t="shared" si="8"/>
        <v>74.3</v>
      </c>
      <c r="BZ6" s="35">
        <f t="shared" si="8"/>
        <v>72.260000000000005</v>
      </c>
      <c r="CA6" s="34" t="str">
        <f>IF(CA7="","",IF(CA7="-","【-】","【"&amp;SUBSTITUTE(TEXT(CA7,"#,##0.00"),"-","△")&amp;"】"))</f>
        <v>【74.48】</v>
      </c>
      <c r="CB6" s="35">
        <f>IF(CB7="",NA(),CB7)</f>
        <v>366.08</v>
      </c>
      <c r="CC6" s="35">
        <f t="shared" ref="CC6:CK6" si="9">IF(CC7="",NA(),CC7)</f>
        <v>379.39</v>
      </c>
      <c r="CD6" s="35">
        <f t="shared" si="9"/>
        <v>369.37</v>
      </c>
      <c r="CE6" s="35">
        <f t="shared" si="9"/>
        <v>234.81</v>
      </c>
      <c r="CF6" s="35">
        <f t="shared" si="9"/>
        <v>233.07</v>
      </c>
      <c r="CG6" s="35">
        <f t="shared" si="9"/>
        <v>244.29</v>
      </c>
      <c r="CH6" s="35">
        <f t="shared" si="9"/>
        <v>246.72</v>
      </c>
      <c r="CI6" s="35">
        <f t="shared" si="9"/>
        <v>234.96</v>
      </c>
      <c r="CJ6" s="35">
        <f t="shared" si="9"/>
        <v>221.81</v>
      </c>
      <c r="CK6" s="35">
        <f t="shared" si="9"/>
        <v>230.02</v>
      </c>
      <c r="CL6" s="34" t="str">
        <f>IF(CL7="","",IF(CL7="-","【-】","【"&amp;SUBSTITUTE(TEXT(CL7,"#,##0.00"),"-","△")&amp;"】"))</f>
        <v>【219.46】</v>
      </c>
      <c r="CM6" s="35">
        <f>IF(CM7="",NA(),CM7)</f>
        <v>34.47</v>
      </c>
      <c r="CN6" s="35">
        <f t="shared" ref="CN6:CV6" si="10">IF(CN7="",NA(),CN7)</f>
        <v>36.299999999999997</v>
      </c>
      <c r="CO6" s="35">
        <f t="shared" si="10"/>
        <v>39.200000000000003</v>
      </c>
      <c r="CP6" s="35">
        <f t="shared" si="10"/>
        <v>35.67</v>
      </c>
      <c r="CQ6" s="35">
        <f t="shared" si="10"/>
        <v>38.369999999999997</v>
      </c>
      <c r="CR6" s="35">
        <f t="shared" si="10"/>
        <v>43.58</v>
      </c>
      <c r="CS6" s="35">
        <f t="shared" si="10"/>
        <v>41.35</v>
      </c>
      <c r="CT6" s="35">
        <f t="shared" si="10"/>
        <v>42.9</v>
      </c>
      <c r="CU6" s="35">
        <f t="shared" si="10"/>
        <v>43.36</v>
      </c>
      <c r="CV6" s="35">
        <f t="shared" si="10"/>
        <v>42.56</v>
      </c>
      <c r="CW6" s="34" t="str">
        <f>IF(CW7="","",IF(CW7="-","【-】","【"&amp;SUBSTITUTE(TEXT(CW7,"#,##0.00"),"-","△")&amp;"】"))</f>
        <v>【42.82】</v>
      </c>
      <c r="CX6" s="35">
        <f>IF(CX7="",NA(),CX7)</f>
        <v>64.22</v>
      </c>
      <c r="CY6" s="35">
        <f t="shared" ref="CY6:DG6" si="11">IF(CY7="",NA(),CY7)</f>
        <v>65.64</v>
      </c>
      <c r="CZ6" s="35">
        <f t="shared" si="11"/>
        <v>66.819999999999993</v>
      </c>
      <c r="DA6" s="35">
        <f t="shared" si="11"/>
        <v>65.27</v>
      </c>
      <c r="DB6" s="35">
        <f t="shared" si="11"/>
        <v>69.16</v>
      </c>
      <c r="DC6" s="35">
        <f t="shared" si="11"/>
        <v>82.35</v>
      </c>
      <c r="DD6" s="35">
        <f t="shared" si="11"/>
        <v>82.9</v>
      </c>
      <c r="DE6" s="35">
        <f t="shared" si="11"/>
        <v>83.5</v>
      </c>
      <c r="DF6" s="35">
        <f t="shared" si="11"/>
        <v>83.06</v>
      </c>
      <c r="DG6" s="35">
        <f t="shared" si="11"/>
        <v>83.32</v>
      </c>
      <c r="DH6" s="34" t="str">
        <f>IF(DH7="","",IF(DH7="-","【-】","【"&amp;SUBSTITUTE(TEXT(DH7,"#,##0.00"),"-","△")&amp;"】"))</f>
        <v>【83.36】</v>
      </c>
      <c r="DI6" s="35">
        <f>IF(DI7="",NA(),DI7)</f>
        <v>21.97</v>
      </c>
      <c r="DJ6" s="35">
        <f t="shared" ref="DJ6:DR6" si="12">IF(DJ7="",NA(),DJ7)</f>
        <v>23.3</v>
      </c>
      <c r="DK6" s="35">
        <f t="shared" si="12"/>
        <v>24.97</v>
      </c>
      <c r="DL6" s="35">
        <f t="shared" si="12"/>
        <v>26.55</v>
      </c>
      <c r="DM6" s="35">
        <f t="shared" si="12"/>
        <v>28.49</v>
      </c>
      <c r="DN6" s="35">
        <f t="shared" si="12"/>
        <v>22.34</v>
      </c>
      <c r="DO6" s="35">
        <f t="shared" si="12"/>
        <v>22.79</v>
      </c>
      <c r="DP6" s="35">
        <f t="shared" si="12"/>
        <v>22.77</v>
      </c>
      <c r="DQ6" s="35">
        <f t="shared" si="12"/>
        <v>23.93</v>
      </c>
      <c r="DR6" s="35">
        <f t="shared" si="12"/>
        <v>24.68</v>
      </c>
      <c r="DS6" s="34" t="str">
        <f>IF(DS7="","",IF(DS7="-","【-】","【"&amp;SUBSTITUTE(TEXT(DS7,"#,##0.00"),"-","△")&amp;"】"))</f>
        <v>【24.88】</v>
      </c>
      <c r="DT6" s="34">
        <f>IF(DT7="",NA(),DT7)</f>
        <v>0</v>
      </c>
      <c r="DU6" s="34">
        <f t="shared" ref="DU6:EC6" si="13">IF(DU7="",NA(),DU7)</f>
        <v>0</v>
      </c>
      <c r="DV6" s="34">
        <f t="shared" si="13"/>
        <v>0</v>
      </c>
      <c r="DW6" s="34">
        <f t="shared" si="13"/>
        <v>0</v>
      </c>
      <c r="DX6" s="34">
        <f t="shared" si="13"/>
        <v>0</v>
      </c>
      <c r="DY6" s="34">
        <f t="shared" si="13"/>
        <v>0</v>
      </c>
      <c r="DZ6" s="35">
        <f t="shared" si="13"/>
        <v>0.04</v>
      </c>
      <c r="EA6" s="34">
        <f t="shared" si="13"/>
        <v>0</v>
      </c>
      <c r="EB6" s="34">
        <f t="shared" si="13"/>
        <v>0</v>
      </c>
      <c r="EC6" s="35">
        <f t="shared" si="13"/>
        <v>0.01</v>
      </c>
      <c r="ED6" s="34" t="str">
        <f>IF(ED7="","",IF(ED7="-","【-】","【"&amp;SUBSTITUTE(TEXT(ED7,"#,##0.00"),"-","△")&amp;"】"))</f>
        <v>【0.01】</v>
      </c>
      <c r="EE6" s="34">
        <f>IF(EE7="",NA(),EE7)</f>
        <v>0</v>
      </c>
      <c r="EF6" s="34">
        <f t="shared" ref="EF6:EN6" si="14">IF(EF7="",NA(),EF7)</f>
        <v>0</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8" s="36" customFormat="1" x14ac:dyDescent="0.2">
      <c r="A7" s="28"/>
      <c r="B7" s="37">
        <v>2018</v>
      </c>
      <c r="C7" s="37">
        <v>342025</v>
      </c>
      <c r="D7" s="37">
        <v>46</v>
      </c>
      <c r="E7" s="37">
        <v>17</v>
      </c>
      <c r="F7" s="37">
        <v>4</v>
      </c>
      <c r="G7" s="37">
        <v>0</v>
      </c>
      <c r="H7" s="37" t="s">
        <v>96</v>
      </c>
      <c r="I7" s="37" t="s">
        <v>97</v>
      </c>
      <c r="J7" s="37" t="s">
        <v>98</v>
      </c>
      <c r="K7" s="37" t="s">
        <v>99</v>
      </c>
      <c r="L7" s="37" t="s">
        <v>100</v>
      </c>
      <c r="M7" s="37" t="s">
        <v>101</v>
      </c>
      <c r="N7" s="38" t="s">
        <v>102</v>
      </c>
      <c r="O7" s="38">
        <v>52.87</v>
      </c>
      <c r="P7" s="38">
        <v>3.1</v>
      </c>
      <c r="Q7" s="38">
        <v>87.92</v>
      </c>
      <c r="R7" s="38">
        <v>3477</v>
      </c>
      <c r="S7" s="38">
        <v>224922</v>
      </c>
      <c r="T7" s="38">
        <v>352.81</v>
      </c>
      <c r="U7" s="38">
        <v>637.52</v>
      </c>
      <c r="V7" s="38">
        <v>6926</v>
      </c>
      <c r="W7" s="38">
        <v>3.41</v>
      </c>
      <c r="X7" s="38">
        <v>2031.09</v>
      </c>
      <c r="Y7" s="38">
        <v>79.44</v>
      </c>
      <c r="Z7" s="38">
        <v>83.17</v>
      </c>
      <c r="AA7" s="38">
        <v>84.38</v>
      </c>
      <c r="AB7" s="38">
        <v>98.99</v>
      </c>
      <c r="AC7" s="38">
        <v>99.11</v>
      </c>
      <c r="AD7" s="38">
        <v>101.24</v>
      </c>
      <c r="AE7" s="38">
        <v>100.94</v>
      </c>
      <c r="AF7" s="38">
        <v>100.85</v>
      </c>
      <c r="AG7" s="38">
        <v>102.13</v>
      </c>
      <c r="AH7" s="38">
        <v>101.72</v>
      </c>
      <c r="AI7" s="38">
        <v>101.92</v>
      </c>
      <c r="AJ7" s="38">
        <v>63.75</v>
      </c>
      <c r="AK7" s="38">
        <v>55.76</v>
      </c>
      <c r="AL7" s="38">
        <v>51.6</v>
      </c>
      <c r="AM7" s="38">
        <v>3.66</v>
      </c>
      <c r="AN7" s="38">
        <v>7</v>
      </c>
      <c r="AO7" s="38">
        <v>184.13</v>
      </c>
      <c r="AP7" s="38">
        <v>101.85</v>
      </c>
      <c r="AQ7" s="38">
        <v>110.77</v>
      </c>
      <c r="AR7" s="38">
        <v>109.51</v>
      </c>
      <c r="AS7" s="38">
        <v>112.88</v>
      </c>
      <c r="AT7" s="38">
        <v>88.06</v>
      </c>
      <c r="AU7" s="38">
        <v>0</v>
      </c>
      <c r="AV7" s="38">
        <v>0</v>
      </c>
      <c r="AW7" s="38">
        <v>0</v>
      </c>
      <c r="AX7" s="38">
        <v>0</v>
      </c>
      <c r="AY7" s="38">
        <v>0</v>
      </c>
      <c r="AZ7" s="38">
        <v>63.22</v>
      </c>
      <c r="BA7" s="38">
        <v>49.07</v>
      </c>
      <c r="BB7" s="38">
        <v>46.78</v>
      </c>
      <c r="BC7" s="38">
        <v>47.44</v>
      </c>
      <c r="BD7" s="38">
        <v>49.18</v>
      </c>
      <c r="BE7" s="38">
        <v>54.23</v>
      </c>
      <c r="BF7" s="38">
        <v>2320.46</v>
      </c>
      <c r="BG7" s="38">
        <v>2255.29</v>
      </c>
      <c r="BH7" s="38">
        <v>2292.36</v>
      </c>
      <c r="BI7" s="38">
        <v>1759.08</v>
      </c>
      <c r="BJ7" s="38">
        <v>1806.85</v>
      </c>
      <c r="BK7" s="38">
        <v>1436</v>
      </c>
      <c r="BL7" s="38">
        <v>1434.89</v>
      </c>
      <c r="BM7" s="38">
        <v>1298.9100000000001</v>
      </c>
      <c r="BN7" s="38">
        <v>1243.71</v>
      </c>
      <c r="BO7" s="38">
        <v>1194.1500000000001</v>
      </c>
      <c r="BP7" s="38">
        <v>1209.4000000000001</v>
      </c>
      <c r="BQ7" s="38">
        <v>63.05</v>
      </c>
      <c r="BR7" s="38">
        <v>65.349999999999994</v>
      </c>
      <c r="BS7" s="38">
        <v>67.25</v>
      </c>
      <c r="BT7" s="38">
        <v>100</v>
      </c>
      <c r="BU7" s="38">
        <v>100</v>
      </c>
      <c r="BV7" s="38">
        <v>66.56</v>
      </c>
      <c r="BW7" s="38">
        <v>66.22</v>
      </c>
      <c r="BX7" s="38">
        <v>69.87</v>
      </c>
      <c r="BY7" s="38">
        <v>74.3</v>
      </c>
      <c r="BZ7" s="38">
        <v>72.260000000000005</v>
      </c>
      <c r="CA7" s="38">
        <v>74.48</v>
      </c>
      <c r="CB7" s="38">
        <v>366.08</v>
      </c>
      <c r="CC7" s="38">
        <v>379.39</v>
      </c>
      <c r="CD7" s="38">
        <v>369.37</v>
      </c>
      <c r="CE7" s="38">
        <v>234.81</v>
      </c>
      <c r="CF7" s="38">
        <v>233.07</v>
      </c>
      <c r="CG7" s="38">
        <v>244.29</v>
      </c>
      <c r="CH7" s="38">
        <v>246.72</v>
      </c>
      <c r="CI7" s="38">
        <v>234.96</v>
      </c>
      <c r="CJ7" s="38">
        <v>221.81</v>
      </c>
      <c r="CK7" s="38">
        <v>230.02</v>
      </c>
      <c r="CL7" s="38">
        <v>219.46</v>
      </c>
      <c r="CM7" s="38">
        <v>34.47</v>
      </c>
      <c r="CN7" s="38">
        <v>36.299999999999997</v>
      </c>
      <c r="CO7" s="38">
        <v>39.200000000000003</v>
      </c>
      <c r="CP7" s="38">
        <v>35.67</v>
      </c>
      <c r="CQ7" s="38">
        <v>38.369999999999997</v>
      </c>
      <c r="CR7" s="38">
        <v>43.58</v>
      </c>
      <c r="CS7" s="38">
        <v>41.35</v>
      </c>
      <c r="CT7" s="38">
        <v>42.9</v>
      </c>
      <c r="CU7" s="38">
        <v>43.36</v>
      </c>
      <c r="CV7" s="38">
        <v>42.56</v>
      </c>
      <c r="CW7" s="38">
        <v>42.82</v>
      </c>
      <c r="CX7" s="38">
        <v>64.22</v>
      </c>
      <c r="CY7" s="38">
        <v>65.64</v>
      </c>
      <c r="CZ7" s="38">
        <v>66.819999999999993</v>
      </c>
      <c r="DA7" s="38">
        <v>65.27</v>
      </c>
      <c r="DB7" s="38">
        <v>69.16</v>
      </c>
      <c r="DC7" s="38">
        <v>82.35</v>
      </c>
      <c r="DD7" s="38">
        <v>82.9</v>
      </c>
      <c r="DE7" s="38">
        <v>83.5</v>
      </c>
      <c r="DF7" s="38">
        <v>83.06</v>
      </c>
      <c r="DG7" s="38">
        <v>83.32</v>
      </c>
      <c r="DH7" s="38">
        <v>83.36</v>
      </c>
      <c r="DI7" s="38">
        <v>21.97</v>
      </c>
      <c r="DJ7" s="38">
        <v>23.3</v>
      </c>
      <c r="DK7" s="38">
        <v>24.97</v>
      </c>
      <c r="DL7" s="38">
        <v>26.55</v>
      </c>
      <c r="DM7" s="38">
        <v>28.49</v>
      </c>
      <c r="DN7" s="38">
        <v>22.34</v>
      </c>
      <c r="DO7" s="38">
        <v>22.79</v>
      </c>
      <c r="DP7" s="38">
        <v>22.77</v>
      </c>
      <c r="DQ7" s="38">
        <v>23.93</v>
      </c>
      <c r="DR7" s="38">
        <v>24.68</v>
      </c>
      <c r="DS7" s="38">
        <v>24.88</v>
      </c>
      <c r="DT7" s="38">
        <v>0</v>
      </c>
      <c r="DU7" s="38">
        <v>0</v>
      </c>
      <c r="DV7" s="38">
        <v>0</v>
      </c>
      <c r="DW7" s="38">
        <v>0</v>
      </c>
      <c r="DX7" s="38">
        <v>0</v>
      </c>
      <c r="DY7" s="38">
        <v>0</v>
      </c>
      <c r="DZ7" s="38">
        <v>0.04</v>
      </c>
      <c r="EA7" s="38">
        <v>0</v>
      </c>
      <c r="EB7" s="38">
        <v>0</v>
      </c>
      <c r="EC7" s="38">
        <v>0.01</v>
      </c>
      <c r="ED7" s="38">
        <v>0.01</v>
      </c>
      <c r="EE7" s="38">
        <v>0</v>
      </c>
      <c r="EF7" s="38">
        <v>0</v>
      </c>
      <c r="EG7" s="38">
        <v>0</v>
      </c>
      <c r="EH7" s="38">
        <v>0</v>
      </c>
      <c r="EI7" s="38">
        <v>0</v>
      </c>
      <c r="EJ7" s="38">
        <v>0.04</v>
      </c>
      <c r="EK7" s="38">
        <v>7.0000000000000007E-2</v>
      </c>
      <c r="EL7" s="38">
        <v>0.09</v>
      </c>
      <c r="EM7" s="38">
        <v>0.09</v>
      </c>
      <c r="EN7" s="38">
        <v>0.13</v>
      </c>
      <c r="EO7" s="38">
        <v>0.12</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dcterms:created xsi:type="dcterms:W3CDTF">2019-12-05T04:51:39Z</dcterms:created>
  <dcterms:modified xsi:type="dcterms:W3CDTF">2020-03-30T05:32:04Z</dcterms:modified>
  <cp:category/>
</cp:coreProperties>
</file>