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d4vEqcNd1eQFOekRGYHrXHxTRHElyT1OqO6pFzUxJrOsY/RirEb8vzhDi0pDW2dfuOiR+jIwOSlFhc+aixrcQ==" workbookSaltValue="E7ZRZ1n7YulikiSVx/ABMQ==" workbookSpinCount="100000" lockStructure="1"/>
  <bookViews>
    <workbookView xWindow="0" yWindow="0" windowWidth="20490" windowHeight="750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<sst xmlns="http://schemas.openxmlformats.org/spreadsheetml/2006/main" count="223" uniqueCount="111">
  <si>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</si>
  <si>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</si>
  <si>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</si>
  <si>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</si>
  <si>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</si>
  <si>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</si>
  <si>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</si>
  <si>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</si>
  <si>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</si>
  <si>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</si>
  <si>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</si>
  <si>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</si>
  <si>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</si>
  <si>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</si>
  <si>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</si>
  <si>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</si>
  <si>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</si>
  <si>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</si>
  <si>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</si>
  <si>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</si>
  <si>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</si>
  <si>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</si>
  <si>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</si>
  <si>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</si>
  <si>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</si>
  <si>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</si>
  <si>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</si>
  <si>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</si>
  <si>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</si>
  <si>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</si>
  <si>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</si>
  <si>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</si>
  <si>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</si>
  <si>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</si>
  <si>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</si>
  <si>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</si>
  <si>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</si>
  <si>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</si>
  <si>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</si>
  <si>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</si>
  <si>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</si>
  <si>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</si>
  <si>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</si>
  <si>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</si>
  <si>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</si>
  <si>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</si>
  <si>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</si>
  <si>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</si>
  <si>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</si>
  <si>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</si>
  <si>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</si>
  <si>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</si>
  <si>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</si>
  <si>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</si>
  <si>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</si>
  <si>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</si>
  <si>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</si>
  <si>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</si>
  <si>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</si>
  <si>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</si>
  <si>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</si>
  <si>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</si>
  <si>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</si>
  <si>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</si>
  <si>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</si>
  <si>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</si>
  <si>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</si>
  <si>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</si>
  <si>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</si>
  <si>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</si>
  <si>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</si>
  <si>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</si>
  <si>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</si>
  <si>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</si>
  <si>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</si>
  <si>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</si>
  <si>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</si>
  <si>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</si>
  <si>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</si>
  <si>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</si>
  <si>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</si>
  <si>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</si>
  <si>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</si>
  <si>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</si>
  <si>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</si>
  <si>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</si>
  <si>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</si>
  <si>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</si>
  <si>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</si>
  <si>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</si>
  <si>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</si>
  <si>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</si>
  <si>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</si>
  <si>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</si>
  <si>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</si>
  <si>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</si>
  <si>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</si>
  <si>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</si>
  <si>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</si>
  <si>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</si>
  <si>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</si>
  <si>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</si>
  <si>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</si>
  <si>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</si>
  <si>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</si>
  <si>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</si>
  <si>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</si>
  <si>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</si>
  <si>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
　昭和37年の供用開始から57年が経過していることから，類似団体に比べ数値が高く，老朽化が進んでいることを示しています。
②管渠老朽化率，③管渠改善率
　現在は，施設のライフサイクルコストを勘案した更新又は改築による延命化を進めていますが，今後昭和40年代に普及に重点をおいて整備した管渠が更新を迎えます。
　更新には，長い年月と多額の費用が必要となることから，中長期的な収支バランスを保ちながら，適切な維持管理や改築更新による適正な資産管理に努めます。</t>
    <rPh sb="1" eb="3">
      <t>ユウケイ</t>
    </rPh>
    <rPh sb="3" eb="5">
      <t>コテイ</t>
    </rPh>
    <rPh sb="5" eb="7">
      <t>シサン</t>
    </rPh>
    <rPh sb="7" eb="9">
      <t>ゲンカ</t>
    </rPh>
    <rPh sb="9" eb="11">
      <t>ショウキャク</t>
    </rPh>
    <rPh sb="11" eb="12">
      <t>リツ</t>
    </rPh>
    <rPh sb="14" eb="16">
      <t>ショウワ</t>
    </rPh>
    <rPh sb="18" eb="19">
      <t>ネン</t>
    </rPh>
    <rPh sb="20" eb="22">
      <t>キョウヨウ</t>
    </rPh>
    <rPh sb="22" eb="24">
      <t>カイシ</t>
    </rPh>
    <rPh sb="28" eb="29">
      <t>ネン</t>
    </rPh>
    <rPh sb="30" eb="32">
      <t>ケイカ</t>
    </rPh>
    <rPh sb="41" eb="43">
      <t>ルイジ</t>
    </rPh>
    <rPh sb="43" eb="45">
      <t>ダンタイ</t>
    </rPh>
    <rPh sb="46" eb="47">
      <t>クラ</t>
    </rPh>
    <rPh sb="48" eb="50">
      <t>スウチ</t>
    </rPh>
    <rPh sb="51" eb="52">
      <t>タカ</t>
    </rPh>
    <rPh sb="54" eb="57">
      <t>ロウキュウカ</t>
    </rPh>
    <rPh sb="58" eb="59">
      <t>スス</t>
    </rPh>
    <rPh sb="66" eb="67">
      <t>シメ</t>
    </rPh>
    <rPh sb="75" eb="77">
      <t>カンキョ</t>
    </rPh>
    <rPh sb="77" eb="80">
      <t>ロウキュウカ</t>
    </rPh>
    <rPh sb="80" eb="81">
      <t>リツ</t>
    </rPh>
    <rPh sb="83" eb="85">
      <t>カンキョ</t>
    </rPh>
    <rPh sb="85" eb="87">
      <t>カイゼン</t>
    </rPh>
    <rPh sb="87" eb="88">
      <t>リツ</t>
    </rPh>
    <rPh sb="90" eb="92">
      <t>ゲンザイ</t>
    </rPh>
    <rPh sb="94" eb="96">
      <t>シセツ</t>
    </rPh>
    <rPh sb="108" eb="110">
      <t>カンアン</t>
    </rPh>
    <rPh sb="112" eb="114">
      <t>コウシン</t>
    </rPh>
    <rPh sb="114" eb="115">
      <t>マタ</t>
    </rPh>
    <rPh sb="116" eb="118">
      <t>カイチク</t>
    </rPh>
    <rPh sb="121" eb="123">
      <t>エンメイ</t>
    </rPh>
    <rPh sb="123" eb="124">
      <t>カ</t>
    </rPh>
    <rPh sb="125" eb="126">
      <t>スス</t>
    </rPh>
    <rPh sb="133" eb="135">
      <t>コンゴ</t>
    </rPh>
    <rPh sb="135" eb="137">
      <t>ショウワ</t>
    </rPh>
    <rPh sb="139" eb="141">
      <t>ネンダイ</t>
    </rPh>
    <rPh sb="142" eb="144">
      <t>フキュウ</t>
    </rPh>
    <rPh sb="145" eb="147">
      <t>ジュウテン</t>
    </rPh>
    <rPh sb="151" eb="153">
      <t>セイビ</t>
    </rPh>
    <rPh sb="155" eb="157">
      <t>カンキョ</t>
    </rPh>
    <rPh sb="158" eb="160">
      <t>コウシン</t>
    </rPh>
    <rPh sb="161" eb="162">
      <t>ムカ</t>
    </rPh>
    <rPh sb="168" eb="170">
      <t>コウシン</t>
    </rPh>
    <rPh sb="173" eb="174">
      <t>ナガ</t>
    </rPh>
    <rPh sb="175" eb="177">
      <t>ネンゲツ</t>
    </rPh>
    <rPh sb="178" eb="180">
      <t>タガク</t>
    </rPh>
    <rPh sb="181" eb="183">
      <t>ヒヨウ</t>
    </rPh>
    <rPh sb="184" eb="186">
      <t>ヒツヨウ</t>
    </rPh>
    <rPh sb="194" eb="198">
      <t>チュウチョウキテキ</t>
    </rPh>
    <rPh sb="199" eb="201">
      <t>シュウシ</t>
    </rPh>
    <rPh sb="206" eb="207">
      <t>タモ</t>
    </rPh>
    <rPh sb="212" eb="214">
      <t>テキセツ</t>
    </rPh>
    <rPh sb="215" eb="217">
      <t>イジ</t>
    </rPh>
    <rPh sb="217" eb="219">
      <t>カンリ</t>
    </rPh>
    <rPh sb="220" eb="222">
      <t>カイチク</t>
    </rPh>
    <rPh sb="222" eb="224">
      <t>コウシン</t>
    </rPh>
    <rPh sb="227" eb="229">
      <t>テキセイ</t>
    </rPh>
    <rPh sb="230" eb="232">
      <t>シサン</t>
    </rPh>
    <rPh sb="232" eb="234">
      <t>カンリ</t>
    </rPh>
    <rPh sb="235" eb="236">
      <t>ツト</t>
    </rPh>
    <phoneticPr fontId="15"/>
  </si>
  <si>
    <r>
      <rPr>
        <sz val="11"/>
        <rFont val="ＭＳ ゴシック"/>
        <family val="3"/>
        <charset val="128"/>
      </rPr>
      <t>①経常収支比率，②累積欠損金比率
　②累積欠損金は発生していませんが，豪雨災害による断水に伴い使用料収入が減少した影響等により，①経常収支比率は前年度より低下しました。</t>
    </r>
    <r>
      <rPr>
        <sz val="11"/>
        <color rgb="FFFF0000"/>
        <rFont val="ＭＳ ゴシック"/>
        <family val="3"/>
        <charset val="128"/>
      </rPr>
      <t xml:space="preserve">
</t>
    </r>
    <r>
      <rPr>
        <sz val="11"/>
        <rFont val="ＭＳ ゴシック"/>
        <family val="3"/>
        <charset val="128"/>
      </rPr>
      <t>③流動比率
　流動比率は100%を下回っていますが，平成26年度に実施した下水道使用料改定による増収のため，近年は回復傾向にあります。</t>
    </r>
    <r>
      <rPr>
        <sz val="11"/>
        <color rgb="FFFF0000"/>
        <rFont val="ＭＳ ゴシック"/>
        <family val="3"/>
        <charset val="128"/>
      </rPr>
      <t xml:space="preserve">
</t>
    </r>
    <r>
      <rPr>
        <sz val="11"/>
        <rFont val="ＭＳ ゴシック"/>
        <family val="3"/>
        <charset val="128"/>
      </rPr>
      <t>④企業債残高対事業規模比率，⑤経費回収率，⑥汚水処理原価
　平成29年度の総務省による分流式下水道等に要する経費に係る繰出金の算定式の統一化の影響によりそれぞれ数値が悪化しましたが，その後は横ばいとなっています。今後は有収水量の減少等により悪化していくことが予想されます。</t>
    </r>
    <r>
      <rPr>
        <sz val="11"/>
        <color rgb="FFFF0000"/>
        <rFont val="ＭＳ ゴシック"/>
        <family val="3"/>
        <charset val="128"/>
      </rPr>
      <t xml:space="preserve">
</t>
    </r>
    <r>
      <rPr>
        <sz val="11"/>
        <rFont val="ＭＳ ゴシック"/>
        <family val="3"/>
        <charset val="128"/>
      </rPr>
      <t>⑦施設利用率</t>
    </r>
    <r>
      <rPr>
        <sz val="11"/>
        <color rgb="FFFF0000"/>
        <rFont val="ＭＳ ゴシック"/>
        <family val="3"/>
        <charset val="128"/>
      </rPr>
      <t xml:space="preserve">
　</t>
    </r>
    <r>
      <rPr>
        <sz val="11"/>
        <rFont val="ＭＳ ゴシック"/>
        <family val="3"/>
        <charset val="128"/>
      </rPr>
      <t>施設能力は一定ですが水需要の減により，近年は低下傾向となっています。</t>
    </r>
    <r>
      <rPr>
        <sz val="11"/>
        <color rgb="FFFF0000"/>
        <rFont val="ＭＳ ゴシック"/>
        <family val="3"/>
        <charset val="128"/>
      </rPr>
      <t xml:space="preserve">
</t>
    </r>
    <r>
      <rPr>
        <sz val="11"/>
        <rFont val="ＭＳ ゴシック"/>
        <family val="3"/>
        <charset val="128"/>
      </rPr>
      <t>⑧水洗化率
　類似団体と比較して高い値となっており，水洗化率向上の取組が功を奏しています。</t>
    </r>
    <r>
      <rPr>
        <sz val="11"/>
        <color rgb="FFFF0000"/>
        <rFont val="ＭＳ ゴシック"/>
        <family val="3"/>
        <charset val="128"/>
      </rPr>
      <t xml:space="preserve">
　</t>
    </r>
    <r>
      <rPr>
        <sz val="11"/>
        <rFont val="ＭＳ ゴシック"/>
        <family val="3"/>
        <charset val="128"/>
      </rPr>
      <t>海まで張り出した山塊によって分断された地域ごとに下水処理場が必要な本市の特性により，特に汚水処理原価が類似団体と比べて高くなっています。</t>
    </r>
    <rPh sb="1" eb="3">
      <t>ケイジョウ</t>
    </rPh>
    <rPh sb="3" eb="5">
      <t>シュウシ</t>
    </rPh>
    <rPh sb="5" eb="7">
      <t>ヒリツ</t>
    </rPh>
    <rPh sb="9" eb="11">
      <t>ルイセキ</t>
    </rPh>
    <rPh sb="11" eb="14">
      <t>ケッソンキン</t>
    </rPh>
    <rPh sb="14" eb="16">
      <t>ヒリツ</t>
    </rPh>
    <rPh sb="19" eb="21">
      <t>ルイセキ</t>
    </rPh>
    <rPh sb="21" eb="24">
      <t>ケッソンキン</t>
    </rPh>
    <rPh sb="25" eb="27">
      <t>ハッセイ</t>
    </rPh>
    <rPh sb="35" eb="37">
      <t>ゴウウ</t>
    </rPh>
    <rPh sb="37" eb="39">
      <t>サイガイ</t>
    </rPh>
    <rPh sb="42" eb="44">
      <t>ダンスイ</t>
    </rPh>
    <rPh sb="45" eb="46">
      <t>トモナ</t>
    </rPh>
    <rPh sb="47" eb="50">
      <t>シヨウリョウ</t>
    </rPh>
    <rPh sb="50" eb="52">
      <t>シュウニュウ</t>
    </rPh>
    <rPh sb="53" eb="55">
      <t>ゲンショウ</t>
    </rPh>
    <rPh sb="57" eb="59">
      <t>エイキョウ</t>
    </rPh>
    <rPh sb="59" eb="60">
      <t>トウ</t>
    </rPh>
    <rPh sb="65" eb="67">
      <t>ケイジョウ</t>
    </rPh>
    <rPh sb="67" eb="69">
      <t>シュウシ</t>
    </rPh>
    <rPh sb="69" eb="71">
      <t>ヒリツ</t>
    </rPh>
    <rPh sb="72" eb="74">
      <t>ゼンネン</t>
    </rPh>
    <rPh sb="74" eb="75">
      <t>ド</t>
    </rPh>
    <rPh sb="77" eb="79">
      <t>テイカ</t>
    </rPh>
    <rPh sb="86" eb="88">
      <t>リュウドウ</t>
    </rPh>
    <rPh sb="88" eb="90">
      <t>ヒリツ</t>
    </rPh>
    <rPh sb="92" eb="94">
      <t>リュウドウ</t>
    </rPh>
    <rPh sb="94" eb="96">
      <t>ヒリツ</t>
    </rPh>
    <rPh sb="102" eb="104">
      <t>シタマワ</t>
    </rPh>
    <rPh sb="111" eb="113">
      <t>ヘイセイ</t>
    </rPh>
    <rPh sb="115" eb="117">
      <t>ネンド</t>
    </rPh>
    <rPh sb="118" eb="120">
      <t>ジッシ</t>
    </rPh>
    <rPh sb="122" eb="125">
      <t>ゲスイドウ</t>
    </rPh>
    <rPh sb="125" eb="128">
      <t>シヨウリョウ</t>
    </rPh>
    <rPh sb="128" eb="130">
      <t>カイテイ</t>
    </rPh>
    <rPh sb="133" eb="135">
      <t>ゾウシュウ</t>
    </rPh>
    <rPh sb="139" eb="141">
      <t>キンネン</t>
    </rPh>
    <rPh sb="142" eb="144">
      <t>カイフク</t>
    </rPh>
    <rPh sb="144" eb="146">
      <t>ケイコウ</t>
    </rPh>
    <rPh sb="168" eb="170">
      <t>ケイヒ</t>
    </rPh>
    <rPh sb="170" eb="172">
      <t>カイシュウ</t>
    </rPh>
    <rPh sb="172" eb="173">
      <t>リツ</t>
    </rPh>
    <rPh sb="175" eb="177">
      <t>オスイ</t>
    </rPh>
    <rPh sb="177" eb="179">
      <t>ショリ</t>
    </rPh>
    <rPh sb="179" eb="181">
      <t>ゲンカ</t>
    </rPh>
    <rPh sb="183" eb="185">
      <t>ヘイセイ</t>
    </rPh>
    <rPh sb="187" eb="189">
      <t>ネンド</t>
    </rPh>
    <rPh sb="190" eb="193">
      <t>ソウムショウ</t>
    </rPh>
    <rPh sb="196" eb="198">
      <t>ブンリュウ</t>
    </rPh>
    <rPh sb="198" eb="199">
      <t>シキ</t>
    </rPh>
    <rPh sb="199" eb="202">
      <t>ゲスイドウ</t>
    </rPh>
    <rPh sb="202" eb="203">
      <t>トウ</t>
    </rPh>
    <rPh sb="204" eb="205">
      <t>ヨウ</t>
    </rPh>
    <rPh sb="207" eb="209">
      <t>ケイヒ</t>
    </rPh>
    <rPh sb="210" eb="211">
      <t>カカ</t>
    </rPh>
    <rPh sb="212" eb="214">
      <t>クリダ</t>
    </rPh>
    <rPh sb="214" eb="215">
      <t>キン</t>
    </rPh>
    <rPh sb="216" eb="218">
      <t>サンテイ</t>
    </rPh>
    <rPh sb="218" eb="219">
      <t>シキ</t>
    </rPh>
    <rPh sb="220" eb="223">
      <t>トウイツカ</t>
    </rPh>
    <rPh sb="224" eb="226">
      <t>エイキョウ</t>
    </rPh>
    <rPh sb="233" eb="235">
      <t>スウチ</t>
    </rPh>
    <rPh sb="236" eb="238">
      <t>アッカ</t>
    </rPh>
    <rPh sb="246" eb="247">
      <t>ゴ</t>
    </rPh>
    <rPh sb="248" eb="249">
      <t>ヨコ</t>
    </rPh>
    <rPh sb="259" eb="261">
      <t>コンゴ</t>
    </rPh>
    <rPh sb="262" eb="264">
      <t>ユウシュウ</t>
    </rPh>
    <rPh sb="264" eb="266">
      <t>スイリョウ</t>
    </rPh>
    <rPh sb="267" eb="269">
      <t>ゲンショウ</t>
    </rPh>
    <rPh sb="269" eb="270">
      <t>トウ</t>
    </rPh>
    <rPh sb="273" eb="275">
      <t>アッカ</t>
    </rPh>
    <rPh sb="282" eb="284">
      <t>ヨソウ</t>
    </rPh>
    <rPh sb="291" eb="293">
      <t>シセツ</t>
    </rPh>
    <rPh sb="293" eb="295">
      <t>リヨウ</t>
    </rPh>
    <rPh sb="295" eb="296">
      <t>リツ</t>
    </rPh>
    <rPh sb="298" eb="300">
      <t>シセツ</t>
    </rPh>
    <rPh sb="300" eb="302">
      <t>ノウリョク</t>
    </rPh>
    <rPh sb="303" eb="305">
      <t>イッテイ</t>
    </rPh>
    <rPh sb="308" eb="309">
      <t>ミズ</t>
    </rPh>
    <rPh sb="309" eb="311">
      <t>ジュヨウ</t>
    </rPh>
    <rPh sb="312" eb="313">
      <t>ゲン</t>
    </rPh>
    <rPh sb="317" eb="319">
      <t>キンネン</t>
    </rPh>
    <rPh sb="320" eb="322">
      <t>テイカ</t>
    </rPh>
    <rPh sb="322" eb="324">
      <t>ケイコウ</t>
    </rPh>
    <rPh sb="334" eb="337">
      <t>スイセンカ</t>
    </rPh>
    <rPh sb="337" eb="338">
      <t>リツ</t>
    </rPh>
    <rPh sb="340" eb="342">
      <t>ルイジ</t>
    </rPh>
    <rPh sb="342" eb="344">
      <t>ダンタイ</t>
    </rPh>
    <rPh sb="345" eb="347">
      <t>ヒカク</t>
    </rPh>
    <rPh sb="349" eb="350">
      <t>タカ</t>
    </rPh>
    <rPh sb="351" eb="352">
      <t>アタイ</t>
    </rPh>
    <rPh sb="359" eb="362">
      <t>スイセンカ</t>
    </rPh>
    <rPh sb="362" eb="363">
      <t>リツ</t>
    </rPh>
    <rPh sb="363" eb="365">
      <t>コウジョウ</t>
    </rPh>
    <rPh sb="366" eb="368">
      <t>トリクミ</t>
    </rPh>
    <rPh sb="369" eb="370">
      <t>コウ</t>
    </rPh>
    <rPh sb="371" eb="372">
      <t>ソウ</t>
    </rPh>
    <rPh sb="381" eb="382">
      <t>ウミ</t>
    </rPh>
    <rPh sb="384" eb="385">
      <t>ハ</t>
    </rPh>
    <rPh sb="386" eb="387">
      <t>ダ</t>
    </rPh>
    <rPh sb="389" eb="391">
      <t>サンカイ</t>
    </rPh>
    <rPh sb="395" eb="397">
      <t>ブンダン</t>
    </rPh>
    <rPh sb="400" eb="402">
      <t>チイキ</t>
    </rPh>
    <rPh sb="405" eb="407">
      <t>ゲスイ</t>
    </rPh>
    <rPh sb="407" eb="410">
      <t>ショリジョウ</t>
    </rPh>
    <rPh sb="411" eb="413">
      <t>ヒツヨウ</t>
    </rPh>
    <rPh sb="414" eb="416">
      <t>ホンシ</t>
    </rPh>
    <rPh sb="417" eb="419">
      <t>トクセイ</t>
    </rPh>
    <rPh sb="423" eb="424">
      <t>トク</t>
    </rPh>
    <rPh sb="425" eb="427">
      <t>オスイ</t>
    </rPh>
    <rPh sb="427" eb="429">
      <t>ショリ</t>
    </rPh>
    <rPh sb="429" eb="431">
      <t>ゲンカ</t>
    </rPh>
    <rPh sb="432" eb="434">
      <t>ルイジ</t>
    </rPh>
    <rPh sb="434" eb="436">
      <t>ダンタイ</t>
    </rPh>
    <rPh sb="437" eb="438">
      <t>クラ</t>
    </rPh>
    <rPh sb="440" eb="441">
      <t>タカ</t>
    </rPh>
    <phoneticPr fontId="15"/>
  </si>
  <si>
    <t xml:space="preserve">【戦略的な経営の取組】
　本市では平成30年度まで，中長期的な視点に立って策定した，呉市上下水道ビジョン及び前期経営計画に基づき事業を推進してきました。
　令和元年度からは後期経営計画に基づく事業運営を行うこととしていましたが，豪雨災害からの復旧・復興を優先するため，後期経営計画の策定は１年後ろ倒しとなりました。
　令和２年度からは呉市上下水道ビジョン及び後期経営計画に基づき，これからも健全経営を維持するため，更なる経営の効率化を進めるとともに，安定した財源の確保に努めます。
</t>
    <rPh sb="159" eb="161">
      <t>レイワ</t>
    </rPh>
    <rPh sb="162" eb="164">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</si>
</sst>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0.1</c:v>
                </c:pt>
                <c:pt idx="1">
                  <c:v>0.14000000000000001</c:v>
                </c:pt>
                <c:pt idx="2">
                  <c:v>0.05</c:v>
                </c:pt>
                <c:pt idx="3">
                  <c:v>0.06</c:v>
                </c:pt>
                <c:pt idx="4">
                  <c:v>0.08</c:v>
                </c:pt>
              </c:numCache>
            </c:numRef>
          </c:val>
          <c:extLst xmlns:c16r2="http://schemas.microsoft.com/office/drawing/2015/06/chart">
            <c:ext xmlns:c16="http://schemas.microsoft.com/office/drawing/2014/chart" uri="{C3380CC4-5D6E-409C-BE32-E72D297353CC}">
              <c16:uniqueId val="{00000000-0465-48F9-9BF8-5E76487B0CA2}"/>
            </c:ext>
          </c:extLst>
        </c:ser>
        <c:dLbls>
          <c:showLegendKey val="0"/>
          <c:showVal val="0"/>
          <c:showCatName val="0"/>
          <c:showSerName val="0"/>
          <c:showPercent val="0"/>
          <c:showBubbleSize val="0"/>
        </c:dLbls>
        <c:gapWidth val="150"/>
        <c:axId val="180984064"/>
        <c:axId val="18100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0.12</c:v>
                </c:pt>
                <c:pt idx="2">
                  <c:v>0.13</c:v>
                </c:pt>
                <c:pt idx="3">
                  <c:v>0.17</c:v>
                </c:pt>
                <c:pt idx="4">
                  <c:v>0.21</c:v>
                </c:pt>
              </c:numCache>
            </c:numRef>
          </c:val>
          <c:smooth val="0"/>
          <c:extLst xmlns:c16r2="http://schemas.microsoft.com/office/drawing/2015/06/chart">
            <c:ext xmlns:c16="http://schemas.microsoft.com/office/drawing/2014/chart" uri="{C3380CC4-5D6E-409C-BE32-E72D297353CC}">
              <c16:uniqueId val="{00000001-0465-48F9-9BF8-5E76487B0CA2}"/>
            </c:ext>
          </c:extLst>
        </c:ser>
        <c:dLbls>
          <c:showLegendKey val="0"/>
          <c:showVal val="0"/>
          <c:showCatName val="0"/>
          <c:showSerName val="0"/>
          <c:showPercent val="0"/>
          <c:showBubbleSize val="0"/>
        </c:dLbls>
        <c:marker val="1"/>
        <c:smooth val="0"/>
        <c:axId val="180984064"/>
        <c:axId val="181002624"/>
      </c:lineChart>
      <c:dateAx>
        <c:axId val="180984064"/>
        <c:scaling>
          <c:orientation val="minMax"/>
        </c:scaling>
        <c:delete val="1"/>
        <c:axPos val="b"/>
        <c:numFmt formatCode="ge" sourceLinked="1"/>
        <c:majorTickMark val="none"/>
        <c:minorTickMark val="none"/>
        <c:tickLblPos val="none"/>
        <c:crossAx val="181002624"/>
        <c:crosses val="autoZero"/>
        <c:auto val="1"/>
        <c:lblOffset val="100"/>
        <c:baseTimeUnit val="years"/>
      </c:dateAx>
      <c:valAx>
        <c:axId val="18100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8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57.08</c:v>
                </c:pt>
                <c:pt idx="1">
                  <c:v>57.11</c:v>
                </c:pt>
                <c:pt idx="2">
                  <c:v>56.82</c:v>
                </c:pt>
                <c:pt idx="3">
                  <c:v>56.98</c:v>
                </c:pt>
                <c:pt idx="4">
                  <c:v>55.73</c:v>
                </c:pt>
              </c:numCache>
            </c:numRef>
          </c:val>
          <c:extLst xmlns:c16r2="http://schemas.microsoft.com/office/drawing/2015/06/chart">
            <c:ext xmlns:c16="http://schemas.microsoft.com/office/drawing/2014/chart" uri="{C3380CC4-5D6E-409C-BE32-E72D297353CC}">
              <c16:uniqueId val="{00000000-78A7-4CC8-8E01-875D1D68B760}"/>
            </c:ext>
          </c:extLst>
        </c:ser>
        <c:dLbls>
          <c:showLegendKey val="0"/>
          <c:showVal val="0"/>
          <c:showCatName val="0"/>
          <c:showSerName val="0"/>
          <c:showPercent val="0"/>
          <c:showBubbleSize val="0"/>
        </c:dLbls>
        <c:gapWidth val="150"/>
        <c:axId val="221116672"/>
        <c:axId val="22113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62.5</c:v>
                </c:pt>
                <c:pt idx="2">
                  <c:v>63.26</c:v>
                </c:pt>
                <c:pt idx="3">
                  <c:v>61.54</c:v>
                </c:pt>
                <c:pt idx="4">
                  <c:v>61.93</c:v>
                </c:pt>
              </c:numCache>
            </c:numRef>
          </c:val>
          <c:smooth val="0"/>
          <c:extLst xmlns:c16r2="http://schemas.microsoft.com/office/drawing/2015/06/chart">
            <c:ext xmlns:c16="http://schemas.microsoft.com/office/drawing/2014/chart" uri="{C3380CC4-5D6E-409C-BE32-E72D297353CC}">
              <c16:uniqueId val="{00000001-78A7-4CC8-8E01-875D1D68B760}"/>
            </c:ext>
          </c:extLst>
        </c:ser>
        <c:dLbls>
          <c:showLegendKey val="0"/>
          <c:showVal val="0"/>
          <c:showCatName val="0"/>
          <c:showSerName val="0"/>
          <c:showPercent val="0"/>
          <c:showBubbleSize val="0"/>
        </c:dLbls>
        <c:marker val="1"/>
        <c:smooth val="0"/>
        <c:axId val="221116672"/>
        <c:axId val="221131136"/>
      </c:lineChart>
      <c:dateAx>
        <c:axId val="221116672"/>
        <c:scaling>
          <c:orientation val="minMax"/>
        </c:scaling>
        <c:delete val="1"/>
        <c:axPos val="b"/>
        <c:numFmt formatCode="ge" sourceLinked="1"/>
        <c:majorTickMark val="none"/>
        <c:minorTickMark val="none"/>
        <c:tickLblPos val="none"/>
        <c:crossAx val="221131136"/>
        <c:crosses val="autoZero"/>
        <c:auto val="1"/>
        <c:lblOffset val="100"/>
        <c:baseTimeUnit val="years"/>
      </c:dateAx>
      <c:valAx>
        <c:axId val="22113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111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96.96</c:v>
                </c:pt>
                <c:pt idx="1">
                  <c:v>97.18</c:v>
                </c:pt>
                <c:pt idx="2">
                  <c:v>97.36</c:v>
                </c:pt>
                <c:pt idx="3">
                  <c:v>97.13</c:v>
                </c:pt>
                <c:pt idx="4">
                  <c:v>97.3</c:v>
                </c:pt>
              </c:numCache>
            </c:numRef>
          </c:val>
          <c:extLst xmlns:c16r2="http://schemas.microsoft.com/office/drawing/2015/06/chart">
            <c:ext xmlns:c16="http://schemas.microsoft.com/office/drawing/2014/chart" uri="{C3380CC4-5D6E-409C-BE32-E72D297353CC}">
              <c16:uniqueId val="{00000000-171C-4AAA-932F-A9E15E5A58E8}"/>
            </c:ext>
          </c:extLst>
        </c:ser>
        <c:dLbls>
          <c:showLegendKey val="0"/>
          <c:showVal val="0"/>
          <c:showCatName val="0"/>
          <c:showSerName val="0"/>
          <c:showPercent val="0"/>
          <c:showBubbleSize val="0"/>
        </c:dLbls>
        <c:gapWidth val="150"/>
        <c:axId val="221158016"/>
        <c:axId val="22117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93.83</c:v>
                </c:pt>
                <c:pt idx="1">
                  <c:v>93.88</c:v>
                </c:pt>
                <c:pt idx="2">
                  <c:v>94.07</c:v>
                </c:pt>
                <c:pt idx="3">
                  <c:v>94.13</c:v>
                </c:pt>
                <c:pt idx="4">
                  <c:v>94.45</c:v>
                </c:pt>
              </c:numCache>
            </c:numRef>
          </c:val>
          <c:smooth val="0"/>
          <c:extLst xmlns:c16r2="http://schemas.microsoft.com/office/drawing/2015/06/chart">
            <c:ext xmlns:c16="http://schemas.microsoft.com/office/drawing/2014/chart" uri="{C3380CC4-5D6E-409C-BE32-E72D297353CC}">
              <c16:uniqueId val="{00000001-171C-4AAA-932F-A9E15E5A58E8}"/>
            </c:ext>
          </c:extLst>
        </c:ser>
        <c:dLbls>
          <c:showLegendKey val="0"/>
          <c:showVal val="0"/>
          <c:showCatName val="0"/>
          <c:showSerName val="0"/>
          <c:showPercent val="0"/>
          <c:showBubbleSize val="0"/>
        </c:dLbls>
        <c:marker val="1"/>
        <c:smooth val="0"/>
        <c:axId val="221158016"/>
        <c:axId val="221172480"/>
      </c:lineChart>
      <c:dateAx>
        <c:axId val="221158016"/>
        <c:scaling>
          <c:orientation val="minMax"/>
        </c:scaling>
        <c:delete val="1"/>
        <c:axPos val="b"/>
        <c:numFmt formatCode="ge" sourceLinked="1"/>
        <c:majorTickMark val="none"/>
        <c:minorTickMark val="none"/>
        <c:tickLblPos val="none"/>
        <c:crossAx val="221172480"/>
        <c:crosses val="autoZero"/>
        <c:auto val="1"/>
        <c:lblOffset val="100"/>
        <c:baseTimeUnit val="years"/>
      </c:dateAx>
      <c:valAx>
        <c:axId val="2211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115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105.11</c:v>
                </c:pt>
                <c:pt idx="1">
                  <c:v>108.11</c:v>
                </c:pt>
                <c:pt idx="2">
                  <c:v>107.98</c:v>
                </c:pt>
                <c:pt idx="3">
                  <c:v>106.79</c:v>
                </c:pt>
                <c:pt idx="4">
                  <c:v>105.47</c:v>
                </c:pt>
              </c:numCache>
            </c:numRef>
          </c:val>
          <c:extLst xmlns:c16r2="http://schemas.microsoft.com/office/drawing/2015/06/chart">
            <c:ext xmlns:c16="http://schemas.microsoft.com/office/drawing/2014/chart" uri="{C3380CC4-5D6E-409C-BE32-E72D297353CC}">
              <c16:uniqueId val="{00000000-5768-4FEC-8E47-71DF825FCF19}"/>
            </c:ext>
          </c:extLst>
        </c:ser>
        <c:dLbls>
          <c:showLegendKey val="0"/>
          <c:showVal val="0"/>
          <c:showCatName val="0"/>
          <c:showSerName val="0"/>
          <c:showPercent val="0"/>
          <c:showBubbleSize val="0"/>
        </c:dLbls>
        <c:gapWidth val="150"/>
        <c:axId val="180890240"/>
        <c:axId val="18092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105.47</c:v>
                </c:pt>
                <c:pt idx="1">
                  <c:v>106.67</c:v>
                </c:pt>
                <c:pt idx="2">
                  <c:v>107.45</c:v>
                </c:pt>
                <c:pt idx="3">
                  <c:v>107.43</c:v>
                </c:pt>
                <c:pt idx="4">
                  <c:v>107.64</c:v>
                </c:pt>
              </c:numCache>
            </c:numRef>
          </c:val>
          <c:smooth val="0"/>
          <c:extLst xmlns:c16r2="http://schemas.microsoft.com/office/drawing/2015/06/chart">
            <c:ext xmlns:c16="http://schemas.microsoft.com/office/drawing/2014/chart" uri="{C3380CC4-5D6E-409C-BE32-E72D297353CC}">
              <c16:uniqueId val="{00000001-5768-4FEC-8E47-71DF825FCF19}"/>
            </c:ext>
          </c:extLst>
        </c:ser>
        <c:dLbls>
          <c:showLegendKey val="0"/>
          <c:showVal val="0"/>
          <c:showCatName val="0"/>
          <c:showSerName val="0"/>
          <c:showPercent val="0"/>
          <c:showBubbleSize val="0"/>
        </c:dLbls>
        <c:marker val="1"/>
        <c:smooth val="0"/>
        <c:axId val="180890240"/>
        <c:axId val="180921088"/>
      </c:lineChart>
      <c:dateAx>
        <c:axId val="180890240"/>
        <c:scaling>
          <c:orientation val="minMax"/>
        </c:scaling>
        <c:delete val="1"/>
        <c:axPos val="b"/>
        <c:numFmt formatCode="ge" sourceLinked="1"/>
        <c:majorTickMark val="none"/>
        <c:minorTickMark val="none"/>
        <c:tickLblPos val="none"/>
        <c:crossAx val="180921088"/>
        <c:crosses val="autoZero"/>
        <c:auto val="1"/>
        <c:lblOffset val="100"/>
        <c:baseTimeUnit val="years"/>
      </c:dateAx>
      <c:valAx>
        <c:axId val="18092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8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44.91</c:v>
                </c:pt>
                <c:pt idx="1">
                  <c:v>46.82</c:v>
                </c:pt>
                <c:pt idx="2">
                  <c:v>48.67</c:v>
                </c:pt>
                <c:pt idx="3">
                  <c:v>49.96</c:v>
                </c:pt>
                <c:pt idx="4">
                  <c:v>51.55</c:v>
                </c:pt>
              </c:numCache>
            </c:numRef>
          </c:val>
          <c:extLst xmlns:c16r2="http://schemas.microsoft.com/office/drawing/2015/06/chart">
            <c:ext xmlns:c16="http://schemas.microsoft.com/office/drawing/2014/chart" uri="{C3380CC4-5D6E-409C-BE32-E72D297353CC}">
              <c16:uniqueId val="{00000000-E301-49A8-BB58-E67BCD832B18}"/>
            </c:ext>
          </c:extLst>
        </c:ser>
        <c:dLbls>
          <c:showLegendKey val="0"/>
          <c:showVal val="0"/>
          <c:showCatName val="0"/>
          <c:showSerName val="0"/>
          <c:showPercent val="0"/>
          <c:showBubbleSize val="0"/>
        </c:dLbls>
        <c:gapWidth val="150"/>
        <c:axId val="180931584"/>
        <c:axId val="18093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28.06</c:v>
                </c:pt>
                <c:pt idx="1">
                  <c:v>29.48</c:v>
                </c:pt>
                <c:pt idx="2">
                  <c:v>28.95</c:v>
                </c:pt>
                <c:pt idx="3">
                  <c:v>30.11</c:v>
                </c:pt>
                <c:pt idx="4">
                  <c:v>30.45</c:v>
                </c:pt>
              </c:numCache>
            </c:numRef>
          </c:val>
          <c:smooth val="0"/>
          <c:extLst xmlns:c16r2="http://schemas.microsoft.com/office/drawing/2015/06/chart">
            <c:ext xmlns:c16="http://schemas.microsoft.com/office/drawing/2014/chart" uri="{C3380CC4-5D6E-409C-BE32-E72D297353CC}">
              <c16:uniqueId val="{00000001-E301-49A8-BB58-E67BCD832B18}"/>
            </c:ext>
          </c:extLst>
        </c:ser>
        <c:dLbls>
          <c:showLegendKey val="0"/>
          <c:showVal val="0"/>
          <c:showCatName val="0"/>
          <c:showSerName val="0"/>
          <c:showPercent val="0"/>
          <c:showBubbleSize val="0"/>
        </c:dLbls>
        <c:marker val="1"/>
        <c:smooth val="0"/>
        <c:axId val="180931584"/>
        <c:axId val="180933760"/>
      </c:lineChart>
      <c:dateAx>
        <c:axId val="180931584"/>
        <c:scaling>
          <c:orientation val="minMax"/>
        </c:scaling>
        <c:delete val="1"/>
        <c:axPos val="b"/>
        <c:numFmt formatCode="ge" sourceLinked="1"/>
        <c:majorTickMark val="none"/>
        <c:minorTickMark val="none"/>
        <c:tickLblPos val="none"/>
        <c:crossAx val="180933760"/>
        <c:crosses val="autoZero"/>
        <c:auto val="1"/>
        <c:lblOffset val="100"/>
        <c:baseTimeUnit val="years"/>
      </c:dateAx>
      <c:valAx>
        <c:axId val="18093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3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1.81</c:v>
                </c:pt>
                <c:pt idx="1">
                  <c:v>0.77</c:v>
                </c:pt>
                <c:pt idx="2">
                  <c:v>0.77</c:v>
                </c:pt>
                <c:pt idx="3">
                  <c:v>2.0299999999999998</c:v>
                </c:pt>
                <c:pt idx="4">
                  <c:v>1.96</c:v>
                </c:pt>
              </c:numCache>
            </c:numRef>
          </c:val>
          <c:extLst xmlns:c16r2="http://schemas.microsoft.com/office/drawing/2015/06/chart">
            <c:ext xmlns:c16="http://schemas.microsoft.com/office/drawing/2014/chart" uri="{C3380CC4-5D6E-409C-BE32-E72D297353CC}">
              <c16:uniqueId val="{00000000-A1FB-4A17-BF10-F28B696B033E}"/>
            </c:ext>
          </c:extLst>
        </c:ser>
        <c:dLbls>
          <c:showLegendKey val="0"/>
          <c:showVal val="0"/>
          <c:showCatName val="0"/>
          <c:showSerName val="0"/>
          <c:showPercent val="0"/>
          <c:showBubbleSize val="0"/>
        </c:dLbls>
        <c:gapWidth val="150"/>
        <c:axId val="194080128"/>
        <c:axId val="19408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3.32</c:v>
                </c:pt>
                <c:pt idx="1">
                  <c:v>3.89</c:v>
                </c:pt>
                <c:pt idx="2">
                  <c:v>4.07</c:v>
                </c:pt>
                <c:pt idx="3">
                  <c:v>4.54</c:v>
                </c:pt>
                <c:pt idx="4">
                  <c:v>4.8499999999999996</c:v>
                </c:pt>
              </c:numCache>
            </c:numRef>
          </c:val>
          <c:smooth val="0"/>
          <c:extLst xmlns:c16r2="http://schemas.microsoft.com/office/drawing/2015/06/chart">
            <c:ext xmlns:c16="http://schemas.microsoft.com/office/drawing/2014/chart" uri="{C3380CC4-5D6E-409C-BE32-E72D297353CC}">
              <c16:uniqueId val="{00000001-A1FB-4A17-BF10-F28B696B033E}"/>
            </c:ext>
          </c:extLst>
        </c:ser>
        <c:dLbls>
          <c:showLegendKey val="0"/>
          <c:showVal val="0"/>
          <c:showCatName val="0"/>
          <c:showSerName val="0"/>
          <c:showPercent val="0"/>
          <c:showBubbleSize val="0"/>
        </c:dLbls>
        <c:marker val="1"/>
        <c:smooth val="0"/>
        <c:axId val="194080128"/>
        <c:axId val="194086400"/>
      </c:lineChart>
      <c:dateAx>
        <c:axId val="194080128"/>
        <c:scaling>
          <c:orientation val="minMax"/>
        </c:scaling>
        <c:delete val="1"/>
        <c:axPos val="b"/>
        <c:numFmt formatCode="ge" sourceLinked="1"/>
        <c:majorTickMark val="none"/>
        <c:minorTickMark val="none"/>
        <c:tickLblPos val="none"/>
        <c:crossAx val="194086400"/>
        <c:crosses val="autoZero"/>
        <c:auto val="1"/>
        <c:lblOffset val="100"/>
        <c:baseTimeUnit val="years"/>
      </c:dateAx>
      <c:valAx>
        <c:axId val="19408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08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106-4A39-9672-F248BD450B65}"/>
            </c:ext>
          </c:extLst>
        </c:ser>
        <c:dLbls>
          <c:showLegendKey val="0"/>
          <c:showVal val="0"/>
          <c:showCatName val="0"/>
          <c:showSerName val="0"/>
          <c:showPercent val="0"/>
          <c:showBubbleSize val="0"/>
        </c:dLbls>
        <c:gapWidth val="150"/>
        <c:axId val="217196416"/>
        <c:axId val="217210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13.3</c:v>
                </c:pt>
                <c:pt idx="1">
                  <c:v>12.51</c:v>
                </c:pt>
                <c:pt idx="2">
                  <c:v>11.01</c:v>
                </c:pt>
                <c:pt idx="3">
                  <c:v>10.199999999999999</c:v>
                </c:pt>
                <c:pt idx="4">
                  <c:v>9.1999999999999993</c:v>
                </c:pt>
              </c:numCache>
            </c:numRef>
          </c:val>
          <c:smooth val="0"/>
          <c:extLst xmlns:c16r2="http://schemas.microsoft.com/office/drawing/2015/06/chart">
            <c:ext xmlns:c16="http://schemas.microsoft.com/office/drawing/2014/chart" uri="{C3380CC4-5D6E-409C-BE32-E72D297353CC}">
              <c16:uniqueId val="{00000001-A106-4A39-9672-F248BD450B65}"/>
            </c:ext>
          </c:extLst>
        </c:ser>
        <c:dLbls>
          <c:showLegendKey val="0"/>
          <c:showVal val="0"/>
          <c:showCatName val="0"/>
          <c:showSerName val="0"/>
          <c:showPercent val="0"/>
          <c:showBubbleSize val="0"/>
        </c:dLbls>
        <c:marker val="1"/>
        <c:smooth val="0"/>
        <c:axId val="217196416"/>
        <c:axId val="217210880"/>
      </c:lineChart>
      <c:dateAx>
        <c:axId val="217196416"/>
        <c:scaling>
          <c:orientation val="minMax"/>
        </c:scaling>
        <c:delete val="1"/>
        <c:axPos val="b"/>
        <c:numFmt formatCode="ge" sourceLinked="1"/>
        <c:majorTickMark val="none"/>
        <c:minorTickMark val="none"/>
        <c:tickLblPos val="none"/>
        <c:crossAx val="217210880"/>
        <c:crosses val="autoZero"/>
        <c:auto val="1"/>
        <c:lblOffset val="100"/>
        <c:baseTimeUnit val="years"/>
      </c:dateAx>
      <c:valAx>
        <c:axId val="21721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19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44.67</c:v>
                </c:pt>
                <c:pt idx="1">
                  <c:v>49.6</c:v>
                </c:pt>
                <c:pt idx="2">
                  <c:v>50.52</c:v>
                </c:pt>
                <c:pt idx="3">
                  <c:v>55.51</c:v>
                </c:pt>
                <c:pt idx="4">
                  <c:v>56.33</c:v>
                </c:pt>
              </c:numCache>
            </c:numRef>
          </c:val>
          <c:extLst xmlns:c16r2="http://schemas.microsoft.com/office/drawing/2015/06/chart">
            <c:ext xmlns:c16="http://schemas.microsoft.com/office/drawing/2014/chart" uri="{C3380CC4-5D6E-409C-BE32-E72D297353CC}">
              <c16:uniqueId val="{00000000-F381-460C-9439-BF572673AA9C}"/>
            </c:ext>
          </c:extLst>
        </c:ser>
        <c:dLbls>
          <c:showLegendKey val="0"/>
          <c:showVal val="0"/>
          <c:showCatName val="0"/>
          <c:showSerName val="0"/>
          <c:showPercent val="0"/>
          <c:showBubbleSize val="0"/>
        </c:dLbls>
        <c:gapWidth val="150"/>
        <c:axId val="217242240"/>
        <c:axId val="22092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52.63</c:v>
                </c:pt>
                <c:pt idx="1">
                  <c:v>54.09</c:v>
                </c:pt>
                <c:pt idx="2">
                  <c:v>54.03</c:v>
                </c:pt>
                <c:pt idx="3">
                  <c:v>65.83</c:v>
                </c:pt>
                <c:pt idx="4">
                  <c:v>72.22</c:v>
                </c:pt>
              </c:numCache>
            </c:numRef>
          </c:val>
          <c:smooth val="0"/>
          <c:extLst xmlns:c16r2="http://schemas.microsoft.com/office/drawing/2015/06/chart">
            <c:ext xmlns:c16="http://schemas.microsoft.com/office/drawing/2014/chart" uri="{C3380CC4-5D6E-409C-BE32-E72D297353CC}">
              <c16:uniqueId val="{00000001-F381-460C-9439-BF572673AA9C}"/>
            </c:ext>
          </c:extLst>
        </c:ser>
        <c:dLbls>
          <c:showLegendKey val="0"/>
          <c:showVal val="0"/>
          <c:showCatName val="0"/>
          <c:showSerName val="0"/>
          <c:showPercent val="0"/>
          <c:showBubbleSize val="0"/>
        </c:dLbls>
        <c:marker val="1"/>
        <c:smooth val="0"/>
        <c:axId val="217242240"/>
        <c:axId val="220926720"/>
      </c:lineChart>
      <c:dateAx>
        <c:axId val="217242240"/>
        <c:scaling>
          <c:orientation val="minMax"/>
        </c:scaling>
        <c:delete val="1"/>
        <c:axPos val="b"/>
        <c:numFmt formatCode="ge" sourceLinked="1"/>
        <c:majorTickMark val="none"/>
        <c:minorTickMark val="none"/>
        <c:tickLblPos val="none"/>
        <c:crossAx val="220926720"/>
        <c:crosses val="autoZero"/>
        <c:auto val="1"/>
        <c:lblOffset val="100"/>
        <c:baseTimeUnit val="years"/>
      </c:dateAx>
      <c:valAx>
        <c:axId val="22092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24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603.74</c:v>
                </c:pt>
                <c:pt idx="1">
                  <c:v>559.02</c:v>
                </c:pt>
                <c:pt idx="2">
                  <c:v>524.66999999999996</c:v>
                </c:pt>
                <c:pt idx="3">
                  <c:v>760.4</c:v>
                </c:pt>
                <c:pt idx="4">
                  <c:v>739.52</c:v>
                </c:pt>
              </c:numCache>
            </c:numRef>
          </c:val>
          <c:extLst xmlns:c16r2="http://schemas.microsoft.com/office/drawing/2015/06/chart">
            <c:ext xmlns:c16="http://schemas.microsoft.com/office/drawing/2014/chart" uri="{C3380CC4-5D6E-409C-BE32-E72D297353CC}">
              <c16:uniqueId val="{00000000-72BC-457A-9DAA-A5F7F4A9DE4A}"/>
            </c:ext>
          </c:extLst>
        </c:ser>
        <c:dLbls>
          <c:showLegendKey val="0"/>
          <c:showVal val="0"/>
          <c:showCatName val="0"/>
          <c:showSerName val="0"/>
          <c:showPercent val="0"/>
          <c:showBubbleSize val="0"/>
        </c:dLbls>
        <c:gapWidth val="150"/>
        <c:axId val="220945408"/>
        <c:axId val="22095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843.57</c:v>
                </c:pt>
                <c:pt idx="1">
                  <c:v>845.86</c:v>
                </c:pt>
                <c:pt idx="2">
                  <c:v>802.49</c:v>
                </c:pt>
                <c:pt idx="3">
                  <c:v>805.14</c:v>
                </c:pt>
                <c:pt idx="4">
                  <c:v>730.93</c:v>
                </c:pt>
              </c:numCache>
            </c:numRef>
          </c:val>
          <c:smooth val="0"/>
          <c:extLst xmlns:c16r2="http://schemas.microsoft.com/office/drawing/2015/06/chart">
            <c:ext xmlns:c16="http://schemas.microsoft.com/office/drawing/2014/chart" uri="{C3380CC4-5D6E-409C-BE32-E72D297353CC}">
              <c16:uniqueId val="{00000001-72BC-457A-9DAA-A5F7F4A9DE4A}"/>
            </c:ext>
          </c:extLst>
        </c:ser>
        <c:dLbls>
          <c:showLegendKey val="0"/>
          <c:showVal val="0"/>
          <c:showCatName val="0"/>
          <c:showSerName val="0"/>
          <c:showPercent val="0"/>
          <c:showBubbleSize val="0"/>
        </c:dLbls>
        <c:marker val="1"/>
        <c:smooth val="0"/>
        <c:axId val="220945408"/>
        <c:axId val="220959872"/>
      </c:lineChart>
      <c:dateAx>
        <c:axId val="220945408"/>
        <c:scaling>
          <c:orientation val="minMax"/>
        </c:scaling>
        <c:delete val="1"/>
        <c:axPos val="b"/>
        <c:numFmt formatCode="ge" sourceLinked="1"/>
        <c:majorTickMark val="none"/>
        <c:minorTickMark val="none"/>
        <c:tickLblPos val="none"/>
        <c:crossAx val="220959872"/>
        <c:crosses val="autoZero"/>
        <c:auto val="1"/>
        <c:lblOffset val="100"/>
        <c:baseTimeUnit val="years"/>
      </c:dateAx>
      <c:valAx>
        <c:axId val="2209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94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113.78</c:v>
                </c:pt>
                <c:pt idx="1">
                  <c:v>119.68</c:v>
                </c:pt>
                <c:pt idx="2">
                  <c:v>118.93</c:v>
                </c:pt>
                <c:pt idx="3">
                  <c:v>100</c:v>
                </c:pt>
                <c:pt idx="4">
                  <c:v>100</c:v>
                </c:pt>
              </c:numCache>
            </c:numRef>
          </c:val>
          <c:extLst xmlns:c16r2="http://schemas.microsoft.com/office/drawing/2015/06/chart">
            <c:ext xmlns:c16="http://schemas.microsoft.com/office/drawing/2014/chart" uri="{C3380CC4-5D6E-409C-BE32-E72D297353CC}">
              <c16:uniqueId val="{00000000-1AFB-47AD-A567-62D85A6C96EE}"/>
            </c:ext>
          </c:extLst>
        </c:ser>
        <c:dLbls>
          <c:showLegendKey val="0"/>
          <c:showVal val="0"/>
          <c:showCatName val="0"/>
          <c:showSerName val="0"/>
          <c:showPercent val="0"/>
          <c:showBubbleSize val="0"/>
        </c:dLbls>
        <c:gapWidth val="150"/>
        <c:axId val="220978560"/>
        <c:axId val="221054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99.86</c:v>
                </c:pt>
                <c:pt idx="1">
                  <c:v>101.88</c:v>
                </c:pt>
                <c:pt idx="2">
                  <c:v>103.18</c:v>
                </c:pt>
                <c:pt idx="3">
                  <c:v>100.22</c:v>
                </c:pt>
                <c:pt idx="4">
                  <c:v>98.09</c:v>
                </c:pt>
              </c:numCache>
            </c:numRef>
          </c:val>
          <c:smooth val="0"/>
          <c:extLst xmlns:c16r2="http://schemas.microsoft.com/office/drawing/2015/06/chart">
            <c:ext xmlns:c16="http://schemas.microsoft.com/office/drawing/2014/chart" uri="{C3380CC4-5D6E-409C-BE32-E72D297353CC}">
              <c16:uniqueId val="{00000001-1AFB-47AD-A567-62D85A6C96EE}"/>
            </c:ext>
          </c:extLst>
        </c:ser>
        <c:dLbls>
          <c:showLegendKey val="0"/>
          <c:showVal val="0"/>
          <c:showCatName val="0"/>
          <c:showSerName val="0"/>
          <c:showPercent val="0"/>
          <c:showBubbleSize val="0"/>
        </c:dLbls>
        <c:marker val="1"/>
        <c:smooth val="0"/>
        <c:axId val="220978560"/>
        <c:axId val="221054464"/>
      </c:lineChart>
      <c:dateAx>
        <c:axId val="220978560"/>
        <c:scaling>
          <c:orientation val="minMax"/>
        </c:scaling>
        <c:delete val="1"/>
        <c:axPos val="b"/>
        <c:numFmt formatCode="ge" sourceLinked="1"/>
        <c:majorTickMark val="none"/>
        <c:minorTickMark val="none"/>
        <c:tickLblPos val="none"/>
        <c:crossAx val="221054464"/>
        <c:crosses val="autoZero"/>
        <c:auto val="1"/>
        <c:lblOffset val="100"/>
        <c:baseTimeUnit val="years"/>
      </c:dateAx>
      <c:valAx>
        <c:axId val="22105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97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160.47999999999999</c:v>
                </c:pt>
                <c:pt idx="1">
                  <c:v>162.80000000000001</c:v>
                </c:pt>
                <c:pt idx="2">
                  <c:v>163.38999999999999</c:v>
                </c:pt>
                <c:pt idx="3">
                  <c:v>195.05</c:v>
                </c:pt>
                <c:pt idx="4">
                  <c:v>191.73</c:v>
                </c:pt>
              </c:numCache>
            </c:numRef>
          </c:val>
          <c:extLst xmlns:c16r2="http://schemas.microsoft.com/office/drawing/2015/06/chart">
            <c:ext xmlns:c16="http://schemas.microsoft.com/office/drawing/2014/chart" uri="{C3380CC4-5D6E-409C-BE32-E72D297353CC}">
              <c16:uniqueId val="{00000000-3162-432F-91D2-FD006495C30F}"/>
            </c:ext>
          </c:extLst>
        </c:ser>
        <c:dLbls>
          <c:showLegendKey val="0"/>
          <c:showVal val="0"/>
          <c:showCatName val="0"/>
          <c:showSerName val="0"/>
          <c:showPercent val="0"/>
          <c:showBubbleSize val="0"/>
        </c:dLbls>
        <c:gapWidth val="150"/>
        <c:axId val="221091712"/>
        <c:axId val="22109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147.29</c:v>
                </c:pt>
                <c:pt idx="1">
                  <c:v>143.15</c:v>
                </c:pt>
                <c:pt idx="2">
                  <c:v>141.11000000000001</c:v>
                </c:pt>
                <c:pt idx="3">
                  <c:v>144.79</c:v>
                </c:pt>
                <c:pt idx="4">
                  <c:v>146.08000000000001</c:v>
                </c:pt>
              </c:numCache>
            </c:numRef>
          </c:val>
          <c:smooth val="0"/>
          <c:extLst xmlns:c16r2="http://schemas.microsoft.com/office/drawing/2015/06/chart">
            <c:ext xmlns:c16="http://schemas.microsoft.com/office/drawing/2014/chart" uri="{C3380CC4-5D6E-409C-BE32-E72D297353CC}">
              <c16:uniqueId val="{00000001-3162-432F-91D2-FD006495C30F}"/>
            </c:ext>
          </c:extLst>
        </c:ser>
        <c:dLbls>
          <c:showLegendKey val="0"/>
          <c:showVal val="0"/>
          <c:showCatName val="0"/>
          <c:showSerName val="0"/>
          <c:showPercent val="0"/>
          <c:showBubbleSize val="0"/>
        </c:dLbls>
        <c:marker val="1"/>
        <c:smooth val="0"/>
        <c:axId val="221091712"/>
        <c:axId val="221097984"/>
      </c:lineChart>
      <c:dateAx>
        <c:axId val="221091712"/>
        <c:scaling>
          <c:orientation val="minMax"/>
        </c:scaling>
        <c:delete val="1"/>
        <c:axPos val="b"/>
        <c:numFmt formatCode="ge" sourceLinked="1"/>
        <c:majorTickMark val="none"/>
        <c:minorTickMark val="none"/>
        <c:tickLblPos val="none"/>
        <c:crossAx val="221097984"/>
        <c:crosses val="autoZero"/>
        <c:auto val="1"/>
        <c:lblOffset val="100"/>
        <c:baseTimeUnit val="years"/>
      </c:dateAx>
      <c:valAx>
        <c:axId val="22109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10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呉市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Ac1</v>
      </c>
      <c r="X8" s="48"/>
      <c r="Y8" s="48"/>
      <c r="Z8" s="48"/>
      <c r="AA8" s="48"/>
      <c r="AB8" s="48"/>
      <c r="AC8" s="48"/>
      <c r="AD8" s="49" t="str">
        <f>データ!$M$6</f>
        <v>自治体職員</v>
      </c>
      <c r="AE8" s="49"/>
      <c r="AF8" s="49"/>
      <c r="AG8" s="49"/>
      <c r="AH8" s="49"/>
      <c r="AI8" s="49"/>
      <c r="AJ8" s="49"/>
      <c r="AK8" s="3"/>
      <c r="AL8" s="50">
        <f>データ!S6</f>
        <v>224922</v>
      </c>
      <c r="AM8" s="50"/>
      <c r="AN8" s="50"/>
      <c r="AO8" s="50"/>
      <c r="AP8" s="50"/>
      <c r="AQ8" s="50"/>
      <c r="AR8" s="50"/>
      <c r="AS8" s="50"/>
      <c r="AT8" s="45">
        <f>データ!T6</f>
        <v>352.81</v>
      </c>
      <c r="AU8" s="45"/>
      <c r="AV8" s="45"/>
      <c r="AW8" s="45"/>
      <c r="AX8" s="45"/>
      <c r="AY8" s="45"/>
      <c r="AZ8" s="45"/>
      <c r="BA8" s="45"/>
      <c r="BB8" s="45">
        <f>データ!U6</f>
        <v>637.52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f>データ!O6</f>
        <v>56.3</v>
      </c>
      <c r="J10" s="45"/>
      <c r="K10" s="45"/>
      <c r="L10" s="45"/>
      <c r="M10" s="45"/>
      <c r="N10" s="45"/>
      <c r="O10" s="45"/>
      <c r="P10" s="45">
        <f>データ!P6</f>
        <v>84.87</v>
      </c>
      <c r="Q10" s="45"/>
      <c r="R10" s="45"/>
      <c r="S10" s="45"/>
      <c r="T10" s="45"/>
      <c r="U10" s="45"/>
      <c r="V10" s="45"/>
      <c r="W10" s="45">
        <f>データ!Q6</f>
        <v>84.38</v>
      </c>
      <c r="X10" s="45"/>
      <c r="Y10" s="45"/>
      <c r="Z10" s="45"/>
      <c r="AA10" s="45"/>
      <c r="AB10" s="45"/>
      <c r="AC10" s="45"/>
      <c r="AD10" s="50">
        <f>データ!R6</f>
        <v>3477</v>
      </c>
      <c r="AE10" s="50"/>
      <c r="AF10" s="50"/>
      <c r="AG10" s="50"/>
      <c r="AH10" s="50"/>
      <c r="AI10" s="50"/>
      <c r="AJ10" s="50"/>
      <c r="AK10" s="2"/>
      <c r="AL10" s="50">
        <f>データ!V6</f>
        <v>189851</v>
      </c>
      <c r="AM10" s="50"/>
      <c r="AN10" s="50"/>
      <c r="AO10" s="50"/>
      <c r="AP10" s="50"/>
      <c r="AQ10" s="50"/>
      <c r="AR10" s="50"/>
      <c r="AS10" s="50"/>
      <c r="AT10" s="45">
        <f>データ!W6</f>
        <v>35.72</v>
      </c>
      <c r="AU10" s="45"/>
      <c r="AV10" s="45"/>
      <c r="AW10" s="45"/>
      <c r="AX10" s="45"/>
      <c r="AY10" s="45"/>
      <c r="AZ10" s="45"/>
      <c r="BA10" s="45"/>
      <c r="BB10" s="45">
        <f>データ!X6</f>
        <v>5314.98</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2">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0" t="s">
        <v>109</v>
      </c>
      <c r="BM16" s="68"/>
      <c r="BN16" s="68"/>
      <c r="BO16" s="68"/>
      <c r="BP16" s="68"/>
      <c r="BQ16" s="68"/>
      <c r="BR16" s="68"/>
      <c r="BS16" s="68"/>
      <c r="BT16" s="68"/>
      <c r="BU16" s="68"/>
      <c r="BV16" s="68"/>
      <c r="BW16" s="68"/>
      <c r="BX16" s="68"/>
      <c r="BY16" s="68"/>
      <c r="BZ16" s="69"/>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0"/>
      <c r="BM17" s="68"/>
      <c r="BN17" s="68"/>
      <c r="BO17" s="68"/>
      <c r="BP17" s="68"/>
      <c r="BQ17" s="68"/>
      <c r="BR17" s="68"/>
      <c r="BS17" s="68"/>
      <c r="BT17" s="68"/>
      <c r="BU17" s="68"/>
      <c r="BV17" s="68"/>
      <c r="BW17" s="68"/>
      <c r="BX17" s="68"/>
      <c r="BY17" s="68"/>
      <c r="BZ17" s="69"/>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0"/>
      <c r="BM18" s="68"/>
      <c r="BN18" s="68"/>
      <c r="BO18" s="68"/>
      <c r="BP18" s="68"/>
      <c r="BQ18" s="68"/>
      <c r="BR18" s="68"/>
      <c r="BS18" s="68"/>
      <c r="BT18" s="68"/>
      <c r="BU18" s="68"/>
      <c r="BV18" s="68"/>
      <c r="BW18" s="68"/>
      <c r="BX18" s="68"/>
      <c r="BY18" s="68"/>
      <c r="BZ18" s="69"/>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0"/>
      <c r="BM19" s="68"/>
      <c r="BN19" s="68"/>
      <c r="BO19" s="68"/>
      <c r="BP19" s="68"/>
      <c r="BQ19" s="68"/>
      <c r="BR19" s="68"/>
      <c r="BS19" s="68"/>
      <c r="BT19" s="68"/>
      <c r="BU19" s="68"/>
      <c r="BV19" s="68"/>
      <c r="BW19" s="68"/>
      <c r="BX19" s="68"/>
      <c r="BY19" s="68"/>
      <c r="BZ19" s="69"/>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0"/>
      <c r="BM20" s="68"/>
      <c r="BN20" s="68"/>
      <c r="BO20" s="68"/>
      <c r="BP20" s="68"/>
      <c r="BQ20" s="68"/>
      <c r="BR20" s="68"/>
      <c r="BS20" s="68"/>
      <c r="BT20" s="68"/>
      <c r="BU20" s="68"/>
      <c r="BV20" s="68"/>
      <c r="BW20" s="68"/>
      <c r="BX20" s="68"/>
      <c r="BY20" s="68"/>
      <c r="BZ20" s="69"/>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0"/>
      <c r="BM21" s="68"/>
      <c r="BN21" s="68"/>
      <c r="BO21" s="68"/>
      <c r="BP21" s="68"/>
      <c r="BQ21" s="68"/>
      <c r="BR21" s="68"/>
      <c r="BS21" s="68"/>
      <c r="BT21" s="68"/>
      <c r="BU21" s="68"/>
      <c r="BV21" s="68"/>
      <c r="BW21" s="68"/>
      <c r="BX21" s="68"/>
      <c r="BY21" s="68"/>
      <c r="BZ21" s="69"/>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0"/>
      <c r="BM22" s="68"/>
      <c r="BN22" s="68"/>
      <c r="BO22" s="68"/>
      <c r="BP22" s="68"/>
      <c r="BQ22" s="68"/>
      <c r="BR22" s="68"/>
      <c r="BS22" s="68"/>
      <c r="BT22" s="68"/>
      <c r="BU22" s="68"/>
      <c r="BV22" s="68"/>
      <c r="BW22" s="68"/>
      <c r="BX22" s="68"/>
      <c r="BY22" s="68"/>
      <c r="BZ22" s="69"/>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0"/>
      <c r="BM23" s="68"/>
      <c r="BN23" s="68"/>
      <c r="BO23" s="68"/>
      <c r="BP23" s="68"/>
      <c r="BQ23" s="68"/>
      <c r="BR23" s="68"/>
      <c r="BS23" s="68"/>
      <c r="BT23" s="68"/>
      <c r="BU23" s="68"/>
      <c r="BV23" s="68"/>
      <c r="BW23" s="68"/>
      <c r="BX23" s="68"/>
      <c r="BY23" s="68"/>
      <c r="BZ23" s="69"/>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0"/>
      <c r="BM24" s="68"/>
      <c r="BN24" s="68"/>
      <c r="BO24" s="68"/>
      <c r="BP24" s="68"/>
      <c r="BQ24" s="68"/>
      <c r="BR24" s="68"/>
      <c r="BS24" s="68"/>
      <c r="BT24" s="68"/>
      <c r="BU24" s="68"/>
      <c r="BV24" s="68"/>
      <c r="BW24" s="68"/>
      <c r="BX24" s="68"/>
      <c r="BY24" s="68"/>
      <c r="BZ24" s="69"/>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0"/>
      <c r="BM25" s="68"/>
      <c r="BN25" s="68"/>
      <c r="BO25" s="68"/>
      <c r="BP25" s="68"/>
      <c r="BQ25" s="68"/>
      <c r="BR25" s="68"/>
      <c r="BS25" s="68"/>
      <c r="BT25" s="68"/>
      <c r="BU25" s="68"/>
      <c r="BV25" s="68"/>
      <c r="BW25" s="68"/>
      <c r="BX25" s="68"/>
      <c r="BY25" s="68"/>
      <c r="BZ25" s="69"/>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0"/>
      <c r="BM26" s="68"/>
      <c r="BN26" s="68"/>
      <c r="BO26" s="68"/>
      <c r="BP26" s="68"/>
      <c r="BQ26" s="68"/>
      <c r="BR26" s="68"/>
      <c r="BS26" s="68"/>
      <c r="BT26" s="68"/>
      <c r="BU26" s="68"/>
      <c r="BV26" s="68"/>
      <c r="BW26" s="68"/>
      <c r="BX26" s="68"/>
      <c r="BY26" s="68"/>
      <c r="BZ26" s="69"/>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0"/>
      <c r="BM27" s="68"/>
      <c r="BN27" s="68"/>
      <c r="BO27" s="68"/>
      <c r="BP27" s="68"/>
      <c r="BQ27" s="68"/>
      <c r="BR27" s="68"/>
      <c r="BS27" s="68"/>
      <c r="BT27" s="68"/>
      <c r="BU27" s="68"/>
      <c r="BV27" s="68"/>
      <c r="BW27" s="68"/>
      <c r="BX27" s="68"/>
      <c r="BY27" s="68"/>
      <c r="BZ27" s="69"/>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0"/>
      <c r="BM28" s="68"/>
      <c r="BN28" s="68"/>
      <c r="BO28" s="68"/>
      <c r="BP28" s="68"/>
      <c r="BQ28" s="68"/>
      <c r="BR28" s="68"/>
      <c r="BS28" s="68"/>
      <c r="BT28" s="68"/>
      <c r="BU28" s="68"/>
      <c r="BV28" s="68"/>
      <c r="BW28" s="68"/>
      <c r="BX28" s="68"/>
      <c r="BY28" s="68"/>
      <c r="BZ28" s="69"/>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0"/>
      <c r="BM29" s="68"/>
      <c r="BN29" s="68"/>
      <c r="BO29" s="68"/>
      <c r="BP29" s="68"/>
      <c r="BQ29" s="68"/>
      <c r="BR29" s="68"/>
      <c r="BS29" s="68"/>
      <c r="BT29" s="68"/>
      <c r="BU29" s="68"/>
      <c r="BV29" s="68"/>
      <c r="BW29" s="68"/>
      <c r="BX29" s="68"/>
      <c r="BY29" s="68"/>
      <c r="BZ29" s="69"/>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0"/>
      <c r="BM30" s="68"/>
      <c r="BN30" s="68"/>
      <c r="BO30" s="68"/>
      <c r="BP30" s="68"/>
      <c r="BQ30" s="68"/>
      <c r="BR30" s="68"/>
      <c r="BS30" s="68"/>
      <c r="BT30" s="68"/>
      <c r="BU30" s="68"/>
      <c r="BV30" s="68"/>
      <c r="BW30" s="68"/>
      <c r="BX30" s="68"/>
      <c r="BY30" s="68"/>
      <c r="BZ30" s="69"/>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0"/>
      <c r="BM31" s="68"/>
      <c r="BN31" s="68"/>
      <c r="BO31" s="68"/>
      <c r="BP31" s="68"/>
      <c r="BQ31" s="68"/>
      <c r="BR31" s="68"/>
      <c r="BS31" s="68"/>
      <c r="BT31" s="68"/>
      <c r="BU31" s="68"/>
      <c r="BV31" s="68"/>
      <c r="BW31" s="68"/>
      <c r="BX31" s="68"/>
      <c r="BY31" s="68"/>
      <c r="BZ31" s="69"/>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0"/>
      <c r="BM32" s="68"/>
      <c r="BN32" s="68"/>
      <c r="BO32" s="68"/>
      <c r="BP32" s="68"/>
      <c r="BQ32" s="68"/>
      <c r="BR32" s="68"/>
      <c r="BS32" s="68"/>
      <c r="BT32" s="68"/>
      <c r="BU32" s="68"/>
      <c r="BV32" s="68"/>
      <c r="BW32" s="68"/>
      <c r="BX32" s="68"/>
      <c r="BY32" s="68"/>
      <c r="BZ32" s="69"/>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0"/>
      <c r="BM33" s="68"/>
      <c r="BN33" s="68"/>
      <c r="BO33" s="68"/>
      <c r="BP33" s="68"/>
      <c r="BQ33" s="68"/>
      <c r="BR33" s="68"/>
      <c r="BS33" s="68"/>
      <c r="BT33" s="68"/>
      <c r="BU33" s="68"/>
      <c r="BV33" s="68"/>
      <c r="BW33" s="68"/>
      <c r="BX33" s="68"/>
      <c r="BY33" s="68"/>
      <c r="BZ33" s="69"/>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0"/>
      <c r="BM34" s="68"/>
      <c r="BN34" s="68"/>
      <c r="BO34" s="68"/>
      <c r="BP34" s="68"/>
      <c r="BQ34" s="68"/>
      <c r="BR34" s="68"/>
      <c r="BS34" s="68"/>
      <c r="BT34" s="68"/>
      <c r="BU34" s="68"/>
      <c r="BV34" s="68"/>
      <c r="BW34" s="68"/>
      <c r="BX34" s="68"/>
      <c r="BY34" s="68"/>
      <c r="BZ34" s="69"/>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0"/>
      <c r="BM35" s="68"/>
      <c r="BN35" s="68"/>
      <c r="BO35" s="68"/>
      <c r="BP35" s="68"/>
      <c r="BQ35" s="68"/>
      <c r="BR35" s="68"/>
      <c r="BS35" s="68"/>
      <c r="BT35" s="68"/>
      <c r="BU35" s="68"/>
      <c r="BV35" s="68"/>
      <c r="BW35" s="68"/>
      <c r="BX35" s="68"/>
      <c r="BY35" s="68"/>
      <c r="BZ35" s="69"/>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0"/>
      <c r="BM36" s="68"/>
      <c r="BN36" s="68"/>
      <c r="BO36" s="68"/>
      <c r="BP36" s="68"/>
      <c r="BQ36" s="68"/>
      <c r="BR36" s="68"/>
      <c r="BS36" s="68"/>
      <c r="BT36" s="68"/>
      <c r="BU36" s="68"/>
      <c r="BV36" s="68"/>
      <c r="BW36" s="68"/>
      <c r="BX36" s="68"/>
      <c r="BY36" s="68"/>
      <c r="BZ36" s="69"/>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0"/>
      <c r="BM37" s="68"/>
      <c r="BN37" s="68"/>
      <c r="BO37" s="68"/>
      <c r="BP37" s="68"/>
      <c r="BQ37" s="68"/>
      <c r="BR37" s="68"/>
      <c r="BS37" s="68"/>
      <c r="BT37" s="68"/>
      <c r="BU37" s="68"/>
      <c r="BV37" s="68"/>
      <c r="BW37" s="68"/>
      <c r="BX37" s="68"/>
      <c r="BY37" s="68"/>
      <c r="BZ37" s="69"/>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0"/>
      <c r="BM38" s="68"/>
      <c r="BN38" s="68"/>
      <c r="BO38" s="68"/>
      <c r="BP38" s="68"/>
      <c r="BQ38" s="68"/>
      <c r="BR38" s="68"/>
      <c r="BS38" s="68"/>
      <c r="BT38" s="68"/>
      <c r="BU38" s="68"/>
      <c r="BV38" s="68"/>
      <c r="BW38" s="68"/>
      <c r="BX38" s="68"/>
      <c r="BY38" s="68"/>
      <c r="BZ38" s="69"/>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0"/>
      <c r="BM39" s="68"/>
      <c r="BN39" s="68"/>
      <c r="BO39" s="68"/>
      <c r="BP39" s="68"/>
      <c r="BQ39" s="68"/>
      <c r="BR39" s="68"/>
      <c r="BS39" s="68"/>
      <c r="BT39" s="68"/>
      <c r="BU39" s="68"/>
      <c r="BV39" s="68"/>
      <c r="BW39" s="68"/>
      <c r="BX39" s="68"/>
      <c r="BY39" s="68"/>
      <c r="BZ39" s="69"/>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0"/>
      <c r="BM40" s="68"/>
      <c r="BN40" s="68"/>
      <c r="BO40" s="68"/>
      <c r="BP40" s="68"/>
      <c r="BQ40" s="68"/>
      <c r="BR40" s="68"/>
      <c r="BS40" s="68"/>
      <c r="BT40" s="68"/>
      <c r="BU40" s="68"/>
      <c r="BV40" s="68"/>
      <c r="BW40" s="68"/>
      <c r="BX40" s="68"/>
      <c r="BY40" s="68"/>
      <c r="BZ40" s="69"/>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0"/>
      <c r="BM41" s="68"/>
      <c r="BN41" s="68"/>
      <c r="BO41" s="68"/>
      <c r="BP41" s="68"/>
      <c r="BQ41" s="68"/>
      <c r="BR41" s="68"/>
      <c r="BS41" s="68"/>
      <c r="BT41" s="68"/>
      <c r="BU41" s="68"/>
      <c r="BV41" s="68"/>
      <c r="BW41" s="68"/>
      <c r="BX41" s="68"/>
      <c r="BY41" s="68"/>
      <c r="BZ41" s="69"/>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0"/>
      <c r="BM42" s="68"/>
      <c r="BN42" s="68"/>
      <c r="BO42" s="68"/>
      <c r="BP42" s="68"/>
      <c r="BQ42" s="68"/>
      <c r="BR42" s="68"/>
      <c r="BS42" s="68"/>
      <c r="BT42" s="68"/>
      <c r="BU42" s="68"/>
      <c r="BV42" s="68"/>
      <c r="BW42" s="68"/>
      <c r="BX42" s="68"/>
      <c r="BY42" s="68"/>
      <c r="BZ42" s="69"/>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0"/>
      <c r="BM43" s="68"/>
      <c r="BN43" s="68"/>
      <c r="BO43" s="68"/>
      <c r="BP43" s="68"/>
      <c r="BQ43" s="68"/>
      <c r="BR43" s="68"/>
      <c r="BS43" s="68"/>
      <c r="BT43" s="68"/>
      <c r="BU43" s="68"/>
      <c r="BV43" s="68"/>
      <c r="BW43" s="68"/>
      <c r="BX43" s="68"/>
      <c r="BY43" s="68"/>
      <c r="BZ43" s="69"/>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68"/>
      <c r="BN66" s="68"/>
      <c r="BO66" s="68"/>
      <c r="BP66" s="68"/>
      <c r="BQ66" s="68"/>
      <c r="BR66" s="68"/>
      <c r="BS66" s="68"/>
      <c r="BT66" s="68"/>
      <c r="BU66" s="68"/>
      <c r="BV66" s="68"/>
      <c r="BW66" s="68"/>
      <c r="BX66" s="68"/>
      <c r="BY66" s="68"/>
      <c r="BZ66" s="69"/>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0"/>
      <c r="BM67" s="68"/>
      <c r="BN67" s="68"/>
      <c r="BO67" s="68"/>
      <c r="BP67" s="68"/>
      <c r="BQ67" s="68"/>
      <c r="BR67" s="68"/>
      <c r="BS67" s="68"/>
      <c r="BT67" s="68"/>
      <c r="BU67" s="68"/>
      <c r="BV67" s="68"/>
      <c r="BW67" s="68"/>
      <c r="BX67" s="68"/>
      <c r="BY67" s="68"/>
      <c r="BZ67" s="69"/>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0"/>
      <c r="BM68" s="68"/>
      <c r="BN68" s="68"/>
      <c r="BO68" s="68"/>
      <c r="BP68" s="68"/>
      <c r="BQ68" s="68"/>
      <c r="BR68" s="68"/>
      <c r="BS68" s="68"/>
      <c r="BT68" s="68"/>
      <c r="BU68" s="68"/>
      <c r="BV68" s="68"/>
      <c r="BW68" s="68"/>
      <c r="BX68" s="68"/>
      <c r="BY68" s="68"/>
      <c r="BZ68" s="69"/>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0"/>
      <c r="BM69" s="68"/>
      <c r="BN69" s="68"/>
      <c r="BO69" s="68"/>
      <c r="BP69" s="68"/>
      <c r="BQ69" s="68"/>
      <c r="BR69" s="68"/>
      <c r="BS69" s="68"/>
      <c r="BT69" s="68"/>
      <c r="BU69" s="68"/>
      <c r="BV69" s="68"/>
      <c r="BW69" s="68"/>
      <c r="BX69" s="68"/>
      <c r="BY69" s="68"/>
      <c r="BZ69" s="69"/>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0"/>
      <c r="BM70" s="68"/>
      <c r="BN70" s="68"/>
      <c r="BO70" s="68"/>
      <c r="BP70" s="68"/>
      <c r="BQ70" s="68"/>
      <c r="BR70" s="68"/>
      <c r="BS70" s="68"/>
      <c r="BT70" s="68"/>
      <c r="BU70" s="68"/>
      <c r="BV70" s="68"/>
      <c r="BW70" s="68"/>
      <c r="BX70" s="68"/>
      <c r="BY70" s="68"/>
      <c r="BZ70" s="69"/>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0"/>
      <c r="BM71" s="68"/>
      <c r="BN71" s="68"/>
      <c r="BO71" s="68"/>
      <c r="BP71" s="68"/>
      <c r="BQ71" s="68"/>
      <c r="BR71" s="68"/>
      <c r="BS71" s="68"/>
      <c r="BT71" s="68"/>
      <c r="BU71" s="68"/>
      <c r="BV71" s="68"/>
      <c r="BW71" s="68"/>
      <c r="BX71" s="68"/>
      <c r="BY71" s="68"/>
      <c r="BZ71" s="69"/>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0"/>
      <c r="BM72" s="68"/>
      <c r="BN72" s="68"/>
      <c r="BO72" s="68"/>
      <c r="BP72" s="68"/>
      <c r="BQ72" s="68"/>
      <c r="BR72" s="68"/>
      <c r="BS72" s="68"/>
      <c r="BT72" s="68"/>
      <c r="BU72" s="68"/>
      <c r="BV72" s="68"/>
      <c r="BW72" s="68"/>
      <c r="BX72" s="68"/>
      <c r="BY72" s="68"/>
      <c r="BZ72" s="69"/>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0"/>
      <c r="BM73" s="68"/>
      <c r="BN73" s="68"/>
      <c r="BO73" s="68"/>
      <c r="BP73" s="68"/>
      <c r="BQ73" s="68"/>
      <c r="BR73" s="68"/>
      <c r="BS73" s="68"/>
      <c r="BT73" s="68"/>
      <c r="BU73" s="68"/>
      <c r="BV73" s="68"/>
      <c r="BW73" s="68"/>
      <c r="BX73" s="68"/>
      <c r="BY73" s="68"/>
      <c r="BZ73" s="69"/>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0"/>
      <c r="BM74" s="68"/>
      <c r="BN74" s="68"/>
      <c r="BO74" s="68"/>
      <c r="BP74" s="68"/>
      <c r="BQ74" s="68"/>
      <c r="BR74" s="68"/>
      <c r="BS74" s="68"/>
      <c r="BT74" s="68"/>
      <c r="BU74" s="68"/>
      <c r="BV74" s="68"/>
      <c r="BW74" s="68"/>
      <c r="BX74" s="68"/>
      <c r="BY74" s="68"/>
      <c r="BZ74" s="69"/>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0"/>
      <c r="BM75" s="68"/>
      <c r="BN75" s="68"/>
      <c r="BO75" s="68"/>
      <c r="BP75" s="68"/>
      <c r="BQ75" s="68"/>
      <c r="BR75" s="68"/>
      <c r="BS75" s="68"/>
      <c r="BT75" s="68"/>
      <c r="BU75" s="68"/>
      <c r="BV75" s="68"/>
      <c r="BW75" s="68"/>
      <c r="BX75" s="68"/>
      <c r="BY75" s="68"/>
      <c r="BZ75" s="69"/>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0"/>
      <c r="BM76" s="68"/>
      <c r="BN76" s="68"/>
      <c r="BO76" s="68"/>
      <c r="BP76" s="68"/>
      <c r="BQ76" s="68"/>
      <c r="BR76" s="68"/>
      <c r="BS76" s="68"/>
      <c r="BT76" s="68"/>
      <c r="BU76" s="68"/>
      <c r="BV76" s="68"/>
      <c r="BW76" s="68"/>
      <c r="BX76" s="68"/>
      <c r="BY76" s="68"/>
      <c r="BZ76" s="69"/>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0"/>
      <c r="BM77" s="68"/>
      <c r="BN77" s="68"/>
      <c r="BO77" s="68"/>
      <c r="BP77" s="68"/>
      <c r="BQ77" s="68"/>
      <c r="BR77" s="68"/>
      <c r="BS77" s="68"/>
      <c r="BT77" s="68"/>
      <c r="BU77" s="68"/>
      <c r="BV77" s="68"/>
      <c r="BW77" s="68"/>
      <c r="BX77" s="68"/>
      <c r="BY77" s="68"/>
      <c r="BZ77" s="69"/>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0"/>
      <c r="BM78" s="68"/>
      <c r="BN78" s="68"/>
      <c r="BO78" s="68"/>
      <c r="BP78" s="68"/>
      <c r="BQ78" s="68"/>
      <c r="BR78" s="68"/>
      <c r="BS78" s="68"/>
      <c r="BT78" s="68"/>
      <c r="BU78" s="68"/>
      <c r="BV78" s="68"/>
      <c r="BW78" s="68"/>
      <c r="BX78" s="68"/>
      <c r="BY78" s="68"/>
      <c r="BZ78" s="69"/>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0"/>
      <c r="BM79" s="68"/>
      <c r="BN79" s="68"/>
      <c r="BO79" s="68"/>
      <c r="BP79" s="68"/>
      <c r="BQ79" s="68"/>
      <c r="BR79" s="68"/>
      <c r="BS79" s="68"/>
      <c r="BT79" s="68"/>
      <c r="BU79" s="68"/>
      <c r="BV79" s="68"/>
      <c r="BW79" s="68"/>
      <c r="BX79" s="68"/>
      <c r="BY79" s="68"/>
      <c r="BZ79" s="69"/>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0"/>
      <c r="BM80" s="68"/>
      <c r="BN80" s="68"/>
      <c r="BO80" s="68"/>
      <c r="BP80" s="68"/>
      <c r="BQ80" s="68"/>
      <c r="BR80" s="68"/>
      <c r="BS80" s="68"/>
      <c r="BT80" s="68"/>
      <c r="BU80" s="68"/>
      <c r="BV80" s="68"/>
      <c r="BW80" s="68"/>
      <c r="BX80" s="68"/>
      <c r="BY80" s="68"/>
      <c r="BZ80" s="69"/>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0"/>
      <c r="BM81" s="68"/>
      <c r="BN81" s="68"/>
      <c r="BO81" s="68"/>
      <c r="BP81" s="68"/>
      <c r="BQ81" s="68"/>
      <c r="BR81" s="68"/>
      <c r="BS81" s="68"/>
      <c r="BT81" s="68"/>
      <c r="BU81" s="68"/>
      <c r="BV81" s="68"/>
      <c r="BW81" s="68"/>
      <c r="BX81" s="68"/>
      <c r="BY81" s="68"/>
      <c r="BZ81" s="69"/>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IM7ffF5GNWEdbKeAGbTo/UohicQ1IFd/sToc6IAANJnlShRdzk7vHRr4WxsQo4eMGUreatlhsfyW1gSWqbEIZQ==" saltValue="gwLlChKj/lRWEcciW1HuV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2">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342025</v>
      </c>
      <c r="D6" s="33">
        <f t="shared" si="3"/>
        <v>46</v>
      </c>
      <c r="E6" s="33">
        <f t="shared" si="3"/>
        <v>17</v>
      </c>
      <c r="F6" s="33">
        <f t="shared" si="3"/>
        <v>1</v>
      </c>
      <c r="G6" s="33">
        <f t="shared" si="3"/>
        <v>0</v>
      </c>
      <c r="H6" s="33" t="str">
        <f t="shared" si="3"/>
        <v>広島県　呉市</v>
      </c>
      <c r="I6" s="33" t="str">
        <f t="shared" si="3"/>
        <v>法適用</v>
      </c>
      <c r="J6" s="33" t="str">
        <f t="shared" si="3"/>
        <v>下水道事業</v>
      </c>
      <c r="K6" s="33" t="str">
        <f t="shared" si="3"/>
        <v>公共下水道</v>
      </c>
      <c r="L6" s="33" t="str">
        <f t="shared" si="3"/>
        <v>Ac1</v>
      </c>
      <c r="M6" s="33" t="str">
        <f t="shared" si="3"/>
        <v>自治体職員</v>
      </c>
      <c r="N6" s="34" t="str">
        <f t="shared" si="3"/>
        <v>-</v>
      </c>
      <c r="O6" s="34">
        <f t="shared" si="3"/>
        <v>56.3</v>
      </c>
      <c r="P6" s="34">
        <f t="shared" si="3"/>
        <v>84.87</v>
      </c>
      <c r="Q6" s="34">
        <f t="shared" si="3"/>
        <v>84.38</v>
      </c>
      <c r="R6" s="34">
        <f t="shared" si="3"/>
        <v>3477</v>
      </c>
      <c r="S6" s="34">
        <f t="shared" si="3"/>
        <v>224922</v>
      </c>
      <c r="T6" s="34">
        <f t="shared" si="3"/>
        <v>352.81</v>
      </c>
      <c r="U6" s="34">
        <f t="shared" si="3"/>
        <v>637.52</v>
      </c>
      <c r="V6" s="34">
        <f t="shared" si="3"/>
        <v>189851</v>
      </c>
      <c r="W6" s="34">
        <f t="shared" si="3"/>
        <v>35.72</v>
      </c>
      <c r="X6" s="34">
        <f t="shared" si="3"/>
        <v>5314.98</v>
      </c>
      <c r="Y6" s="35">
        <f>IF(Y7="",NA(),Y7)</f>
        <v>105.11</v>
      </c>
      <c r="Z6" s="35">
        <f t="shared" ref="Z6:AH6" si="4">IF(Z7="",NA(),Z7)</f>
        <v>108.11</v>
      </c>
      <c r="AA6" s="35">
        <f t="shared" si="4"/>
        <v>107.98</v>
      </c>
      <c r="AB6" s="35">
        <f t="shared" si="4"/>
        <v>106.79</v>
      </c>
      <c r="AC6" s="35">
        <f t="shared" si="4"/>
        <v>105.47</v>
      </c>
      <c r="AD6" s="35">
        <f t="shared" si="4"/>
        <v>105.47</v>
      </c>
      <c r="AE6" s="35">
        <f t="shared" si="4"/>
        <v>106.67</v>
      </c>
      <c r="AF6" s="35">
        <f t="shared" si="4"/>
        <v>107.45</v>
      </c>
      <c r="AG6" s="35">
        <f t="shared" si="4"/>
        <v>107.43</v>
      </c>
      <c r="AH6" s="35">
        <f t="shared" si="4"/>
        <v>107.64</v>
      </c>
      <c r="AI6" s="34" t="str">
        <f>IF(AI7="","",IF(AI7="-","【-】","【"&amp;SUBSTITUTE(TEXT(AI7,"#,##0.00"),"-","△")&amp;"】"))</f>
        <v>【108.69】</v>
      </c>
      <c r="AJ6" s="34">
        <f>IF(AJ7="",NA(),AJ7)</f>
        <v>0</v>
      </c>
      <c r="AK6" s="34">
        <f t="shared" ref="AK6:AS6" si="5">IF(AK7="",NA(),AK7)</f>
        <v>0</v>
      </c>
      <c r="AL6" s="34">
        <f t="shared" si="5"/>
        <v>0</v>
      </c>
      <c r="AM6" s="34">
        <f t="shared" si="5"/>
        <v>0</v>
      </c>
      <c r="AN6" s="34">
        <f t="shared" si="5"/>
        <v>0</v>
      </c>
      <c r="AO6" s="35">
        <f t="shared" si="5"/>
        <v>13.3</v>
      </c>
      <c r="AP6" s="35">
        <f t="shared" si="5"/>
        <v>12.51</v>
      </c>
      <c r="AQ6" s="35">
        <f t="shared" si="5"/>
        <v>11.01</v>
      </c>
      <c r="AR6" s="35">
        <f t="shared" si="5"/>
        <v>10.199999999999999</v>
      </c>
      <c r="AS6" s="35">
        <f t="shared" si="5"/>
        <v>9.1999999999999993</v>
      </c>
      <c r="AT6" s="34" t="str">
        <f>IF(AT7="","",IF(AT7="-","【-】","【"&amp;SUBSTITUTE(TEXT(AT7,"#,##0.00"),"-","△")&amp;"】"))</f>
        <v>【3.28】</v>
      </c>
      <c r="AU6" s="35">
        <f>IF(AU7="",NA(),AU7)</f>
        <v>44.67</v>
      </c>
      <c r="AV6" s="35">
        <f t="shared" ref="AV6:BD6" si="6">IF(AV7="",NA(),AV7)</f>
        <v>49.6</v>
      </c>
      <c r="AW6" s="35">
        <f t="shared" si="6"/>
        <v>50.52</v>
      </c>
      <c r="AX6" s="35">
        <f t="shared" si="6"/>
        <v>55.51</v>
      </c>
      <c r="AY6" s="35">
        <f t="shared" si="6"/>
        <v>56.33</v>
      </c>
      <c r="AZ6" s="35">
        <f t="shared" si="6"/>
        <v>52.63</v>
      </c>
      <c r="BA6" s="35">
        <f t="shared" si="6"/>
        <v>54.09</v>
      </c>
      <c r="BB6" s="35">
        <f t="shared" si="6"/>
        <v>54.03</v>
      </c>
      <c r="BC6" s="35">
        <f t="shared" si="6"/>
        <v>65.83</v>
      </c>
      <c r="BD6" s="35">
        <f t="shared" si="6"/>
        <v>72.22</v>
      </c>
      <c r="BE6" s="34" t="str">
        <f>IF(BE7="","",IF(BE7="-","【-】","【"&amp;SUBSTITUTE(TEXT(BE7,"#,##0.00"),"-","△")&amp;"】"))</f>
        <v>【69.49】</v>
      </c>
      <c r="BF6" s="35">
        <f>IF(BF7="",NA(),BF7)</f>
        <v>603.74</v>
      </c>
      <c r="BG6" s="35">
        <f t="shared" ref="BG6:BO6" si="7">IF(BG7="",NA(),BG7)</f>
        <v>559.02</v>
      </c>
      <c r="BH6" s="35">
        <f t="shared" si="7"/>
        <v>524.66999999999996</v>
      </c>
      <c r="BI6" s="35">
        <f t="shared" si="7"/>
        <v>760.4</v>
      </c>
      <c r="BJ6" s="35">
        <f t="shared" si="7"/>
        <v>739.52</v>
      </c>
      <c r="BK6" s="35">
        <f t="shared" si="7"/>
        <v>843.57</v>
      </c>
      <c r="BL6" s="35">
        <f t="shared" si="7"/>
        <v>845.86</v>
      </c>
      <c r="BM6" s="35">
        <f t="shared" si="7"/>
        <v>802.49</v>
      </c>
      <c r="BN6" s="35">
        <f t="shared" si="7"/>
        <v>805.14</v>
      </c>
      <c r="BO6" s="35">
        <f t="shared" si="7"/>
        <v>730.93</v>
      </c>
      <c r="BP6" s="34" t="str">
        <f>IF(BP7="","",IF(BP7="-","【-】","【"&amp;SUBSTITUTE(TEXT(BP7,"#,##0.00"),"-","△")&amp;"】"))</f>
        <v>【682.78】</v>
      </c>
      <c r="BQ6" s="35">
        <f>IF(BQ7="",NA(),BQ7)</f>
        <v>113.78</v>
      </c>
      <c r="BR6" s="35">
        <f t="shared" ref="BR6:BZ6" si="8">IF(BR7="",NA(),BR7)</f>
        <v>119.68</v>
      </c>
      <c r="BS6" s="35">
        <f t="shared" si="8"/>
        <v>118.93</v>
      </c>
      <c r="BT6" s="35">
        <f t="shared" si="8"/>
        <v>100</v>
      </c>
      <c r="BU6" s="35">
        <f t="shared" si="8"/>
        <v>100</v>
      </c>
      <c r="BV6" s="35">
        <f t="shared" si="8"/>
        <v>99.86</v>
      </c>
      <c r="BW6" s="35">
        <f t="shared" si="8"/>
        <v>101.88</v>
      </c>
      <c r="BX6" s="35">
        <f t="shared" si="8"/>
        <v>103.18</v>
      </c>
      <c r="BY6" s="35">
        <f t="shared" si="8"/>
        <v>100.22</v>
      </c>
      <c r="BZ6" s="35">
        <f t="shared" si="8"/>
        <v>98.09</v>
      </c>
      <c r="CA6" s="34" t="str">
        <f>IF(CA7="","",IF(CA7="-","【-】","【"&amp;SUBSTITUTE(TEXT(CA7,"#,##0.00"),"-","△")&amp;"】"))</f>
        <v>【100.91】</v>
      </c>
      <c r="CB6" s="35">
        <f>IF(CB7="",NA(),CB7)</f>
        <v>160.47999999999999</v>
      </c>
      <c r="CC6" s="35">
        <f t="shared" ref="CC6:CK6" si="9">IF(CC7="",NA(),CC7)</f>
        <v>162.80000000000001</v>
      </c>
      <c r="CD6" s="35">
        <f t="shared" si="9"/>
        <v>163.38999999999999</v>
      </c>
      <c r="CE6" s="35">
        <f t="shared" si="9"/>
        <v>195.05</v>
      </c>
      <c r="CF6" s="35">
        <f t="shared" si="9"/>
        <v>191.73</v>
      </c>
      <c r="CG6" s="35">
        <f t="shared" si="9"/>
        <v>147.29</v>
      </c>
      <c r="CH6" s="35">
        <f t="shared" si="9"/>
        <v>143.15</v>
      </c>
      <c r="CI6" s="35">
        <f t="shared" si="9"/>
        <v>141.11000000000001</v>
      </c>
      <c r="CJ6" s="35">
        <f t="shared" si="9"/>
        <v>144.79</v>
      </c>
      <c r="CK6" s="35">
        <f t="shared" si="9"/>
        <v>146.08000000000001</v>
      </c>
      <c r="CL6" s="34" t="str">
        <f>IF(CL7="","",IF(CL7="-","【-】","【"&amp;SUBSTITUTE(TEXT(CL7,"#,##0.00"),"-","△")&amp;"】"))</f>
        <v>【136.86】</v>
      </c>
      <c r="CM6" s="35">
        <f>IF(CM7="",NA(),CM7)</f>
        <v>57.08</v>
      </c>
      <c r="CN6" s="35">
        <f t="shared" ref="CN6:CV6" si="10">IF(CN7="",NA(),CN7)</f>
        <v>57.11</v>
      </c>
      <c r="CO6" s="35">
        <f t="shared" si="10"/>
        <v>56.82</v>
      </c>
      <c r="CP6" s="35">
        <f t="shared" si="10"/>
        <v>56.98</v>
      </c>
      <c r="CQ6" s="35">
        <f t="shared" si="10"/>
        <v>55.73</v>
      </c>
      <c r="CR6" s="35">
        <f t="shared" si="10"/>
        <v>61.03</v>
      </c>
      <c r="CS6" s="35">
        <f t="shared" si="10"/>
        <v>62.5</v>
      </c>
      <c r="CT6" s="35">
        <f t="shared" si="10"/>
        <v>63.26</v>
      </c>
      <c r="CU6" s="35">
        <f t="shared" si="10"/>
        <v>61.54</v>
      </c>
      <c r="CV6" s="35">
        <f t="shared" si="10"/>
        <v>61.93</v>
      </c>
      <c r="CW6" s="34" t="str">
        <f>IF(CW7="","",IF(CW7="-","【-】","【"&amp;SUBSTITUTE(TEXT(CW7,"#,##0.00"),"-","△")&amp;"】"))</f>
        <v>【58.98】</v>
      </c>
      <c r="CX6" s="35">
        <f>IF(CX7="",NA(),CX7)</f>
        <v>96.96</v>
      </c>
      <c r="CY6" s="35">
        <f t="shared" ref="CY6:DG6" si="11">IF(CY7="",NA(),CY7)</f>
        <v>97.18</v>
      </c>
      <c r="CZ6" s="35">
        <f t="shared" si="11"/>
        <v>97.36</v>
      </c>
      <c r="DA6" s="35">
        <f t="shared" si="11"/>
        <v>97.13</v>
      </c>
      <c r="DB6" s="35">
        <f t="shared" si="11"/>
        <v>97.3</v>
      </c>
      <c r="DC6" s="35">
        <f t="shared" si="11"/>
        <v>93.83</v>
      </c>
      <c r="DD6" s="35">
        <f t="shared" si="11"/>
        <v>93.88</v>
      </c>
      <c r="DE6" s="35">
        <f t="shared" si="11"/>
        <v>94.07</v>
      </c>
      <c r="DF6" s="35">
        <f t="shared" si="11"/>
        <v>94.13</v>
      </c>
      <c r="DG6" s="35">
        <f t="shared" si="11"/>
        <v>94.45</v>
      </c>
      <c r="DH6" s="34" t="str">
        <f>IF(DH7="","",IF(DH7="-","【-】","【"&amp;SUBSTITUTE(TEXT(DH7,"#,##0.00"),"-","△")&amp;"】"))</f>
        <v>【95.20】</v>
      </c>
      <c r="DI6" s="35">
        <f>IF(DI7="",NA(),DI7)</f>
        <v>44.91</v>
      </c>
      <c r="DJ6" s="35">
        <f t="shared" ref="DJ6:DR6" si="12">IF(DJ7="",NA(),DJ7)</f>
        <v>46.82</v>
      </c>
      <c r="DK6" s="35">
        <f t="shared" si="12"/>
        <v>48.67</v>
      </c>
      <c r="DL6" s="35">
        <f t="shared" si="12"/>
        <v>49.96</v>
      </c>
      <c r="DM6" s="35">
        <f t="shared" si="12"/>
        <v>51.55</v>
      </c>
      <c r="DN6" s="35">
        <f t="shared" si="12"/>
        <v>28.06</v>
      </c>
      <c r="DO6" s="35">
        <f t="shared" si="12"/>
        <v>29.48</v>
      </c>
      <c r="DP6" s="35">
        <f t="shared" si="12"/>
        <v>28.95</v>
      </c>
      <c r="DQ6" s="35">
        <f t="shared" si="12"/>
        <v>30.11</v>
      </c>
      <c r="DR6" s="35">
        <f t="shared" si="12"/>
        <v>30.45</v>
      </c>
      <c r="DS6" s="34" t="str">
        <f>IF(DS7="","",IF(DS7="-","【-】","【"&amp;SUBSTITUTE(TEXT(DS7,"#,##0.00"),"-","△")&amp;"】"))</f>
        <v>【38.60】</v>
      </c>
      <c r="DT6" s="35">
        <f>IF(DT7="",NA(),DT7)</f>
        <v>1.81</v>
      </c>
      <c r="DU6" s="35">
        <f t="shared" ref="DU6:EC6" si="13">IF(DU7="",NA(),DU7)</f>
        <v>0.77</v>
      </c>
      <c r="DV6" s="35">
        <f t="shared" si="13"/>
        <v>0.77</v>
      </c>
      <c r="DW6" s="35">
        <f t="shared" si="13"/>
        <v>2.0299999999999998</v>
      </c>
      <c r="DX6" s="35">
        <f t="shared" si="13"/>
        <v>1.96</v>
      </c>
      <c r="DY6" s="35">
        <f t="shared" si="13"/>
        <v>3.32</v>
      </c>
      <c r="DZ6" s="35">
        <f t="shared" si="13"/>
        <v>3.89</v>
      </c>
      <c r="EA6" s="35">
        <f t="shared" si="13"/>
        <v>4.07</v>
      </c>
      <c r="EB6" s="35">
        <f t="shared" si="13"/>
        <v>4.54</v>
      </c>
      <c r="EC6" s="35">
        <f t="shared" si="13"/>
        <v>4.8499999999999996</v>
      </c>
      <c r="ED6" s="34" t="str">
        <f>IF(ED7="","",IF(ED7="-","【-】","【"&amp;SUBSTITUTE(TEXT(ED7,"#,##0.00"),"-","△")&amp;"】"))</f>
        <v>【5.64】</v>
      </c>
      <c r="EE6" s="35">
        <f>IF(EE7="",NA(),EE7)</f>
        <v>0.1</v>
      </c>
      <c r="EF6" s="35">
        <f t="shared" ref="EF6:EN6" si="14">IF(EF7="",NA(),EF7)</f>
        <v>0.14000000000000001</v>
      </c>
      <c r="EG6" s="35">
        <f t="shared" si="14"/>
        <v>0.05</v>
      </c>
      <c r="EH6" s="35">
        <f t="shared" si="14"/>
        <v>0.06</v>
      </c>
      <c r="EI6" s="35">
        <f t="shared" si="14"/>
        <v>0.08</v>
      </c>
      <c r="EJ6" s="35">
        <f t="shared" si="14"/>
        <v>0.11</v>
      </c>
      <c r="EK6" s="35">
        <f t="shared" si="14"/>
        <v>0.12</v>
      </c>
      <c r="EL6" s="35">
        <f t="shared" si="14"/>
        <v>0.13</v>
      </c>
      <c r="EM6" s="35">
        <f t="shared" si="14"/>
        <v>0.17</v>
      </c>
      <c r="EN6" s="35">
        <f t="shared" si="14"/>
        <v>0.21</v>
      </c>
      <c r="EO6" s="34" t="str">
        <f>IF(EO7="","",IF(EO7="-","【-】","【"&amp;SUBSTITUTE(TEXT(EO7,"#,##0.00"),"-","△")&amp;"】"))</f>
        <v>【0.23】</v>
      </c>
    </row>
    <row r="7" spans="1:148" s="36" customFormat="1" x14ac:dyDescent="0.2">
      <c r="A7" s="28"/>
      <c r="B7" s="37">
        <v>2018</v>
      </c>
      <c r="C7" s="37">
        <v>342025</v>
      </c>
      <c r="D7" s="37">
        <v>46</v>
      </c>
      <c r="E7" s="37">
        <v>17</v>
      </c>
      <c r="F7" s="37">
        <v>1</v>
      </c>
      <c r="G7" s="37">
        <v>0</v>
      </c>
      <c r="H7" s="37" t="s">
        <v>96</v>
      </c>
      <c r="I7" s="37" t="s">
        <v>97</v>
      </c>
      <c r="J7" s="37" t="s">
        <v>98</v>
      </c>
      <c r="K7" s="37" t="s">
        <v>99</v>
      </c>
      <c r="L7" s="37" t="s">
        <v>100</v>
      </c>
      <c r="M7" s="37" t="s">
        <v>101</v>
      </c>
      <c r="N7" s="38" t="s">
        <v>102</v>
      </c>
      <c r="O7" s="38">
        <v>56.3</v>
      </c>
      <c r="P7" s="38">
        <v>84.87</v>
      </c>
      <c r="Q7" s="38">
        <v>84.38</v>
      </c>
      <c r="R7" s="38">
        <v>3477</v>
      </c>
      <c r="S7" s="38">
        <v>224922</v>
      </c>
      <c r="T7" s="38">
        <v>352.81</v>
      </c>
      <c r="U7" s="38">
        <v>637.52</v>
      </c>
      <c r="V7" s="38">
        <v>189851</v>
      </c>
      <c r="W7" s="38">
        <v>35.72</v>
      </c>
      <c r="X7" s="38">
        <v>5314.98</v>
      </c>
      <c r="Y7" s="38">
        <v>105.11</v>
      </c>
      <c r="Z7" s="38">
        <v>108.11</v>
      </c>
      <c r="AA7" s="38">
        <v>107.98</v>
      </c>
      <c r="AB7" s="38">
        <v>106.79</v>
      </c>
      <c r="AC7" s="38">
        <v>105.47</v>
      </c>
      <c r="AD7" s="38">
        <v>105.47</v>
      </c>
      <c r="AE7" s="38">
        <v>106.67</v>
      </c>
      <c r="AF7" s="38">
        <v>107.45</v>
      </c>
      <c r="AG7" s="38">
        <v>107.43</v>
      </c>
      <c r="AH7" s="38">
        <v>107.64</v>
      </c>
      <c r="AI7" s="38">
        <v>108.69</v>
      </c>
      <c r="AJ7" s="38">
        <v>0</v>
      </c>
      <c r="AK7" s="38">
        <v>0</v>
      </c>
      <c r="AL7" s="38">
        <v>0</v>
      </c>
      <c r="AM7" s="38">
        <v>0</v>
      </c>
      <c r="AN7" s="38">
        <v>0</v>
      </c>
      <c r="AO7" s="38">
        <v>13.3</v>
      </c>
      <c r="AP7" s="38">
        <v>12.51</v>
      </c>
      <c r="AQ7" s="38">
        <v>11.01</v>
      </c>
      <c r="AR7" s="38">
        <v>10.199999999999999</v>
      </c>
      <c r="AS7" s="38">
        <v>9.1999999999999993</v>
      </c>
      <c r="AT7" s="38">
        <v>3.28</v>
      </c>
      <c r="AU7" s="38">
        <v>44.67</v>
      </c>
      <c r="AV7" s="38">
        <v>49.6</v>
      </c>
      <c r="AW7" s="38">
        <v>50.52</v>
      </c>
      <c r="AX7" s="38">
        <v>55.51</v>
      </c>
      <c r="AY7" s="38">
        <v>56.33</v>
      </c>
      <c r="AZ7" s="38">
        <v>52.63</v>
      </c>
      <c r="BA7" s="38">
        <v>54.09</v>
      </c>
      <c r="BB7" s="38">
        <v>54.03</v>
      </c>
      <c r="BC7" s="38">
        <v>65.83</v>
      </c>
      <c r="BD7" s="38">
        <v>72.22</v>
      </c>
      <c r="BE7" s="38">
        <v>69.489999999999995</v>
      </c>
      <c r="BF7" s="38">
        <v>603.74</v>
      </c>
      <c r="BG7" s="38">
        <v>559.02</v>
      </c>
      <c r="BH7" s="38">
        <v>524.66999999999996</v>
      </c>
      <c r="BI7" s="38">
        <v>760.4</v>
      </c>
      <c r="BJ7" s="38">
        <v>739.52</v>
      </c>
      <c r="BK7" s="38">
        <v>843.57</v>
      </c>
      <c r="BL7" s="38">
        <v>845.86</v>
      </c>
      <c r="BM7" s="38">
        <v>802.49</v>
      </c>
      <c r="BN7" s="38">
        <v>805.14</v>
      </c>
      <c r="BO7" s="38">
        <v>730.93</v>
      </c>
      <c r="BP7" s="38">
        <v>682.78</v>
      </c>
      <c r="BQ7" s="38">
        <v>113.78</v>
      </c>
      <c r="BR7" s="38">
        <v>119.68</v>
      </c>
      <c r="BS7" s="38">
        <v>118.93</v>
      </c>
      <c r="BT7" s="38">
        <v>100</v>
      </c>
      <c r="BU7" s="38">
        <v>100</v>
      </c>
      <c r="BV7" s="38">
        <v>99.86</v>
      </c>
      <c r="BW7" s="38">
        <v>101.88</v>
      </c>
      <c r="BX7" s="38">
        <v>103.18</v>
      </c>
      <c r="BY7" s="38">
        <v>100.22</v>
      </c>
      <c r="BZ7" s="38">
        <v>98.09</v>
      </c>
      <c r="CA7" s="38">
        <v>100.91</v>
      </c>
      <c r="CB7" s="38">
        <v>160.47999999999999</v>
      </c>
      <c r="CC7" s="38">
        <v>162.80000000000001</v>
      </c>
      <c r="CD7" s="38">
        <v>163.38999999999999</v>
      </c>
      <c r="CE7" s="38">
        <v>195.05</v>
      </c>
      <c r="CF7" s="38">
        <v>191.73</v>
      </c>
      <c r="CG7" s="38">
        <v>147.29</v>
      </c>
      <c r="CH7" s="38">
        <v>143.15</v>
      </c>
      <c r="CI7" s="38">
        <v>141.11000000000001</v>
      </c>
      <c r="CJ7" s="38">
        <v>144.79</v>
      </c>
      <c r="CK7" s="38">
        <v>146.08000000000001</v>
      </c>
      <c r="CL7" s="38">
        <v>136.86000000000001</v>
      </c>
      <c r="CM7" s="38">
        <v>57.08</v>
      </c>
      <c r="CN7" s="38">
        <v>57.11</v>
      </c>
      <c r="CO7" s="38">
        <v>56.82</v>
      </c>
      <c r="CP7" s="38">
        <v>56.98</v>
      </c>
      <c r="CQ7" s="38">
        <v>55.73</v>
      </c>
      <c r="CR7" s="38">
        <v>61.03</v>
      </c>
      <c r="CS7" s="38">
        <v>62.5</v>
      </c>
      <c r="CT7" s="38">
        <v>63.26</v>
      </c>
      <c r="CU7" s="38">
        <v>61.54</v>
      </c>
      <c r="CV7" s="38">
        <v>61.93</v>
      </c>
      <c r="CW7" s="38">
        <v>58.98</v>
      </c>
      <c r="CX7" s="38">
        <v>96.96</v>
      </c>
      <c r="CY7" s="38">
        <v>97.18</v>
      </c>
      <c r="CZ7" s="38">
        <v>97.36</v>
      </c>
      <c r="DA7" s="38">
        <v>97.13</v>
      </c>
      <c r="DB7" s="38">
        <v>97.3</v>
      </c>
      <c r="DC7" s="38">
        <v>93.83</v>
      </c>
      <c r="DD7" s="38">
        <v>93.88</v>
      </c>
      <c r="DE7" s="38">
        <v>94.07</v>
      </c>
      <c r="DF7" s="38">
        <v>94.13</v>
      </c>
      <c r="DG7" s="38">
        <v>94.45</v>
      </c>
      <c r="DH7" s="38">
        <v>95.2</v>
      </c>
      <c r="DI7" s="38">
        <v>44.91</v>
      </c>
      <c r="DJ7" s="38">
        <v>46.82</v>
      </c>
      <c r="DK7" s="38">
        <v>48.67</v>
      </c>
      <c r="DL7" s="38">
        <v>49.96</v>
      </c>
      <c r="DM7" s="38">
        <v>51.55</v>
      </c>
      <c r="DN7" s="38">
        <v>28.06</v>
      </c>
      <c r="DO7" s="38">
        <v>29.48</v>
      </c>
      <c r="DP7" s="38">
        <v>28.95</v>
      </c>
      <c r="DQ7" s="38">
        <v>30.11</v>
      </c>
      <c r="DR7" s="38">
        <v>30.45</v>
      </c>
      <c r="DS7" s="38">
        <v>38.6</v>
      </c>
      <c r="DT7" s="38">
        <v>1.81</v>
      </c>
      <c r="DU7" s="38">
        <v>0.77</v>
      </c>
      <c r="DV7" s="38">
        <v>0.77</v>
      </c>
      <c r="DW7" s="38">
        <v>2.0299999999999998</v>
      </c>
      <c r="DX7" s="38">
        <v>1.96</v>
      </c>
      <c r="DY7" s="38">
        <v>3.32</v>
      </c>
      <c r="DZ7" s="38">
        <v>3.89</v>
      </c>
      <c r="EA7" s="38">
        <v>4.07</v>
      </c>
      <c r="EB7" s="38">
        <v>4.54</v>
      </c>
      <c r="EC7" s="38">
        <v>4.8499999999999996</v>
      </c>
      <c r="ED7" s="38">
        <v>5.64</v>
      </c>
      <c r="EE7" s="38">
        <v>0.1</v>
      </c>
      <c r="EF7" s="38">
        <v>0.14000000000000001</v>
      </c>
      <c r="EG7" s="38">
        <v>0.05</v>
      </c>
      <c r="EH7" s="38">
        <v>0.06</v>
      </c>
      <c r="EI7" s="38">
        <v>0.08</v>
      </c>
      <c r="EJ7" s="38">
        <v>0.11</v>
      </c>
      <c r="EK7" s="38">
        <v>0.12</v>
      </c>
      <c r="EL7" s="38">
        <v>0.13</v>
      </c>
      <c r="EM7" s="38">
        <v>0.17</v>
      </c>
      <c r="EN7" s="38">
        <v>0.21</v>
      </c>
      <c r="EO7" s="38">
        <v>0.23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2020-02-06T00:41:12Z</cp:lastPrinted>
  <dcterms:created xsi:type="dcterms:W3CDTF">2019-12-05T04:46:38Z</dcterms:created>
  <dcterms:modified xsi:type="dcterms:W3CDTF">2020-03-30T05:31:42Z</dcterms:modified>
  <cp:category/>
</cp:coreProperties>
</file>