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8985"/>
  </bookViews>
  <sheets>
    <sheet name="回答シート" sheetId="1" r:id="rId1"/>
    <sheet name="記入例" sheetId="5" r:id="rId2"/>
    <sheet name="集計" sheetId="3" state="hidden" r:id="rId3"/>
    <sheet name="コード" sheetId="2" state="hidden" r:id="rId4"/>
  </sheets>
  <definedNames>
    <definedName name="_xlnm.Print_Area" localSheetId="0">回答シート!$A$1:$T$152</definedName>
    <definedName name="_xlnm.Print_Area" localSheetId="1">記入例!$A$1:$T$152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27" i="1" l="1"/>
  <c r="U126" i="1"/>
  <c r="V126" i="1"/>
  <c r="V28" i="1"/>
  <c r="V29" i="1"/>
  <c r="V27" i="1"/>
  <c r="U28" i="1"/>
  <c r="U29" i="1"/>
  <c r="U27" i="1"/>
  <c r="AI61" i="1"/>
  <c r="AH61" i="1"/>
  <c r="AG61" i="1"/>
  <c r="AF61" i="1"/>
  <c r="AE61" i="1"/>
  <c r="AD61" i="1"/>
  <c r="AC61" i="1"/>
  <c r="AB61" i="1"/>
  <c r="AA61" i="1"/>
  <c r="Z61" i="1"/>
  <c r="Y61" i="1"/>
  <c r="X61" i="1"/>
  <c r="W61" i="1"/>
  <c r="V61" i="1"/>
  <c r="U61" i="1"/>
  <c r="AI70" i="1"/>
  <c r="AH70" i="1"/>
  <c r="AG70" i="1"/>
  <c r="AF70" i="1"/>
  <c r="AE70" i="1"/>
  <c r="AD70" i="1"/>
  <c r="AC70" i="1"/>
  <c r="AB70" i="1"/>
  <c r="AA70" i="1"/>
  <c r="Z70" i="1"/>
  <c r="Y70" i="1"/>
  <c r="X70" i="1"/>
  <c r="W70" i="1"/>
  <c r="V70" i="1"/>
  <c r="U70" i="1"/>
  <c r="AI79" i="1"/>
  <c r="AH79" i="1"/>
  <c r="AG79" i="1"/>
  <c r="AF79" i="1"/>
  <c r="AE79" i="1"/>
  <c r="AD79" i="1"/>
  <c r="AC79" i="1"/>
  <c r="AB79" i="1"/>
  <c r="AA79" i="1"/>
  <c r="Z79" i="1"/>
  <c r="Y79" i="1"/>
  <c r="X79" i="1"/>
  <c r="W79" i="1"/>
  <c r="V79" i="1"/>
  <c r="U79" i="1"/>
  <c r="AI88" i="1"/>
  <c r="AH88" i="1"/>
  <c r="AG88" i="1"/>
  <c r="AF88" i="1"/>
  <c r="AE88" i="1"/>
  <c r="AD88" i="1"/>
  <c r="AC88" i="1"/>
  <c r="AB88" i="1"/>
  <c r="AA88" i="1"/>
  <c r="Z88" i="1"/>
  <c r="Y88" i="1"/>
  <c r="X88" i="1"/>
  <c r="W88" i="1"/>
  <c r="V88" i="1"/>
  <c r="U88" i="1"/>
  <c r="AI97" i="1"/>
  <c r="AH97" i="1"/>
  <c r="AG97" i="1"/>
  <c r="AF97" i="1"/>
  <c r="AE97" i="1"/>
  <c r="AD97" i="1"/>
  <c r="AC97" i="1"/>
  <c r="AB97" i="1"/>
  <c r="AA97" i="1"/>
  <c r="Z97" i="1"/>
  <c r="Y97" i="1"/>
  <c r="X97" i="1"/>
  <c r="W97" i="1"/>
  <c r="V97" i="1"/>
  <c r="U97" i="1"/>
  <c r="AI118" i="1"/>
  <c r="AH118" i="1"/>
  <c r="AG118" i="1"/>
  <c r="AF118" i="1"/>
  <c r="AE118" i="1"/>
  <c r="AD118" i="1"/>
  <c r="AC118" i="1"/>
  <c r="AB118" i="1"/>
  <c r="AA118" i="1"/>
  <c r="Z118" i="1"/>
  <c r="Y118" i="1"/>
  <c r="X118" i="1"/>
  <c r="W118" i="1"/>
  <c r="V118" i="1"/>
  <c r="U118" i="1"/>
  <c r="AI117" i="1"/>
  <c r="AH117" i="1"/>
  <c r="AG117" i="1"/>
  <c r="AF117" i="1"/>
  <c r="AE117" i="1"/>
  <c r="AD117" i="1"/>
  <c r="AC117" i="1"/>
  <c r="AB117" i="1"/>
  <c r="AA117" i="1"/>
  <c r="Z117" i="1"/>
  <c r="Y117" i="1"/>
  <c r="X117" i="1"/>
  <c r="W117" i="1"/>
  <c r="V117" i="1"/>
  <c r="U117" i="1"/>
  <c r="AI116" i="1"/>
  <c r="AH116" i="1"/>
  <c r="AG116" i="1"/>
  <c r="AF116" i="1"/>
  <c r="AE116" i="1"/>
  <c r="AD116" i="1"/>
  <c r="AC116" i="1"/>
  <c r="AB116" i="1"/>
  <c r="AA116" i="1"/>
  <c r="Z116" i="1"/>
  <c r="Y116" i="1"/>
  <c r="X116" i="1"/>
  <c r="W116" i="1"/>
  <c r="V116" i="1"/>
  <c r="U116" i="1"/>
  <c r="AI115" i="1"/>
  <c r="AH115" i="1"/>
  <c r="AG115" i="1"/>
  <c r="AF115" i="1"/>
  <c r="AE115" i="1"/>
  <c r="AD115" i="1"/>
  <c r="AC115" i="1"/>
  <c r="AB115" i="1"/>
  <c r="AA115" i="1"/>
  <c r="Z115" i="1"/>
  <c r="Y115" i="1"/>
  <c r="X115" i="1"/>
  <c r="W115" i="1"/>
  <c r="V115" i="1"/>
  <c r="U115" i="1"/>
  <c r="AI114" i="1"/>
  <c r="AH114" i="1"/>
  <c r="AG114" i="1"/>
  <c r="AF114" i="1"/>
  <c r="AE114" i="1"/>
  <c r="AD114" i="1"/>
  <c r="AC114" i="1"/>
  <c r="AB114" i="1"/>
  <c r="AA114" i="1"/>
  <c r="Z114" i="1"/>
  <c r="Y114" i="1"/>
  <c r="X114" i="1"/>
  <c r="W114" i="1"/>
  <c r="V114" i="1"/>
  <c r="U114" i="1"/>
  <c r="AI113" i="1"/>
  <c r="AH113" i="1"/>
  <c r="AG113" i="1"/>
  <c r="AF113" i="1"/>
  <c r="AE113" i="1"/>
  <c r="AD113" i="1"/>
  <c r="AC113" i="1"/>
  <c r="AB113" i="1"/>
  <c r="AA113" i="1"/>
  <c r="Z113" i="1"/>
  <c r="Y113" i="1"/>
  <c r="X113" i="1"/>
  <c r="W113" i="1"/>
  <c r="V113" i="1"/>
  <c r="U113" i="1"/>
  <c r="AI112" i="1"/>
  <c r="AH112" i="1"/>
  <c r="AG112" i="1"/>
  <c r="AF112" i="1"/>
  <c r="AE112" i="1"/>
  <c r="AD112" i="1"/>
  <c r="AC112" i="1"/>
  <c r="AB112" i="1"/>
  <c r="AA112" i="1"/>
  <c r="Z112" i="1"/>
  <c r="Y112" i="1"/>
  <c r="X112" i="1"/>
  <c r="W112" i="1"/>
  <c r="V112" i="1"/>
  <c r="U112" i="1"/>
  <c r="AI111" i="1"/>
  <c r="AH111" i="1"/>
  <c r="AG111" i="1"/>
  <c r="AF111" i="1"/>
  <c r="AE111" i="1"/>
  <c r="AD111" i="1"/>
  <c r="AC111" i="1"/>
  <c r="AB111" i="1"/>
  <c r="AA111" i="1"/>
  <c r="Z111" i="1"/>
  <c r="Y111" i="1"/>
  <c r="X111" i="1"/>
  <c r="W111" i="1"/>
  <c r="V111" i="1"/>
  <c r="U111" i="1"/>
  <c r="AI110" i="1"/>
  <c r="AH110" i="1"/>
  <c r="AG110" i="1"/>
  <c r="AF110" i="1"/>
  <c r="AE110" i="1"/>
  <c r="AD110" i="1"/>
  <c r="AC110" i="1"/>
  <c r="AB110" i="1"/>
  <c r="AA110" i="1"/>
  <c r="Z110" i="1"/>
  <c r="Y110" i="1"/>
  <c r="X110" i="1"/>
  <c r="W110" i="1"/>
  <c r="V110" i="1"/>
  <c r="U110" i="1"/>
  <c r="AI109" i="1"/>
  <c r="AH109" i="1"/>
  <c r="AG109" i="1"/>
  <c r="AF109" i="1"/>
  <c r="AE109" i="1"/>
  <c r="AD109" i="1"/>
  <c r="AC109" i="1"/>
  <c r="AB109" i="1"/>
  <c r="AA109" i="1"/>
  <c r="Z109" i="1"/>
  <c r="Y109" i="1"/>
  <c r="X109" i="1"/>
  <c r="W109" i="1"/>
  <c r="V109" i="1"/>
  <c r="U109" i="1"/>
  <c r="AI108" i="1"/>
  <c r="AH108" i="1"/>
  <c r="AG108" i="1"/>
  <c r="AF108" i="1"/>
  <c r="AE108" i="1"/>
  <c r="AD108" i="1"/>
  <c r="AC108" i="1"/>
  <c r="AB108" i="1"/>
  <c r="AA108" i="1"/>
  <c r="Z108" i="1"/>
  <c r="Y108" i="1"/>
  <c r="X108" i="1"/>
  <c r="W108" i="1"/>
  <c r="V108" i="1"/>
  <c r="U108" i="1"/>
  <c r="AI107" i="1"/>
  <c r="AH107" i="1"/>
  <c r="AG107" i="1"/>
  <c r="AF107" i="1"/>
  <c r="AE107" i="1"/>
  <c r="AD107" i="1"/>
  <c r="AC107" i="1"/>
  <c r="AB107" i="1"/>
  <c r="AA107" i="1"/>
  <c r="Z107" i="1"/>
  <c r="Y107" i="1"/>
  <c r="X107" i="1"/>
  <c r="W107" i="1"/>
  <c r="V107" i="1"/>
  <c r="U107" i="1"/>
  <c r="AI106" i="1"/>
  <c r="AH106" i="1"/>
  <c r="AG106" i="1"/>
  <c r="AF106" i="1"/>
  <c r="AE106" i="1"/>
  <c r="AD106" i="1"/>
  <c r="AC106" i="1"/>
  <c r="AB106" i="1"/>
  <c r="AA106" i="1"/>
  <c r="Z106" i="1"/>
  <c r="Y106" i="1"/>
  <c r="X106" i="1"/>
  <c r="W106" i="1"/>
  <c r="V106" i="1"/>
  <c r="U106" i="1"/>
  <c r="AI105" i="1"/>
  <c r="AH105" i="1"/>
  <c r="AG105" i="1"/>
  <c r="AF105" i="1"/>
  <c r="AE105" i="1"/>
  <c r="AD105" i="1"/>
  <c r="AC105" i="1"/>
  <c r="AB105" i="1"/>
  <c r="AA105" i="1"/>
  <c r="Z105" i="1"/>
  <c r="Y105" i="1"/>
  <c r="X105" i="1"/>
  <c r="W105" i="1"/>
  <c r="V105" i="1"/>
  <c r="U105" i="1"/>
  <c r="AI104" i="1"/>
  <c r="AH104" i="1"/>
  <c r="AG104" i="1"/>
  <c r="AF104" i="1"/>
  <c r="AE104" i="1"/>
  <c r="AD104" i="1"/>
  <c r="AC104" i="1"/>
  <c r="AB104" i="1"/>
  <c r="AA104" i="1"/>
  <c r="Z104" i="1"/>
  <c r="Y104" i="1"/>
  <c r="X104" i="1"/>
  <c r="W104" i="1"/>
  <c r="V104" i="1"/>
  <c r="U104" i="1"/>
  <c r="AK105" i="1"/>
  <c r="AK106" i="1"/>
  <c r="AK107" i="1"/>
  <c r="AK108" i="1"/>
  <c r="AK109" i="1"/>
  <c r="AK110" i="1"/>
  <c r="AK111" i="1"/>
  <c r="AK112" i="1"/>
  <c r="AK113" i="1"/>
  <c r="AK114" i="1"/>
  <c r="AK115" i="1"/>
  <c r="AK116" i="1"/>
  <c r="AK117" i="1"/>
  <c r="AK118" i="1"/>
  <c r="AK104" i="1"/>
  <c r="AJ105" i="1" l="1"/>
  <c r="AJ107" i="1"/>
  <c r="AJ108" i="1"/>
  <c r="AJ109" i="1"/>
  <c r="AJ113" i="1"/>
  <c r="AJ114" i="1"/>
  <c r="AJ117" i="1"/>
  <c r="AJ118" i="1"/>
  <c r="AJ97" i="1"/>
  <c r="AK97" i="1" s="1"/>
  <c r="S2" i="3" s="1"/>
  <c r="AJ110" i="1"/>
  <c r="AJ111" i="1"/>
  <c r="AJ112" i="1"/>
  <c r="AJ116" i="1"/>
  <c r="AJ115" i="1"/>
  <c r="AJ106" i="1"/>
  <c r="AJ79" i="1"/>
  <c r="AK79" i="1" s="1"/>
  <c r="O2" i="3" s="1"/>
  <c r="AJ88" i="1"/>
  <c r="AK88" i="1" s="1"/>
  <c r="Q2" i="3" s="1"/>
  <c r="W126" i="1"/>
  <c r="AG2" i="3" s="1"/>
  <c r="AJ61" i="1"/>
  <c r="AK61" i="1" s="1"/>
  <c r="K2" i="3" s="1"/>
  <c r="AJ104" i="1"/>
  <c r="AJ70" i="1"/>
  <c r="AK70" i="1" s="1"/>
  <c r="M2" i="3" s="1"/>
  <c r="W26" i="1"/>
  <c r="AD2" i="3" s="1"/>
  <c r="AL104" i="1" l="1"/>
  <c r="AE2" i="3" s="1"/>
  <c r="AH2" i="3"/>
  <c r="AK2" i="3"/>
  <c r="AF2" i="3"/>
  <c r="AC2" i="3"/>
  <c r="AB2" i="3"/>
  <c r="AA2" i="3"/>
  <c r="Z2" i="3"/>
  <c r="Y2" i="3"/>
  <c r="X2" i="3"/>
  <c r="W2" i="3"/>
  <c r="V2" i="3"/>
  <c r="U2" i="3"/>
  <c r="R2" i="3"/>
  <c r="P2" i="3"/>
  <c r="N2" i="3"/>
  <c r="L2" i="3"/>
  <c r="J2" i="3"/>
  <c r="I2" i="3"/>
  <c r="H2" i="3"/>
  <c r="G2" i="3"/>
  <c r="F2" i="3"/>
  <c r="E2" i="3"/>
  <c r="D2" i="3"/>
  <c r="B2" i="3"/>
</calcChain>
</file>

<file path=xl/sharedStrings.xml><?xml version="1.0" encoding="utf-8"?>
<sst xmlns="http://schemas.openxmlformats.org/spreadsheetml/2006/main" count="586" uniqueCount="231">
  <si>
    <t>住所</t>
  </si>
  <si>
    <t>電話番号</t>
  </si>
  <si>
    <t>受付時間</t>
  </si>
  <si>
    <t>WEBサイト</t>
  </si>
  <si>
    <t>利用可能なクレジットカード</t>
  </si>
  <si>
    <t>備考</t>
  </si>
  <si>
    <t>緯度</t>
  </si>
  <si>
    <t>経度</t>
  </si>
  <si>
    <t>医療機関種別</t>
    <rPh sb="0" eb="2">
      <t>イリョウ</t>
    </rPh>
    <rPh sb="2" eb="4">
      <t>キカン</t>
    </rPh>
    <rPh sb="4" eb="6">
      <t>シュベツ</t>
    </rPh>
    <phoneticPr fontId="3"/>
  </si>
  <si>
    <t>救急医療体制</t>
    <rPh sb="0" eb="2">
      <t>キュウキュウ</t>
    </rPh>
    <rPh sb="2" eb="4">
      <t>イリョウ</t>
    </rPh>
    <rPh sb="4" eb="6">
      <t>タイセイ</t>
    </rPh>
    <phoneticPr fontId="3"/>
  </si>
  <si>
    <t>災害拠点病院</t>
    <rPh sb="0" eb="2">
      <t>サイガイ</t>
    </rPh>
    <rPh sb="2" eb="4">
      <t>キョテン</t>
    </rPh>
    <rPh sb="4" eb="6">
      <t>ビョウイン</t>
    </rPh>
    <phoneticPr fontId="3"/>
  </si>
  <si>
    <t>遠隔通訳</t>
    <rPh sb="0" eb="2">
      <t>エンカク</t>
    </rPh>
    <rPh sb="2" eb="4">
      <t>ツウヤク</t>
    </rPh>
    <phoneticPr fontId="3"/>
  </si>
  <si>
    <t>その他の言語サポート</t>
    <rPh sb="2" eb="3">
      <t>タ</t>
    </rPh>
    <rPh sb="4" eb="6">
      <t>ゲンゴ</t>
    </rPh>
    <phoneticPr fontId="3"/>
  </si>
  <si>
    <t>○</t>
  </si>
  <si>
    <t>病院</t>
  </si>
  <si>
    <t>初期救急医療機関</t>
    <rPh sb="0" eb="2">
      <t>ショキ</t>
    </rPh>
    <rPh sb="2" eb="4">
      <t>キュウキュウ</t>
    </rPh>
    <rPh sb="4" eb="6">
      <t>イリョウ</t>
    </rPh>
    <rPh sb="6" eb="8">
      <t>キカン</t>
    </rPh>
    <phoneticPr fontId="1"/>
  </si>
  <si>
    <t>総合周産期母子医療センター</t>
    <rPh sb="0" eb="2">
      <t>ソウゴウ</t>
    </rPh>
    <rPh sb="2" eb="5">
      <t>シュウサンキ</t>
    </rPh>
    <rPh sb="5" eb="7">
      <t>ボシ</t>
    </rPh>
    <rPh sb="7" eb="9">
      <t>イリョウ</t>
    </rPh>
    <phoneticPr fontId="1"/>
  </si>
  <si>
    <t>部署あり</t>
    <rPh sb="0" eb="2">
      <t>ブショ</t>
    </rPh>
    <phoneticPr fontId="1"/>
  </si>
  <si>
    <t>×</t>
  </si>
  <si>
    <t>診療所</t>
    <rPh sb="0" eb="3">
      <t>シンリョウジョ</t>
    </rPh>
    <phoneticPr fontId="1"/>
  </si>
  <si>
    <t>第二次救急医療機関</t>
    <rPh sb="0" eb="1">
      <t>ダイ</t>
    </rPh>
    <rPh sb="1" eb="2">
      <t>ニ</t>
    </rPh>
    <rPh sb="2" eb="3">
      <t>ジ</t>
    </rPh>
    <rPh sb="3" eb="5">
      <t>キュウキュウ</t>
    </rPh>
    <rPh sb="5" eb="7">
      <t>イリョウ</t>
    </rPh>
    <rPh sb="7" eb="9">
      <t>キカン</t>
    </rPh>
    <phoneticPr fontId="1"/>
  </si>
  <si>
    <t>地域周産期母子医療センター</t>
    <rPh sb="0" eb="2">
      <t>チイキ</t>
    </rPh>
    <rPh sb="2" eb="5">
      <t>シュウサンキ</t>
    </rPh>
    <rPh sb="5" eb="7">
      <t>ボシ</t>
    </rPh>
    <rPh sb="7" eb="9">
      <t>イリョウ</t>
    </rPh>
    <phoneticPr fontId="1"/>
  </si>
  <si>
    <t>部署なし</t>
    <rPh sb="0" eb="2">
      <t>ブショ</t>
    </rPh>
    <phoneticPr fontId="1"/>
  </si>
  <si>
    <t>歯科診療所</t>
    <rPh sb="0" eb="2">
      <t>シカ</t>
    </rPh>
    <rPh sb="2" eb="5">
      <t>シンリョウジョ</t>
    </rPh>
    <phoneticPr fontId="1"/>
  </si>
  <si>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1"/>
  </si>
  <si>
    <t>部署はないものの専門職員あり</t>
  </si>
  <si>
    <t>厚生労働省</t>
    <rPh sb="0" eb="2">
      <t>コウセイ</t>
    </rPh>
    <rPh sb="2" eb="5">
      <t>ロウドウショウ</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</si>
  <si>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</si>
  <si>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国立大学法人</t>
    <rPh sb="0" eb="2">
      <t>コクリツ</t>
    </rPh>
    <rPh sb="2" eb="4">
      <t>ダイガク</t>
    </rPh>
    <rPh sb="4" eb="6">
      <t>ホウジン</t>
    </rPh>
    <phoneticPr fontId="1"/>
  </si>
  <si>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1"/>
  </si>
  <si>
    <t>国立高度専門医療研究センター</t>
    <rPh sb="0" eb="2">
      <t>コクリツ</t>
    </rPh>
    <rPh sb="2" eb="4">
      <t>コウド</t>
    </rPh>
    <rPh sb="4" eb="6">
      <t>センモン</t>
    </rPh>
    <rPh sb="6" eb="8">
      <t>イリョウ</t>
    </rPh>
    <rPh sb="8" eb="10">
      <t>ケンキュウ</t>
    </rPh>
    <phoneticPr fontId="1"/>
  </si>
  <si>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</si>
  <si>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その他</t>
    <rPh sb="2" eb="3">
      <t>タ</t>
    </rPh>
    <phoneticPr fontId="1"/>
  </si>
  <si>
    <t>都道府県</t>
    <rPh sb="0" eb="4">
      <t>トドウフケン</t>
    </rPh>
    <phoneticPr fontId="1"/>
  </si>
  <si>
    <t>市町村</t>
    <rPh sb="0" eb="3">
      <t>シチョウソン</t>
    </rPh>
    <phoneticPr fontId="1"/>
  </si>
  <si>
    <t>地方独立行政法人</t>
    <rPh sb="0" eb="8">
      <t>チホウドクリツギョウセイホウジン</t>
    </rPh>
    <phoneticPr fontId="1"/>
  </si>
  <si>
    <t>日赤</t>
    <rPh sb="0" eb="2">
      <t>ニッセキ</t>
    </rPh>
    <phoneticPr fontId="1"/>
  </si>
  <si>
    <t>済生会</t>
    <rPh sb="0" eb="3">
      <t>サイセイカイ</t>
    </rPh>
    <phoneticPr fontId="1"/>
  </si>
  <si>
    <t>北海道社会事業協会</t>
    <rPh sb="0" eb="3">
      <t>ホッカイドウ</t>
    </rPh>
    <rPh sb="3" eb="5">
      <t>シャカイ</t>
    </rPh>
    <rPh sb="5" eb="7">
      <t>ジギョウ</t>
    </rPh>
    <rPh sb="7" eb="9">
      <t>キョウカイ</t>
    </rPh>
    <phoneticPr fontId="1"/>
  </si>
  <si>
    <t>厚生連</t>
    <rPh sb="0" eb="3">
      <t>コウセイレン</t>
    </rPh>
    <phoneticPr fontId="1"/>
  </si>
  <si>
    <t>国民健康保険団体連合会</t>
    <rPh sb="0" eb="2">
      <t>コクミン</t>
    </rPh>
    <rPh sb="2" eb="4">
      <t>ケンコウ</t>
    </rPh>
    <rPh sb="4" eb="6">
      <t>ホケン</t>
    </rPh>
    <rPh sb="6" eb="8">
      <t>ダンタイ</t>
    </rPh>
    <rPh sb="8" eb="11">
      <t>レンゴウカイ</t>
    </rPh>
    <phoneticPr fontId="1"/>
  </si>
  <si>
    <t>健康保険組合及びその連合会</t>
    <rPh sb="0" eb="2">
      <t>ケンコウ</t>
    </rPh>
    <rPh sb="2" eb="4">
      <t>ホケン</t>
    </rPh>
    <rPh sb="4" eb="6">
      <t>クミアイ</t>
    </rPh>
    <rPh sb="6" eb="7">
      <t>オヨ</t>
    </rPh>
    <rPh sb="10" eb="13">
      <t>レンゴウカイ</t>
    </rPh>
    <phoneticPr fontId="1"/>
  </si>
  <si>
    <t>共済組合及びその連合会</t>
    <rPh sb="0" eb="2">
      <t>キョウサイ</t>
    </rPh>
    <rPh sb="2" eb="4">
      <t>クミアイ</t>
    </rPh>
    <rPh sb="4" eb="5">
      <t>オヨ</t>
    </rPh>
    <rPh sb="8" eb="11">
      <t>レンゴウカイ</t>
    </rPh>
    <phoneticPr fontId="1"/>
  </si>
  <si>
    <t>国民健康保険組合</t>
    <rPh sb="0" eb="2">
      <t>コクミン</t>
    </rPh>
    <rPh sb="2" eb="4">
      <t>ケンコウ</t>
    </rPh>
    <rPh sb="4" eb="6">
      <t>ホケン</t>
    </rPh>
    <rPh sb="6" eb="8">
      <t>クミアイ</t>
    </rPh>
    <phoneticPr fontId="1"/>
  </si>
  <si>
    <t>公益法人</t>
    <rPh sb="0" eb="2">
      <t>コウエキ</t>
    </rPh>
    <rPh sb="2" eb="4">
      <t>ホウジン</t>
    </rPh>
    <phoneticPr fontId="1"/>
  </si>
  <si>
    <t>医療法人</t>
    <rPh sb="0" eb="2">
      <t>イリョウ</t>
    </rPh>
    <rPh sb="2" eb="4">
      <t>ホウジン</t>
    </rPh>
    <phoneticPr fontId="1"/>
  </si>
  <si>
    <t>私立学校法人</t>
    <rPh sb="0" eb="2">
      <t>シリツ</t>
    </rPh>
    <rPh sb="2" eb="4">
      <t>ガッコウ</t>
    </rPh>
    <rPh sb="4" eb="6">
      <t>ホウジン</t>
    </rPh>
    <phoneticPr fontId="1"/>
  </si>
  <si>
    <t>社会福祉法人</t>
    <rPh sb="0" eb="2">
      <t>シャカイ</t>
    </rPh>
    <rPh sb="2" eb="4">
      <t>フクシ</t>
    </rPh>
    <rPh sb="4" eb="6">
      <t>ホウジン</t>
    </rPh>
    <phoneticPr fontId="1"/>
  </si>
  <si>
    <t>医療生協</t>
    <rPh sb="0" eb="2">
      <t>イリョウ</t>
    </rPh>
    <rPh sb="2" eb="4">
      <t>セイキョウ</t>
    </rPh>
    <phoneticPr fontId="1"/>
  </si>
  <si>
    <t>会社</t>
    <rPh sb="0" eb="2">
      <t>カイシャ</t>
    </rPh>
    <phoneticPr fontId="1"/>
  </si>
  <si>
    <t>その他の法人</t>
    <rPh sb="2" eb="3">
      <t>タ</t>
    </rPh>
    <rPh sb="4" eb="6">
      <t>ホウジン</t>
    </rPh>
    <phoneticPr fontId="1"/>
  </si>
  <si>
    <t>個人</t>
    <rPh sb="0" eb="2">
      <t>コジン</t>
    </rPh>
    <phoneticPr fontId="1"/>
  </si>
  <si>
    <t>桑名市</t>
    <rPh sb="0" eb="3">
      <t>クワナシ</t>
    </rPh>
    <phoneticPr fontId="3"/>
  </si>
  <si>
    <t>いなべ市</t>
    <rPh sb="3" eb="4">
      <t>シ</t>
    </rPh>
    <phoneticPr fontId="3"/>
  </si>
  <si>
    <t>東員町</t>
    <rPh sb="0" eb="3">
      <t>トウインチョウ</t>
    </rPh>
    <phoneticPr fontId="3"/>
  </si>
  <si>
    <t>木曽岬町</t>
    <rPh sb="0" eb="4">
      <t>キソサキチョウ</t>
    </rPh>
    <phoneticPr fontId="3"/>
  </si>
  <si>
    <t>四日市市</t>
    <rPh sb="0" eb="4">
      <t>ヨッカイチシ</t>
    </rPh>
    <phoneticPr fontId="3"/>
  </si>
  <si>
    <t>朝日町</t>
    <rPh sb="0" eb="3">
      <t>アサヒチョウ</t>
    </rPh>
    <phoneticPr fontId="3"/>
  </si>
  <si>
    <t>川越町</t>
    <rPh sb="0" eb="3">
      <t>カワゴエチョウ</t>
    </rPh>
    <phoneticPr fontId="3"/>
  </si>
  <si>
    <t>菰野町</t>
    <rPh sb="0" eb="3">
      <t>コモノチョウ</t>
    </rPh>
    <phoneticPr fontId="3"/>
  </si>
  <si>
    <t>鈴鹿市</t>
    <rPh sb="0" eb="3">
      <t>スズカシ</t>
    </rPh>
    <phoneticPr fontId="3"/>
  </si>
  <si>
    <t>亀山市</t>
    <rPh sb="0" eb="3">
      <t>カメヤマシ</t>
    </rPh>
    <phoneticPr fontId="3"/>
  </si>
  <si>
    <t>津市</t>
    <rPh sb="0" eb="2">
      <t>ツシ</t>
    </rPh>
    <phoneticPr fontId="3"/>
  </si>
  <si>
    <t>伊賀市</t>
    <rPh sb="0" eb="3">
      <t>イガシ</t>
    </rPh>
    <phoneticPr fontId="3"/>
  </si>
  <si>
    <t>名張市</t>
    <rPh sb="0" eb="3">
      <t>ナバリシ</t>
    </rPh>
    <phoneticPr fontId="3"/>
  </si>
  <si>
    <t>松阪市</t>
    <rPh sb="0" eb="3">
      <t>マツサカシ</t>
    </rPh>
    <phoneticPr fontId="3"/>
  </si>
  <si>
    <t>多気町</t>
    <rPh sb="0" eb="3">
      <t>タキチョウ</t>
    </rPh>
    <phoneticPr fontId="3"/>
  </si>
  <si>
    <t>大台町</t>
    <rPh sb="0" eb="3">
      <t>オオダイチョウ</t>
    </rPh>
    <phoneticPr fontId="3"/>
  </si>
  <si>
    <t>明和町</t>
    <rPh sb="0" eb="3">
      <t>メイワチョウ</t>
    </rPh>
    <phoneticPr fontId="3"/>
  </si>
  <si>
    <t>大紀町</t>
    <rPh sb="0" eb="3">
      <t>タイキチョウ</t>
    </rPh>
    <phoneticPr fontId="3"/>
  </si>
  <si>
    <t>伊勢市</t>
    <rPh sb="0" eb="3">
      <t>イセシ</t>
    </rPh>
    <phoneticPr fontId="3"/>
  </si>
  <si>
    <t>鳥羽市</t>
    <rPh sb="0" eb="3">
      <t>トバシ</t>
    </rPh>
    <phoneticPr fontId="3"/>
  </si>
  <si>
    <t>志摩市</t>
    <rPh sb="0" eb="2">
      <t>シマ</t>
    </rPh>
    <rPh sb="2" eb="3">
      <t>シ</t>
    </rPh>
    <phoneticPr fontId="3"/>
  </si>
  <si>
    <t>玉城町</t>
    <rPh sb="0" eb="3">
      <t>タマキチョウ</t>
    </rPh>
    <phoneticPr fontId="3"/>
  </si>
  <si>
    <t>南伊勢町</t>
    <rPh sb="0" eb="4">
      <t>ミナミイセチョウ</t>
    </rPh>
    <phoneticPr fontId="3"/>
  </si>
  <si>
    <t>度会町</t>
    <rPh sb="0" eb="2">
      <t>ワタライ</t>
    </rPh>
    <rPh sb="2" eb="3">
      <t>チョウ</t>
    </rPh>
    <phoneticPr fontId="3"/>
  </si>
  <si>
    <t>尾鷲市</t>
    <rPh sb="0" eb="3">
      <t>オワセシ</t>
    </rPh>
    <phoneticPr fontId="3"/>
  </si>
  <si>
    <t>熊野市</t>
    <rPh sb="0" eb="3">
      <t>クマノシ</t>
    </rPh>
    <phoneticPr fontId="3"/>
  </si>
  <si>
    <t>紀北町</t>
    <rPh sb="0" eb="3">
      <t>キホクチョウ</t>
    </rPh>
    <phoneticPr fontId="3"/>
  </si>
  <si>
    <t>御浜町</t>
    <rPh sb="0" eb="3">
      <t>ミハマチョウ</t>
    </rPh>
    <phoneticPr fontId="3"/>
  </si>
  <si>
    <t>紀宝町</t>
    <rPh sb="0" eb="3">
      <t>キホウチョウ</t>
    </rPh>
    <phoneticPr fontId="3"/>
  </si>
  <si>
    <t>2401 北勢　　　　　　　　</t>
  </si>
  <si>
    <t>2402 中勢伊賀　　　　　　</t>
  </si>
  <si>
    <t>2403 南勢志摩　　　　　　</t>
  </si>
  <si>
    <t>2404 東紀州　　　　　　　</t>
  </si>
  <si>
    <t>対応可能時間</t>
    <rPh sb="0" eb="2">
      <t>タイオウ</t>
    </rPh>
    <rPh sb="2" eb="4">
      <t>カノウ</t>
    </rPh>
    <rPh sb="4" eb="6">
      <t>ジカン</t>
    </rPh>
    <phoneticPr fontId="3"/>
  </si>
  <si>
    <t>対応言語</t>
    <rPh sb="0" eb="2">
      <t>タイオウ</t>
    </rPh>
    <rPh sb="2" eb="4">
      <t>ゲンゴ</t>
    </rPh>
    <phoneticPr fontId="3"/>
  </si>
  <si>
    <t>英語</t>
    <rPh sb="0" eb="2">
      <t>エイゴ</t>
    </rPh>
    <phoneticPr fontId="3"/>
  </si>
  <si>
    <t>中国語</t>
    <rPh sb="0" eb="3">
      <t>チュウゴクゴ</t>
    </rPh>
    <phoneticPr fontId="3"/>
  </si>
  <si>
    <t>韓国語</t>
    <rPh sb="0" eb="3">
      <t>カンコクゴ</t>
    </rPh>
    <phoneticPr fontId="3"/>
  </si>
  <si>
    <t>タイ語</t>
    <rPh sb="2" eb="3">
      <t>ゴ</t>
    </rPh>
    <phoneticPr fontId="3"/>
  </si>
  <si>
    <t>タガログ語</t>
    <rPh sb="4" eb="5">
      <t>ゴ</t>
    </rPh>
    <phoneticPr fontId="3"/>
  </si>
  <si>
    <t>ミャンマー語</t>
    <rPh sb="5" eb="6">
      <t>ゴ</t>
    </rPh>
    <phoneticPr fontId="3"/>
  </si>
  <si>
    <t>ベトナム語</t>
    <rPh sb="4" eb="5">
      <t>ゴ</t>
    </rPh>
    <phoneticPr fontId="3"/>
  </si>
  <si>
    <t>ベンガル語</t>
    <rPh sb="4" eb="5">
      <t>ゴ</t>
    </rPh>
    <phoneticPr fontId="3"/>
  </si>
  <si>
    <t>フランス語</t>
    <rPh sb="4" eb="5">
      <t>ゴ</t>
    </rPh>
    <phoneticPr fontId="3"/>
  </si>
  <si>
    <t>ポルトガル語</t>
    <rPh sb="5" eb="6">
      <t>ゴ</t>
    </rPh>
    <phoneticPr fontId="3"/>
  </si>
  <si>
    <t>ドイツ語</t>
    <rPh sb="3" eb="4">
      <t>ゴ</t>
    </rPh>
    <phoneticPr fontId="3"/>
  </si>
  <si>
    <t>ロシア語</t>
    <rPh sb="3" eb="4">
      <t>ゴ</t>
    </rPh>
    <phoneticPr fontId="3"/>
  </si>
  <si>
    <t>イタリア語</t>
    <rPh sb="4" eb="5">
      <t>ゴ</t>
    </rPh>
    <phoneticPr fontId="3"/>
  </si>
  <si>
    <t>スペイン語</t>
    <rPh sb="4" eb="5">
      <t>ゴ</t>
    </rPh>
    <phoneticPr fontId="3"/>
  </si>
  <si>
    <t>その他詳細</t>
    <rPh sb="2" eb="3">
      <t>タ</t>
    </rPh>
    <rPh sb="3" eb="5">
      <t>ショウサイ</t>
    </rPh>
    <phoneticPr fontId="3"/>
  </si>
  <si>
    <t>２．外国人患者の受入体制に関する情報</t>
    <rPh sb="2" eb="4">
      <t>ガイコク</t>
    </rPh>
    <rPh sb="4" eb="5">
      <t>ジン</t>
    </rPh>
    <rPh sb="5" eb="7">
      <t>カンジャ</t>
    </rPh>
    <rPh sb="8" eb="10">
      <t>ウケイ</t>
    </rPh>
    <rPh sb="10" eb="12">
      <t>タイセイ</t>
    </rPh>
    <rPh sb="13" eb="14">
      <t>カン</t>
    </rPh>
    <rPh sb="16" eb="18">
      <t>ジョウホウ</t>
    </rPh>
    <phoneticPr fontId="3"/>
  </si>
  <si>
    <t>都道府県コード</t>
    <rPh sb="0" eb="4">
      <t>トドウフケン</t>
    </rPh>
    <phoneticPr fontId="3"/>
  </si>
  <si>
    <t>二次医療圏コード</t>
    <rPh sb="0" eb="2">
      <t>ニジ</t>
    </rPh>
    <rPh sb="2" eb="5">
      <t>イリョウケン</t>
    </rPh>
    <phoneticPr fontId="3"/>
  </si>
  <si>
    <t>選出要件</t>
    <rPh sb="0" eb="2">
      <t>センシュツ</t>
    </rPh>
    <rPh sb="2" eb="4">
      <t>ヨウケン</t>
    </rPh>
    <phoneticPr fontId="3"/>
  </si>
  <si>
    <t>外国人受入環境整備事業の対象医療機関</t>
    <rPh sb="0" eb="3">
      <t>ガイコクジン</t>
    </rPh>
    <rPh sb="3" eb="5">
      <t>ウケイレ</t>
    </rPh>
    <rPh sb="5" eb="7">
      <t>カンキョウ</t>
    </rPh>
    <rPh sb="7" eb="9">
      <t>セイビ</t>
    </rPh>
    <rPh sb="9" eb="11">
      <t>ジギョウ</t>
    </rPh>
    <rPh sb="12" eb="14">
      <t>タイショウ</t>
    </rPh>
    <rPh sb="14" eb="16">
      <t>イリョウ</t>
    </rPh>
    <rPh sb="16" eb="18">
      <t>キカン</t>
    </rPh>
    <phoneticPr fontId="3"/>
  </si>
  <si>
    <t>JMIP</t>
    <phoneticPr fontId="3"/>
  </si>
  <si>
    <t>JIH</t>
    <phoneticPr fontId="3"/>
  </si>
  <si>
    <t>外国人患者対応の専門部署</t>
    <phoneticPr fontId="3"/>
  </si>
  <si>
    <t>対応言語/対応可能時間</t>
    <rPh sb="0" eb="2">
      <t>タイオウ</t>
    </rPh>
    <rPh sb="2" eb="4">
      <t>ゲンゴ</t>
    </rPh>
    <rPh sb="5" eb="7">
      <t>タイオウ</t>
    </rPh>
    <rPh sb="7" eb="9">
      <t>カノウ</t>
    </rPh>
    <rPh sb="9" eb="11">
      <t>ジカン</t>
    </rPh>
    <phoneticPr fontId="3"/>
  </si>
  <si>
    <t xml:space="preserve"> 外国人向け医療コーディネーター</t>
    <phoneticPr fontId="3"/>
  </si>
  <si>
    <t>医療
通訳者</t>
    <rPh sb="0" eb="2">
      <t>イリョウ</t>
    </rPh>
    <rPh sb="3" eb="6">
      <t>ツウヤクシャ</t>
    </rPh>
    <phoneticPr fontId="3"/>
  </si>
  <si>
    <t>医療機関名</t>
    <rPh sb="4" eb="5">
      <t>ナ</t>
    </rPh>
    <phoneticPr fontId="3"/>
  </si>
  <si>
    <t>医療機関名(英語)</t>
    <rPh sb="4" eb="5">
      <t>メイ</t>
    </rPh>
    <rPh sb="6" eb="8">
      <t>エイゴ</t>
    </rPh>
    <phoneticPr fontId="9"/>
  </si>
  <si>
    <t>開設者の種別</t>
    <rPh sb="0" eb="2">
      <t>カイセツ</t>
    </rPh>
    <rPh sb="2" eb="3">
      <t>シャ</t>
    </rPh>
    <rPh sb="4" eb="6">
      <t>シュベツ</t>
    </rPh>
    <phoneticPr fontId="3"/>
  </si>
  <si>
    <t>開設者名</t>
    <rPh sb="0" eb="2">
      <t>カイセツ</t>
    </rPh>
    <rPh sb="2" eb="3">
      <t>シャ</t>
    </rPh>
    <rPh sb="3" eb="4">
      <t>メイ</t>
    </rPh>
    <phoneticPr fontId="9"/>
  </si>
  <si>
    <t>郵便番号</t>
    <rPh sb="0" eb="2">
      <t>ユウビン</t>
    </rPh>
    <rPh sb="2" eb="4">
      <t>バンゴウ</t>
    </rPh>
    <phoneticPr fontId="3"/>
  </si>
  <si>
    <t>住所(英語)</t>
    <rPh sb="3" eb="5">
      <t>エイゴ</t>
    </rPh>
    <phoneticPr fontId="9"/>
  </si>
  <si>
    <t>対応診療科と対応可能言語</t>
    <rPh sb="8" eb="10">
      <t>カノウ</t>
    </rPh>
    <rPh sb="10" eb="12">
      <t>ゲンゴ</t>
    </rPh>
    <phoneticPr fontId="3"/>
  </si>
  <si>
    <t>その他利用可能なキャッシュレスサービス</t>
    <rPh sb="2" eb="3">
      <t>タ</t>
    </rPh>
    <rPh sb="3" eb="5">
      <t>リヨウ</t>
    </rPh>
    <rPh sb="5" eb="7">
      <t>カノウ</t>
    </rPh>
    <phoneticPr fontId="3"/>
  </si>
  <si>
    <t>２４時間３６５日対応可否</t>
    <phoneticPr fontId="9"/>
  </si>
  <si>
    <t>　　（英語表記）</t>
    <rPh sb="3" eb="5">
      <t>エイゴ</t>
    </rPh>
    <rPh sb="5" eb="7">
      <t>ヒョウキ</t>
    </rPh>
    <phoneticPr fontId="3"/>
  </si>
  <si>
    <t>その他の言語</t>
    <rPh sb="2" eb="3">
      <t>タ</t>
    </rPh>
    <rPh sb="4" eb="6">
      <t>ゲンゴ</t>
    </rPh>
    <phoneticPr fontId="3"/>
  </si>
  <si>
    <r>
      <t xml:space="preserve">診療科
</t>
    </r>
    <r>
      <rPr>
        <sz val="10"/>
        <color theme="1"/>
        <rFont val="HGPｺﾞｼｯｸM"/>
        <family val="3"/>
        <charset val="128"/>
      </rPr>
      <t>※行が足らない場合は追加してください</t>
    </r>
    <rPh sb="0" eb="3">
      <t>シンリョウカ</t>
    </rPh>
    <rPh sb="6" eb="7">
      <t>ギョウ</t>
    </rPh>
    <rPh sb="8" eb="9">
      <t>タ</t>
    </rPh>
    <rPh sb="12" eb="14">
      <t>バアイ</t>
    </rPh>
    <rPh sb="15" eb="17">
      <t>ツイカ</t>
    </rPh>
    <phoneticPr fontId="3"/>
  </si>
  <si>
    <t>３．担当者情報</t>
    <rPh sb="2" eb="5">
      <t>タントウシャ</t>
    </rPh>
    <rPh sb="5" eb="7">
      <t>ジョウホウ</t>
    </rPh>
    <phoneticPr fontId="3"/>
  </si>
  <si>
    <t>１．基本情報</t>
    <rPh sb="2" eb="4">
      <t>キホン</t>
    </rPh>
    <rPh sb="4" eb="6">
      <t>ジョウホウ</t>
    </rPh>
    <phoneticPr fontId="3"/>
  </si>
  <si>
    <t>言語</t>
    <rPh sb="0" eb="2">
      <t>ゲンゴ</t>
    </rPh>
    <phoneticPr fontId="3"/>
  </si>
  <si>
    <t>ＵＲＬ</t>
    <phoneticPr fontId="3"/>
  </si>
  <si>
    <t>日本語</t>
    <rPh sb="0" eb="3">
      <t>ニホンゴ</t>
    </rPh>
    <phoneticPr fontId="3"/>
  </si>
  <si>
    <t>〒</t>
    <phoneticPr fontId="3"/>
  </si>
  <si>
    <t>住所</t>
    <rPh sb="0" eb="2">
      <t>ジュウショ</t>
    </rPh>
    <phoneticPr fontId="3"/>
  </si>
  <si>
    <t>住所（英語表記）</t>
    <rPh sb="0" eb="2">
      <t>ジュウショ</t>
    </rPh>
    <rPh sb="3" eb="5">
      <t>エイゴ</t>
    </rPh>
    <rPh sb="5" eb="7">
      <t>ヒョウキ</t>
    </rPh>
    <phoneticPr fontId="3"/>
  </si>
  <si>
    <r>
      <rPr>
        <b/>
        <sz val="12"/>
        <color theme="1"/>
        <rFont val="HGPｺﾞｼｯｸM"/>
        <family val="3"/>
        <charset val="128"/>
      </rPr>
      <t>1-1</t>
    </r>
    <r>
      <rPr>
        <sz val="12"/>
        <color theme="1"/>
        <rFont val="HGPｺﾞｼｯｸM"/>
        <family val="3"/>
        <charset val="128"/>
      </rPr>
      <t xml:space="preserve"> 貴院名</t>
    </r>
    <rPh sb="4" eb="6">
      <t>キイン</t>
    </rPh>
    <rPh sb="6" eb="7">
      <t>メイ</t>
    </rPh>
    <phoneticPr fontId="3"/>
  </si>
  <si>
    <r>
      <rPr>
        <b/>
        <sz val="12"/>
        <color theme="1"/>
        <rFont val="HGPｺﾞｼｯｸM"/>
        <family val="3"/>
        <charset val="128"/>
      </rPr>
      <t>1-2</t>
    </r>
    <r>
      <rPr>
        <sz val="12"/>
        <color theme="1"/>
        <rFont val="HGPｺﾞｼｯｸM"/>
        <family val="3"/>
        <charset val="128"/>
      </rPr>
      <t xml:space="preserve"> 医療機関種別</t>
    </r>
    <rPh sb="4" eb="6">
      <t>イリョウ</t>
    </rPh>
    <rPh sb="6" eb="8">
      <t>キカン</t>
    </rPh>
    <rPh sb="8" eb="10">
      <t>シュベツ</t>
    </rPh>
    <phoneticPr fontId="3"/>
  </si>
  <si>
    <r>
      <rPr>
        <b/>
        <sz val="12"/>
        <color theme="1"/>
        <rFont val="HGPｺﾞｼｯｸM"/>
        <family val="3"/>
        <charset val="128"/>
      </rPr>
      <t>1-3</t>
    </r>
    <r>
      <rPr>
        <sz val="12"/>
        <color theme="1"/>
        <rFont val="HGPｺﾞｼｯｸM"/>
        <family val="3"/>
        <charset val="128"/>
      </rPr>
      <t xml:space="preserve"> 開設者の種別</t>
    </r>
    <rPh sb="4" eb="6">
      <t>カイセツ</t>
    </rPh>
    <rPh sb="6" eb="7">
      <t>シャ</t>
    </rPh>
    <rPh sb="8" eb="10">
      <t>シュベツ</t>
    </rPh>
    <phoneticPr fontId="1"/>
  </si>
  <si>
    <r>
      <rPr>
        <b/>
        <sz val="12"/>
        <color theme="1"/>
        <rFont val="HGPｺﾞｼｯｸM"/>
        <family val="3"/>
        <charset val="128"/>
      </rPr>
      <t>1-4</t>
    </r>
    <r>
      <rPr>
        <sz val="12"/>
        <color theme="1"/>
        <rFont val="HGPｺﾞｼｯｸM"/>
        <family val="3"/>
        <charset val="128"/>
      </rPr>
      <t xml:space="preserve"> 開設者名</t>
    </r>
    <rPh sb="4" eb="6">
      <t>カイセツ</t>
    </rPh>
    <rPh sb="6" eb="7">
      <t>シャ</t>
    </rPh>
    <rPh sb="7" eb="8">
      <t>メイ</t>
    </rPh>
    <phoneticPr fontId="2"/>
  </si>
  <si>
    <r>
      <rPr>
        <b/>
        <sz val="12"/>
        <color theme="1"/>
        <rFont val="HGPｺﾞｼｯｸM"/>
        <family val="3"/>
        <charset val="128"/>
      </rPr>
      <t>1-5</t>
    </r>
    <r>
      <rPr>
        <sz val="12"/>
        <color theme="1"/>
        <rFont val="HGPｺﾞｼｯｸM"/>
        <family val="3"/>
        <charset val="128"/>
      </rPr>
      <t xml:space="preserve"> 所在地</t>
    </r>
    <rPh sb="4" eb="7">
      <t>ショザイチ</t>
    </rPh>
    <phoneticPr fontId="3"/>
  </si>
  <si>
    <r>
      <rPr>
        <b/>
        <sz val="12"/>
        <color theme="1"/>
        <rFont val="HGPｺﾞｼｯｸM"/>
        <family val="3"/>
        <charset val="128"/>
      </rPr>
      <t>1-6</t>
    </r>
    <r>
      <rPr>
        <sz val="12"/>
        <color theme="1"/>
        <rFont val="HGPｺﾞｼｯｸM"/>
        <family val="3"/>
        <charset val="128"/>
      </rPr>
      <t xml:space="preserve"> 受付時間</t>
    </r>
    <rPh sb="4" eb="6">
      <t>ウケツケ</t>
    </rPh>
    <rPh sb="6" eb="8">
      <t>ジカン</t>
    </rPh>
    <phoneticPr fontId="3"/>
  </si>
  <si>
    <r>
      <rPr>
        <b/>
        <sz val="12"/>
        <color theme="1"/>
        <rFont val="HGPｺﾞｼｯｸM"/>
        <family val="3"/>
        <charset val="128"/>
      </rPr>
      <t>1-7</t>
    </r>
    <r>
      <rPr>
        <sz val="12"/>
        <color theme="1"/>
        <rFont val="HGPｺﾞｼｯｸM"/>
        <family val="3"/>
        <charset val="128"/>
      </rPr>
      <t xml:space="preserve"> ウェブサイト</t>
    </r>
    <phoneticPr fontId="3"/>
  </si>
  <si>
    <r>
      <rPr>
        <b/>
        <sz val="12"/>
        <color theme="1"/>
        <rFont val="HGPｺﾞｼｯｸM"/>
        <family val="3"/>
        <charset val="128"/>
      </rPr>
      <t>1-8</t>
    </r>
    <r>
      <rPr>
        <sz val="12"/>
        <color theme="1"/>
        <rFont val="HGPｺﾞｼｯｸM"/>
        <family val="3"/>
        <charset val="128"/>
      </rPr>
      <t xml:space="preserve"> 救急医療体制</t>
    </r>
    <rPh sb="4" eb="6">
      <t>キュウキュウ</t>
    </rPh>
    <rPh sb="6" eb="8">
      <t>イリョウ</t>
    </rPh>
    <rPh sb="8" eb="10">
      <t>タイセイ</t>
    </rPh>
    <phoneticPr fontId="3"/>
  </si>
  <si>
    <r>
      <rPr>
        <b/>
        <sz val="12"/>
        <color theme="1"/>
        <rFont val="HGPｺﾞｼｯｸM"/>
        <family val="3"/>
        <charset val="128"/>
      </rPr>
      <t>1-9</t>
    </r>
    <r>
      <rPr>
        <sz val="12"/>
        <color theme="1"/>
        <rFont val="HGPｺﾞｼｯｸM"/>
        <family val="3"/>
        <charset val="128"/>
      </rPr>
      <t xml:space="preserve"> 災害拠点病院</t>
    </r>
    <rPh sb="4" eb="6">
      <t>サイガイ</t>
    </rPh>
    <rPh sb="6" eb="8">
      <t>キョテン</t>
    </rPh>
    <rPh sb="8" eb="10">
      <t>ビョウイン</t>
    </rPh>
    <phoneticPr fontId="3"/>
  </si>
  <si>
    <r>
      <rPr>
        <b/>
        <sz val="12"/>
        <color theme="1"/>
        <rFont val="HGPｺﾞｼｯｸM"/>
        <family val="3"/>
        <charset val="128"/>
      </rPr>
      <t>2-1</t>
    </r>
    <r>
      <rPr>
        <sz val="12"/>
        <color theme="1"/>
        <rFont val="HGPｺﾞｼｯｸM"/>
        <family val="3"/>
        <charset val="128"/>
      </rPr>
      <t xml:space="preserve"> 外国語対応が可能な窓口の電話番号</t>
    </r>
    <rPh sb="4" eb="7">
      <t>ガイコクゴ</t>
    </rPh>
    <rPh sb="7" eb="9">
      <t>タイオウ</t>
    </rPh>
    <rPh sb="10" eb="12">
      <t>カノウ</t>
    </rPh>
    <rPh sb="13" eb="15">
      <t>マドグチ</t>
    </rPh>
    <rPh sb="16" eb="18">
      <t>デンワ</t>
    </rPh>
    <rPh sb="18" eb="20">
      <t>バンゴウ</t>
    </rPh>
    <phoneticPr fontId="3"/>
  </si>
  <si>
    <r>
      <rPr>
        <b/>
        <sz val="12"/>
        <color theme="1"/>
        <rFont val="HGPｺﾞｼｯｸM"/>
        <family val="3"/>
        <charset val="128"/>
      </rPr>
      <t>2-2</t>
    </r>
    <r>
      <rPr>
        <sz val="12"/>
        <color theme="1"/>
        <rFont val="HGPｺﾞｼｯｸM"/>
        <family val="3"/>
        <charset val="128"/>
      </rPr>
      <t xml:space="preserve"> 外国人対応の専門部署の有無</t>
    </r>
    <rPh sb="4" eb="6">
      <t>ガイコク</t>
    </rPh>
    <rPh sb="6" eb="7">
      <t>ジン</t>
    </rPh>
    <rPh sb="7" eb="9">
      <t>タイオウ</t>
    </rPh>
    <rPh sb="10" eb="12">
      <t>センモン</t>
    </rPh>
    <rPh sb="12" eb="14">
      <t>ブショ</t>
    </rPh>
    <rPh sb="15" eb="17">
      <t>ウム</t>
    </rPh>
    <phoneticPr fontId="3"/>
  </si>
  <si>
    <r>
      <rPr>
        <b/>
        <sz val="12"/>
        <color theme="1"/>
        <rFont val="HGPｺﾞｼｯｸM"/>
        <family val="3"/>
        <charset val="128"/>
      </rPr>
      <t>2-3</t>
    </r>
    <r>
      <rPr>
        <sz val="12"/>
        <color theme="1"/>
        <rFont val="HGPｺﾞｼｯｸM"/>
        <family val="3"/>
        <charset val="128"/>
      </rPr>
      <t xml:space="preserve"> 外国人向け医療コーディネーターの有無</t>
    </r>
    <rPh sb="20" eb="22">
      <t>ウム</t>
    </rPh>
    <phoneticPr fontId="3"/>
  </si>
  <si>
    <r>
      <rPr>
        <b/>
        <sz val="12"/>
        <color theme="1"/>
        <rFont val="HGPｺﾞｼｯｸM"/>
        <family val="3"/>
        <charset val="128"/>
      </rPr>
      <t>2-4</t>
    </r>
    <r>
      <rPr>
        <sz val="12"/>
        <color theme="1"/>
        <rFont val="HGPｺﾞｼｯｸM"/>
        <family val="3"/>
        <charset val="128"/>
      </rPr>
      <t xml:space="preserve"> 医療通訳者の有無</t>
    </r>
    <rPh sb="4" eb="6">
      <t>イリョウ</t>
    </rPh>
    <rPh sb="6" eb="8">
      <t>ツウヤク</t>
    </rPh>
    <rPh sb="8" eb="9">
      <t>シャ</t>
    </rPh>
    <rPh sb="10" eb="12">
      <t>ウム</t>
    </rPh>
    <phoneticPr fontId="3"/>
  </si>
  <si>
    <r>
      <rPr>
        <b/>
        <sz val="12"/>
        <color theme="1"/>
        <rFont val="HGPｺﾞｼｯｸM"/>
        <family val="3"/>
        <charset val="128"/>
      </rPr>
      <t>2-6</t>
    </r>
    <r>
      <rPr>
        <sz val="12"/>
        <color theme="1"/>
        <rFont val="HGPｺﾞｼｯｸM"/>
        <family val="3"/>
        <charset val="128"/>
      </rPr>
      <t xml:space="preserve"> その他の言語サポート</t>
    </r>
    <rPh sb="6" eb="7">
      <t>タ</t>
    </rPh>
    <rPh sb="8" eb="10">
      <t>ゲンゴ</t>
    </rPh>
    <phoneticPr fontId="3"/>
  </si>
  <si>
    <r>
      <rPr>
        <b/>
        <sz val="12"/>
        <color theme="1"/>
        <rFont val="HGPｺﾞｼｯｸM"/>
        <family val="3"/>
        <charset val="128"/>
      </rPr>
      <t>2-5</t>
    </r>
    <r>
      <rPr>
        <sz val="12"/>
        <color theme="1"/>
        <rFont val="HGPｺﾞｼｯｸM"/>
        <family val="3"/>
        <charset val="128"/>
      </rPr>
      <t xml:space="preserve"> 遠隔通訳の有無</t>
    </r>
    <rPh sb="4" eb="6">
      <t>エンカク</t>
    </rPh>
    <rPh sb="6" eb="8">
      <t>ツウヤク</t>
    </rPh>
    <rPh sb="9" eb="11">
      <t>ウム</t>
    </rPh>
    <phoneticPr fontId="3"/>
  </si>
  <si>
    <r>
      <rPr>
        <b/>
        <sz val="12"/>
        <color theme="1"/>
        <rFont val="HGPｺﾞｼｯｸM"/>
        <family val="3"/>
        <charset val="128"/>
      </rPr>
      <t>2-7</t>
    </r>
    <r>
      <rPr>
        <sz val="12"/>
        <color theme="1"/>
        <rFont val="HGPｺﾞｼｯｸM"/>
        <family val="3"/>
        <charset val="128"/>
      </rPr>
      <t xml:space="preserve"> 診療科目と外国語対応</t>
    </r>
    <rPh sb="4" eb="6">
      <t>シンリョウ</t>
    </rPh>
    <rPh sb="6" eb="8">
      <t>カモク</t>
    </rPh>
    <rPh sb="9" eb="12">
      <t>ガイコクゴ</t>
    </rPh>
    <rPh sb="12" eb="14">
      <t>タイオウ</t>
    </rPh>
    <phoneticPr fontId="3"/>
  </si>
  <si>
    <r>
      <rPr>
        <b/>
        <sz val="12"/>
        <color theme="1"/>
        <rFont val="HGPｺﾞｼｯｸM"/>
        <family val="3"/>
        <charset val="128"/>
      </rPr>
      <t>1-10</t>
    </r>
    <r>
      <rPr>
        <sz val="12"/>
        <color theme="1"/>
        <rFont val="HGPｺﾞｼｯｸM"/>
        <family val="3"/>
        <charset val="128"/>
      </rPr>
      <t xml:space="preserve"> 外国人患者受入れにかかる認証等（該当するものに○）</t>
    </r>
    <rPh sb="5" eb="7">
      <t>ガイコク</t>
    </rPh>
    <rPh sb="7" eb="8">
      <t>ジン</t>
    </rPh>
    <rPh sb="8" eb="10">
      <t>カンジャ</t>
    </rPh>
    <rPh sb="10" eb="12">
      <t>ウケイ</t>
    </rPh>
    <rPh sb="17" eb="19">
      <t>ニンショウ</t>
    </rPh>
    <rPh sb="19" eb="20">
      <t>トウ</t>
    </rPh>
    <rPh sb="21" eb="23">
      <t>ガイトウ</t>
    </rPh>
    <phoneticPr fontId="3"/>
  </si>
  <si>
    <t>外国人受入れ環境整備事業の対象医療機関（※１）</t>
  </si>
  <si>
    <t>訪日外国人旅行者受入可能な医療機関（※２）</t>
  </si>
  <si>
    <t>ジャパンインターナショナルホスピタルズ（※３）</t>
  </si>
  <si>
    <t>ＪＭＩＰ認証病院（※４）</t>
    <rPh sb="4" eb="6">
      <t>ニンショウ</t>
    </rPh>
    <rPh sb="6" eb="8">
      <t>ビョウイン</t>
    </rPh>
    <phoneticPr fontId="3"/>
  </si>
  <si>
    <t>種別</t>
    <rPh sb="0" eb="2">
      <t>シュベツ</t>
    </rPh>
    <phoneticPr fontId="3"/>
  </si>
  <si>
    <t>該当</t>
    <rPh sb="0" eb="2">
      <t>ガイトウ</t>
    </rPh>
    <phoneticPr fontId="3"/>
  </si>
  <si>
    <t>※１　これまで厚生労働省が行ってきた、「外国人患者受入れ環境整備推進事業」で整備された医療機関。</t>
    <rPh sb="7" eb="9">
      <t>コウセイ</t>
    </rPh>
    <rPh sb="9" eb="12">
      <t>ロウドウショウ</t>
    </rPh>
    <rPh sb="13" eb="14">
      <t>オコナ</t>
    </rPh>
    <rPh sb="32" eb="34">
      <t>スイシン</t>
    </rPh>
    <rPh sb="38" eb="40">
      <t>セイビ</t>
    </rPh>
    <phoneticPr fontId="3"/>
  </si>
  <si>
    <t>※２　訪日外国人受け入れ医療機関として都道府県から観光庁に登録された医療機関。</t>
    <rPh sb="3" eb="5">
      <t>ホウニチ</t>
    </rPh>
    <rPh sb="5" eb="7">
      <t>ガイコク</t>
    </rPh>
    <rPh sb="7" eb="8">
      <t>ジン</t>
    </rPh>
    <rPh sb="8" eb="9">
      <t>ウ</t>
    </rPh>
    <rPh sb="10" eb="11">
      <t>イ</t>
    </rPh>
    <rPh sb="12" eb="14">
      <t>イリョウ</t>
    </rPh>
    <rPh sb="14" eb="16">
      <t>キカン</t>
    </rPh>
    <rPh sb="19" eb="23">
      <t>トドウフケン</t>
    </rPh>
    <rPh sb="25" eb="27">
      <t>カンコウ</t>
    </rPh>
    <rPh sb="27" eb="28">
      <t>チョウ</t>
    </rPh>
    <rPh sb="29" eb="31">
      <t>トウロク</t>
    </rPh>
    <rPh sb="34" eb="36">
      <t>イリョウ</t>
    </rPh>
    <rPh sb="36" eb="38">
      <t>キカン</t>
    </rPh>
    <phoneticPr fontId="3"/>
  </si>
  <si>
    <t>※３　一般社団法人Medical Excellence JAPANにより推奨されている医療機関。</t>
    <rPh sb="36" eb="38">
      <t>スイショウ</t>
    </rPh>
    <rPh sb="43" eb="45">
      <t>イリョウ</t>
    </rPh>
    <rPh sb="45" eb="47">
      <t>キカン</t>
    </rPh>
    <phoneticPr fontId="3"/>
  </si>
  <si>
    <t>※４　一般財団法人日本医療教育財団により認証された医療機関。</t>
    <rPh sb="20" eb="22">
      <t>ニンショウ</t>
    </rPh>
    <rPh sb="25" eb="27">
      <t>イリョウ</t>
    </rPh>
    <rPh sb="27" eb="29">
      <t>キカン</t>
    </rPh>
    <phoneticPr fontId="3"/>
  </si>
  <si>
    <t>⇒対応可能時間
　　（曜日を含む）及
　　び対応言語も記
　載してください。</t>
    <rPh sb="1" eb="3">
      <t>タイオウ</t>
    </rPh>
    <rPh sb="3" eb="5">
      <t>カノウ</t>
    </rPh>
    <rPh sb="5" eb="7">
      <t>ジカン</t>
    </rPh>
    <rPh sb="11" eb="13">
      <t>ヨウビ</t>
    </rPh>
    <rPh sb="14" eb="15">
      <t>フク</t>
    </rPh>
    <rPh sb="17" eb="18">
      <t>オヨ</t>
    </rPh>
    <rPh sb="22" eb="24">
      <t>タイオウ</t>
    </rPh>
    <rPh sb="24" eb="26">
      <t>ゲンゴ</t>
    </rPh>
    <rPh sb="27" eb="28">
      <t>キ</t>
    </rPh>
    <rPh sb="30" eb="31">
      <t>サイ</t>
    </rPh>
    <phoneticPr fontId="3"/>
  </si>
  <si>
    <r>
      <rPr>
        <b/>
        <sz val="12"/>
        <color theme="1"/>
        <rFont val="HGPｺﾞｼｯｸM"/>
        <family val="3"/>
        <charset val="128"/>
      </rPr>
      <t>2-8</t>
    </r>
    <r>
      <rPr>
        <sz val="12"/>
        <color theme="1"/>
        <rFont val="HGPｺﾞｼｯｸM"/>
        <family val="3"/>
        <charset val="128"/>
      </rPr>
      <t xml:space="preserve"> 利用可能なクレジットカード（VISA、MASTER、AMEX、JCB、DINERS、中国銀聯など）　※対応している場合</t>
    </r>
    <rPh sb="4" eb="6">
      <t>リヨウ</t>
    </rPh>
    <rPh sb="6" eb="8">
      <t>カノウ</t>
    </rPh>
    <rPh sb="46" eb="48">
      <t>チュウゴク</t>
    </rPh>
    <rPh sb="48" eb="49">
      <t>ギン</t>
    </rPh>
    <rPh sb="55" eb="57">
      <t>タイオウ</t>
    </rPh>
    <rPh sb="61" eb="63">
      <t>バアイ</t>
    </rPh>
    <phoneticPr fontId="3"/>
  </si>
  <si>
    <r>
      <t>非接触カード決済</t>
    </r>
    <r>
      <rPr>
        <sz val="10"/>
        <color theme="1"/>
        <rFont val="HGPｺﾞｼｯｸM"/>
        <family val="3"/>
        <charset val="128"/>
      </rPr>
      <t>（※１）</t>
    </r>
    <rPh sb="0" eb="1">
      <t>ヒ</t>
    </rPh>
    <rPh sb="1" eb="3">
      <t>セッショク</t>
    </rPh>
    <rPh sb="6" eb="8">
      <t>ケッサイ</t>
    </rPh>
    <phoneticPr fontId="3"/>
  </si>
  <si>
    <r>
      <t>ＱＲコード決済</t>
    </r>
    <r>
      <rPr>
        <sz val="10"/>
        <color theme="1"/>
        <rFont val="HGPｺﾞｼｯｸM"/>
        <family val="3"/>
        <charset val="128"/>
      </rPr>
      <t>（※２）</t>
    </r>
    <rPh sb="5" eb="7">
      <t>ケッサイ</t>
    </rPh>
    <phoneticPr fontId="3"/>
  </si>
  <si>
    <t>※１　楽天Edy、Suica、PASMO、ICOCA、WAON、nanaco、iD、QUICPayなど</t>
    <rPh sb="3" eb="5">
      <t>ラクテン</t>
    </rPh>
    <phoneticPr fontId="3"/>
  </si>
  <si>
    <t>※２　アリペイ、WeChatPay、LINE Pay、Origami Pay、楽天ペイ、PayPayなど</t>
    <phoneticPr fontId="3"/>
  </si>
  <si>
    <r>
      <rPr>
        <b/>
        <sz val="12"/>
        <color theme="1"/>
        <rFont val="HGPｺﾞｼｯｸM"/>
        <family val="3"/>
        <charset val="128"/>
      </rPr>
      <t>2-10</t>
    </r>
    <r>
      <rPr>
        <sz val="12"/>
        <color theme="1"/>
        <rFont val="HGPｺﾞｼｯｸM"/>
        <family val="3"/>
        <charset val="128"/>
      </rPr>
      <t xml:space="preserve"> ２４時間３６５日対応の可否</t>
    </r>
    <phoneticPr fontId="3"/>
  </si>
  <si>
    <r>
      <rPr>
        <b/>
        <sz val="12"/>
        <color theme="1"/>
        <rFont val="HGPｺﾞｼｯｸM"/>
        <family val="3"/>
        <charset val="128"/>
      </rPr>
      <t>2-9</t>
    </r>
    <r>
      <rPr>
        <sz val="12"/>
        <color theme="1"/>
        <rFont val="HGPｺﾞｼｯｸM"/>
        <family val="3"/>
        <charset val="128"/>
      </rPr>
      <t xml:space="preserve"> その他利用可能なキャッシュレスサービス　※対応している場合</t>
    </r>
    <rPh sb="6" eb="7">
      <t>タ</t>
    </rPh>
    <rPh sb="7" eb="9">
      <t>リヨウ</t>
    </rPh>
    <rPh sb="9" eb="11">
      <t>カノウ</t>
    </rPh>
    <rPh sb="25" eb="27">
      <t>タイオウ</t>
    </rPh>
    <rPh sb="31" eb="33">
      <t>バアイ</t>
    </rPh>
    <phoneticPr fontId="1"/>
  </si>
  <si>
    <r>
      <rPr>
        <b/>
        <sz val="12"/>
        <color theme="1"/>
        <rFont val="HGPｺﾞｼｯｸM"/>
        <family val="3"/>
        <charset val="128"/>
      </rPr>
      <t>3-1</t>
    </r>
    <r>
      <rPr>
        <sz val="12"/>
        <color theme="1"/>
        <rFont val="HGPｺﾞｼｯｸM"/>
        <family val="3"/>
        <charset val="128"/>
      </rPr>
      <t xml:space="preserve"> 担当者氏名</t>
    </r>
    <rPh sb="4" eb="7">
      <t>タントウシャ</t>
    </rPh>
    <rPh sb="7" eb="9">
      <t>シメイ</t>
    </rPh>
    <phoneticPr fontId="3"/>
  </si>
  <si>
    <r>
      <rPr>
        <b/>
        <sz val="12"/>
        <color theme="1"/>
        <rFont val="HGPｺﾞｼｯｸM"/>
        <family val="3"/>
        <charset val="128"/>
      </rPr>
      <t>3-2</t>
    </r>
    <r>
      <rPr>
        <sz val="12"/>
        <color theme="1"/>
        <rFont val="HGPｺﾞｼｯｸM"/>
        <family val="3"/>
        <charset val="128"/>
      </rPr>
      <t xml:space="preserve"> 部署名</t>
    </r>
    <rPh sb="4" eb="6">
      <t>ブショ</t>
    </rPh>
    <rPh sb="6" eb="7">
      <t>メイ</t>
    </rPh>
    <phoneticPr fontId="3"/>
  </si>
  <si>
    <r>
      <rPr>
        <b/>
        <sz val="12"/>
        <color theme="1"/>
        <rFont val="HGPｺﾞｼｯｸM"/>
        <family val="3"/>
        <charset val="128"/>
      </rPr>
      <t>3-3</t>
    </r>
    <r>
      <rPr>
        <sz val="12"/>
        <color theme="1"/>
        <rFont val="HGPｺﾞｼｯｸM"/>
        <family val="3"/>
        <charset val="128"/>
      </rPr>
      <t xml:space="preserve"> 電話番号</t>
    </r>
    <rPh sb="4" eb="6">
      <t>デンワ</t>
    </rPh>
    <rPh sb="6" eb="8">
      <t>バンゴウ</t>
    </rPh>
    <phoneticPr fontId="3"/>
  </si>
  <si>
    <r>
      <rPr>
        <b/>
        <sz val="12"/>
        <color theme="1"/>
        <rFont val="HGPｺﾞｼｯｸM"/>
        <family val="3"/>
        <charset val="128"/>
      </rPr>
      <t>3-4</t>
    </r>
    <r>
      <rPr>
        <sz val="12"/>
        <color theme="1"/>
        <rFont val="HGPｺﾞｼｯｸM"/>
        <family val="3"/>
        <charset val="128"/>
      </rPr>
      <t xml:space="preserve"> FAX番号</t>
    </r>
    <rPh sb="7" eb="9">
      <t>バンゴウ</t>
    </rPh>
    <phoneticPr fontId="3"/>
  </si>
  <si>
    <r>
      <rPr>
        <b/>
        <sz val="12"/>
        <color theme="1"/>
        <rFont val="HGPｺﾞｼｯｸM"/>
        <family val="3"/>
        <charset val="128"/>
      </rPr>
      <t>3-5</t>
    </r>
    <r>
      <rPr>
        <sz val="12"/>
        <color theme="1"/>
        <rFont val="HGPｺﾞｼｯｸM"/>
        <family val="3"/>
        <charset val="128"/>
      </rPr>
      <t xml:space="preserve"> e-mail</t>
    </r>
    <phoneticPr fontId="3"/>
  </si>
  <si>
    <t>-</t>
    <phoneticPr fontId="3"/>
  </si>
  <si>
    <t>　←リストから選択</t>
    <rPh sb="7" eb="9">
      <t>センタク</t>
    </rPh>
    <phoneticPr fontId="3"/>
  </si>
  <si>
    <t>　←自由記載</t>
    <rPh sb="2" eb="4">
      <t>ジユウ</t>
    </rPh>
    <rPh sb="4" eb="6">
      <t>キサイ</t>
    </rPh>
    <phoneticPr fontId="3"/>
  </si>
  <si>
    <t>　←リストから選択（○：指定あり　／　×：指定なし）</t>
    <rPh sb="7" eb="9">
      <t>センタク</t>
    </rPh>
    <rPh sb="12" eb="14">
      <t>シテイ</t>
    </rPh>
    <rPh sb="21" eb="23">
      <t>シテイ</t>
    </rPh>
    <phoneticPr fontId="3"/>
  </si>
  <si>
    <t>　←自由記載（半角：XXX-XXXX-XXXX）</t>
    <rPh sb="2" eb="4">
      <t>ジユウ</t>
    </rPh>
    <rPh sb="4" eb="6">
      <t>キサイ</t>
    </rPh>
    <rPh sb="7" eb="9">
      <t>ハンカク</t>
    </rPh>
    <phoneticPr fontId="3"/>
  </si>
  <si>
    <t>　←リストから選択（○：あり　／　×：なし）</t>
    <rPh sb="7" eb="9">
      <t>センタク</t>
    </rPh>
    <phoneticPr fontId="3"/>
  </si>
  <si>
    <t>　←リストから選択（○：対応可　／　×：対応不可）</t>
    <rPh sb="7" eb="9">
      <t>センタク</t>
    </rPh>
    <rPh sb="12" eb="14">
      <t>タイオウ</t>
    </rPh>
    <rPh sb="14" eb="15">
      <t>カ</t>
    </rPh>
    <rPh sb="20" eb="22">
      <t>タイオウ</t>
    </rPh>
    <rPh sb="22" eb="24">
      <t>フカ</t>
    </rPh>
    <phoneticPr fontId="3"/>
  </si>
  <si>
    <t>月-金:9:00-12:00（救急外来24時間対応）
土日・祝日:救急外来24時間対応</t>
    <rPh sb="0" eb="1">
      <t>ゲツ</t>
    </rPh>
    <rPh sb="2" eb="3">
      <t>キン</t>
    </rPh>
    <rPh sb="15" eb="17">
      <t>キュウキュウ</t>
    </rPh>
    <rPh sb="17" eb="19">
      <t>ガイライ</t>
    </rPh>
    <rPh sb="21" eb="23">
      <t>ジカン</t>
    </rPh>
    <rPh sb="23" eb="25">
      <t>タイオウ</t>
    </rPh>
    <rPh sb="27" eb="29">
      <t>ドニチ</t>
    </rPh>
    <rPh sb="30" eb="32">
      <t>シュクジツ</t>
    </rPh>
    <rPh sb="33" eb="35">
      <t>キュウキュウ</t>
    </rPh>
    <rPh sb="35" eb="37">
      <t>ガイライ</t>
    </rPh>
    <rPh sb="39" eb="41">
      <t>ジカン</t>
    </rPh>
    <rPh sb="41" eb="43">
      <t>タイオウ</t>
    </rPh>
    <phoneticPr fontId="3"/>
  </si>
  <si>
    <t>英語</t>
    <rPh sb="0" eb="2">
      <t>エイゴ</t>
    </rPh>
    <phoneticPr fontId="3"/>
  </si>
  <si>
    <t>対応可能時間及びサポート内容</t>
    <rPh sb="0" eb="2">
      <t>タイオウ</t>
    </rPh>
    <rPh sb="2" eb="4">
      <t>カノウ</t>
    </rPh>
    <rPh sb="4" eb="6">
      <t>ジカン</t>
    </rPh>
    <rPh sb="6" eb="7">
      <t>オヨ</t>
    </rPh>
    <rPh sb="12" eb="14">
      <t>ナイヨウ</t>
    </rPh>
    <phoneticPr fontId="3"/>
  </si>
  <si>
    <t>⇒対応可能時間
　　（曜日を含む）、
サポート内容及
　　び対応言語も記
　載してください。</t>
    <rPh sb="1" eb="3">
      <t>タイオウ</t>
    </rPh>
    <rPh sb="3" eb="5">
      <t>カノウ</t>
    </rPh>
    <rPh sb="5" eb="7">
      <t>ジカン</t>
    </rPh>
    <rPh sb="11" eb="13">
      <t>ヨウビ</t>
    </rPh>
    <rPh sb="14" eb="15">
      <t>フク</t>
    </rPh>
    <rPh sb="23" eb="25">
      <t>ナイヨウ</t>
    </rPh>
    <rPh sb="25" eb="26">
      <t>オヨ</t>
    </rPh>
    <rPh sb="30" eb="32">
      <t>タイオウ</t>
    </rPh>
    <rPh sb="32" eb="34">
      <t>ゲンゴ</t>
    </rPh>
    <rPh sb="35" eb="36">
      <t>キ</t>
    </rPh>
    <rPh sb="38" eb="39">
      <t>サイ</t>
    </rPh>
    <phoneticPr fontId="3"/>
  </si>
  <si>
    <t>救急科</t>
    <rPh sb="0" eb="2">
      <t>キュウキュウ</t>
    </rPh>
    <rPh sb="2" eb="3">
      <t>カ</t>
    </rPh>
    <phoneticPr fontId="3"/>
  </si>
  <si>
    <t>内科</t>
    <rPh sb="0" eb="2">
      <t>ナイカ</t>
    </rPh>
    <phoneticPr fontId="3"/>
  </si>
  <si>
    <t>外科</t>
    <rPh sb="0" eb="2">
      <t>ゲカ</t>
    </rPh>
    <phoneticPr fontId="3"/>
  </si>
  <si>
    <t>小児科</t>
    <rPh sb="0" eb="3">
      <t>ショウニカ</t>
    </rPh>
    <phoneticPr fontId="3"/>
  </si>
  <si>
    <t>精神科</t>
    <rPh sb="0" eb="3">
      <t>セイシンカ</t>
    </rPh>
    <phoneticPr fontId="3"/>
  </si>
  <si>
    <t>皮膚科</t>
    <rPh sb="0" eb="3">
      <t>ヒフカ</t>
    </rPh>
    <phoneticPr fontId="3"/>
  </si>
  <si>
    <t>脳神経外科</t>
    <rPh sb="0" eb="3">
      <t>ノウシンケイ</t>
    </rPh>
    <rPh sb="3" eb="5">
      <t>ゲカ</t>
    </rPh>
    <phoneticPr fontId="3"/>
  </si>
  <si>
    <t>泌尿器科</t>
    <rPh sb="0" eb="4">
      <t>ヒニョウキカ</t>
    </rPh>
    <phoneticPr fontId="3"/>
  </si>
  <si>
    <t>整形外科</t>
    <rPh sb="0" eb="2">
      <t>セイケイ</t>
    </rPh>
    <rPh sb="2" eb="4">
      <t>ゲカ</t>
    </rPh>
    <phoneticPr fontId="3"/>
  </si>
  <si>
    <t>眼科</t>
    <rPh sb="0" eb="2">
      <t>ガンカ</t>
    </rPh>
    <phoneticPr fontId="3"/>
  </si>
  <si>
    <t>耳鼻咽喉科</t>
    <rPh sb="0" eb="2">
      <t>ジビ</t>
    </rPh>
    <rPh sb="2" eb="4">
      <t>インコウ</t>
    </rPh>
    <rPh sb="4" eb="5">
      <t>カ</t>
    </rPh>
    <phoneticPr fontId="3"/>
  </si>
  <si>
    <t>産科</t>
    <rPh sb="0" eb="2">
      <t>サンカ</t>
    </rPh>
    <phoneticPr fontId="3"/>
  </si>
  <si>
    <t>婦人科</t>
    <rPh sb="0" eb="3">
      <t>フジンカ</t>
    </rPh>
    <phoneticPr fontId="3"/>
  </si>
  <si>
    <t>歯科</t>
    <rPh sb="0" eb="2">
      <t>シカ</t>
    </rPh>
    <phoneticPr fontId="3"/>
  </si>
  <si>
    <t>その他</t>
    <rPh sb="2" eb="3">
      <t>タ</t>
    </rPh>
    <phoneticPr fontId="3"/>
  </si>
  <si>
    <t>VISA、MASTER、AMEX、JCB、中国銀聯</t>
    <phoneticPr fontId="3"/>
  </si>
  <si>
    <t>楽天Edy、Suica, PASMO, ICOCA、Waon, nanaco</t>
    <phoneticPr fontId="3"/>
  </si>
  <si>
    <t>アリペイ、WeChatPay、LINE Pay</t>
    <phoneticPr fontId="3"/>
  </si>
  <si>
    <t>総務課</t>
    <rPh sb="0" eb="3">
      <t>ソウムカ</t>
    </rPh>
    <phoneticPr fontId="3"/>
  </si>
  <si>
    <t>調査項目は以上となります。ご協力ありがとうございました。</t>
    <rPh sb="0" eb="2">
      <t>チョウサ</t>
    </rPh>
    <rPh sb="2" eb="4">
      <t>コウモク</t>
    </rPh>
    <rPh sb="5" eb="7">
      <t>イジョウ</t>
    </rPh>
    <rPh sb="14" eb="16">
      <t>キョウリョク</t>
    </rPh>
    <phoneticPr fontId="3"/>
  </si>
  <si>
    <t>４．担当者情報</t>
    <rPh sb="2" eb="5">
      <t>タントウシャ</t>
    </rPh>
    <rPh sb="5" eb="7">
      <t>ジョウホウ</t>
    </rPh>
    <phoneticPr fontId="3"/>
  </si>
  <si>
    <r>
      <rPr>
        <b/>
        <sz val="12"/>
        <color theme="1"/>
        <rFont val="HGPｺﾞｼｯｸM"/>
        <family val="3"/>
        <charset val="128"/>
      </rPr>
      <t>4-1</t>
    </r>
    <r>
      <rPr>
        <sz val="12"/>
        <color theme="1"/>
        <rFont val="HGPｺﾞｼｯｸM"/>
        <family val="3"/>
        <charset val="128"/>
      </rPr>
      <t xml:space="preserve"> 担当者氏名</t>
    </r>
    <rPh sb="4" eb="7">
      <t>タントウシャ</t>
    </rPh>
    <rPh sb="7" eb="9">
      <t>シメイ</t>
    </rPh>
    <phoneticPr fontId="3"/>
  </si>
  <si>
    <r>
      <rPr>
        <b/>
        <sz val="12"/>
        <color theme="1"/>
        <rFont val="HGPｺﾞｼｯｸM"/>
        <family val="3"/>
        <charset val="128"/>
      </rPr>
      <t>4-2</t>
    </r>
    <r>
      <rPr>
        <sz val="12"/>
        <color theme="1"/>
        <rFont val="HGPｺﾞｼｯｸM"/>
        <family val="3"/>
        <charset val="128"/>
      </rPr>
      <t xml:space="preserve"> 部署名</t>
    </r>
    <rPh sb="4" eb="6">
      <t>ブショ</t>
    </rPh>
    <rPh sb="6" eb="7">
      <t>メイ</t>
    </rPh>
    <phoneticPr fontId="3"/>
  </si>
  <si>
    <r>
      <rPr>
        <b/>
        <sz val="12"/>
        <color theme="1"/>
        <rFont val="HGPｺﾞｼｯｸM"/>
        <family val="3"/>
        <charset val="128"/>
      </rPr>
      <t>4-3</t>
    </r>
    <r>
      <rPr>
        <sz val="12"/>
        <color theme="1"/>
        <rFont val="HGPｺﾞｼｯｸM"/>
        <family val="3"/>
        <charset val="128"/>
      </rPr>
      <t xml:space="preserve"> 電話番号</t>
    </r>
    <rPh sb="4" eb="6">
      <t>デンワ</t>
    </rPh>
    <rPh sb="6" eb="8">
      <t>バンゴウ</t>
    </rPh>
    <phoneticPr fontId="3"/>
  </si>
  <si>
    <r>
      <rPr>
        <b/>
        <sz val="12"/>
        <color theme="1"/>
        <rFont val="HGPｺﾞｼｯｸM"/>
        <family val="3"/>
        <charset val="128"/>
      </rPr>
      <t>4-4</t>
    </r>
    <r>
      <rPr>
        <sz val="12"/>
        <color theme="1"/>
        <rFont val="HGPｺﾞｼｯｸM"/>
        <family val="3"/>
        <charset val="128"/>
      </rPr>
      <t xml:space="preserve"> FAX番号</t>
    </r>
    <rPh sb="7" eb="9">
      <t>バンゴウ</t>
    </rPh>
    <phoneticPr fontId="3"/>
  </si>
  <si>
    <r>
      <rPr>
        <b/>
        <sz val="12"/>
        <color theme="1"/>
        <rFont val="HGPｺﾞｼｯｸM"/>
        <family val="3"/>
        <charset val="128"/>
      </rPr>
      <t>4-5</t>
    </r>
    <r>
      <rPr>
        <sz val="12"/>
        <color theme="1"/>
        <rFont val="HGPｺﾞｼｯｸM"/>
        <family val="3"/>
        <charset val="128"/>
      </rPr>
      <t xml:space="preserve"> e-mail</t>
    </r>
    <phoneticPr fontId="3"/>
  </si>
  <si>
    <t>参画したい</t>
    <rPh sb="0" eb="2">
      <t>サンカク</t>
    </rPh>
    <phoneticPr fontId="3"/>
  </si>
  <si>
    <t>参画したくない</t>
    <rPh sb="0" eb="2">
      <t>サンカク</t>
    </rPh>
    <phoneticPr fontId="3"/>
  </si>
  <si>
    <t>今後検討する</t>
    <rPh sb="0" eb="2">
      <t>コンゴ</t>
    </rPh>
    <rPh sb="2" eb="4">
      <t>ケントウ</t>
    </rPh>
    <phoneticPr fontId="3"/>
  </si>
  <si>
    <t>未定</t>
    <rPh sb="0" eb="2">
      <t>ミテイ</t>
    </rPh>
    <phoneticPr fontId="3"/>
  </si>
  <si>
    <t>月-金9:30-17:00</t>
    <rPh sb="0" eb="1">
      <t>ゲツ</t>
    </rPh>
    <rPh sb="2" eb="3">
      <t>キン</t>
    </rPh>
    <phoneticPr fontId="3"/>
  </si>
  <si>
    <t>9:00-12:00　英語を話せる医師による外来</t>
    <rPh sb="11" eb="13">
      <t>エイゴ</t>
    </rPh>
    <rPh sb="14" eb="15">
      <t>ハナ</t>
    </rPh>
    <rPh sb="17" eb="19">
      <t>イシ</t>
    </rPh>
    <rPh sb="22" eb="24">
      <t>ガイライ</t>
    </rPh>
    <phoneticPr fontId="3"/>
  </si>
  <si>
    <t>広島県庁病院</t>
    <rPh sb="0" eb="3">
      <t>ヒロシマケン</t>
    </rPh>
    <rPh sb="3" eb="4">
      <t>チョウ</t>
    </rPh>
    <rPh sb="4" eb="6">
      <t>ビョウイン</t>
    </rPh>
    <phoneticPr fontId="3"/>
  </si>
  <si>
    <t>Hiroshima Prefecture Hospital</t>
    <phoneticPr fontId="3"/>
  </si>
  <si>
    <t>広島　一郎</t>
    <rPh sb="0" eb="2">
      <t>ヒロシマ</t>
    </rPh>
    <rPh sb="3" eb="5">
      <t>イチロウ</t>
    </rPh>
    <phoneticPr fontId="3"/>
  </si>
  <si>
    <t>広島市中区基町１０－５２</t>
    <rPh sb="0" eb="2">
      <t>ヒロシマ</t>
    </rPh>
    <rPh sb="2" eb="3">
      <t>シ</t>
    </rPh>
    <rPh sb="3" eb="5">
      <t>ナカク</t>
    </rPh>
    <rPh sb="5" eb="6">
      <t>モト</t>
    </rPh>
    <rPh sb="6" eb="7">
      <t>マチ</t>
    </rPh>
    <phoneticPr fontId="3"/>
  </si>
  <si>
    <t xml:space="preserve">10-52 Motomachi,Naka-ku,Hiroshima-City,HIroshima,730-8511 </t>
    <phoneticPr fontId="3"/>
  </si>
  <si>
    <t>https://www.pref.hiroshima.lg.jp/</t>
    <phoneticPr fontId="3"/>
  </si>
  <si>
    <t>https://www.pref.hiroshima.lg.jp/site/english/</t>
    <phoneticPr fontId="3"/>
  </si>
  <si>
    <t>韓国語</t>
    <rPh sb="0" eb="2">
      <t>カンコク</t>
    </rPh>
    <rPh sb="2" eb="3">
      <t>ゴ</t>
    </rPh>
    <phoneticPr fontId="3"/>
  </si>
  <si>
    <t>https://www.pref.hiroshima.lg.jp/site/korean/</t>
    <phoneticPr fontId="3"/>
  </si>
  <si>
    <t>082-224-XXXX</t>
    <phoneticPr fontId="3"/>
  </si>
  <si>
    <t>082-513-XXXX</t>
    <phoneticPr fontId="3"/>
  </si>
  <si>
    <t>082-223-XXXX</t>
    <phoneticPr fontId="3"/>
  </si>
  <si>
    <t>XXXX00@pref.hiroshima.lg.jp</t>
    <phoneticPr fontId="3"/>
  </si>
  <si>
    <t>外国人患者で入院を要する救急患者に対応可能な医療機関</t>
  </si>
  <si>
    <t>○募集区分</t>
    <rPh sb="1" eb="3">
      <t>ボシュウ</t>
    </rPh>
    <rPh sb="3" eb="5">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</si>
</sst>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2"/>
      <color theme="1"/>
      <name val="HGPｺﾞｼｯｸM"/>
      <family val="3"/>
      <charset val="128"/>
    </font>
    <font>
      <b/>
      <sz val="10"/>
      <color rgb="FFFFFFFF"/>
      <name val="メイリオ"/>
      <family val="3"/>
      <charset val="128"/>
    </font>
    <font>
      <b/>
      <sz val="10"/>
      <name val="メイリオ"/>
      <family val="3"/>
      <charset val="128"/>
    </font>
    <font>
      <sz val="10"/>
      <color theme="1"/>
      <name val="メイリオ"/>
      <family val="3"/>
      <charset val="128"/>
    </font>
    <font>
      <b/>
      <sz val="10"/>
      <color theme="0"/>
      <name val="メイリオ"/>
      <family val="3"/>
      <charset val="128"/>
    </font>
    <font>
      <sz val="6"/>
      <name val="ＭＳ Ｐゴシック"/>
      <family val="3"/>
      <charset val="128"/>
    </font>
    <font>
      <sz val="11"/>
      <color theme="1"/>
      <name val="HGPｺﾞｼｯｸM"/>
      <family val="3"/>
      <charset val="128"/>
    </font>
    <font>
      <sz val="10"/>
      <color theme="1"/>
      <name val="HGPｺﾞｼｯｸM"/>
      <family val="3"/>
      <charset val="128"/>
    </font>
    <font>
      <sz val="11"/>
      <color theme="0"/>
      <name val="游ゴシック"/>
      <family val="2"/>
      <charset val="128"/>
      <scheme val="minor"/>
    </font>
    <font>
      <sz val="14"/>
      <color theme="1"/>
      <name val="HGPｺﾞｼｯｸM"/>
      <family val="3"/>
      <charset val="128"/>
    </font>
    <font>
      <b/>
      <sz val="18"/>
      <color theme="1"/>
      <name val="メイリオ"/>
      <family val="3"/>
      <charset val="128"/>
    </font>
    <font>
      <sz val="12"/>
      <color theme="1"/>
      <name val="メイリオ"/>
      <family val="3"/>
      <charset val="128"/>
    </font>
    <font>
      <b/>
      <sz val="12"/>
      <color theme="1"/>
      <name val="メイリオ"/>
      <family val="3"/>
      <charset val="128"/>
    </font>
    <font>
      <b/>
      <sz val="14"/>
      <color theme="1"/>
      <name val="HGPｺﾞｼｯｸM"/>
      <family val="3"/>
      <charset val="128"/>
    </font>
    <font>
      <b/>
      <sz val="12"/>
      <color theme="1"/>
      <name val="HGPｺﾞｼｯｸM"/>
      <family val="3"/>
      <charset val="128"/>
    </font>
    <font>
      <sz val="12"/>
      <color theme="0"/>
      <name val="HGPｺﾞｼｯｸM"/>
      <family val="3"/>
      <charset val="128"/>
    </font>
    <font>
      <sz val="11"/>
      <color rgb="FF0070C0"/>
      <name val="HGPｺﾞｼｯｸM"/>
      <family val="3"/>
      <charset val="128"/>
    </font>
    <font>
      <u/>
      <sz val="11"/>
      <color theme="10"/>
      <name val="游ゴシック"/>
      <family val="2"/>
      <charset val="128"/>
      <scheme val="minor"/>
    </font>
  </fonts>
  <fills count="13">
    <fill>
      <patternFill patternType="none"/>
    </fill>
    <fill>
      <patternFill patternType="gray125"/>
    </fill>
    <fill>
      <patternFill patternType="solid">
        <fgColor theme="8" tint="0.39997558519241921"/>
        <bgColor indexed="64"/>
      </patternFill>
    </fill>
    <fill>
      <patternFill patternType="solid">
        <fgColor theme="2" tint="-0.249977111117893"/>
        <bgColor indexed="64"/>
      </patternFill>
    </fill>
    <fill>
      <patternFill patternType="solid">
        <fgColor rgb="FF00B050"/>
        <bgColor rgb="FF134F5C"/>
      </patternFill>
    </fill>
    <fill>
      <patternFill patternType="solid">
        <fgColor rgb="FFFFFF00"/>
        <bgColor rgb="FF134F5C"/>
      </patternFill>
    </fill>
    <fill>
      <patternFill patternType="solid">
        <fgColor theme="8" tint="-0.249977111117893"/>
        <bgColor rgb="FF134F5C"/>
      </patternFill>
    </fill>
    <fill>
      <patternFill patternType="solid">
        <fgColor theme="8"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CC"/>
        <bgColor indexed="64"/>
      </patternFill>
    </fill>
    <fill>
      <patternFill patternType="solid">
        <fgColor theme="0" tint="-0.14996795556505021"/>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ck">
        <color theme="4" tint="-0.499984740745262"/>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dotted">
        <color indexed="64"/>
      </right>
      <top style="medium">
        <color indexed="64"/>
      </top>
      <bottom/>
      <diagonal/>
    </border>
    <border>
      <left style="dotted">
        <color indexed="64"/>
      </left>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00">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Fill="1" applyBorder="1" applyAlignment="1">
      <alignment vertical="center"/>
    </xf>
    <xf numFmtId="0" fontId="4" fillId="0" borderId="0" xfId="0" applyFont="1" applyFill="1">
      <alignment vertical="center"/>
    </xf>
    <xf numFmtId="0" fontId="4" fillId="0" borderId="0" xfId="0" applyFont="1" applyBorder="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0" fillId="8" borderId="4" xfId="0" applyFont="1" applyFill="1" applyBorder="1" applyAlignment="1">
      <alignment vertical="center" textRotation="255"/>
    </xf>
    <xf numFmtId="0" fontId="10" fillId="8" borderId="2" xfId="0" applyFont="1" applyFill="1" applyBorder="1" applyAlignment="1">
      <alignment vertical="center" textRotation="255"/>
    </xf>
    <xf numFmtId="0" fontId="4" fillId="8" borderId="2" xfId="0" applyFont="1" applyFill="1" applyBorder="1" applyAlignment="1">
      <alignment horizontal="center" vertical="center"/>
    </xf>
    <xf numFmtId="0" fontId="4" fillId="8" borderId="1" xfId="0" applyFont="1" applyFill="1" applyBorder="1">
      <alignment vertical="center"/>
    </xf>
    <xf numFmtId="0" fontId="4" fillId="8" borderId="1"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top"/>
    </xf>
    <xf numFmtId="0" fontId="4" fillId="0" borderId="0" xfId="0" applyFont="1" applyFill="1" applyBorder="1" applyAlignment="1">
      <alignment horizontal="center" vertical="center"/>
    </xf>
    <xf numFmtId="0" fontId="4" fillId="8" borderId="6" xfId="0" applyFont="1" applyFill="1" applyBorder="1">
      <alignment vertical="center"/>
    </xf>
    <xf numFmtId="0" fontId="4" fillId="10" borderId="1" xfId="0" applyFont="1" applyFill="1" applyBorder="1" applyAlignment="1">
      <alignment horizontal="center" vertical="center"/>
    </xf>
    <xf numFmtId="0" fontId="4" fillId="10" borderId="4" xfId="0" applyFont="1" applyFill="1" applyBorder="1" applyAlignment="1">
      <alignment horizontal="center" vertical="center"/>
    </xf>
    <xf numFmtId="0" fontId="4" fillId="10" borderId="1" xfId="0" applyFont="1" applyFill="1" applyBorder="1" applyAlignment="1">
      <alignment vertical="center" shrinkToFit="1"/>
    </xf>
    <xf numFmtId="0" fontId="11" fillId="0" borderId="0" xfId="0" applyFont="1" applyFill="1" applyBorder="1" applyAlignment="1">
      <alignment vertical="center"/>
    </xf>
    <xf numFmtId="0" fontId="11" fillId="0" borderId="0" xfId="0" applyFont="1">
      <alignment vertical="center"/>
    </xf>
    <xf numFmtId="0" fontId="5" fillId="4" borderId="1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6" fillId="5" borderId="21"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7" fillId="3" borderId="17" xfId="0" applyFont="1" applyFill="1" applyBorder="1">
      <alignment vertical="center"/>
    </xf>
    <xf numFmtId="0" fontId="5" fillId="6" borderId="13"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5" fillId="6" borderId="23" xfId="0" applyFont="1" applyFill="1" applyBorder="1" applyAlignment="1">
      <alignment horizontal="left" vertical="center" wrapText="1"/>
    </xf>
    <xf numFmtId="0" fontId="5" fillId="6" borderId="14"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0" fillId="0" borderId="1" xfId="0" applyBorder="1">
      <alignment vertical="center"/>
    </xf>
    <xf numFmtId="0" fontId="4" fillId="10" borderId="1" xfId="0" applyFont="1" applyFill="1" applyBorder="1" applyAlignment="1">
      <alignment vertical="top" shrinkToFit="1"/>
    </xf>
    <xf numFmtId="0" fontId="4" fillId="0" borderId="0" xfId="0" applyFont="1" applyFill="1" applyBorder="1" applyAlignment="1">
      <alignment vertical="center" shrinkToFit="1"/>
    </xf>
    <xf numFmtId="0" fontId="4" fillId="0" borderId="1" xfId="0" applyFont="1" applyFill="1" applyBorder="1" applyAlignment="1">
      <alignment horizontal="center" vertical="center" shrinkToFit="1"/>
    </xf>
    <xf numFmtId="0" fontId="20" fillId="0" borderId="0" xfId="0" applyFont="1">
      <alignment vertical="center"/>
    </xf>
    <xf numFmtId="0" fontId="0" fillId="0" borderId="0" xfId="0" applyAlignment="1">
      <alignment vertical="center" wrapText="1"/>
    </xf>
    <xf numFmtId="0" fontId="12" fillId="0" borderId="0" xfId="0" applyFont="1">
      <alignment vertical="center"/>
    </xf>
    <xf numFmtId="0" fontId="12" fillId="0" borderId="0" xfId="0" applyFont="1" applyAlignment="1">
      <alignment vertical="center" wrapText="1"/>
    </xf>
    <xf numFmtId="0" fontId="19" fillId="0" borderId="0" xfId="0" applyFont="1">
      <alignment vertical="center"/>
    </xf>
    <xf numFmtId="0" fontId="19" fillId="0" borderId="0" xfId="0" applyNumberFormat="1" applyFont="1">
      <alignment vertical="center"/>
    </xf>
    <xf numFmtId="0" fontId="4" fillId="10" borderId="1" xfId="0" applyFont="1" applyFill="1" applyBorder="1" applyAlignment="1">
      <alignment horizontal="center" vertical="center"/>
    </xf>
    <xf numFmtId="0" fontId="4" fillId="12" borderId="4" xfId="0" applyFont="1" applyFill="1" applyBorder="1" applyAlignment="1">
      <alignment horizontal="center" vertical="center"/>
    </xf>
    <xf numFmtId="0" fontId="4" fillId="12" borderId="1" xfId="0" applyFont="1" applyFill="1" applyBorder="1" applyAlignment="1">
      <alignment horizontal="center" vertical="center"/>
    </xf>
    <xf numFmtId="0" fontId="4" fillId="12" borderId="1" xfId="0" applyFont="1" applyFill="1" applyBorder="1" applyAlignment="1">
      <alignment vertical="center" shrinkToFit="1"/>
    </xf>
    <xf numFmtId="0" fontId="4" fillId="10" borderId="6" xfId="0" applyFont="1" applyFill="1" applyBorder="1" applyAlignment="1">
      <alignment horizontal="left" vertical="center"/>
    </xf>
    <xf numFmtId="0" fontId="4" fillId="10" borderId="7" xfId="0" applyFont="1" applyFill="1" applyBorder="1" applyAlignment="1">
      <alignment horizontal="left" vertical="center"/>
    </xf>
    <xf numFmtId="0" fontId="4" fillId="10" borderId="4" xfId="0" applyFont="1" applyFill="1" applyBorder="1" applyAlignment="1">
      <alignment horizontal="left" vertical="center"/>
    </xf>
    <xf numFmtId="0" fontId="10" fillId="8" borderId="2" xfId="0" applyFont="1" applyFill="1" applyBorder="1" applyAlignment="1">
      <alignment horizontal="center" vertical="top" textRotation="255"/>
    </xf>
    <xf numFmtId="0" fontId="10" fillId="8" borderId="8" xfId="0" applyFont="1" applyFill="1" applyBorder="1" applyAlignment="1">
      <alignment horizontal="center" vertical="top" textRotation="255"/>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4" xfId="0" applyFont="1" applyFill="1" applyBorder="1" applyAlignment="1">
      <alignment horizontal="center" vertical="center"/>
    </xf>
    <xf numFmtId="0" fontId="10" fillId="10" borderId="1" xfId="0" applyFont="1" applyFill="1" applyBorder="1" applyAlignment="1">
      <alignment vertical="top" wrapText="1"/>
    </xf>
    <xf numFmtId="0" fontId="10" fillId="8" borderId="10" xfId="0" applyFont="1" applyFill="1" applyBorder="1" applyAlignment="1">
      <alignment horizontal="center" vertical="top" textRotation="255"/>
    </xf>
    <xf numFmtId="0" fontId="10" fillId="8" borderId="11" xfId="0" applyFont="1" applyFill="1" applyBorder="1" applyAlignment="1">
      <alignment horizontal="center" vertical="top" textRotation="255"/>
    </xf>
    <xf numFmtId="0" fontId="10" fillId="8" borderId="5" xfId="0" applyFont="1" applyFill="1" applyBorder="1" applyAlignment="1">
      <alignment horizontal="center" vertical="top" textRotation="255"/>
    </xf>
    <xf numFmtId="0" fontId="10" fillId="8" borderId="9" xfId="0" applyFont="1" applyFill="1" applyBorder="1" applyAlignment="1">
      <alignment horizontal="center" vertical="top" textRotation="255"/>
    </xf>
    <xf numFmtId="0" fontId="4" fillId="8" borderId="2" xfId="0" applyFont="1" applyFill="1" applyBorder="1" applyAlignment="1">
      <alignment horizontal="center" vertical="center" wrapText="1"/>
    </xf>
    <xf numFmtId="0" fontId="4" fillId="8" borderId="8" xfId="0" applyFont="1" applyFill="1" applyBorder="1" applyAlignment="1">
      <alignment horizontal="center" vertical="center"/>
    </xf>
    <xf numFmtId="0" fontId="4" fillId="8" borderId="3" xfId="0" applyFont="1" applyFill="1" applyBorder="1" applyAlignment="1">
      <alignment horizontal="center" vertical="center"/>
    </xf>
    <xf numFmtId="0" fontId="19" fillId="0" borderId="11" xfId="0" applyFont="1" applyBorder="1" applyAlignment="1">
      <alignment horizontal="center" vertical="center" wrapText="1"/>
    </xf>
    <xf numFmtId="0" fontId="14" fillId="0" borderId="0" xfId="0" applyFont="1" applyAlignment="1">
      <alignment horizontal="center" vertical="center"/>
    </xf>
    <xf numFmtId="0" fontId="4" fillId="8" borderId="1" xfId="0" applyFont="1" applyFill="1" applyBorder="1" applyAlignment="1">
      <alignment horizontal="center" vertical="center"/>
    </xf>
    <xf numFmtId="0" fontId="4" fillId="10" borderId="6" xfId="0" applyFont="1" applyFill="1" applyBorder="1" applyAlignment="1">
      <alignment vertical="center" shrinkToFit="1"/>
    </xf>
    <xf numFmtId="0" fontId="4" fillId="10" borderId="7" xfId="0" applyFont="1" applyFill="1" applyBorder="1" applyAlignment="1">
      <alignment vertical="center" shrinkToFit="1"/>
    </xf>
    <xf numFmtId="0" fontId="4" fillId="10" borderId="4" xfId="0" applyFont="1" applyFill="1" applyBorder="1" applyAlignment="1">
      <alignment vertical="center" shrinkToFit="1"/>
    </xf>
    <xf numFmtId="0" fontId="10" fillId="10" borderId="1" xfId="0" applyFont="1" applyFill="1" applyBorder="1" applyAlignment="1">
      <alignment vertical="center"/>
    </xf>
    <xf numFmtId="0" fontId="4" fillId="10" borderId="1" xfId="0" applyFont="1" applyFill="1" applyBorder="1" applyAlignment="1">
      <alignment vertical="center" shrinkToFit="1"/>
    </xf>
    <xf numFmtId="0" fontId="17" fillId="9" borderId="12" xfId="0" applyFont="1" applyFill="1" applyBorder="1" applyAlignment="1">
      <alignment vertical="center"/>
    </xf>
    <xf numFmtId="0" fontId="17" fillId="9" borderId="0" xfId="0" applyFont="1" applyFill="1" applyBorder="1" applyAlignment="1">
      <alignment vertical="center"/>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10" borderId="2" xfId="0" applyFont="1" applyFill="1" applyBorder="1" applyAlignment="1">
      <alignment vertical="top"/>
    </xf>
    <xf numFmtId="0" fontId="10" fillId="10" borderId="3" xfId="0" applyFont="1" applyFill="1" applyBorder="1" applyAlignment="1">
      <alignment vertical="top"/>
    </xf>
    <xf numFmtId="0" fontId="4" fillId="10" borderId="1" xfId="0" applyFont="1" applyFill="1" applyBorder="1" applyAlignment="1">
      <alignment horizontal="center" vertical="center" shrinkToFit="1"/>
    </xf>
    <xf numFmtId="0" fontId="4" fillId="0" borderId="1" xfId="0" applyFont="1" applyFill="1" applyBorder="1" applyAlignment="1">
      <alignment vertical="center"/>
    </xf>
    <xf numFmtId="0" fontId="4" fillId="10" borderId="1" xfId="0" applyFont="1" applyFill="1" applyBorder="1" applyAlignment="1">
      <alignment horizontal="center" vertical="center"/>
    </xf>
    <xf numFmtId="0" fontId="13" fillId="0" borderId="0" xfId="0" applyFont="1" applyAlignment="1">
      <alignment horizontal="center" vertical="center"/>
    </xf>
    <xf numFmtId="0" fontId="4" fillId="10" borderId="6" xfId="0" applyFont="1" applyFill="1" applyBorder="1" applyAlignment="1">
      <alignment horizontal="center" vertical="center" shrinkToFit="1"/>
    </xf>
    <xf numFmtId="0" fontId="4" fillId="10" borderId="7" xfId="0" applyFont="1" applyFill="1" applyBorder="1" applyAlignment="1">
      <alignment horizontal="center" vertical="center" shrinkToFit="1"/>
    </xf>
    <xf numFmtId="0" fontId="4" fillId="10" borderId="4" xfId="0" applyFont="1" applyFill="1" applyBorder="1" applyAlignment="1">
      <alignment horizontal="center" vertical="center" shrinkToFit="1"/>
    </xf>
    <xf numFmtId="0" fontId="4" fillId="8" borderId="6" xfId="0" applyFont="1" applyFill="1" applyBorder="1" applyAlignment="1">
      <alignment vertical="center"/>
    </xf>
    <xf numFmtId="0" fontId="4" fillId="8" borderId="7" xfId="0" applyFont="1" applyFill="1" applyBorder="1" applyAlignment="1">
      <alignment vertical="center"/>
    </xf>
    <xf numFmtId="0" fontId="4" fillId="8" borderId="4" xfId="0" applyFont="1" applyFill="1" applyBorder="1" applyAlignment="1">
      <alignment vertical="center"/>
    </xf>
    <xf numFmtId="0" fontId="10" fillId="10" borderId="6" xfId="0" applyFont="1" applyFill="1" applyBorder="1" applyAlignment="1">
      <alignment vertical="center" shrinkToFit="1"/>
    </xf>
    <xf numFmtId="0" fontId="10" fillId="10" borderId="7" xfId="0" applyFont="1" applyFill="1" applyBorder="1" applyAlignment="1">
      <alignment vertical="center" shrinkToFit="1"/>
    </xf>
    <xf numFmtId="0" fontId="10" fillId="10" borderId="4" xfId="0" applyFont="1" applyFill="1" applyBorder="1" applyAlignment="1">
      <alignment vertical="center" shrinkToFit="1"/>
    </xf>
    <xf numFmtId="0" fontId="21" fillId="10" borderId="6" xfId="1" applyFill="1" applyBorder="1" applyAlignment="1">
      <alignment vertical="center" shrinkToFit="1"/>
    </xf>
    <xf numFmtId="0" fontId="10" fillId="10" borderId="1" xfId="0" applyFont="1" applyFill="1" applyBorder="1" applyAlignment="1">
      <alignment vertical="center" wrapText="1"/>
    </xf>
    <xf numFmtId="0" fontId="10" fillId="11" borderId="1" xfId="0" applyFont="1" applyFill="1" applyBorder="1" applyAlignment="1">
      <alignment vertical="top" wrapText="1"/>
    </xf>
    <xf numFmtId="0" fontId="10" fillId="10" borderId="2" xfId="0" applyFont="1" applyFill="1" applyBorder="1" applyAlignment="1">
      <alignment vertical="top" wrapText="1"/>
    </xf>
    <xf numFmtId="0" fontId="10" fillId="10" borderId="3" xfId="0" applyFont="1" applyFill="1" applyBorder="1" applyAlignment="1">
      <alignment vertical="top" wrapText="1"/>
    </xf>
  </cellXfs>
  <cellStyles count="2">
    <cellStyle name="ハイパーリンク" xfId="1" builtinId="8"/>
    <cellStyle name="標準" xfId="0" builtinId="0"/>
  </cellStyles>
  <dxfs count="28">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1" tint="0.34998626667073579"/>
        </patternFill>
      </fill>
      <border>
        <vertical/>
        <horizontal/>
      </border>
    </dxf>
    <dxf>
      <font>
        <color rgb="FFFF0000"/>
      </font>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1" tint="0.34998626667073579"/>
        </patternFill>
      </fill>
      <border>
        <vertical/>
        <horizontal/>
      </border>
    </dxf>
    <dxf>
      <font>
        <color rgb="FFFF0000"/>
      </font>
    </dxf>
  </dxfs>
  <tableStyles count="0" defaultTableStyle="TableStyleMedium2" defaultPivotStyle="PivotStyleLight16"/>
  <colors>
    <mruColors>
      <color rgb="FFFFFFCC"/>
      <color rgb="FFCCFF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108857</xdr:colOff>
      <xdr:row>0</xdr:row>
      <xdr:rowOff>114300</xdr:rowOff>
    </xdr:from>
    <xdr:to>
      <xdr:col>18</xdr:col>
      <xdr:colOff>993321</xdr:colOff>
      <xdr:row>3</xdr:row>
      <xdr:rowOff>114300</xdr:rowOff>
    </xdr:to>
    <xdr:sp macro="" textlink="">
      <xdr:nvSpPr>
        <xdr:cNvPr id="2" name="角丸四角形 1"/>
        <xdr:cNvSpPr/>
      </xdr:nvSpPr>
      <xdr:spPr>
        <a:xfrm>
          <a:off x="108857" y="114300"/>
          <a:ext cx="7701643" cy="789214"/>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「外国人患者を受け入れる拠点的な医療機関」リストへの掲載に係る回答票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108857</xdr:colOff>
      <xdr:row>0</xdr:row>
      <xdr:rowOff>114299</xdr:rowOff>
    </xdr:from>
    <xdr:to>
      <xdr:col>18</xdr:col>
      <xdr:colOff>993321</xdr:colOff>
      <xdr:row>4</xdr:row>
      <xdr:rowOff>95249</xdr:rowOff>
    </xdr:to>
    <xdr:sp macro="" textlink="">
      <xdr:nvSpPr>
        <xdr:cNvPr id="2" name="角丸四角形 1"/>
        <xdr:cNvSpPr/>
      </xdr:nvSpPr>
      <xdr:spPr>
        <a:xfrm>
          <a:off x="108857" y="114299"/>
          <a:ext cx="7771039" cy="101917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72000" tIns="0" rIns="72000" bIns="0" rtlCol="0" anchor="ctr"/>
        <a:lstStyle/>
        <a:p>
          <a:pPr algn="ctr"/>
          <a:r>
            <a:rPr kumimoji="1" lang="ja-JP" altLang="en-US" sz="1600" b="1">
              <a:latin typeface="メイリオ" panose="020B0604030504040204" pitchFamily="50" charset="-128"/>
              <a:ea typeface="メイリオ" panose="020B0604030504040204" pitchFamily="50" charset="-128"/>
            </a:rPr>
            <a:t>「外国人患者を受け入れる拠点的な医療機関」リストへの掲載に係る調査票</a:t>
          </a:r>
          <a:endParaRPr kumimoji="1" lang="en-US" altLang="ja-JP" sz="1600" b="1">
            <a:latin typeface="メイリオ" panose="020B0604030504040204" pitchFamily="50" charset="-128"/>
            <a:ea typeface="メイリオ" panose="020B0604030504040204" pitchFamily="50" charset="-128"/>
          </a:endParaRPr>
        </a:p>
        <a:p>
          <a:pPr algn="ctr"/>
          <a:r>
            <a:rPr kumimoji="1" lang="ja-JP" altLang="en-US" sz="1800" b="1">
              <a:latin typeface="メイリオ" panose="020B0604030504040204" pitchFamily="50" charset="-128"/>
              <a:ea typeface="メイリオ" panose="020B0604030504040204"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pref.hiroshima.lg.jp/site/korean/" TargetMode="External"/><Relationship Id="rId2" Type="http://schemas.openxmlformats.org/officeDocument/2006/relationships/hyperlink" Target="https://www.pref.hiroshima.lg.jp/site/english/" TargetMode="External"/><Relationship Id="rId1" Type="http://schemas.openxmlformats.org/officeDocument/2006/relationships/hyperlink" Target="https://www.pref.hiroshima.lg.j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XXXX00@pref.hiroshima.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AL151"/>
  <sheetViews>
    <sheetView showGridLines="0" tabSelected="1" view="pageBreakPreview" zoomScaleNormal="100" zoomScaleSheetLayoutView="100" workbookViewId="0">
      <selection activeCell="S5" sqref="S5"/>
    </sheetView>
  </sheetViews>
  <sheetFormatPr defaultRowHeight="14.25"/>
  <cols>
    <col min="1" max="1" width="1.625" style="1" customWidth="1"/>
    <col min="2" max="2" width="18.625" style="1" customWidth="1"/>
    <col min="3" max="3" width="15.75" style="1" customWidth="1"/>
    <col min="4" max="18" width="3.625" style="1" customWidth="1"/>
    <col min="19" max="19" width="13.125" style="1" customWidth="1"/>
    <col min="20" max="20" width="1.625" style="1" customWidth="1"/>
    <col min="21" max="35" width="9" style="1"/>
    <col min="36" max="36" width="12.375" style="1" customWidth="1"/>
    <col min="37" max="37" width="9" style="1"/>
    <col min="38" max="38" width="16" style="1" customWidth="1"/>
    <col min="39" max="16384" width="9" style="1"/>
  </cols>
  <sheetData>
    <row r="2" spans="2:19" ht="28.5">
      <c r="B2" s="69"/>
      <c r="C2" s="69"/>
      <c r="D2" s="69"/>
      <c r="E2" s="69"/>
      <c r="F2" s="69"/>
      <c r="G2" s="69"/>
      <c r="H2" s="69"/>
      <c r="I2" s="69"/>
      <c r="J2" s="69"/>
      <c r="K2" s="69"/>
      <c r="L2" s="69"/>
      <c r="M2" s="69"/>
      <c r="N2" s="69"/>
      <c r="O2" s="69"/>
      <c r="P2" s="69"/>
      <c r="Q2" s="69"/>
      <c r="R2" s="69"/>
      <c r="S2" s="69"/>
    </row>
    <row r="3" spans="2:19" ht="19.5">
      <c r="B3" s="6"/>
      <c r="C3" s="7"/>
      <c r="D3" s="7"/>
      <c r="E3" s="7"/>
      <c r="F3" s="7"/>
      <c r="G3" s="7"/>
      <c r="H3" s="7"/>
      <c r="I3" s="7"/>
      <c r="J3" s="7"/>
      <c r="K3" s="7"/>
      <c r="L3" s="7"/>
      <c r="M3" s="7"/>
      <c r="N3" s="7"/>
      <c r="O3" s="7"/>
      <c r="P3" s="7"/>
      <c r="Q3" s="7"/>
      <c r="R3" s="7"/>
      <c r="S3" s="7"/>
    </row>
    <row r="4" spans="2:19" ht="19.5">
      <c r="B4" s="6"/>
      <c r="C4" s="7"/>
      <c r="D4" s="7"/>
      <c r="E4" s="7"/>
      <c r="F4" s="7"/>
      <c r="G4" s="7"/>
      <c r="H4" s="7"/>
      <c r="I4" s="7"/>
      <c r="J4" s="7"/>
      <c r="K4" s="7"/>
      <c r="L4" s="7"/>
      <c r="M4" s="7"/>
      <c r="N4" s="7"/>
      <c r="O4" s="7"/>
      <c r="P4" s="7"/>
      <c r="Q4" s="7"/>
      <c r="R4" s="7"/>
      <c r="S4" s="7"/>
    </row>
    <row r="6" spans="2:19" ht="24.95" customHeight="1">
      <c r="B6" s="76" t="s">
        <v>126</v>
      </c>
      <c r="C6" s="77"/>
      <c r="D6" s="77"/>
      <c r="E6" s="77"/>
      <c r="F6" s="77"/>
      <c r="G6" s="77"/>
      <c r="H6" s="77"/>
      <c r="I6" s="77"/>
      <c r="J6" s="77"/>
      <c r="K6" s="77"/>
      <c r="L6" s="77"/>
      <c r="M6" s="77"/>
      <c r="N6" s="77"/>
      <c r="O6" s="77"/>
      <c r="P6" s="77"/>
      <c r="Q6" s="77"/>
      <c r="R6" s="77"/>
      <c r="S6" s="77"/>
    </row>
    <row r="8" spans="2:19" ht="21.75" customHeight="1">
      <c r="B8" s="1" t="s">
        <v>230</v>
      </c>
      <c r="C8" s="52"/>
      <c r="D8" s="53"/>
      <c r="E8" s="53"/>
      <c r="F8" s="53"/>
      <c r="G8" s="53"/>
      <c r="H8" s="53"/>
      <c r="I8" s="53"/>
      <c r="J8" s="53"/>
      <c r="K8" s="53"/>
      <c r="L8" s="53"/>
      <c r="M8" s="53"/>
      <c r="N8" s="53"/>
      <c r="O8" s="53"/>
      <c r="P8" s="53"/>
      <c r="Q8" s="53"/>
      <c r="R8" s="54"/>
      <c r="S8" s="42" t="s">
        <v>174</v>
      </c>
    </row>
    <row r="9" spans="2:19" ht="17.25" customHeight="1"/>
    <row r="10" spans="2:19" ht="20.100000000000001" customHeight="1">
      <c r="B10" s="1" t="s">
        <v>133</v>
      </c>
      <c r="C10" s="75"/>
      <c r="D10" s="75"/>
      <c r="E10" s="75"/>
      <c r="F10" s="75"/>
      <c r="G10" s="75"/>
      <c r="H10" s="75"/>
      <c r="I10" s="75"/>
      <c r="J10" s="75"/>
      <c r="K10" s="75"/>
      <c r="L10" s="75"/>
      <c r="M10" s="75"/>
      <c r="N10" s="75"/>
      <c r="O10" s="75"/>
      <c r="P10" s="75"/>
      <c r="Q10" s="75"/>
      <c r="R10" s="75"/>
      <c r="S10" s="75"/>
    </row>
    <row r="11" spans="2:19" ht="20.100000000000001" customHeight="1">
      <c r="B11" s="1" t="s">
        <v>122</v>
      </c>
      <c r="C11" s="75"/>
      <c r="D11" s="75"/>
      <c r="E11" s="75"/>
      <c r="F11" s="75"/>
      <c r="G11" s="75"/>
      <c r="H11" s="75"/>
      <c r="I11" s="75"/>
      <c r="J11" s="75"/>
      <c r="K11" s="75"/>
      <c r="L11" s="75"/>
      <c r="M11" s="75"/>
      <c r="N11" s="75"/>
      <c r="O11" s="75"/>
      <c r="P11" s="75"/>
      <c r="Q11" s="75"/>
      <c r="R11" s="75"/>
      <c r="S11" s="75"/>
    </row>
    <row r="12" spans="2:19">
      <c r="D12" s="3"/>
      <c r="E12" s="3"/>
      <c r="F12" s="3"/>
      <c r="G12" s="3"/>
      <c r="H12" s="3"/>
      <c r="I12" s="3"/>
      <c r="J12" s="3"/>
      <c r="K12" s="3"/>
      <c r="L12" s="3"/>
      <c r="M12" s="3"/>
      <c r="N12" s="3"/>
      <c r="O12" s="3"/>
      <c r="P12" s="3"/>
      <c r="Q12" s="3"/>
      <c r="R12" s="3"/>
      <c r="S12" s="3"/>
    </row>
    <row r="13" spans="2:19" ht="20.100000000000001" customHeight="1">
      <c r="B13" s="1" t="s">
        <v>134</v>
      </c>
      <c r="C13" s="75"/>
      <c r="D13" s="75"/>
      <c r="E13" s="75"/>
      <c r="F13" s="75"/>
      <c r="G13" s="75"/>
      <c r="H13" s="75"/>
      <c r="I13" s="42" t="s">
        <v>174</v>
      </c>
      <c r="J13" s="3"/>
      <c r="K13" s="3"/>
      <c r="L13" s="3"/>
      <c r="M13" s="3"/>
      <c r="N13" s="3"/>
      <c r="O13" s="3"/>
      <c r="P13" s="3"/>
      <c r="Q13" s="3"/>
      <c r="R13" s="3"/>
      <c r="S13" s="3"/>
    </row>
    <row r="14" spans="2:19">
      <c r="D14" s="3"/>
      <c r="E14" s="3"/>
      <c r="F14" s="3"/>
      <c r="G14" s="3"/>
      <c r="H14" s="3"/>
      <c r="I14" s="3"/>
      <c r="J14" s="3"/>
      <c r="K14" s="3"/>
      <c r="L14" s="3"/>
      <c r="M14" s="3"/>
      <c r="N14" s="3"/>
      <c r="O14" s="3"/>
      <c r="P14" s="3"/>
      <c r="Q14" s="3"/>
      <c r="R14" s="3"/>
      <c r="S14" s="3"/>
    </row>
    <row r="15" spans="2:19" ht="20.100000000000001" customHeight="1">
      <c r="B15" s="1" t="s">
        <v>135</v>
      </c>
      <c r="C15" s="75"/>
      <c r="D15" s="75"/>
      <c r="E15" s="75"/>
      <c r="F15" s="75"/>
      <c r="G15" s="75"/>
      <c r="H15" s="75"/>
      <c r="I15" s="42" t="s">
        <v>174</v>
      </c>
    </row>
    <row r="17" spans="2:23" ht="20.100000000000001" customHeight="1">
      <c r="B17" s="1" t="s">
        <v>136</v>
      </c>
      <c r="C17" s="71"/>
      <c r="D17" s="72"/>
      <c r="E17" s="72"/>
      <c r="F17" s="72"/>
      <c r="G17" s="72"/>
      <c r="H17" s="73"/>
      <c r="I17" s="42" t="s">
        <v>175</v>
      </c>
    </row>
    <row r="19" spans="2:23" ht="20.100000000000001" customHeight="1">
      <c r="B19" s="1" t="s">
        <v>137</v>
      </c>
      <c r="C19" s="17" t="s">
        <v>130</v>
      </c>
      <c r="D19" s="86"/>
      <c r="E19" s="87"/>
      <c r="F19" s="88"/>
      <c r="G19" s="41" t="s">
        <v>173</v>
      </c>
      <c r="H19" s="86"/>
      <c r="I19" s="87"/>
      <c r="J19" s="87"/>
      <c r="K19" s="88"/>
    </row>
    <row r="20" spans="2:23" ht="20.100000000000001" customHeight="1">
      <c r="C20" s="12" t="s">
        <v>131</v>
      </c>
      <c r="D20" s="75"/>
      <c r="E20" s="75"/>
      <c r="F20" s="75"/>
      <c r="G20" s="75"/>
      <c r="H20" s="75"/>
      <c r="I20" s="75"/>
      <c r="J20" s="75"/>
      <c r="K20" s="75"/>
      <c r="L20" s="75"/>
      <c r="M20" s="75"/>
      <c r="N20" s="75"/>
      <c r="O20" s="75"/>
      <c r="P20" s="75"/>
      <c r="Q20" s="75"/>
      <c r="R20" s="75"/>
      <c r="S20" s="75"/>
    </row>
    <row r="21" spans="2:23" ht="20.100000000000001" customHeight="1">
      <c r="C21" s="12" t="s">
        <v>132</v>
      </c>
      <c r="D21" s="75"/>
      <c r="E21" s="75"/>
      <c r="F21" s="75"/>
      <c r="G21" s="75"/>
      <c r="H21" s="75"/>
      <c r="I21" s="75"/>
      <c r="J21" s="75"/>
      <c r="K21" s="75"/>
      <c r="L21" s="75"/>
      <c r="M21" s="75"/>
      <c r="N21" s="75"/>
      <c r="O21" s="75"/>
      <c r="P21" s="75"/>
      <c r="Q21" s="75"/>
      <c r="R21" s="75"/>
      <c r="S21" s="75"/>
    </row>
    <row r="23" spans="2:23" ht="45" customHeight="1">
      <c r="B23" s="15" t="s">
        <v>138</v>
      </c>
      <c r="C23" s="74"/>
      <c r="D23" s="74"/>
      <c r="E23" s="74"/>
      <c r="F23" s="74"/>
      <c r="G23" s="74"/>
      <c r="H23" s="74"/>
      <c r="I23" s="74"/>
      <c r="J23" s="74"/>
      <c r="K23" s="74"/>
      <c r="L23" s="74"/>
      <c r="M23" s="74"/>
      <c r="N23" s="74"/>
      <c r="O23" s="74"/>
      <c r="P23" s="74"/>
      <c r="Q23" s="74"/>
      <c r="R23" s="74"/>
      <c r="S23" s="74"/>
    </row>
    <row r="25" spans="2:23" ht="20.100000000000001" customHeight="1">
      <c r="B25" s="1" t="s">
        <v>139</v>
      </c>
      <c r="C25" s="13" t="s">
        <v>127</v>
      </c>
      <c r="D25" s="70" t="s">
        <v>128</v>
      </c>
      <c r="E25" s="70"/>
      <c r="F25" s="70"/>
      <c r="G25" s="70"/>
      <c r="H25" s="70"/>
      <c r="I25" s="70"/>
      <c r="J25" s="70"/>
      <c r="K25" s="70"/>
      <c r="L25" s="70"/>
      <c r="M25" s="70"/>
      <c r="N25" s="70"/>
      <c r="O25" s="70"/>
      <c r="P25" s="70"/>
      <c r="Q25" s="70"/>
      <c r="R25" s="70"/>
      <c r="S25" s="70"/>
    </row>
    <row r="26" spans="2:23" ht="20.100000000000001" customHeight="1">
      <c r="B26" s="2"/>
      <c r="C26" s="18" t="s">
        <v>129</v>
      </c>
      <c r="D26" s="71"/>
      <c r="E26" s="72"/>
      <c r="F26" s="72"/>
      <c r="G26" s="72"/>
      <c r="H26" s="72"/>
      <c r="I26" s="72"/>
      <c r="J26" s="72"/>
      <c r="K26" s="72"/>
      <c r="L26" s="72"/>
      <c r="M26" s="72"/>
      <c r="N26" s="72"/>
      <c r="O26" s="72"/>
      <c r="P26" s="72"/>
      <c r="Q26" s="72"/>
      <c r="R26" s="72"/>
      <c r="S26" s="73"/>
      <c r="U26" s="46"/>
      <c r="V26" s="46"/>
      <c r="W26" s="46" t="str">
        <f>D26&amp;"（日本語）"&amp;U27&amp;D27&amp;V27&amp;U28&amp;D28&amp;V28&amp;U29&amp;D29&amp;V29</f>
        <v>（日本語）</v>
      </c>
    </row>
    <row r="27" spans="2:23" ht="20.100000000000001" customHeight="1">
      <c r="B27" s="2"/>
      <c r="C27" s="18"/>
      <c r="D27" s="71"/>
      <c r="E27" s="72"/>
      <c r="F27" s="72"/>
      <c r="G27" s="72"/>
      <c r="H27" s="72"/>
      <c r="I27" s="72"/>
      <c r="J27" s="72"/>
      <c r="K27" s="72"/>
      <c r="L27" s="72"/>
      <c r="M27" s="72"/>
      <c r="N27" s="72"/>
      <c r="O27" s="72"/>
      <c r="P27" s="72"/>
      <c r="Q27" s="72"/>
      <c r="R27" s="72"/>
      <c r="S27" s="73"/>
      <c r="U27" s="46" t="str">
        <f>IF(C27&lt;&gt;"",CHAR(10),"")</f>
        <v/>
      </c>
      <c r="V27" s="47" t="str">
        <f>IF(C27="","","（"&amp;C27&amp;"）")</f>
        <v/>
      </c>
      <c r="W27" s="46"/>
    </row>
    <row r="28" spans="2:23" ht="20.100000000000001" customHeight="1">
      <c r="B28" s="2"/>
      <c r="C28" s="18"/>
      <c r="D28" s="71"/>
      <c r="E28" s="72"/>
      <c r="F28" s="72"/>
      <c r="G28" s="72"/>
      <c r="H28" s="72"/>
      <c r="I28" s="72"/>
      <c r="J28" s="72"/>
      <c r="K28" s="72"/>
      <c r="L28" s="72"/>
      <c r="M28" s="72"/>
      <c r="N28" s="72"/>
      <c r="O28" s="72"/>
      <c r="P28" s="72"/>
      <c r="Q28" s="72"/>
      <c r="R28" s="72"/>
      <c r="S28" s="73"/>
      <c r="U28" s="46" t="str">
        <f t="shared" ref="U28:U29" si="0">IF(C28&lt;&gt;"",CHAR(10),"")</f>
        <v/>
      </c>
      <c r="V28" s="47" t="str">
        <f t="shared" ref="V28:V29" si="1">IF(C28="","","（"&amp;C28&amp;"）")</f>
        <v/>
      </c>
      <c r="W28" s="46"/>
    </row>
    <row r="29" spans="2:23" ht="20.100000000000001" customHeight="1">
      <c r="C29" s="18"/>
      <c r="D29" s="71"/>
      <c r="E29" s="72"/>
      <c r="F29" s="72"/>
      <c r="G29" s="72"/>
      <c r="H29" s="72"/>
      <c r="I29" s="72"/>
      <c r="J29" s="72"/>
      <c r="K29" s="72"/>
      <c r="L29" s="72"/>
      <c r="M29" s="72"/>
      <c r="N29" s="72"/>
      <c r="O29" s="72"/>
      <c r="P29" s="72"/>
      <c r="Q29" s="72"/>
      <c r="R29" s="72"/>
      <c r="S29" s="73"/>
      <c r="U29" s="46" t="str">
        <f t="shared" si="0"/>
        <v/>
      </c>
      <c r="V29" s="47" t="str">
        <f t="shared" si="1"/>
        <v/>
      </c>
      <c r="W29" s="46"/>
    </row>
    <row r="30" spans="2:23">
      <c r="C30" s="5"/>
      <c r="D30" s="14"/>
      <c r="E30" s="14"/>
      <c r="F30" s="14"/>
      <c r="G30" s="14"/>
      <c r="H30" s="14"/>
      <c r="I30" s="14"/>
      <c r="J30" s="14"/>
      <c r="K30" s="14"/>
      <c r="L30" s="14"/>
      <c r="M30" s="14"/>
      <c r="N30" s="14"/>
      <c r="O30" s="14"/>
      <c r="P30" s="14"/>
      <c r="Q30" s="14"/>
      <c r="R30" s="14"/>
      <c r="S30" s="14"/>
    </row>
    <row r="31" spans="2:23" ht="20.100000000000001" customHeight="1">
      <c r="B31" s="1" t="s">
        <v>140</v>
      </c>
      <c r="C31" s="75"/>
      <c r="D31" s="75"/>
      <c r="E31" s="75"/>
      <c r="F31" s="75"/>
      <c r="G31" s="75"/>
      <c r="H31" s="75"/>
      <c r="I31" s="42" t="s">
        <v>174</v>
      </c>
      <c r="J31" s="14"/>
      <c r="K31" s="14"/>
      <c r="L31" s="14"/>
      <c r="M31" s="14"/>
      <c r="N31" s="14"/>
      <c r="O31" s="14"/>
      <c r="P31" s="14"/>
      <c r="Q31" s="14"/>
      <c r="R31" s="14"/>
      <c r="S31" s="14"/>
    </row>
    <row r="32" spans="2:23">
      <c r="C32" s="5"/>
      <c r="D32" s="14"/>
      <c r="E32" s="14"/>
      <c r="F32" s="14"/>
      <c r="G32" s="14"/>
      <c r="H32" s="14"/>
      <c r="I32" s="14"/>
      <c r="J32" s="14"/>
      <c r="K32" s="14"/>
      <c r="L32" s="14"/>
      <c r="M32" s="14"/>
      <c r="N32" s="14"/>
      <c r="O32" s="14"/>
      <c r="P32" s="14"/>
      <c r="Q32" s="14"/>
      <c r="R32" s="14"/>
      <c r="S32" s="14"/>
    </row>
    <row r="33" spans="2:19" ht="20.100000000000001" customHeight="1">
      <c r="B33" s="1" t="s">
        <v>141</v>
      </c>
      <c r="C33" s="82"/>
      <c r="D33" s="82"/>
      <c r="E33" s="82"/>
      <c r="F33" s="82"/>
      <c r="G33" s="82"/>
      <c r="H33" s="82"/>
      <c r="I33" s="42" t="s">
        <v>176</v>
      </c>
      <c r="J33" s="14"/>
      <c r="K33" s="14"/>
      <c r="L33" s="14"/>
      <c r="M33" s="14"/>
      <c r="N33" s="14"/>
      <c r="O33" s="14"/>
      <c r="P33" s="14"/>
      <c r="Q33" s="14"/>
      <c r="R33" s="14"/>
      <c r="S33" s="14"/>
    </row>
    <row r="34" spans="2:19">
      <c r="C34" s="5"/>
      <c r="D34" s="14"/>
      <c r="E34" s="14"/>
      <c r="F34" s="14"/>
      <c r="G34" s="14"/>
      <c r="H34" s="14"/>
      <c r="I34" s="14"/>
      <c r="J34" s="14"/>
      <c r="K34" s="14"/>
      <c r="L34" s="14"/>
      <c r="M34" s="14"/>
      <c r="N34" s="14"/>
      <c r="O34" s="14"/>
      <c r="P34" s="14"/>
      <c r="Q34" s="14"/>
      <c r="R34" s="14"/>
      <c r="S34" s="14"/>
    </row>
    <row r="35" spans="2:19">
      <c r="B35" s="1" t="s">
        <v>149</v>
      </c>
      <c r="C35" s="5"/>
      <c r="D35" s="14"/>
      <c r="E35" s="14"/>
      <c r="F35" s="14"/>
      <c r="G35" s="14"/>
      <c r="H35" s="14"/>
      <c r="I35" s="14"/>
      <c r="J35" s="14"/>
      <c r="K35" s="14"/>
      <c r="L35" s="14"/>
      <c r="M35" s="14"/>
      <c r="N35" s="14"/>
      <c r="O35" s="14"/>
      <c r="P35" s="14"/>
      <c r="Q35" s="14"/>
      <c r="R35" s="14"/>
      <c r="S35" s="14"/>
    </row>
    <row r="36" spans="2:19" ht="9.9499999999999993" customHeight="1">
      <c r="C36" s="5"/>
      <c r="D36" s="14"/>
      <c r="E36" s="14"/>
      <c r="F36" s="14"/>
      <c r="G36" s="14"/>
      <c r="H36" s="14"/>
      <c r="I36" s="14"/>
      <c r="J36" s="14"/>
      <c r="K36" s="14"/>
      <c r="L36" s="14"/>
      <c r="M36" s="14"/>
      <c r="N36" s="14"/>
      <c r="O36" s="14"/>
      <c r="P36" s="14"/>
      <c r="Q36" s="14"/>
      <c r="R36" s="14"/>
      <c r="S36" s="14"/>
    </row>
    <row r="37" spans="2:19" ht="20.100000000000001" customHeight="1">
      <c r="C37" s="70" t="s">
        <v>154</v>
      </c>
      <c r="D37" s="70"/>
      <c r="E37" s="70"/>
      <c r="F37" s="70"/>
      <c r="G37" s="70"/>
      <c r="H37" s="70"/>
      <c r="I37" s="70"/>
      <c r="J37" s="70"/>
      <c r="K37" s="70"/>
      <c r="L37" s="70"/>
      <c r="M37" s="70" t="s">
        <v>155</v>
      </c>
      <c r="N37" s="70"/>
      <c r="O37" s="14"/>
      <c r="P37" s="14"/>
      <c r="Q37" s="14"/>
      <c r="R37" s="14"/>
      <c r="S37" s="14"/>
    </row>
    <row r="38" spans="2:19" ht="20.100000000000001" customHeight="1">
      <c r="C38" s="83" t="s">
        <v>150</v>
      </c>
      <c r="D38" s="83"/>
      <c r="E38" s="83"/>
      <c r="F38" s="83"/>
      <c r="G38" s="83"/>
      <c r="H38" s="83"/>
      <c r="I38" s="83"/>
      <c r="J38" s="83"/>
      <c r="K38" s="83"/>
      <c r="L38" s="83"/>
      <c r="M38" s="84"/>
      <c r="N38" s="84"/>
      <c r="O38" s="14"/>
      <c r="P38" s="14"/>
      <c r="Q38" s="14"/>
      <c r="R38" s="14"/>
      <c r="S38" s="14"/>
    </row>
    <row r="39" spans="2:19" ht="20.100000000000001" customHeight="1">
      <c r="C39" s="83" t="s">
        <v>151</v>
      </c>
      <c r="D39" s="83"/>
      <c r="E39" s="83"/>
      <c r="F39" s="83"/>
      <c r="G39" s="83"/>
      <c r="H39" s="83"/>
      <c r="I39" s="83"/>
      <c r="J39" s="83"/>
      <c r="K39" s="83"/>
      <c r="L39" s="83"/>
      <c r="M39" s="84"/>
      <c r="N39" s="84"/>
      <c r="O39" s="14"/>
      <c r="P39" s="14"/>
      <c r="Q39" s="14"/>
      <c r="R39" s="14"/>
      <c r="S39" s="14"/>
    </row>
    <row r="40" spans="2:19" ht="20.100000000000001" customHeight="1">
      <c r="C40" s="83" t="s">
        <v>152</v>
      </c>
      <c r="D40" s="83"/>
      <c r="E40" s="83"/>
      <c r="F40" s="83"/>
      <c r="G40" s="83"/>
      <c r="H40" s="83"/>
      <c r="I40" s="83"/>
      <c r="J40" s="83"/>
      <c r="K40" s="83"/>
      <c r="L40" s="83"/>
      <c r="M40" s="84"/>
      <c r="N40" s="84"/>
      <c r="O40" s="14"/>
      <c r="P40" s="14"/>
      <c r="Q40" s="14"/>
      <c r="R40" s="14"/>
      <c r="S40" s="14"/>
    </row>
    <row r="41" spans="2:19" ht="20.100000000000001" customHeight="1">
      <c r="C41" s="83" t="s">
        <v>153</v>
      </c>
      <c r="D41" s="83"/>
      <c r="E41" s="83"/>
      <c r="F41" s="83"/>
      <c r="G41" s="83"/>
      <c r="H41" s="83"/>
      <c r="I41" s="83"/>
      <c r="J41" s="83"/>
      <c r="K41" s="83"/>
      <c r="L41" s="83"/>
      <c r="M41" s="84"/>
      <c r="N41" s="84"/>
      <c r="O41" s="14"/>
      <c r="P41" s="14"/>
      <c r="Q41" s="14"/>
      <c r="R41" s="14"/>
      <c r="S41" s="14"/>
    </row>
    <row r="42" spans="2:19">
      <c r="C42" s="21" t="s">
        <v>156</v>
      </c>
      <c r="D42" s="3"/>
      <c r="E42" s="3"/>
      <c r="F42" s="3"/>
      <c r="G42" s="3"/>
      <c r="H42" s="3"/>
      <c r="I42" s="3"/>
      <c r="J42" s="3"/>
      <c r="K42" s="3"/>
      <c r="L42" s="3"/>
      <c r="M42" s="16"/>
      <c r="N42" s="16"/>
      <c r="O42" s="14"/>
      <c r="P42" s="14"/>
      <c r="Q42" s="14"/>
      <c r="R42" s="14"/>
      <c r="S42" s="14"/>
    </row>
    <row r="43" spans="2:19">
      <c r="C43" s="21" t="s">
        <v>157</v>
      </c>
      <c r="D43" s="3"/>
      <c r="E43" s="3"/>
      <c r="F43" s="3"/>
      <c r="G43" s="3"/>
      <c r="H43" s="3"/>
      <c r="I43" s="3"/>
      <c r="J43" s="3"/>
      <c r="K43" s="3"/>
      <c r="L43" s="3"/>
      <c r="M43" s="16"/>
      <c r="N43" s="16"/>
      <c r="O43" s="14"/>
      <c r="P43" s="14"/>
      <c r="Q43" s="14"/>
      <c r="R43" s="14"/>
      <c r="S43" s="14"/>
    </row>
    <row r="44" spans="2:19">
      <c r="C44" s="21" t="s">
        <v>158</v>
      </c>
      <c r="D44" s="3"/>
      <c r="E44" s="3"/>
      <c r="F44" s="3"/>
      <c r="G44" s="3"/>
      <c r="H44" s="3"/>
      <c r="I44" s="3"/>
      <c r="J44" s="3"/>
      <c r="K44" s="3"/>
      <c r="L44" s="3"/>
      <c r="M44" s="16"/>
      <c r="N44" s="16"/>
      <c r="O44" s="14"/>
      <c r="P44" s="14"/>
      <c r="Q44" s="14"/>
      <c r="R44" s="14"/>
      <c r="S44" s="14"/>
    </row>
    <row r="45" spans="2:19">
      <c r="C45" s="21" t="s">
        <v>159</v>
      </c>
      <c r="D45" s="3"/>
      <c r="E45" s="3"/>
      <c r="F45" s="3"/>
      <c r="G45" s="3"/>
      <c r="H45" s="3"/>
      <c r="I45" s="3"/>
      <c r="J45" s="3"/>
      <c r="K45" s="3"/>
      <c r="L45" s="3"/>
      <c r="M45" s="16"/>
      <c r="N45" s="16"/>
      <c r="O45" s="14"/>
      <c r="P45" s="14"/>
      <c r="Q45" s="14"/>
      <c r="R45" s="14"/>
      <c r="S45" s="14"/>
    </row>
    <row r="46" spans="2:19">
      <c r="C46" s="21"/>
      <c r="D46" s="3"/>
      <c r="E46" s="3"/>
      <c r="F46" s="3"/>
      <c r="G46" s="3"/>
      <c r="H46" s="3"/>
      <c r="I46" s="3"/>
      <c r="J46" s="3"/>
      <c r="K46" s="3"/>
      <c r="L46" s="3"/>
      <c r="M46" s="16"/>
      <c r="N46" s="16"/>
      <c r="O46" s="14"/>
      <c r="P46" s="14"/>
      <c r="Q46" s="14"/>
      <c r="R46" s="14"/>
      <c r="S46" s="14"/>
    </row>
    <row r="48" spans="2:19" ht="24.95" customHeight="1">
      <c r="B48" s="76" t="s">
        <v>102</v>
      </c>
      <c r="C48" s="77"/>
      <c r="D48" s="77"/>
      <c r="E48" s="77"/>
      <c r="F48" s="77"/>
      <c r="G48" s="77"/>
      <c r="H48" s="77"/>
      <c r="I48" s="77"/>
      <c r="J48" s="77"/>
      <c r="K48" s="77"/>
      <c r="L48" s="77"/>
      <c r="M48" s="77"/>
      <c r="N48" s="77"/>
      <c r="O48" s="77"/>
      <c r="P48" s="77"/>
      <c r="Q48" s="77"/>
      <c r="R48" s="77"/>
      <c r="S48" s="77"/>
    </row>
    <row r="49" spans="2:37" ht="14.25" customHeight="1">
      <c r="B49" s="8"/>
    </row>
    <row r="50" spans="2:37">
      <c r="B50" s="1" t="s">
        <v>142</v>
      </c>
    </row>
    <row r="51" spans="2:37" ht="9.9499999999999993" customHeight="1"/>
    <row r="52" spans="2:37" ht="20.100000000000001" customHeight="1">
      <c r="C52" s="82"/>
      <c r="D52" s="82"/>
      <c r="E52" s="82"/>
      <c r="F52" s="82"/>
      <c r="G52" s="82"/>
      <c r="H52" s="82"/>
      <c r="I52" s="42" t="s">
        <v>177</v>
      </c>
    </row>
    <row r="53" spans="2:37">
      <c r="C53" s="5"/>
    </row>
    <row r="54" spans="2:37">
      <c r="B54" s="1" t="s">
        <v>143</v>
      </c>
    </row>
    <row r="55" spans="2:37" ht="9.9499999999999993" customHeight="1"/>
    <row r="56" spans="2:37" ht="20.100000000000001" customHeight="1">
      <c r="C56" s="18"/>
      <c r="D56" s="42" t="s">
        <v>178</v>
      </c>
      <c r="E56" s="4"/>
      <c r="F56" s="4"/>
      <c r="G56" s="4"/>
      <c r="H56" s="4"/>
      <c r="I56" s="4"/>
      <c r="J56" s="4"/>
      <c r="K56" s="4"/>
      <c r="L56" s="4"/>
      <c r="M56" s="4"/>
      <c r="N56" s="4"/>
      <c r="O56" s="4"/>
      <c r="P56" s="4"/>
      <c r="Q56" s="4"/>
      <c r="R56" s="4"/>
      <c r="S56" s="4"/>
    </row>
    <row r="57" spans="2:37">
      <c r="C57" s="4"/>
      <c r="D57" s="4"/>
      <c r="E57" s="4"/>
      <c r="F57" s="4"/>
      <c r="G57" s="4"/>
      <c r="H57" s="4"/>
      <c r="I57" s="4"/>
      <c r="J57" s="4"/>
      <c r="K57" s="4"/>
      <c r="L57" s="4"/>
      <c r="M57" s="4"/>
      <c r="N57" s="4"/>
      <c r="O57" s="4"/>
      <c r="P57" s="4"/>
      <c r="Q57" s="4"/>
      <c r="R57" s="4"/>
      <c r="S57" s="4"/>
    </row>
    <row r="58" spans="2:37" ht="20.100000000000001" customHeight="1">
      <c r="B58" s="2"/>
      <c r="C58" s="11" t="s">
        <v>85</v>
      </c>
      <c r="D58" s="57" t="s">
        <v>86</v>
      </c>
      <c r="E58" s="58"/>
      <c r="F58" s="58"/>
      <c r="G58" s="58"/>
      <c r="H58" s="58"/>
      <c r="I58" s="58"/>
      <c r="J58" s="58"/>
      <c r="K58" s="58"/>
      <c r="L58" s="58"/>
      <c r="M58" s="58"/>
      <c r="N58" s="58"/>
      <c r="O58" s="58"/>
      <c r="P58" s="58"/>
      <c r="Q58" s="58"/>
      <c r="R58" s="58"/>
      <c r="S58" s="59"/>
    </row>
    <row r="59" spans="2:37" ht="18" customHeight="1">
      <c r="B59" s="68" t="s">
        <v>160</v>
      </c>
      <c r="C59" s="60"/>
      <c r="D59" s="61" t="s">
        <v>87</v>
      </c>
      <c r="E59" s="55" t="s">
        <v>88</v>
      </c>
      <c r="F59" s="55" t="s">
        <v>89</v>
      </c>
      <c r="G59" s="55" t="s">
        <v>90</v>
      </c>
      <c r="H59" s="55" t="s">
        <v>91</v>
      </c>
      <c r="I59" s="55" t="s">
        <v>92</v>
      </c>
      <c r="J59" s="55" t="s">
        <v>93</v>
      </c>
      <c r="K59" s="55" t="s">
        <v>94</v>
      </c>
      <c r="L59" s="55" t="s">
        <v>95</v>
      </c>
      <c r="M59" s="55" t="s">
        <v>96</v>
      </c>
      <c r="N59" s="55" t="s">
        <v>97</v>
      </c>
      <c r="O59" s="55" t="s">
        <v>98</v>
      </c>
      <c r="P59" s="55" t="s">
        <v>99</v>
      </c>
      <c r="Q59" s="55" t="s">
        <v>100</v>
      </c>
      <c r="R59" s="63" t="s">
        <v>123</v>
      </c>
      <c r="S59" s="9"/>
    </row>
    <row r="60" spans="2:37" ht="69">
      <c r="B60" s="68"/>
      <c r="C60" s="60"/>
      <c r="D60" s="62"/>
      <c r="E60" s="56"/>
      <c r="F60" s="56"/>
      <c r="G60" s="56"/>
      <c r="H60" s="56"/>
      <c r="I60" s="56"/>
      <c r="J60" s="56"/>
      <c r="K60" s="56"/>
      <c r="L60" s="56"/>
      <c r="M60" s="56"/>
      <c r="N60" s="56"/>
      <c r="O60" s="56"/>
      <c r="P60" s="56"/>
      <c r="Q60" s="56"/>
      <c r="R60" s="64"/>
      <c r="S60" s="10" t="s">
        <v>101</v>
      </c>
    </row>
    <row r="61" spans="2:37" ht="20.100000000000001" customHeight="1">
      <c r="B61" s="68"/>
      <c r="C61" s="60"/>
      <c r="D61" s="19"/>
      <c r="E61" s="18"/>
      <c r="F61" s="18"/>
      <c r="G61" s="18"/>
      <c r="H61" s="18"/>
      <c r="I61" s="18"/>
      <c r="J61" s="18"/>
      <c r="K61" s="18"/>
      <c r="L61" s="18"/>
      <c r="M61" s="18"/>
      <c r="N61" s="18"/>
      <c r="O61" s="18"/>
      <c r="P61" s="18"/>
      <c r="Q61" s="18"/>
      <c r="R61" s="18"/>
      <c r="S61" s="20"/>
      <c r="U61" s="44" t="str">
        <f>IF(D61="○","：EN","")</f>
        <v/>
      </c>
      <c r="V61" s="44" t="str">
        <f>IF(E61="○","、ZH-HK","")</f>
        <v/>
      </c>
      <c r="W61" s="44" t="str">
        <f>IF(F61="○","、KO","")</f>
        <v/>
      </c>
      <c r="X61" s="44" t="str">
        <f>IF(G61="○","、TH","")</f>
        <v/>
      </c>
      <c r="Y61" s="44" t="str">
        <f>IF(H61="○","、TL","")</f>
        <v/>
      </c>
      <c r="Z61" s="44" t="str">
        <f>IF(I61="○","、MY","")</f>
        <v/>
      </c>
      <c r="AA61" s="44" t="str">
        <f>IF(J61="○","、VI","")</f>
        <v/>
      </c>
      <c r="AB61" s="44" t="str">
        <f>IF(K61="○","、BN","")</f>
        <v/>
      </c>
      <c r="AC61" s="44" t="str">
        <f>IF(L61="○","、FR","")</f>
        <v/>
      </c>
      <c r="AD61" s="44" t="str">
        <f>IF(M61="○","、PT","")</f>
        <v/>
      </c>
      <c r="AE61" s="44" t="str">
        <f>IF(N61="○","、DE","")</f>
        <v/>
      </c>
      <c r="AF61" s="44" t="str">
        <f>IF(O61="○","、RU","")</f>
        <v/>
      </c>
      <c r="AG61" s="44" t="str">
        <f>IF(P61="○","、IT","")</f>
        <v/>
      </c>
      <c r="AH61" s="44" t="str">
        <f>IF(Q61="○","、ES","")</f>
        <v/>
      </c>
      <c r="AI61" s="44" t="str">
        <f>IF(R61="○","、OTHER","")</f>
        <v/>
      </c>
      <c r="AJ61" s="44" t="str">
        <f>C61&amp;U61&amp;V61&amp;W61&amp;X61&amp;Y61&amp;Z61&amp;AA61&amp;AB61&amp;AC61&amp;AD61&amp;AE61&amp;AF61&amp;AG61&amp;AH61&amp;AI61</f>
        <v/>
      </c>
      <c r="AK61" s="44" t="str">
        <f>C59&amp;AJ61</f>
        <v/>
      </c>
    </row>
    <row r="63" spans="2:37">
      <c r="B63" s="1" t="s">
        <v>144</v>
      </c>
      <c r="D63" s="5"/>
    </row>
    <row r="64" spans="2:37" ht="9.9499999999999993" customHeight="1">
      <c r="D64" s="5"/>
    </row>
    <row r="65" spans="2:37" ht="20.100000000000001" customHeight="1">
      <c r="C65" s="18"/>
      <c r="D65" s="42" t="s">
        <v>178</v>
      </c>
      <c r="E65" s="4"/>
      <c r="F65" s="4"/>
      <c r="G65" s="4"/>
    </row>
    <row r="66" spans="2:37">
      <c r="C66" s="4"/>
      <c r="D66" s="4"/>
      <c r="E66" s="4"/>
      <c r="F66" s="4"/>
      <c r="G66" s="4"/>
      <c r="H66" s="4"/>
      <c r="I66" s="4"/>
      <c r="J66" s="4"/>
      <c r="K66" s="4"/>
      <c r="L66" s="4"/>
      <c r="M66" s="4"/>
      <c r="N66" s="4"/>
      <c r="O66" s="4"/>
      <c r="P66" s="4"/>
      <c r="Q66" s="4"/>
      <c r="R66" s="4"/>
      <c r="S66" s="4"/>
    </row>
    <row r="67" spans="2:37" ht="20.100000000000001" customHeight="1">
      <c r="B67" s="2"/>
      <c r="C67" s="11" t="s">
        <v>85</v>
      </c>
      <c r="D67" s="57" t="s">
        <v>86</v>
      </c>
      <c r="E67" s="58"/>
      <c r="F67" s="58"/>
      <c r="G67" s="58"/>
      <c r="H67" s="58"/>
      <c r="I67" s="58"/>
      <c r="J67" s="58"/>
      <c r="K67" s="58"/>
      <c r="L67" s="58"/>
      <c r="M67" s="58"/>
      <c r="N67" s="58"/>
      <c r="O67" s="58"/>
      <c r="P67" s="58"/>
      <c r="Q67" s="58"/>
      <c r="R67" s="58"/>
      <c r="S67" s="59"/>
    </row>
    <row r="68" spans="2:37" ht="18" customHeight="1">
      <c r="B68" s="68" t="s">
        <v>160</v>
      </c>
      <c r="C68" s="60"/>
      <c r="D68" s="61" t="s">
        <v>87</v>
      </c>
      <c r="E68" s="55" t="s">
        <v>88</v>
      </c>
      <c r="F68" s="55" t="s">
        <v>89</v>
      </c>
      <c r="G68" s="55" t="s">
        <v>90</v>
      </c>
      <c r="H68" s="55" t="s">
        <v>91</v>
      </c>
      <c r="I68" s="55" t="s">
        <v>92</v>
      </c>
      <c r="J68" s="55" t="s">
        <v>93</v>
      </c>
      <c r="K68" s="55" t="s">
        <v>94</v>
      </c>
      <c r="L68" s="55" t="s">
        <v>95</v>
      </c>
      <c r="M68" s="55" t="s">
        <v>96</v>
      </c>
      <c r="N68" s="55" t="s">
        <v>97</v>
      </c>
      <c r="O68" s="55" t="s">
        <v>98</v>
      </c>
      <c r="P68" s="55" t="s">
        <v>99</v>
      </c>
      <c r="Q68" s="55" t="s">
        <v>100</v>
      </c>
      <c r="R68" s="63" t="s">
        <v>123</v>
      </c>
      <c r="S68" s="9"/>
    </row>
    <row r="69" spans="2:37" ht="69">
      <c r="B69" s="68"/>
      <c r="C69" s="60"/>
      <c r="D69" s="62"/>
      <c r="E69" s="56"/>
      <c r="F69" s="56"/>
      <c r="G69" s="56"/>
      <c r="H69" s="56"/>
      <c r="I69" s="56"/>
      <c r="J69" s="56"/>
      <c r="K69" s="56"/>
      <c r="L69" s="56"/>
      <c r="M69" s="56"/>
      <c r="N69" s="56"/>
      <c r="O69" s="56"/>
      <c r="P69" s="56"/>
      <c r="Q69" s="56"/>
      <c r="R69" s="64"/>
      <c r="S69" s="10" t="s">
        <v>101</v>
      </c>
    </row>
    <row r="70" spans="2:37" ht="20.100000000000001" customHeight="1">
      <c r="B70" s="68"/>
      <c r="C70" s="60"/>
      <c r="D70" s="19"/>
      <c r="E70" s="18"/>
      <c r="F70" s="18"/>
      <c r="G70" s="18"/>
      <c r="H70" s="18"/>
      <c r="I70" s="18"/>
      <c r="J70" s="18"/>
      <c r="K70" s="18"/>
      <c r="L70" s="18"/>
      <c r="M70" s="18"/>
      <c r="N70" s="18"/>
      <c r="O70" s="18"/>
      <c r="P70" s="18"/>
      <c r="Q70" s="18"/>
      <c r="R70" s="18"/>
      <c r="S70" s="20"/>
      <c r="U70" s="44" t="str">
        <f>IF(D70="○","：EN","")</f>
        <v/>
      </c>
      <c r="V70" s="44" t="str">
        <f>IF(E70="○","、ZH-HK","")</f>
        <v/>
      </c>
      <c r="W70" s="44" t="str">
        <f>IF(F70="○","、KO","")</f>
        <v/>
      </c>
      <c r="X70" s="44" t="str">
        <f>IF(G70="○","、TH","")</f>
        <v/>
      </c>
      <c r="Y70" s="44" t="str">
        <f>IF(H70="○","、TL","")</f>
        <v/>
      </c>
      <c r="Z70" s="44" t="str">
        <f>IF(I70="○","、MY","")</f>
        <v/>
      </c>
      <c r="AA70" s="44" t="str">
        <f>IF(J70="○","、VI","")</f>
        <v/>
      </c>
      <c r="AB70" s="44" t="str">
        <f>IF(K70="○","、BN","")</f>
        <v/>
      </c>
      <c r="AC70" s="44" t="str">
        <f>IF(L70="○","、FR","")</f>
        <v/>
      </c>
      <c r="AD70" s="44" t="str">
        <f>IF(M70="○","、PT","")</f>
        <v/>
      </c>
      <c r="AE70" s="44" t="str">
        <f>IF(N70="○","、DE","")</f>
        <v/>
      </c>
      <c r="AF70" s="44" t="str">
        <f>IF(O70="○","、RU","")</f>
        <v/>
      </c>
      <c r="AG70" s="44" t="str">
        <f>IF(P70="○","、IT","")</f>
        <v/>
      </c>
      <c r="AH70" s="44" t="str">
        <f>IF(Q70="○","、ES","")</f>
        <v/>
      </c>
      <c r="AI70" s="44" t="str">
        <f>IF(R70="○","、OTHER","")</f>
        <v/>
      </c>
      <c r="AJ70" s="44" t="str">
        <f>C70&amp;U70&amp;V70&amp;W70&amp;X70&amp;Y70&amp;Z70&amp;AA70&amp;AB70&amp;AC70&amp;AD70&amp;AE70&amp;AF70&amp;AG70&amp;AH70&amp;AI70</f>
        <v/>
      </c>
      <c r="AK70" s="44" t="str">
        <f>C68&amp;AJ70</f>
        <v/>
      </c>
    </row>
    <row r="72" spans="2:37">
      <c r="B72" s="1" t="s">
        <v>145</v>
      </c>
      <c r="D72" s="5"/>
    </row>
    <row r="73" spans="2:37" ht="9.9499999999999993" customHeight="1">
      <c r="D73" s="5"/>
    </row>
    <row r="74" spans="2:37" ht="20.100000000000001" customHeight="1">
      <c r="C74" s="18"/>
      <c r="D74" s="42" t="s">
        <v>178</v>
      </c>
      <c r="E74" s="4"/>
      <c r="F74" s="4"/>
      <c r="G74" s="4"/>
    </row>
    <row r="75" spans="2:37">
      <c r="C75" s="4"/>
      <c r="D75" s="4"/>
      <c r="E75" s="4"/>
      <c r="F75" s="4"/>
      <c r="G75" s="4"/>
      <c r="H75" s="4"/>
      <c r="I75" s="4"/>
      <c r="J75" s="4"/>
      <c r="K75" s="4"/>
      <c r="L75" s="4"/>
      <c r="M75" s="4"/>
      <c r="N75" s="4"/>
      <c r="O75" s="4"/>
      <c r="P75" s="4"/>
      <c r="Q75" s="4"/>
      <c r="R75" s="4"/>
      <c r="S75" s="4"/>
    </row>
    <row r="76" spans="2:37" ht="20.100000000000001" customHeight="1">
      <c r="B76" s="2"/>
      <c r="C76" s="11" t="s">
        <v>85</v>
      </c>
      <c r="D76" s="57" t="s">
        <v>86</v>
      </c>
      <c r="E76" s="58"/>
      <c r="F76" s="58"/>
      <c r="G76" s="58"/>
      <c r="H76" s="58"/>
      <c r="I76" s="58"/>
      <c r="J76" s="58"/>
      <c r="K76" s="58"/>
      <c r="L76" s="58"/>
      <c r="M76" s="58"/>
      <c r="N76" s="58"/>
      <c r="O76" s="58"/>
      <c r="P76" s="58"/>
      <c r="Q76" s="58"/>
      <c r="R76" s="58"/>
      <c r="S76" s="59"/>
    </row>
    <row r="77" spans="2:37" ht="18" customHeight="1">
      <c r="B77" s="68" t="s">
        <v>160</v>
      </c>
      <c r="C77" s="60"/>
      <c r="D77" s="61" t="s">
        <v>87</v>
      </c>
      <c r="E77" s="55" t="s">
        <v>88</v>
      </c>
      <c r="F77" s="55" t="s">
        <v>89</v>
      </c>
      <c r="G77" s="55" t="s">
        <v>90</v>
      </c>
      <c r="H77" s="55" t="s">
        <v>91</v>
      </c>
      <c r="I77" s="55" t="s">
        <v>92</v>
      </c>
      <c r="J77" s="55" t="s">
        <v>93</v>
      </c>
      <c r="K77" s="55" t="s">
        <v>94</v>
      </c>
      <c r="L77" s="55" t="s">
        <v>95</v>
      </c>
      <c r="M77" s="55" t="s">
        <v>96</v>
      </c>
      <c r="N77" s="55" t="s">
        <v>97</v>
      </c>
      <c r="O77" s="55" t="s">
        <v>98</v>
      </c>
      <c r="P77" s="55" t="s">
        <v>99</v>
      </c>
      <c r="Q77" s="55" t="s">
        <v>100</v>
      </c>
      <c r="R77" s="63" t="s">
        <v>123</v>
      </c>
      <c r="S77" s="9"/>
    </row>
    <row r="78" spans="2:37" ht="69">
      <c r="B78" s="68"/>
      <c r="C78" s="60"/>
      <c r="D78" s="62"/>
      <c r="E78" s="56"/>
      <c r="F78" s="56"/>
      <c r="G78" s="56"/>
      <c r="H78" s="56"/>
      <c r="I78" s="56"/>
      <c r="J78" s="56"/>
      <c r="K78" s="56"/>
      <c r="L78" s="56"/>
      <c r="M78" s="56"/>
      <c r="N78" s="56"/>
      <c r="O78" s="56"/>
      <c r="P78" s="56"/>
      <c r="Q78" s="56"/>
      <c r="R78" s="64"/>
      <c r="S78" s="10" t="s">
        <v>101</v>
      </c>
    </row>
    <row r="79" spans="2:37" ht="20.100000000000001" customHeight="1">
      <c r="B79" s="68"/>
      <c r="C79" s="60"/>
      <c r="D79" s="19"/>
      <c r="E79" s="18"/>
      <c r="F79" s="18"/>
      <c r="G79" s="18"/>
      <c r="H79" s="18"/>
      <c r="I79" s="18"/>
      <c r="J79" s="18"/>
      <c r="K79" s="18"/>
      <c r="L79" s="18"/>
      <c r="M79" s="18"/>
      <c r="N79" s="18"/>
      <c r="O79" s="18"/>
      <c r="P79" s="18"/>
      <c r="Q79" s="18"/>
      <c r="R79" s="18"/>
      <c r="S79" s="20"/>
      <c r="U79" s="44" t="str">
        <f>IF(D79="○","：EN","")</f>
        <v/>
      </c>
      <c r="V79" s="44" t="str">
        <f>IF(E79="○","、ZH-HK","")</f>
        <v/>
      </c>
      <c r="W79" s="44" t="str">
        <f>IF(F79="○","、KO","")</f>
        <v/>
      </c>
      <c r="X79" s="44" t="str">
        <f>IF(G79="○","、TH","")</f>
        <v/>
      </c>
      <c r="Y79" s="44" t="str">
        <f>IF(H79="○","、TL","")</f>
        <v/>
      </c>
      <c r="Z79" s="44" t="str">
        <f>IF(I79="○","、MY","")</f>
        <v/>
      </c>
      <c r="AA79" s="44" t="str">
        <f>IF(J79="○","、VI","")</f>
        <v/>
      </c>
      <c r="AB79" s="44" t="str">
        <f>IF(K79="○","、BN","")</f>
        <v/>
      </c>
      <c r="AC79" s="44" t="str">
        <f>IF(L79="○","、FR","")</f>
        <v/>
      </c>
      <c r="AD79" s="44" t="str">
        <f>IF(M79="○","、PT","")</f>
        <v/>
      </c>
      <c r="AE79" s="44" t="str">
        <f>IF(N79="○","、DE","")</f>
        <v/>
      </c>
      <c r="AF79" s="44" t="str">
        <f>IF(O79="○","、RU","")</f>
        <v/>
      </c>
      <c r="AG79" s="44" t="str">
        <f>IF(P79="○","、IT","")</f>
        <v/>
      </c>
      <c r="AH79" s="44" t="str">
        <f>IF(Q79="○","、ES","")</f>
        <v/>
      </c>
      <c r="AI79" s="44" t="str">
        <f>IF(R79="○","、OTHER","")</f>
        <v/>
      </c>
      <c r="AJ79" s="44" t="str">
        <f>C79&amp;U79&amp;V79&amp;W79&amp;X79&amp;Y79&amp;Z79&amp;AA79&amp;AB79&amp;AC79&amp;AD79&amp;AE79&amp;AF79&amp;AG79&amp;AH79&amp;AI79</f>
        <v/>
      </c>
      <c r="AK79" s="44" t="str">
        <f>C77&amp;AJ79</f>
        <v/>
      </c>
    </row>
    <row r="81" spans="2:37">
      <c r="B81" s="1" t="s">
        <v>147</v>
      </c>
      <c r="D81" s="5"/>
    </row>
    <row r="82" spans="2:37" ht="9.9499999999999993" customHeight="1">
      <c r="D82" s="5"/>
    </row>
    <row r="83" spans="2:37" ht="20.100000000000001" customHeight="1">
      <c r="C83" s="18"/>
      <c r="D83" s="42" t="s">
        <v>178</v>
      </c>
      <c r="E83" s="4"/>
      <c r="F83" s="4"/>
      <c r="G83" s="4"/>
    </row>
    <row r="84" spans="2:37">
      <c r="C84" s="4"/>
      <c r="D84" s="4"/>
      <c r="E84" s="4"/>
      <c r="F84" s="4"/>
      <c r="G84" s="4"/>
      <c r="H84" s="4"/>
      <c r="I84" s="4"/>
      <c r="J84" s="4"/>
      <c r="K84" s="4"/>
      <c r="L84" s="4"/>
      <c r="M84" s="4"/>
      <c r="N84" s="4"/>
      <c r="O84" s="4"/>
      <c r="P84" s="4"/>
      <c r="Q84" s="4"/>
      <c r="R84" s="4"/>
      <c r="S84" s="4"/>
    </row>
    <row r="85" spans="2:37" ht="20.100000000000001" customHeight="1">
      <c r="B85" s="2"/>
      <c r="C85" s="11" t="s">
        <v>85</v>
      </c>
      <c r="D85" s="57" t="s">
        <v>86</v>
      </c>
      <c r="E85" s="58"/>
      <c r="F85" s="58"/>
      <c r="G85" s="58"/>
      <c r="H85" s="58"/>
      <c r="I85" s="58"/>
      <c r="J85" s="58"/>
      <c r="K85" s="58"/>
      <c r="L85" s="58"/>
      <c r="M85" s="58"/>
      <c r="N85" s="58"/>
      <c r="O85" s="58"/>
      <c r="P85" s="58"/>
      <c r="Q85" s="58"/>
      <c r="R85" s="58"/>
      <c r="S85" s="59"/>
    </row>
    <row r="86" spans="2:37" ht="18" customHeight="1">
      <c r="B86" s="68" t="s">
        <v>160</v>
      </c>
      <c r="C86" s="60"/>
      <c r="D86" s="61" t="s">
        <v>87</v>
      </c>
      <c r="E86" s="55" t="s">
        <v>88</v>
      </c>
      <c r="F86" s="55" t="s">
        <v>89</v>
      </c>
      <c r="G86" s="55" t="s">
        <v>90</v>
      </c>
      <c r="H86" s="55" t="s">
        <v>91</v>
      </c>
      <c r="I86" s="55" t="s">
        <v>92</v>
      </c>
      <c r="J86" s="55" t="s">
        <v>93</v>
      </c>
      <c r="K86" s="55" t="s">
        <v>94</v>
      </c>
      <c r="L86" s="55" t="s">
        <v>95</v>
      </c>
      <c r="M86" s="55" t="s">
        <v>96</v>
      </c>
      <c r="N86" s="55" t="s">
        <v>97</v>
      </c>
      <c r="O86" s="55" t="s">
        <v>98</v>
      </c>
      <c r="P86" s="55" t="s">
        <v>99</v>
      </c>
      <c r="Q86" s="55" t="s">
        <v>100</v>
      </c>
      <c r="R86" s="63" t="s">
        <v>123</v>
      </c>
      <c r="S86" s="9"/>
    </row>
    <row r="87" spans="2:37" ht="69">
      <c r="B87" s="68"/>
      <c r="C87" s="60"/>
      <c r="D87" s="62"/>
      <c r="E87" s="56"/>
      <c r="F87" s="56"/>
      <c r="G87" s="56"/>
      <c r="H87" s="56"/>
      <c r="I87" s="56"/>
      <c r="J87" s="56"/>
      <c r="K87" s="56"/>
      <c r="L87" s="56"/>
      <c r="M87" s="56"/>
      <c r="N87" s="56"/>
      <c r="O87" s="56"/>
      <c r="P87" s="56"/>
      <c r="Q87" s="56"/>
      <c r="R87" s="64"/>
      <c r="S87" s="10" t="s">
        <v>101</v>
      </c>
    </row>
    <row r="88" spans="2:37" ht="20.100000000000001" customHeight="1">
      <c r="B88" s="68"/>
      <c r="C88" s="60"/>
      <c r="D88" s="19"/>
      <c r="E88" s="18"/>
      <c r="F88" s="18"/>
      <c r="G88" s="18"/>
      <c r="H88" s="18"/>
      <c r="I88" s="18"/>
      <c r="J88" s="18"/>
      <c r="K88" s="18"/>
      <c r="L88" s="18"/>
      <c r="M88" s="18"/>
      <c r="N88" s="18"/>
      <c r="O88" s="18"/>
      <c r="P88" s="18"/>
      <c r="Q88" s="18"/>
      <c r="R88" s="18"/>
      <c r="S88" s="20"/>
      <c r="U88" s="44" t="str">
        <f>IF(D88="○","：EN","")</f>
        <v/>
      </c>
      <c r="V88" s="44" t="str">
        <f>IF(E88="○","、ZH-HK","")</f>
        <v/>
      </c>
      <c r="W88" s="44" t="str">
        <f>IF(F88="○","、KO","")</f>
        <v/>
      </c>
      <c r="X88" s="44" t="str">
        <f>IF(G88="○","、TH","")</f>
        <v/>
      </c>
      <c r="Y88" s="44" t="str">
        <f>IF(H88="○","、TL","")</f>
        <v/>
      </c>
      <c r="Z88" s="44" t="str">
        <f>IF(I88="○","、MY","")</f>
        <v/>
      </c>
      <c r="AA88" s="44" t="str">
        <f>IF(J88="○","、VI","")</f>
        <v/>
      </c>
      <c r="AB88" s="44" t="str">
        <f>IF(K88="○","、BN","")</f>
        <v/>
      </c>
      <c r="AC88" s="44" t="str">
        <f>IF(L88="○","、FR","")</f>
        <v/>
      </c>
      <c r="AD88" s="44" t="str">
        <f>IF(M88="○","、PT","")</f>
        <v/>
      </c>
      <c r="AE88" s="44" t="str">
        <f>IF(N88="○","、DE","")</f>
        <v/>
      </c>
      <c r="AF88" s="44" t="str">
        <f>IF(O88="○","、RU","")</f>
        <v/>
      </c>
      <c r="AG88" s="44" t="str">
        <f>IF(P88="○","、IT","")</f>
        <v/>
      </c>
      <c r="AH88" s="44" t="str">
        <f>IF(Q88="○","、ES","")</f>
        <v/>
      </c>
      <c r="AI88" s="44" t="str">
        <f>IF(R88="○","、OTHER","")</f>
        <v/>
      </c>
      <c r="AJ88" s="44" t="str">
        <f>C88&amp;U88&amp;V88&amp;W88&amp;X88&amp;Y88&amp;Z88&amp;AA88&amp;AB88&amp;AC88&amp;AD88&amp;AE88&amp;AF88&amp;AG88&amp;AH88&amp;AI88</f>
        <v/>
      </c>
      <c r="AK88" s="44" t="str">
        <f>C86&amp;AJ88</f>
        <v/>
      </c>
    </row>
    <row r="90" spans="2:37">
      <c r="B90" s="1" t="s">
        <v>146</v>
      </c>
    </row>
    <row r="92" spans="2:37" ht="20.100000000000001" customHeight="1">
      <c r="C92" s="18"/>
      <c r="D92" s="42" t="s">
        <v>178</v>
      </c>
      <c r="E92" s="4"/>
      <c r="F92" s="4"/>
      <c r="G92" s="4"/>
    </row>
    <row r="93" spans="2:37">
      <c r="C93" s="4"/>
      <c r="D93" s="4"/>
      <c r="E93" s="4"/>
      <c r="F93" s="4"/>
      <c r="G93" s="4"/>
      <c r="H93" s="4"/>
      <c r="I93" s="4"/>
      <c r="J93" s="4"/>
      <c r="K93" s="4"/>
      <c r="L93" s="4"/>
      <c r="M93" s="4"/>
      <c r="N93" s="4"/>
      <c r="O93" s="4"/>
      <c r="P93" s="4"/>
      <c r="Q93" s="4"/>
      <c r="R93" s="4"/>
      <c r="S93" s="4"/>
    </row>
    <row r="94" spans="2:37" ht="20.100000000000001" customHeight="1">
      <c r="B94" s="2"/>
      <c r="C94" s="78" t="s">
        <v>182</v>
      </c>
      <c r="D94" s="57" t="s">
        <v>86</v>
      </c>
      <c r="E94" s="58"/>
      <c r="F94" s="58"/>
      <c r="G94" s="58"/>
      <c r="H94" s="58"/>
      <c r="I94" s="58"/>
      <c r="J94" s="58"/>
      <c r="K94" s="58"/>
      <c r="L94" s="58"/>
      <c r="M94" s="58"/>
      <c r="N94" s="58"/>
      <c r="O94" s="58"/>
      <c r="P94" s="58"/>
      <c r="Q94" s="58"/>
      <c r="R94" s="58"/>
      <c r="S94" s="59"/>
    </row>
    <row r="95" spans="2:37" ht="18" customHeight="1">
      <c r="B95" s="68" t="s">
        <v>183</v>
      </c>
      <c r="C95" s="79"/>
      <c r="D95" s="61" t="s">
        <v>87</v>
      </c>
      <c r="E95" s="55" t="s">
        <v>88</v>
      </c>
      <c r="F95" s="55" t="s">
        <v>89</v>
      </c>
      <c r="G95" s="55" t="s">
        <v>90</v>
      </c>
      <c r="H95" s="55" t="s">
        <v>91</v>
      </c>
      <c r="I95" s="55" t="s">
        <v>92</v>
      </c>
      <c r="J95" s="55" t="s">
        <v>93</v>
      </c>
      <c r="K95" s="55" t="s">
        <v>94</v>
      </c>
      <c r="L95" s="55" t="s">
        <v>95</v>
      </c>
      <c r="M95" s="55" t="s">
        <v>96</v>
      </c>
      <c r="N95" s="55" t="s">
        <v>97</v>
      </c>
      <c r="O95" s="55" t="s">
        <v>98</v>
      </c>
      <c r="P95" s="55" t="s">
        <v>99</v>
      </c>
      <c r="Q95" s="55" t="s">
        <v>100</v>
      </c>
      <c r="R95" s="63" t="s">
        <v>123</v>
      </c>
      <c r="S95" s="9"/>
    </row>
    <row r="96" spans="2:37" ht="69">
      <c r="B96" s="68"/>
      <c r="C96" s="80"/>
      <c r="D96" s="62"/>
      <c r="E96" s="56"/>
      <c r="F96" s="56"/>
      <c r="G96" s="56"/>
      <c r="H96" s="56"/>
      <c r="I96" s="56"/>
      <c r="J96" s="56"/>
      <c r="K96" s="56"/>
      <c r="L96" s="56"/>
      <c r="M96" s="56"/>
      <c r="N96" s="56"/>
      <c r="O96" s="56"/>
      <c r="P96" s="56"/>
      <c r="Q96" s="56"/>
      <c r="R96" s="64"/>
      <c r="S96" s="10" t="s">
        <v>101</v>
      </c>
    </row>
    <row r="97" spans="2:38" ht="20.100000000000001" customHeight="1">
      <c r="B97" s="68"/>
      <c r="C97" s="81"/>
      <c r="D97" s="19"/>
      <c r="E97" s="18"/>
      <c r="F97" s="18"/>
      <c r="G97" s="18"/>
      <c r="H97" s="18"/>
      <c r="I97" s="18"/>
      <c r="J97" s="18"/>
      <c r="K97" s="18"/>
      <c r="L97" s="18"/>
      <c r="M97" s="18"/>
      <c r="N97" s="18"/>
      <c r="O97" s="18"/>
      <c r="P97" s="18"/>
      <c r="Q97" s="18"/>
      <c r="R97" s="18"/>
      <c r="S97" s="20"/>
      <c r="U97" s="44" t="str">
        <f>IF(D97="○","：EN","")</f>
        <v/>
      </c>
      <c r="V97" s="44" t="str">
        <f>IF(E97="○","、ZH-HK","")</f>
        <v/>
      </c>
      <c r="W97" s="44" t="str">
        <f>IF(F97="○","、KO","")</f>
        <v/>
      </c>
      <c r="X97" s="44" t="str">
        <f>IF(G97="○","、TH","")</f>
        <v/>
      </c>
      <c r="Y97" s="44" t="str">
        <f>IF(H97="○","、TL","")</f>
        <v/>
      </c>
      <c r="Z97" s="44" t="str">
        <f>IF(I97="○","、MY","")</f>
        <v/>
      </c>
      <c r="AA97" s="44" t="str">
        <f>IF(J97="○","、VI","")</f>
        <v/>
      </c>
      <c r="AB97" s="44" t="str">
        <f>IF(K97="○","、BN","")</f>
        <v/>
      </c>
      <c r="AC97" s="44" t="str">
        <f>IF(L97="○","、FR","")</f>
        <v/>
      </c>
      <c r="AD97" s="44" t="str">
        <f>IF(M97="○","、PT","")</f>
        <v/>
      </c>
      <c r="AE97" s="44" t="str">
        <f>IF(N97="○","、DE","")</f>
        <v/>
      </c>
      <c r="AF97" s="44" t="str">
        <f>IF(O97="○","、RU","")</f>
        <v/>
      </c>
      <c r="AG97" s="44" t="str">
        <f>IF(P97="○","、IT","")</f>
        <v/>
      </c>
      <c r="AH97" s="44" t="str">
        <f>IF(Q97="○","、ES","")</f>
        <v/>
      </c>
      <c r="AI97" s="44" t="str">
        <f>IF(R97="○","、OTHER","")</f>
        <v/>
      </c>
      <c r="AJ97" s="44" t="str">
        <f>C97&amp;U97&amp;V97&amp;W97&amp;X97&amp;Y97&amp;Z97&amp;AA97&amp;AB97&amp;AC97&amp;AD97&amp;AE97&amp;AF97&amp;AG97&amp;AH97&amp;AI97</f>
        <v/>
      </c>
      <c r="AK97" s="44" t="str">
        <f>C96&amp;AJ97</f>
        <v/>
      </c>
      <c r="AL97" s="45"/>
    </row>
    <row r="99" spans="2:38">
      <c r="B99" s="1" t="s">
        <v>148</v>
      </c>
    </row>
    <row r="100" spans="2:38" ht="9.9499999999999993" customHeight="1"/>
    <row r="101" spans="2:38" ht="20.100000000000001" customHeight="1">
      <c r="B101" s="2"/>
      <c r="C101" s="65" t="s">
        <v>124</v>
      </c>
      <c r="D101" s="57" t="s">
        <v>86</v>
      </c>
      <c r="E101" s="58"/>
      <c r="F101" s="58"/>
      <c r="G101" s="58"/>
      <c r="H101" s="58"/>
      <c r="I101" s="58"/>
      <c r="J101" s="58"/>
      <c r="K101" s="58"/>
      <c r="L101" s="58"/>
      <c r="M101" s="58"/>
      <c r="N101" s="58"/>
      <c r="O101" s="58"/>
      <c r="P101" s="58"/>
      <c r="Q101" s="58"/>
      <c r="R101" s="58"/>
      <c r="S101" s="59"/>
    </row>
    <row r="102" spans="2:38" ht="18" customHeight="1">
      <c r="C102" s="66"/>
      <c r="D102" s="61" t="s">
        <v>87</v>
      </c>
      <c r="E102" s="55" t="s">
        <v>88</v>
      </c>
      <c r="F102" s="55" t="s">
        <v>89</v>
      </c>
      <c r="G102" s="55" t="s">
        <v>90</v>
      </c>
      <c r="H102" s="55" t="s">
        <v>91</v>
      </c>
      <c r="I102" s="55" t="s">
        <v>92</v>
      </c>
      <c r="J102" s="55" t="s">
        <v>93</v>
      </c>
      <c r="K102" s="55" t="s">
        <v>94</v>
      </c>
      <c r="L102" s="55" t="s">
        <v>95</v>
      </c>
      <c r="M102" s="55" t="s">
        <v>96</v>
      </c>
      <c r="N102" s="55" t="s">
        <v>97</v>
      </c>
      <c r="O102" s="55" t="s">
        <v>98</v>
      </c>
      <c r="P102" s="55" t="s">
        <v>99</v>
      </c>
      <c r="Q102" s="55" t="s">
        <v>100</v>
      </c>
      <c r="R102" s="63" t="s">
        <v>123</v>
      </c>
      <c r="S102" s="9"/>
    </row>
    <row r="103" spans="2:38" ht="69">
      <c r="C103" s="67"/>
      <c r="D103" s="62"/>
      <c r="E103" s="56"/>
      <c r="F103" s="56"/>
      <c r="G103" s="56"/>
      <c r="H103" s="56"/>
      <c r="I103" s="56"/>
      <c r="J103" s="56"/>
      <c r="K103" s="56"/>
      <c r="L103" s="56"/>
      <c r="M103" s="56"/>
      <c r="N103" s="56"/>
      <c r="O103" s="56"/>
      <c r="P103" s="56"/>
      <c r="Q103" s="56"/>
      <c r="R103" s="64"/>
      <c r="S103" s="10" t="s">
        <v>101</v>
      </c>
    </row>
    <row r="104" spans="2:38" ht="19.5" customHeight="1">
      <c r="C104" s="39"/>
      <c r="D104" s="19"/>
      <c r="E104" s="18"/>
      <c r="F104" s="18"/>
      <c r="G104" s="18"/>
      <c r="H104" s="18"/>
      <c r="I104" s="18"/>
      <c r="J104" s="18"/>
      <c r="K104" s="18"/>
      <c r="L104" s="18"/>
      <c r="M104" s="18"/>
      <c r="N104" s="18"/>
      <c r="O104" s="18"/>
      <c r="P104" s="18"/>
      <c r="Q104" s="18"/>
      <c r="R104" s="18"/>
      <c r="S104" s="20"/>
      <c r="U104" s="44" t="str">
        <f t="shared" ref="U104:U118" si="2">IF(D104="○","：EN","")</f>
        <v/>
      </c>
      <c r="V104" s="44" t="str">
        <f t="shared" ref="V104:V118" si="3">IF(E104="○","、ZH-HK","")</f>
        <v/>
      </c>
      <c r="W104" s="44" t="str">
        <f t="shared" ref="W104:W118" si="4">IF(F104="○","、KO","")</f>
        <v/>
      </c>
      <c r="X104" s="44" t="str">
        <f t="shared" ref="X104:X118" si="5">IF(G104="○","、TH","")</f>
        <v/>
      </c>
      <c r="Y104" s="44" t="str">
        <f t="shared" ref="Y104:Y118" si="6">IF(H104="○","、TL","")</f>
        <v/>
      </c>
      <c r="Z104" s="44" t="str">
        <f t="shared" ref="Z104:Z118" si="7">IF(I104="○","、MY","")</f>
        <v/>
      </c>
      <c r="AA104" s="44" t="str">
        <f t="shared" ref="AA104:AA118" si="8">IF(J104="○","、VI","")</f>
        <v/>
      </c>
      <c r="AB104" s="44" t="str">
        <f t="shared" ref="AB104:AB118" si="9">IF(K104="○","、BN","")</f>
        <v/>
      </c>
      <c r="AC104" s="44" t="str">
        <f t="shared" ref="AC104:AC118" si="10">IF(L104="○","、FR","")</f>
        <v/>
      </c>
      <c r="AD104" s="44" t="str">
        <f t="shared" ref="AD104:AD118" si="11">IF(M104="○","、PT","")</f>
        <v/>
      </c>
      <c r="AE104" s="44" t="str">
        <f t="shared" ref="AE104:AE118" si="12">IF(N104="○","、DE","")</f>
        <v/>
      </c>
      <c r="AF104" s="44" t="str">
        <f t="shared" ref="AF104:AF118" si="13">IF(O104="○","、RU","")</f>
        <v/>
      </c>
      <c r="AG104" s="44" t="str">
        <f t="shared" ref="AG104:AG118" si="14">IF(P104="○","、IT","")</f>
        <v/>
      </c>
      <c r="AH104" s="44" t="str">
        <f t="shared" ref="AH104:AH118" si="15">IF(Q104="○","、ES","")</f>
        <v/>
      </c>
      <c r="AI104" s="44" t="str">
        <f t="shared" ref="AI104:AI118" si="16">IF(R104="○","、OTHER","")</f>
        <v/>
      </c>
      <c r="AJ104" s="44" t="str">
        <f>C104&amp;U104&amp;V104&amp;W104&amp;X104&amp;Y104&amp;Z104&amp;AA104&amp;AB104&amp;AC104&amp;AD104&amp;AE104&amp;AF104&amp;AG104&amp;AH104&amp;AI104</f>
        <v/>
      </c>
      <c r="AK104" s="44" t="str">
        <f>IF(C105&lt;&gt;"",CHAR(10),"")</f>
        <v/>
      </c>
      <c r="AL104" s="45" t="str">
        <f>AJ104&amp;AK104&amp;AJ105&amp;AK105&amp;AJ106&amp;AK106&amp;AJ107&amp;AK107&amp;AJ108&amp;AK108&amp;AJ109&amp;AK109&amp;AJ110&amp;AK110&amp;AJ111&amp;AK111&amp;AJ112&amp;AK112&amp;AJ113&amp;AK113&amp;AJ114&amp;AK114&amp;AJ115&amp;AK115&amp;AJ116&amp;AK116&amp;AJ117&amp;AK117&amp;AJ118</f>
        <v/>
      </c>
    </row>
    <row r="105" spans="2:38" ht="19.5" customHeight="1">
      <c r="C105" s="39"/>
      <c r="D105" s="19"/>
      <c r="E105" s="18"/>
      <c r="F105" s="18"/>
      <c r="G105" s="18"/>
      <c r="H105" s="18"/>
      <c r="I105" s="18"/>
      <c r="J105" s="18"/>
      <c r="K105" s="18"/>
      <c r="L105" s="18"/>
      <c r="M105" s="18"/>
      <c r="N105" s="18"/>
      <c r="O105" s="18"/>
      <c r="P105" s="18"/>
      <c r="Q105" s="18"/>
      <c r="R105" s="18"/>
      <c r="S105" s="20"/>
      <c r="U105" s="44" t="str">
        <f t="shared" si="2"/>
        <v/>
      </c>
      <c r="V105" s="44" t="str">
        <f t="shared" si="3"/>
        <v/>
      </c>
      <c r="W105" s="44" t="str">
        <f t="shared" si="4"/>
        <v/>
      </c>
      <c r="X105" s="44" t="str">
        <f t="shared" si="5"/>
        <v/>
      </c>
      <c r="Y105" s="44" t="str">
        <f t="shared" si="6"/>
        <v/>
      </c>
      <c r="Z105" s="44" t="str">
        <f t="shared" si="7"/>
        <v/>
      </c>
      <c r="AA105" s="44" t="str">
        <f t="shared" si="8"/>
        <v/>
      </c>
      <c r="AB105" s="44" t="str">
        <f t="shared" si="9"/>
        <v/>
      </c>
      <c r="AC105" s="44" t="str">
        <f t="shared" si="10"/>
        <v/>
      </c>
      <c r="AD105" s="44" t="str">
        <f t="shared" si="11"/>
        <v/>
      </c>
      <c r="AE105" s="44" t="str">
        <f t="shared" si="12"/>
        <v/>
      </c>
      <c r="AF105" s="44" t="str">
        <f t="shared" si="13"/>
        <v/>
      </c>
      <c r="AG105" s="44" t="str">
        <f t="shared" si="14"/>
        <v/>
      </c>
      <c r="AH105" s="44" t="str">
        <f t="shared" si="15"/>
        <v/>
      </c>
      <c r="AI105" s="44" t="str">
        <f t="shared" si="16"/>
        <v/>
      </c>
      <c r="AJ105" s="44" t="str">
        <f t="shared" ref="AJ105:AJ118" si="17">C105&amp;U105&amp;V105&amp;W105&amp;X105&amp;Y105&amp;Z105&amp;AA105&amp;AB105&amp;AC105&amp;AD105&amp;AE105&amp;AF105&amp;AG105&amp;AH105&amp;AI105</f>
        <v/>
      </c>
      <c r="AK105" s="44" t="str">
        <f t="shared" ref="AK105:AK118" si="18">IF(C106&lt;&gt;"",CHAR(10),"")</f>
        <v/>
      </c>
      <c r="AL105" s="45"/>
    </row>
    <row r="106" spans="2:38" ht="19.5" customHeight="1">
      <c r="C106" s="39"/>
      <c r="D106" s="19"/>
      <c r="E106" s="18"/>
      <c r="F106" s="18"/>
      <c r="G106" s="18"/>
      <c r="H106" s="18"/>
      <c r="I106" s="18"/>
      <c r="J106" s="18"/>
      <c r="K106" s="18"/>
      <c r="L106" s="18"/>
      <c r="M106" s="18"/>
      <c r="N106" s="18"/>
      <c r="O106" s="18"/>
      <c r="P106" s="18"/>
      <c r="Q106" s="18"/>
      <c r="R106" s="18"/>
      <c r="S106" s="20"/>
      <c r="U106" s="44" t="str">
        <f t="shared" si="2"/>
        <v/>
      </c>
      <c r="V106" s="44" t="str">
        <f t="shared" si="3"/>
        <v/>
      </c>
      <c r="W106" s="44" t="str">
        <f t="shared" si="4"/>
        <v/>
      </c>
      <c r="X106" s="44" t="str">
        <f t="shared" si="5"/>
        <v/>
      </c>
      <c r="Y106" s="44" t="str">
        <f t="shared" si="6"/>
        <v/>
      </c>
      <c r="Z106" s="44" t="str">
        <f t="shared" si="7"/>
        <v/>
      </c>
      <c r="AA106" s="44" t="str">
        <f t="shared" si="8"/>
        <v/>
      </c>
      <c r="AB106" s="44" t="str">
        <f t="shared" si="9"/>
        <v/>
      </c>
      <c r="AC106" s="44" t="str">
        <f t="shared" si="10"/>
        <v/>
      </c>
      <c r="AD106" s="44" t="str">
        <f t="shared" si="11"/>
        <v/>
      </c>
      <c r="AE106" s="44" t="str">
        <f t="shared" si="12"/>
        <v/>
      </c>
      <c r="AF106" s="44" t="str">
        <f t="shared" si="13"/>
        <v/>
      </c>
      <c r="AG106" s="44" t="str">
        <f t="shared" si="14"/>
        <v/>
      </c>
      <c r="AH106" s="44" t="str">
        <f t="shared" si="15"/>
        <v/>
      </c>
      <c r="AI106" s="44" t="str">
        <f t="shared" si="16"/>
        <v/>
      </c>
      <c r="AJ106" s="44" t="str">
        <f t="shared" si="17"/>
        <v/>
      </c>
      <c r="AK106" s="44" t="str">
        <f t="shared" si="18"/>
        <v/>
      </c>
      <c r="AL106" s="45"/>
    </row>
    <row r="107" spans="2:38" ht="19.5" customHeight="1">
      <c r="C107" s="39"/>
      <c r="D107" s="19"/>
      <c r="E107" s="18"/>
      <c r="F107" s="18"/>
      <c r="G107" s="18"/>
      <c r="H107" s="18"/>
      <c r="I107" s="18"/>
      <c r="J107" s="18"/>
      <c r="K107" s="18"/>
      <c r="L107" s="18"/>
      <c r="M107" s="18"/>
      <c r="N107" s="18"/>
      <c r="O107" s="18"/>
      <c r="P107" s="18"/>
      <c r="Q107" s="18"/>
      <c r="R107" s="18"/>
      <c r="S107" s="20"/>
      <c r="U107" s="44" t="str">
        <f t="shared" si="2"/>
        <v/>
      </c>
      <c r="V107" s="44" t="str">
        <f t="shared" si="3"/>
        <v/>
      </c>
      <c r="W107" s="44" t="str">
        <f t="shared" si="4"/>
        <v/>
      </c>
      <c r="X107" s="44" t="str">
        <f t="shared" si="5"/>
        <v/>
      </c>
      <c r="Y107" s="44" t="str">
        <f t="shared" si="6"/>
        <v/>
      </c>
      <c r="Z107" s="44" t="str">
        <f t="shared" si="7"/>
        <v/>
      </c>
      <c r="AA107" s="44" t="str">
        <f t="shared" si="8"/>
        <v/>
      </c>
      <c r="AB107" s="44" t="str">
        <f t="shared" si="9"/>
        <v/>
      </c>
      <c r="AC107" s="44" t="str">
        <f t="shared" si="10"/>
        <v/>
      </c>
      <c r="AD107" s="44" t="str">
        <f t="shared" si="11"/>
        <v/>
      </c>
      <c r="AE107" s="44" t="str">
        <f t="shared" si="12"/>
        <v/>
      </c>
      <c r="AF107" s="44" t="str">
        <f t="shared" si="13"/>
        <v/>
      </c>
      <c r="AG107" s="44" t="str">
        <f t="shared" si="14"/>
        <v/>
      </c>
      <c r="AH107" s="44" t="str">
        <f t="shared" si="15"/>
        <v/>
      </c>
      <c r="AI107" s="44" t="str">
        <f t="shared" si="16"/>
        <v/>
      </c>
      <c r="AJ107" s="44" t="str">
        <f t="shared" si="17"/>
        <v/>
      </c>
      <c r="AK107" s="44" t="str">
        <f t="shared" si="18"/>
        <v/>
      </c>
      <c r="AL107" s="45"/>
    </row>
    <row r="108" spans="2:38" ht="19.5" customHeight="1">
      <c r="C108" s="39"/>
      <c r="D108" s="19"/>
      <c r="E108" s="18"/>
      <c r="F108" s="18"/>
      <c r="G108" s="18"/>
      <c r="H108" s="18"/>
      <c r="I108" s="18"/>
      <c r="J108" s="18"/>
      <c r="K108" s="18"/>
      <c r="L108" s="18"/>
      <c r="M108" s="18"/>
      <c r="N108" s="18"/>
      <c r="O108" s="18"/>
      <c r="P108" s="18"/>
      <c r="Q108" s="18"/>
      <c r="R108" s="18"/>
      <c r="S108" s="20"/>
      <c r="U108" s="44" t="str">
        <f t="shared" si="2"/>
        <v/>
      </c>
      <c r="V108" s="44" t="str">
        <f t="shared" si="3"/>
        <v/>
      </c>
      <c r="W108" s="44" t="str">
        <f t="shared" si="4"/>
        <v/>
      </c>
      <c r="X108" s="44" t="str">
        <f t="shared" si="5"/>
        <v/>
      </c>
      <c r="Y108" s="44" t="str">
        <f t="shared" si="6"/>
        <v/>
      </c>
      <c r="Z108" s="44" t="str">
        <f t="shared" si="7"/>
        <v/>
      </c>
      <c r="AA108" s="44" t="str">
        <f t="shared" si="8"/>
        <v/>
      </c>
      <c r="AB108" s="44" t="str">
        <f t="shared" si="9"/>
        <v/>
      </c>
      <c r="AC108" s="44" t="str">
        <f t="shared" si="10"/>
        <v/>
      </c>
      <c r="AD108" s="44" t="str">
        <f t="shared" si="11"/>
        <v/>
      </c>
      <c r="AE108" s="44" t="str">
        <f t="shared" si="12"/>
        <v/>
      </c>
      <c r="AF108" s="44" t="str">
        <f t="shared" si="13"/>
        <v/>
      </c>
      <c r="AG108" s="44" t="str">
        <f t="shared" si="14"/>
        <v/>
      </c>
      <c r="AH108" s="44" t="str">
        <f t="shared" si="15"/>
        <v/>
      </c>
      <c r="AI108" s="44" t="str">
        <f t="shared" si="16"/>
        <v/>
      </c>
      <c r="AJ108" s="44" t="str">
        <f t="shared" si="17"/>
        <v/>
      </c>
      <c r="AK108" s="44" t="str">
        <f t="shared" si="18"/>
        <v/>
      </c>
      <c r="AL108" s="45"/>
    </row>
    <row r="109" spans="2:38" ht="19.5" customHeight="1">
      <c r="C109" s="39"/>
      <c r="D109" s="19"/>
      <c r="E109" s="18"/>
      <c r="F109" s="18"/>
      <c r="G109" s="18"/>
      <c r="H109" s="18"/>
      <c r="I109" s="18"/>
      <c r="J109" s="18"/>
      <c r="K109" s="18"/>
      <c r="L109" s="18"/>
      <c r="M109" s="18"/>
      <c r="N109" s="18"/>
      <c r="O109" s="18"/>
      <c r="P109" s="18"/>
      <c r="Q109" s="18"/>
      <c r="R109" s="18"/>
      <c r="S109" s="20"/>
      <c r="U109" s="44" t="str">
        <f t="shared" si="2"/>
        <v/>
      </c>
      <c r="V109" s="44" t="str">
        <f t="shared" si="3"/>
        <v/>
      </c>
      <c r="W109" s="44" t="str">
        <f t="shared" si="4"/>
        <v/>
      </c>
      <c r="X109" s="44" t="str">
        <f t="shared" si="5"/>
        <v/>
      </c>
      <c r="Y109" s="44" t="str">
        <f t="shared" si="6"/>
        <v/>
      </c>
      <c r="Z109" s="44" t="str">
        <f t="shared" si="7"/>
        <v/>
      </c>
      <c r="AA109" s="44" t="str">
        <f t="shared" si="8"/>
        <v/>
      </c>
      <c r="AB109" s="44" t="str">
        <f t="shared" si="9"/>
        <v/>
      </c>
      <c r="AC109" s="44" t="str">
        <f t="shared" si="10"/>
        <v/>
      </c>
      <c r="AD109" s="44" t="str">
        <f t="shared" si="11"/>
        <v/>
      </c>
      <c r="AE109" s="44" t="str">
        <f t="shared" si="12"/>
        <v/>
      </c>
      <c r="AF109" s="44" t="str">
        <f t="shared" si="13"/>
        <v/>
      </c>
      <c r="AG109" s="44" t="str">
        <f t="shared" si="14"/>
        <v/>
      </c>
      <c r="AH109" s="44" t="str">
        <f t="shared" si="15"/>
        <v/>
      </c>
      <c r="AI109" s="44" t="str">
        <f t="shared" si="16"/>
        <v/>
      </c>
      <c r="AJ109" s="44" t="str">
        <f t="shared" si="17"/>
        <v/>
      </c>
      <c r="AK109" s="44" t="str">
        <f t="shared" si="18"/>
        <v/>
      </c>
      <c r="AL109" s="45"/>
    </row>
    <row r="110" spans="2:38" ht="19.5" customHeight="1">
      <c r="C110" s="39"/>
      <c r="D110" s="19"/>
      <c r="E110" s="18"/>
      <c r="F110" s="18"/>
      <c r="G110" s="18"/>
      <c r="H110" s="18"/>
      <c r="I110" s="18"/>
      <c r="J110" s="18"/>
      <c r="K110" s="18"/>
      <c r="L110" s="18"/>
      <c r="M110" s="18"/>
      <c r="N110" s="18"/>
      <c r="O110" s="18"/>
      <c r="P110" s="18"/>
      <c r="Q110" s="18"/>
      <c r="R110" s="18"/>
      <c r="S110" s="20"/>
      <c r="U110" s="44" t="str">
        <f t="shared" si="2"/>
        <v/>
      </c>
      <c r="V110" s="44" t="str">
        <f t="shared" si="3"/>
        <v/>
      </c>
      <c r="W110" s="44" t="str">
        <f t="shared" si="4"/>
        <v/>
      </c>
      <c r="X110" s="44" t="str">
        <f t="shared" si="5"/>
        <v/>
      </c>
      <c r="Y110" s="44" t="str">
        <f t="shared" si="6"/>
        <v/>
      </c>
      <c r="Z110" s="44" t="str">
        <f t="shared" si="7"/>
        <v/>
      </c>
      <c r="AA110" s="44" t="str">
        <f t="shared" si="8"/>
        <v/>
      </c>
      <c r="AB110" s="44" t="str">
        <f t="shared" si="9"/>
        <v/>
      </c>
      <c r="AC110" s="44" t="str">
        <f t="shared" si="10"/>
        <v/>
      </c>
      <c r="AD110" s="44" t="str">
        <f t="shared" si="11"/>
        <v/>
      </c>
      <c r="AE110" s="44" t="str">
        <f t="shared" si="12"/>
        <v/>
      </c>
      <c r="AF110" s="44" t="str">
        <f t="shared" si="13"/>
        <v/>
      </c>
      <c r="AG110" s="44" t="str">
        <f t="shared" si="14"/>
        <v/>
      </c>
      <c r="AH110" s="44" t="str">
        <f t="shared" si="15"/>
        <v/>
      </c>
      <c r="AI110" s="44" t="str">
        <f t="shared" si="16"/>
        <v/>
      </c>
      <c r="AJ110" s="44" t="str">
        <f t="shared" si="17"/>
        <v/>
      </c>
      <c r="AK110" s="44" t="str">
        <f t="shared" si="18"/>
        <v/>
      </c>
      <c r="AL110" s="45"/>
    </row>
    <row r="111" spans="2:38" ht="19.5" customHeight="1">
      <c r="C111" s="39"/>
      <c r="D111" s="19"/>
      <c r="E111" s="18"/>
      <c r="F111" s="18"/>
      <c r="G111" s="18"/>
      <c r="H111" s="18"/>
      <c r="I111" s="18"/>
      <c r="J111" s="18"/>
      <c r="K111" s="18"/>
      <c r="L111" s="18"/>
      <c r="M111" s="18"/>
      <c r="N111" s="18"/>
      <c r="O111" s="18"/>
      <c r="P111" s="18"/>
      <c r="Q111" s="18"/>
      <c r="R111" s="18"/>
      <c r="S111" s="20"/>
      <c r="U111" s="44" t="str">
        <f t="shared" si="2"/>
        <v/>
      </c>
      <c r="V111" s="44" t="str">
        <f t="shared" si="3"/>
        <v/>
      </c>
      <c r="W111" s="44" t="str">
        <f t="shared" si="4"/>
        <v/>
      </c>
      <c r="X111" s="44" t="str">
        <f t="shared" si="5"/>
        <v/>
      </c>
      <c r="Y111" s="44" t="str">
        <f t="shared" si="6"/>
        <v/>
      </c>
      <c r="Z111" s="44" t="str">
        <f t="shared" si="7"/>
        <v/>
      </c>
      <c r="AA111" s="44" t="str">
        <f t="shared" si="8"/>
        <v/>
      </c>
      <c r="AB111" s="44" t="str">
        <f t="shared" si="9"/>
        <v/>
      </c>
      <c r="AC111" s="44" t="str">
        <f t="shared" si="10"/>
        <v/>
      </c>
      <c r="AD111" s="44" t="str">
        <f t="shared" si="11"/>
        <v/>
      </c>
      <c r="AE111" s="44" t="str">
        <f t="shared" si="12"/>
        <v/>
      </c>
      <c r="AF111" s="44" t="str">
        <f t="shared" si="13"/>
        <v/>
      </c>
      <c r="AG111" s="44" t="str">
        <f t="shared" si="14"/>
        <v/>
      </c>
      <c r="AH111" s="44" t="str">
        <f t="shared" si="15"/>
        <v/>
      </c>
      <c r="AI111" s="44" t="str">
        <f t="shared" si="16"/>
        <v/>
      </c>
      <c r="AJ111" s="44" t="str">
        <f t="shared" si="17"/>
        <v/>
      </c>
      <c r="AK111" s="44" t="str">
        <f t="shared" si="18"/>
        <v/>
      </c>
      <c r="AL111" s="45"/>
    </row>
    <row r="112" spans="2:38" ht="19.5" customHeight="1">
      <c r="C112" s="39"/>
      <c r="D112" s="19"/>
      <c r="E112" s="18"/>
      <c r="F112" s="18"/>
      <c r="G112" s="18"/>
      <c r="H112" s="18"/>
      <c r="I112" s="18"/>
      <c r="J112" s="18"/>
      <c r="K112" s="18"/>
      <c r="L112" s="18"/>
      <c r="M112" s="18"/>
      <c r="N112" s="18"/>
      <c r="O112" s="18"/>
      <c r="P112" s="18"/>
      <c r="Q112" s="18"/>
      <c r="R112" s="18"/>
      <c r="S112" s="20"/>
      <c r="U112" s="44" t="str">
        <f t="shared" si="2"/>
        <v/>
      </c>
      <c r="V112" s="44" t="str">
        <f t="shared" si="3"/>
        <v/>
      </c>
      <c r="W112" s="44" t="str">
        <f t="shared" si="4"/>
        <v/>
      </c>
      <c r="X112" s="44" t="str">
        <f t="shared" si="5"/>
        <v/>
      </c>
      <c r="Y112" s="44" t="str">
        <f t="shared" si="6"/>
        <v/>
      </c>
      <c r="Z112" s="44" t="str">
        <f t="shared" si="7"/>
        <v/>
      </c>
      <c r="AA112" s="44" t="str">
        <f t="shared" si="8"/>
        <v/>
      </c>
      <c r="AB112" s="44" t="str">
        <f t="shared" si="9"/>
        <v/>
      </c>
      <c r="AC112" s="44" t="str">
        <f t="shared" si="10"/>
        <v/>
      </c>
      <c r="AD112" s="44" t="str">
        <f t="shared" si="11"/>
        <v/>
      </c>
      <c r="AE112" s="44" t="str">
        <f t="shared" si="12"/>
        <v/>
      </c>
      <c r="AF112" s="44" t="str">
        <f t="shared" si="13"/>
        <v/>
      </c>
      <c r="AG112" s="44" t="str">
        <f t="shared" si="14"/>
        <v/>
      </c>
      <c r="AH112" s="44" t="str">
        <f t="shared" si="15"/>
        <v/>
      </c>
      <c r="AI112" s="44" t="str">
        <f t="shared" si="16"/>
        <v/>
      </c>
      <c r="AJ112" s="44" t="str">
        <f t="shared" si="17"/>
        <v/>
      </c>
      <c r="AK112" s="44" t="str">
        <f t="shared" si="18"/>
        <v/>
      </c>
      <c r="AL112" s="45"/>
    </row>
    <row r="113" spans="2:38" ht="19.5" customHeight="1">
      <c r="C113" s="39"/>
      <c r="D113" s="19"/>
      <c r="E113" s="18"/>
      <c r="F113" s="18"/>
      <c r="G113" s="18"/>
      <c r="H113" s="18"/>
      <c r="I113" s="18"/>
      <c r="J113" s="18"/>
      <c r="K113" s="18"/>
      <c r="L113" s="18"/>
      <c r="M113" s="18"/>
      <c r="N113" s="18"/>
      <c r="O113" s="18"/>
      <c r="P113" s="18"/>
      <c r="Q113" s="18"/>
      <c r="R113" s="18"/>
      <c r="S113" s="20"/>
      <c r="U113" s="44" t="str">
        <f t="shared" si="2"/>
        <v/>
      </c>
      <c r="V113" s="44" t="str">
        <f t="shared" si="3"/>
        <v/>
      </c>
      <c r="W113" s="44" t="str">
        <f t="shared" si="4"/>
        <v/>
      </c>
      <c r="X113" s="44" t="str">
        <f t="shared" si="5"/>
        <v/>
      </c>
      <c r="Y113" s="44" t="str">
        <f t="shared" si="6"/>
        <v/>
      </c>
      <c r="Z113" s="44" t="str">
        <f t="shared" si="7"/>
        <v/>
      </c>
      <c r="AA113" s="44" t="str">
        <f t="shared" si="8"/>
        <v/>
      </c>
      <c r="AB113" s="44" t="str">
        <f t="shared" si="9"/>
        <v/>
      </c>
      <c r="AC113" s="44" t="str">
        <f t="shared" si="10"/>
        <v/>
      </c>
      <c r="AD113" s="44" t="str">
        <f t="shared" si="11"/>
        <v/>
      </c>
      <c r="AE113" s="44" t="str">
        <f t="shared" si="12"/>
        <v/>
      </c>
      <c r="AF113" s="44" t="str">
        <f t="shared" si="13"/>
        <v/>
      </c>
      <c r="AG113" s="44" t="str">
        <f t="shared" si="14"/>
        <v/>
      </c>
      <c r="AH113" s="44" t="str">
        <f t="shared" si="15"/>
        <v/>
      </c>
      <c r="AI113" s="44" t="str">
        <f t="shared" si="16"/>
        <v/>
      </c>
      <c r="AJ113" s="44" t="str">
        <f t="shared" si="17"/>
        <v/>
      </c>
      <c r="AK113" s="44" t="str">
        <f t="shared" si="18"/>
        <v/>
      </c>
      <c r="AL113" s="45"/>
    </row>
    <row r="114" spans="2:38" ht="19.5" customHeight="1">
      <c r="C114" s="39"/>
      <c r="D114" s="19"/>
      <c r="E114" s="18"/>
      <c r="F114" s="18"/>
      <c r="G114" s="18"/>
      <c r="H114" s="18"/>
      <c r="I114" s="18"/>
      <c r="J114" s="18"/>
      <c r="K114" s="18"/>
      <c r="L114" s="18"/>
      <c r="M114" s="18"/>
      <c r="N114" s="18"/>
      <c r="O114" s="18"/>
      <c r="P114" s="18"/>
      <c r="Q114" s="18"/>
      <c r="R114" s="18"/>
      <c r="S114" s="20"/>
      <c r="U114" s="44" t="str">
        <f t="shared" si="2"/>
        <v/>
      </c>
      <c r="V114" s="44" t="str">
        <f t="shared" si="3"/>
        <v/>
      </c>
      <c r="W114" s="44" t="str">
        <f t="shared" si="4"/>
        <v/>
      </c>
      <c r="X114" s="44" t="str">
        <f t="shared" si="5"/>
        <v/>
      </c>
      <c r="Y114" s="44" t="str">
        <f t="shared" si="6"/>
        <v/>
      </c>
      <c r="Z114" s="44" t="str">
        <f t="shared" si="7"/>
        <v/>
      </c>
      <c r="AA114" s="44" t="str">
        <f t="shared" si="8"/>
        <v/>
      </c>
      <c r="AB114" s="44" t="str">
        <f t="shared" si="9"/>
        <v/>
      </c>
      <c r="AC114" s="44" t="str">
        <f t="shared" si="10"/>
        <v/>
      </c>
      <c r="AD114" s="44" t="str">
        <f t="shared" si="11"/>
        <v/>
      </c>
      <c r="AE114" s="44" t="str">
        <f t="shared" si="12"/>
        <v/>
      </c>
      <c r="AF114" s="44" t="str">
        <f t="shared" si="13"/>
        <v/>
      </c>
      <c r="AG114" s="44" t="str">
        <f t="shared" si="14"/>
        <v/>
      </c>
      <c r="AH114" s="44" t="str">
        <f t="shared" si="15"/>
        <v/>
      </c>
      <c r="AI114" s="44" t="str">
        <f t="shared" si="16"/>
        <v/>
      </c>
      <c r="AJ114" s="44" t="str">
        <f t="shared" si="17"/>
        <v/>
      </c>
      <c r="AK114" s="44" t="str">
        <f t="shared" si="18"/>
        <v/>
      </c>
      <c r="AL114" s="45"/>
    </row>
    <row r="115" spans="2:38" ht="19.5" customHeight="1">
      <c r="C115" s="39"/>
      <c r="D115" s="19"/>
      <c r="E115" s="18"/>
      <c r="F115" s="18"/>
      <c r="G115" s="18"/>
      <c r="H115" s="18"/>
      <c r="I115" s="18"/>
      <c r="J115" s="18"/>
      <c r="K115" s="18"/>
      <c r="L115" s="18"/>
      <c r="M115" s="18"/>
      <c r="N115" s="18"/>
      <c r="O115" s="18"/>
      <c r="P115" s="18"/>
      <c r="Q115" s="18"/>
      <c r="R115" s="18"/>
      <c r="S115" s="20"/>
      <c r="U115" s="44" t="str">
        <f t="shared" si="2"/>
        <v/>
      </c>
      <c r="V115" s="44" t="str">
        <f t="shared" si="3"/>
        <v/>
      </c>
      <c r="W115" s="44" t="str">
        <f t="shared" si="4"/>
        <v/>
      </c>
      <c r="X115" s="44" t="str">
        <f t="shared" si="5"/>
        <v/>
      </c>
      <c r="Y115" s="44" t="str">
        <f t="shared" si="6"/>
        <v/>
      </c>
      <c r="Z115" s="44" t="str">
        <f t="shared" si="7"/>
        <v/>
      </c>
      <c r="AA115" s="44" t="str">
        <f t="shared" si="8"/>
        <v/>
      </c>
      <c r="AB115" s="44" t="str">
        <f t="shared" si="9"/>
        <v/>
      </c>
      <c r="AC115" s="44" t="str">
        <f t="shared" si="10"/>
        <v/>
      </c>
      <c r="AD115" s="44" t="str">
        <f t="shared" si="11"/>
        <v/>
      </c>
      <c r="AE115" s="44" t="str">
        <f t="shared" si="12"/>
        <v/>
      </c>
      <c r="AF115" s="44" t="str">
        <f t="shared" si="13"/>
        <v/>
      </c>
      <c r="AG115" s="44" t="str">
        <f t="shared" si="14"/>
        <v/>
      </c>
      <c r="AH115" s="44" t="str">
        <f t="shared" si="15"/>
        <v/>
      </c>
      <c r="AI115" s="44" t="str">
        <f t="shared" si="16"/>
        <v/>
      </c>
      <c r="AJ115" s="44" t="str">
        <f t="shared" si="17"/>
        <v/>
      </c>
      <c r="AK115" s="44" t="str">
        <f t="shared" si="18"/>
        <v/>
      </c>
      <c r="AL115" s="45"/>
    </row>
    <row r="116" spans="2:38" ht="19.5" customHeight="1">
      <c r="C116" s="39"/>
      <c r="D116" s="19"/>
      <c r="E116" s="18"/>
      <c r="F116" s="18"/>
      <c r="G116" s="18"/>
      <c r="H116" s="18"/>
      <c r="I116" s="18"/>
      <c r="J116" s="18"/>
      <c r="K116" s="18"/>
      <c r="L116" s="18"/>
      <c r="M116" s="18"/>
      <c r="N116" s="18"/>
      <c r="O116" s="18"/>
      <c r="P116" s="18"/>
      <c r="Q116" s="18"/>
      <c r="R116" s="18"/>
      <c r="S116" s="20"/>
      <c r="U116" s="44" t="str">
        <f t="shared" si="2"/>
        <v/>
      </c>
      <c r="V116" s="44" t="str">
        <f t="shared" si="3"/>
        <v/>
      </c>
      <c r="W116" s="44" t="str">
        <f t="shared" si="4"/>
        <v/>
      </c>
      <c r="X116" s="44" t="str">
        <f t="shared" si="5"/>
        <v/>
      </c>
      <c r="Y116" s="44" t="str">
        <f t="shared" si="6"/>
        <v/>
      </c>
      <c r="Z116" s="44" t="str">
        <f t="shared" si="7"/>
        <v/>
      </c>
      <c r="AA116" s="44" t="str">
        <f t="shared" si="8"/>
        <v/>
      </c>
      <c r="AB116" s="44" t="str">
        <f t="shared" si="9"/>
        <v/>
      </c>
      <c r="AC116" s="44" t="str">
        <f t="shared" si="10"/>
        <v/>
      </c>
      <c r="AD116" s="44" t="str">
        <f t="shared" si="11"/>
        <v/>
      </c>
      <c r="AE116" s="44" t="str">
        <f t="shared" si="12"/>
        <v/>
      </c>
      <c r="AF116" s="44" t="str">
        <f t="shared" si="13"/>
        <v/>
      </c>
      <c r="AG116" s="44" t="str">
        <f t="shared" si="14"/>
        <v/>
      </c>
      <c r="AH116" s="44" t="str">
        <f t="shared" si="15"/>
        <v/>
      </c>
      <c r="AI116" s="44" t="str">
        <f t="shared" si="16"/>
        <v/>
      </c>
      <c r="AJ116" s="44" t="str">
        <f t="shared" si="17"/>
        <v/>
      </c>
      <c r="AK116" s="44" t="str">
        <f t="shared" si="18"/>
        <v/>
      </c>
      <c r="AL116" s="45"/>
    </row>
    <row r="117" spans="2:38" ht="19.5" customHeight="1">
      <c r="C117" s="39"/>
      <c r="D117" s="19"/>
      <c r="E117" s="18"/>
      <c r="F117" s="18"/>
      <c r="G117" s="18"/>
      <c r="H117" s="18"/>
      <c r="I117" s="18"/>
      <c r="J117" s="18"/>
      <c r="K117" s="18"/>
      <c r="L117" s="18"/>
      <c r="M117" s="18"/>
      <c r="N117" s="18"/>
      <c r="O117" s="18"/>
      <c r="P117" s="18"/>
      <c r="Q117" s="18"/>
      <c r="R117" s="18"/>
      <c r="S117" s="20"/>
      <c r="U117" s="44" t="str">
        <f t="shared" si="2"/>
        <v/>
      </c>
      <c r="V117" s="44" t="str">
        <f t="shared" si="3"/>
        <v/>
      </c>
      <c r="W117" s="44" t="str">
        <f t="shared" si="4"/>
        <v/>
      </c>
      <c r="X117" s="44" t="str">
        <f t="shared" si="5"/>
        <v/>
      </c>
      <c r="Y117" s="44" t="str">
        <f t="shared" si="6"/>
        <v/>
      </c>
      <c r="Z117" s="44" t="str">
        <f t="shared" si="7"/>
        <v/>
      </c>
      <c r="AA117" s="44" t="str">
        <f t="shared" si="8"/>
        <v/>
      </c>
      <c r="AB117" s="44" t="str">
        <f t="shared" si="9"/>
        <v/>
      </c>
      <c r="AC117" s="44" t="str">
        <f t="shared" si="10"/>
        <v/>
      </c>
      <c r="AD117" s="44" t="str">
        <f t="shared" si="11"/>
        <v/>
      </c>
      <c r="AE117" s="44" t="str">
        <f t="shared" si="12"/>
        <v/>
      </c>
      <c r="AF117" s="44" t="str">
        <f t="shared" si="13"/>
        <v/>
      </c>
      <c r="AG117" s="44" t="str">
        <f t="shared" si="14"/>
        <v/>
      </c>
      <c r="AH117" s="44" t="str">
        <f t="shared" si="15"/>
        <v/>
      </c>
      <c r="AI117" s="44" t="str">
        <f t="shared" si="16"/>
        <v/>
      </c>
      <c r="AJ117" s="44" t="str">
        <f t="shared" si="17"/>
        <v/>
      </c>
      <c r="AK117" s="44" t="str">
        <f t="shared" si="18"/>
        <v/>
      </c>
      <c r="AL117" s="45"/>
    </row>
    <row r="118" spans="2:38" ht="19.5" customHeight="1">
      <c r="C118" s="39"/>
      <c r="D118" s="19"/>
      <c r="E118" s="18"/>
      <c r="F118" s="18"/>
      <c r="G118" s="18"/>
      <c r="H118" s="18"/>
      <c r="I118" s="18"/>
      <c r="J118" s="18"/>
      <c r="K118" s="18"/>
      <c r="L118" s="18"/>
      <c r="M118" s="18"/>
      <c r="N118" s="18"/>
      <c r="O118" s="18"/>
      <c r="P118" s="18"/>
      <c r="Q118" s="18"/>
      <c r="R118" s="18"/>
      <c r="S118" s="20"/>
      <c r="U118" s="44" t="str">
        <f t="shared" si="2"/>
        <v/>
      </c>
      <c r="V118" s="44" t="str">
        <f t="shared" si="3"/>
        <v/>
      </c>
      <c r="W118" s="44" t="str">
        <f t="shared" si="4"/>
        <v/>
      </c>
      <c r="X118" s="44" t="str">
        <f t="shared" si="5"/>
        <v/>
      </c>
      <c r="Y118" s="44" t="str">
        <f t="shared" si="6"/>
        <v/>
      </c>
      <c r="Z118" s="44" t="str">
        <f t="shared" si="7"/>
        <v/>
      </c>
      <c r="AA118" s="44" t="str">
        <f t="shared" si="8"/>
        <v/>
      </c>
      <c r="AB118" s="44" t="str">
        <f t="shared" si="9"/>
        <v/>
      </c>
      <c r="AC118" s="44" t="str">
        <f t="shared" si="10"/>
        <v/>
      </c>
      <c r="AD118" s="44" t="str">
        <f t="shared" si="11"/>
        <v/>
      </c>
      <c r="AE118" s="44" t="str">
        <f t="shared" si="12"/>
        <v/>
      </c>
      <c r="AF118" s="44" t="str">
        <f t="shared" si="13"/>
        <v/>
      </c>
      <c r="AG118" s="44" t="str">
        <f t="shared" si="14"/>
        <v/>
      </c>
      <c r="AH118" s="44" t="str">
        <f t="shared" si="15"/>
        <v/>
      </c>
      <c r="AI118" s="44" t="str">
        <f t="shared" si="16"/>
        <v/>
      </c>
      <c r="AJ118" s="44" t="str">
        <f t="shared" si="17"/>
        <v/>
      </c>
      <c r="AK118" s="44" t="str">
        <f t="shared" si="18"/>
        <v/>
      </c>
      <c r="AL118" s="45"/>
    </row>
    <row r="119" spans="2:38">
      <c r="AL119" s="43"/>
    </row>
    <row r="120" spans="2:38">
      <c r="B120" s="1" t="s">
        <v>161</v>
      </c>
    </row>
    <row r="121" spans="2:38" ht="9.9499999999999993" customHeight="1"/>
    <row r="122" spans="2:38" ht="20.100000000000001" customHeight="1">
      <c r="C122" s="75"/>
      <c r="D122" s="75"/>
      <c r="E122" s="75"/>
      <c r="F122" s="75"/>
      <c r="G122" s="75"/>
      <c r="H122" s="75"/>
      <c r="I122" s="75"/>
      <c r="J122" s="75"/>
      <c r="K122" s="75"/>
      <c r="L122" s="75"/>
      <c r="M122" s="75"/>
      <c r="N122" s="75"/>
      <c r="O122" s="75"/>
      <c r="P122" s="75"/>
      <c r="Q122" s="75"/>
      <c r="R122" s="75"/>
      <c r="S122" s="75"/>
    </row>
    <row r="124" spans="2:38">
      <c r="B124" s="1" t="s">
        <v>167</v>
      </c>
    </row>
    <row r="125" spans="2:38" ht="9.9499999999999993" customHeight="1"/>
    <row r="126" spans="2:38" ht="20.100000000000001" customHeight="1">
      <c r="C126" s="89" t="s">
        <v>162</v>
      </c>
      <c r="D126" s="90"/>
      <c r="E126" s="91"/>
      <c r="F126" s="92"/>
      <c r="G126" s="93"/>
      <c r="H126" s="93"/>
      <c r="I126" s="93"/>
      <c r="J126" s="93"/>
      <c r="K126" s="93"/>
      <c r="L126" s="93"/>
      <c r="M126" s="93"/>
      <c r="N126" s="93"/>
      <c r="O126" s="93"/>
      <c r="P126" s="93"/>
      <c r="Q126" s="93"/>
      <c r="R126" s="93"/>
      <c r="S126" s="94"/>
      <c r="U126" s="46" t="str">
        <f>IF(F126="","","非接触カード決済：")</f>
        <v/>
      </c>
      <c r="V126" s="46" t="str">
        <f>IF(F126="","",IF(F127="","",CHAR(10)))</f>
        <v/>
      </c>
      <c r="W126" s="46" t="str">
        <f>U126&amp;F126&amp;V126&amp;U127&amp;F127</f>
        <v/>
      </c>
    </row>
    <row r="127" spans="2:38" ht="20.100000000000001" customHeight="1">
      <c r="C127" s="89" t="s">
        <v>163</v>
      </c>
      <c r="D127" s="90"/>
      <c r="E127" s="91"/>
      <c r="F127" s="92"/>
      <c r="G127" s="93"/>
      <c r="H127" s="93"/>
      <c r="I127" s="93"/>
      <c r="J127" s="93"/>
      <c r="K127" s="93"/>
      <c r="L127" s="93"/>
      <c r="M127" s="93"/>
      <c r="N127" s="93"/>
      <c r="O127" s="93"/>
      <c r="P127" s="93"/>
      <c r="Q127" s="93"/>
      <c r="R127" s="93"/>
      <c r="S127" s="94"/>
      <c r="U127" s="46" t="str">
        <f>IF(F127="","","QRコード決済：")</f>
        <v/>
      </c>
      <c r="V127" s="46"/>
      <c r="W127" s="46"/>
    </row>
    <row r="128" spans="2:38">
      <c r="C128" s="22" t="s">
        <v>164</v>
      </c>
    </row>
    <row r="129" spans="2:19">
      <c r="C129" s="22" t="s">
        <v>165</v>
      </c>
    </row>
    <row r="131" spans="2:19">
      <c r="B131" s="1" t="s">
        <v>166</v>
      </c>
    </row>
    <row r="132" spans="2:19" ht="9.9499999999999993" customHeight="1"/>
    <row r="133" spans="2:19" ht="20.100000000000001" customHeight="1">
      <c r="C133" s="18"/>
      <c r="D133" s="42" t="s">
        <v>179</v>
      </c>
      <c r="E133" s="4"/>
      <c r="F133" s="4"/>
      <c r="G133" s="4"/>
    </row>
    <row r="136" spans="2:19" ht="14.25" customHeight="1">
      <c r="B136" s="8"/>
    </row>
    <row r="138" spans="2:19" ht="24.95" customHeight="1">
      <c r="B138" s="76" t="s">
        <v>204</v>
      </c>
      <c r="C138" s="77"/>
      <c r="D138" s="77"/>
      <c r="E138" s="77"/>
      <c r="F138" s="77"/>
      <c r="G138" s="77"/>
      <c r="H138" s="77"/>
      <c r="I138" s="77"/>
      <c r="J138" s="77"/>
      <c r="K138" s="77"/>
      <c r="L138" s="77"/>
      <c r="M138" s="77"/>
      <c r="N138" s="77"/>
      <c r="O138" s="77"/>
      <c r="P138" s="77"/>
      <c r="Q138" s="77"/>
      <c r="R138" s="77"/>
      <c r="S138" s="77"/>
    </row>
    <row r="139" spans="2:19" ht="14.25" customHeight="1">
      <c r="B139" s="8"/>
    </row>
    <row r="140" spans="2:19" ht="20.100000000000001" customHeight="1">
      <c r="B140" s="1" t="s">
        <v>205</v>
      </c>
      <c r="C140" s="71"/>
      <c r="D140" s="72"/>
      <c r="E140" s="72"/>
      <c r="F140" s="72"/>
      <c r="G140" s="72"/>
      <c r="H140" s="73"/>
    </row>
    <row r="141" spans="2:19">
      <c r="C141" s="5"/>
    </row>
    <row r="142" spans="2:19" ht="20.100000000000001" customHeight="1">
      <c r="B142" s="1" t="s">
        <v>206</v>
      </c>
      <c r="C142" s="71"/>
      <c r="D142" s="72"/>
      <c r="E142" s="72"/>
      <c r="F142" s="72"/>
      <c r="G142" s="72"/>
      <c r="H142" s="73"/>
    </row>
    <row r="143" spans="2:19">
      <c r="C143" s="5"/>
    </row>
    <row r="144" spans="2:19" ht="20.100000000000001" customHeight="1">
      <c r="B144" s="1" t="s">
        <v>207</v>
      </c>
      <c r="C144" s="71"/>
      <c r="D144" s="72"/>
      <c r="E144" s="72"/>
      <c r="F144" s="72"/>
      <c r="G144" s="72"/>
      <c r="H144" s="73"/>
    </row>
    <row r="145" spans="2:19">
      <c r="C145" s="5"/>
    </row>
    <row r="146" spans="2:19" ht="20.100000000000001" customHeight="1">
      <c r="B146" s="1" t="s">
        <v>208</v>
      </c>
      <c r="C146" s="71"/>
      <c r="D146" s="72"/>
      <c r="E146" s="72"/>
      <c r="F146" s="72"/>
      <c r="G146" s="72"/>
      <c r="H146" s="73"/>
    </row>
    <row r="147" spans="2:19">
      <c r="C147" s="5"/>
    </row>
    <row r="148" spans="2:19" ht="20.100000000000001" customHeight="1">
      <c r="B148" s="1" t="s">
        <v>209</v>
      </c>
      <c r="C148" s="71"/>
      <c r="D148" s="72"/>
      <c r="E148" s="72"/>
      <c r="F148" s="72"/>
      <c r="G148" s="72"/>
      <c r="H148" s="73"/>
    </row>
    <row r="149" spans="2:19" ht="20.100000000000001" customHeight="1">
      <c r="C149" s="40"/>
      <c r="D149" s="40"/>
      <c r="E149" s="40"/>
      <c r="F149" s="40"/>
      <c r="G149" s="40"/>
      <c r="H149" s="40"/>
    </row>
    <row r="150" spans="2:19" ht="20.100000000000001" customHeight="1">
      <c r="C150" s="40"/>
      <c r="D150" s="40"/>
      <c r="E150" s="40"/>
      <c r="F150" s="40"/>
      <c r="G150" s="40"/>
      <c r="H150" s="40"/>
    </row>
    <row r="151" spans="2:19" ht="20.100000000000001" customHeight="1">
      <c r="B151" s="85" t="s">
        <v>203</v>
      </c>
      <c r="C151" s="85"/>
      <c r="D151" s="85"/>
      <c r="E151" s="85"/>
      <c r="F151" s="85"/>
      <c r="G151" s="85"/>
      <c r="H151" s="85"/>
      <c r="I151" s="85"/>
      <c r="J151" s="85"/>
      <c r="K151" s="85"/>
      <c r="L151" s="85"/>
      <c r="M151" s="85"/>
      <c r="N151" s="85"/>
      <c r="O151" s="85"/>
      <c r="P151" s="85"/>
      <c r="Q151" s="85"/>
      <c r="R151" s="85"/>
      <c r="S151" s="85"/>
    </row>
  </sheetData>
  <mergeCells count="152">
    <mergeCell ref="B151:S151"/>
    <mergeCell ref="H19:K19"/>
    <mergeCell ref="D19:F19"/>
    <mergeCell ref="B68:B70"/>
    <mergeCell ref="B77:B79"/>
    <mergeCell ref="B86:B88"/>
    <mergeCell ref="C140:H140"/>
    <mergeCell ref="C142:H142"/>
    <mergeCell ref="C144:H144"/>
    <mergeCell ref="C146:H146"/>
    <mergeCell ref="C148:H148"/>
    <mergeCell ref="C122:S122"/>
    <mergeCell ref="C126:E126"/>
    <mergeCell ref="C127:E127"/>
    <mergeCell ref="F126:S126"/>
    <mergeCell ref="F127:S127"/>
    <mergeCell ref="M40:N40"/>
    <mergeCell ref="M41:N41"/>
    <mergeCell ref="C37:L37"/>
    <mergeCell ref="M37:N37"/>
    <mergeCell ref="B59:B61"/>
    <mergeCell ref="J95:J96"/>
    <mergeCell ref="B138:S138"/>
    <mergeCell ref="B48:S48"/>
    <mergeCell ref="C31:H31"/>
    <mergeCell ref="C33:H33"/>
    <mergeCell ref="C52:H52"/>
    <mergeCell ref="C38:L38"/>
    <mergeCell ref="C39:L39"/>
    <mergeCell ref="C40:L40"/>
    <mergeCell ref="C41:L41"/>
    <mergeCell ref="M38:N38"/>
    <mergeCell ref="M39:N39"/>
    <mergeCell ref="C59:C61"/>
    <mergeCell ref="R95:R96"/>
    <mergeCell ref="C94:C95"/>
    <mergeCell ref="C96:C97"/>
    <mergeCell ref="D94:S94"/>
    <mergeCell ref="D95:D96"/>
    <mergeCell ref="E95:E96"/>
    <mergeCell ref="F95:F96"/>
    <mergeCell ref="G95:G96"/>
    <mergeCell ref="H95:H96"/>
    <mergeCell ref="I95:I96"/>
    <mergeCell ref="P77:P78"/>
    <mergeCell ref="D67:S67"/>
    <mergeCell ref="L68:L69"/>
    <mergeCell ref="Q86:Q87"/>
    <mergeCell ref="R68:R69"/>
    <mergeCell ref="D76:S76"/>
    <mergeCell ref="C77:C79"/>
    <mergeCell ref="D77:D78"/>
    <mergeCell ref="E77:E78"/>
    <mergeCell ref="F77:F78"/>
    <mergeCell ref="G77:G78"/>
    <mergeCell ref="H77:H78"/>
    <mergeCell ref="I77:I78"/>
    <mergeCell ref="B95:B97"/>
    <mergeCell ref="B2:S2"/>
    <mergeCell ref="D25:S25"/>
    <mergeCell ref="D26:S26"/>
    <mergeCell ref="D29:S29"/>
    <mergeCell ref="C23:S23"/>
    <mergeCell ref="C10:S10"/>
    <mergeCell ref="C11:S11"/>
    <mergeCell ref="D20:S20"/>
    <mergeCell ref="D21:S21"/>
    <mergeCell ref="D27:S27"/>
    <mergeCell ref="D28:S28"/>
    <mergeCell ref="C17:H17"/>
    <mergeCell ref="C15:H15"/>
    <mergeCell ref="C13:H13"/>
    <mergeCell ref="B6:S6"/>
    <mergeCell ref="K95:K96"/>
    <mergeCell ref="L95:L96"/>
    <mergeCell ref="M95:M96"/>
    <mergeCell ref="N95:N96"/>
    <mergeCell ref="O95:O96"/>
    <mergeCell ref="I68:I69"/>
    <mergeCell ref="J68:J69"/>
    <mergeCell ref="K68:K69"/>
    <mergeCell ref="D58:S58"/>
    <mergeCell ref="D59:D60"/>
    <mergeCell ref="Q77:Q78"/>
    <mergeCell ref="R77:R78"/>
    <mergeCell ref="R59:R60"/>
    <mergeCell ref="J59:J60"/>
    <mergeCell ref="K59:K60"/>
    <mergeCell ref="L59:L60"/>
    <mergeCell ref="M59:M60"/>
    <mergeCell ref="N59:N60"/>
    <mergeCell ref="O59:O60"/>
    <mergeCell ref="P68:P69"/>
    <mergeCell ref="Q68:Q69"/>
    <mergeCell ref="E59:E60"/>
    <mergeCell ref="F59:F60"/>
    <mergeCell ref="G59:G60"/>
    <mergeCell ref="H59:H60"/>
    <mergeCell ref="I59:I60"/>
    <mergeCell ref="P59:P60"/>
    <mergeCell ref="Q59:Q60"/>
    <mergeCell ref="O77:O78"/>
    <mergeCell ref="M68:M69"/>
    <mergeCell ref="N68:N69"/>
    <mergeCell ref="O68:O69"/>
    <mergeCell ref="J77:J78"/>
    <mergeCell ref="K77:K78"/>
    <mergeCell ref="L77:L78"/>
    <mergeCell ref="M77:M78"/>
    <mergeCell ref="N77:N78"/>
    <mergeCell ref="C68:C70"/>
    <mergeCell ref="D68:D69"/>
    <mergeCell ref="E68:E69"/>
    <mergeCell ref="F68:F69"/>
    <mergeCell ref="G68:G69"/>
    <mergeCell ref="H68:H69"/>
    <mergeCell ref="O86:O87"/>
    <mergeCell ref="Q102:Q103"/>
    <mergeCell ref="R102:R103"/>
    <mergeCell ref="C101:C103"/>
    <mergeCell ref="R86:R87"/>
    <mergeCell ref="D101:S101"/>
    <mergeCell ref="D102:D103"/>
    <mergeCell ref="E102:E103"/>
    <mergeCell ref="F102:F103"/>
    <mergeCell ref="P86:P87"/>
    <mergeCell ref="P95:P96"/>
    <mergeCell ref="Q95:Q96"/>
    <mergeCell ref="C8:R8"/>
    <mergeCell ref="G102:G103"/>
    <mergeCell ref="H102:H103"/>
    <mergeCell ref="I102:I103"/>
    <mergeCell ref="J102:J103"/>
    <mergeCell ref="K102:K103"/>
    <mergeCell ref="L102:L103"/>
    <mergeCell ref="M102:M103"/>
    <mergeCell ref="N102:N103"/>
    <mergeCell ref="O102:O103"/>
    <mergeCell ref="P102:P103"/>
    <mergeCell ref="D85:S85"/>
    <mergeCell ref="C86:C88"/>
    <mergeCell ref="D86:D87"/>
    <mergeCell ref="E86:E87"/>
    <mergeCell ref="F86:F87"/>
    <mergeCell ref="G86:G87"/>
    <mergeCell ref="H86:H87"/>
    <mergeCell ref="I86:I87"/>
    <mergeCell ref="J86:J87"/>
    <mergeCell ref="K86:K87"/>
    <mergeCell ref="L86:L87"/>
    <mergeCell ref="M86:M87"/>
    <mergeCell ref="N86:N87"/>
  </mergeCells>
  <phoneticPr fontId="3"/>
  <conditionalFormatting sqref="B59:B61">
    <cfRule type="expression" dxfId="27" priority="16">
      <formula>$C$56="○"</formula>
    </cfRule>
  </conditionalFormatting>
  <conditionalFormatting sqref="C59:C61 D61:S61">
    <cfRule type="expression" dxfId="26" priority="14">
      <formula>$C$56="×"</formula>
    </cfRule>
  </conditionalFormatting>
  <conditionalFormatting sqref="B68:B70">
    <cfRule type="expression" dxfId="25" priority="9">
      <formula>$C$65="○"</formula>
    </cfRule>
    <cfRule type="expression" dxfId="24" priority="13">
      <formula>$C$56="○"</formula>
    </cfRule>
  </conditionalFormatting>
  <conditionalFormatting sqref="B77:B79">
    <cfRule type="expression" dxfId="23" priority="8">
      <formula>$C$74="○"</formula>
    </cfRule>
    <cfRule type="expression" dxfId="22" priority="12">
      <formula>$C$56="○"</formula>
    </cfRule>
  </conditionalFormatting>
  <conditionalFormatting sqref="B86:B88">
    <cfRule type="expression" dxfId="21" priority="7">
      <formula>$C$83="○"</formula>
    </cfRule>
    <cfRule type="expression" dxfId="20" priority="11">
      <formula>$C$56="○"</formula>
    </cfRule>
  </conditionalFormatting>
  <conditionalFormatting sqref="B95:B97">
    <cfRule type="expression" dxfId="19" priority="6">
      <formula>$C$92="○"</formula>
    </cfRule>
    <cfRule type="expression" dxfId="18" priority="10">
      <formula>$C$56="○"</formula>
    </cfRule>
  </conditionalFormatting>
  <conditionalFormatting sqref="D70:S70 C68:C70">
    <cfRule type="expression" dxfId="17" priority="5">
      <formula>$C$65="×"</formula>
    </cfRule>
  </conditionalFormatting>
  <conditionalFormatting sqref="D79:S79 C77:C79">
    <cfRule type="expression" dxfId="16" priority="4">
      <formula>$C$74="×"</formula>
    </cfRule>
  </conditionalFormatting>
  <conditionalFormatting sqref="D88:S88 C86:C88">
    <cfRule type="expression" dxfId="15" priority="3">
      <formula>$C$83="×"</formula>
    </cfRule>
  </conditionalFormatting>
  <conditionalFormatting sqref="D97:S97 C96:C97">
    <cfRule type="expression" dxfId="14" priority="2">
      <formula>$C$92="×"</formula>
    </cfRule>
  </conditionalFormatting>
  <dataValidations count="4">
    <dataValidation type="list" allowBlank="1" showInputMessage="1" showErrorMessage="1" sqref="D61:R61 D70:R70 D79:R79 D88:R88 M38:N41 D97:R97 D104:R118">
      <formula1>"○"</formula1>
    </dataValidation>
    <dataValidation imeMode="on" allowBlank="1" showInputMessage="1" showErrorMessage="1" sqref="C10:S10 C142:H142 C140:H140 F126:S127 C17:H17 S104:S118 S97 C96:C97 S88 C86:C88 C77:C79 S79 C68:C70 S70 C59:C61 S61 C26:C29 C23:S23 D20:S20 C104:C118"/>
    <dataValidation imeMode="off" allowBlank="1" showInputMessage="1" showErrorMessage="1" sqref="C11:S11 C144:H144 C146:H146 D19:K19 C52:H52 D21:S21 D26:S29 C148:H150"/>
    <dataValidation type="list" allowBlank="1" showInputMessage="1" showErrorMessage="1" sqref="C8:R8">
      <formula1>"(1)外国人患者で入院を要する救急患者に対応可能な医療機関,(2)外国人患者を受入れ可能な医療機関（診療所・歯科診療所も含む）,(1)及び(2)の両方に該当する医療機関"</formula1>
    </dataValidation>
  </dataValidations>
  <pageMargins left="0.70866141732283472" right="0.70866141732283472" top="0.74803149606299213" bottom="0.74803149606299213" header="0.31496062992125984" footer="0.31496062992125984"/>
  <pageSetup paperSize="9" scale="77" orientation="portrait" r:id="rId1"/>
  <rowBreaks count="3" manualBreakCount="3">
    <brk id="47" max="19" man="1"/>
    <brk id="89" max="19" man="1"/>
    <brk id="136" max="19"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コード!$B$1:$B$3</xm:f>
          </x14:formula1>
          <xm:sqref>C13:H13</xm:sqref>
        </x14:dataValidation>
        <x14:dataValidation type="list" allowBlank="1" showInputMessage="1" showErrorMessage="1">
          <x14:formula1>
            <xm:f>コード!$A$6:$A$31</xm:f>
          </x14:formula1>
          <xm:sqref>C15:H15</xm:sqref>
        </x14:dataValidation>
        <x14:dataValidation type="list" allowBlank="1" showInputMessage="1" showErrorMessage="1">
          <x14:formula1>
            <xm:f>コード!$D$1:$D$3</xm:f>
          </x14:formula1>
          <xm:sqref>C31:H31</xm:sqref>
        </x14:dataValidation>
        <x14:dataValidation type="list" allowBlank="1" showInputMessage="1" showErrorMessage="1">
          <x14:formula1>
            <xm:f>コード!$A$1:$A$2</xm:f>
          </x14:formula1>
          <xm:sqref>C33:H33 C56 C65 C74 C83 C92 C133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S151"/>
  <sheetViews>
    <sheetView showGridLines="0" view="pageBreakPreview" zoomScaleNormal="100" zoomScaleSheetLayoutView="100" workbookViewId="0">
      <selection activeCell="C9" sqref="C9:R9"/>
    </sheetView>
  </sheetViews>
  <sheetFormatPr defaultRowHeight="14.25"/>
  <cols>
    <col min="1" max="1" width="1.625" style="1" customWidth="1"/>
    <col min="2" max="2" width="18.625" style="1" customWidth="1"/>
    <col min="3" max="3" width="15.75" style="1" customWidth="1"/>
    <col min="4" max="18" width="3.625" style="1" customWidth="1"/>
    <col min="19" max="19" width="13.125" style="1" customWidth="1"/>
    <col min="20" max="20" width="1.625" style="1" customWidth="1"/>
    <col min="21" max="16384" width="9" style="1"/>
  </cols>
  <sheetData>
    <row r="2" spans="2:19" ht="28.5">
      <c r="B2" s="69"/>
      <c r="C2" s="69"/>
      <c r="D2" s="69"/>
      <c r="E2" s="69"/>
      <c r="F2" s="69"/>
      <c r="G2" s="69"/>
      <c r="H2" s="69"/>
      <c r="I2" s="69"/>
      <c r="J2" s="69"/>
      <c r="K2" s="69"/>
      <c r="L2" s="69"/>
      <c r="M2" s="69"/>
      <c r="N2" s="69"/>
      <c r="O2" s="69"/>
      <c r="P2" s="69"/>
      <c r="Q2" s="69"/>
      <c r="R2" s="69"/>
      <c r="S2" s="69"/>
    </row>
    <row r="3" spans="2:19" ht="19.5">
      <c r="B3" s="6"/>
      <c r="C3" s="7"/>
      <c r="D3" s="7"/>
      <c r="E3" s="7"/>
      <c r="F3" s="7"/>
      <c r="G3" s="7"/>
      <c r="H3" s="7"/>
      <c r="I3" s="7"/>
      <c r="J3" s="7"/>
      <c r="K3" s="7"/>
      <c r="L3" s="7"/>
      <c r="M3" s="7"/>
      <c r="N3" s="7"/>
      <c r="O3" s="7"/>
      <c r="P3" s="7"/>
      <c r="Q3" s="7"/>
      <c r="R3" s="7"/>
      <c r="S3" s="7"/>
    </row>
    <row r="4" spans="2:19" ht="19.5">
      <c r="B4" s="6"/>
      <c r="C4" s="7"/>
      <c r="D4" s="7"/>
      <c r="E4" s="7"/>
      <c r="F4" s="7"/>
      <c r="G4" s="7"/>
      <c r="H4" s="7"/>
      <c r="I4" s="7"/>
      <c r="J4" s="7"/>
      <c r="K4" s="7"/>
      <c r="L4" s="7"/>
      <c r="M4" s="7"/>
      <c r="N4" s="7"/>
      <c r="O4" s="7"/>
      <c r="P4" s="7"/>
      <c r="Q4" s="7"/>
      <c r="R4" s="7"/>
      <c r="S4" s="7"/>
    </row>
    <row r="6" spans="2:19" ht="24.95" customHeight="1">
      <c r="B6" s="76" t="s">
        <v>126</v>
      </c>
      <c r="C6" s="77"/>
      <c r="D6" s="77"/>
      <c r="E6" s="77"/>
      <c r="F6" s="77"/>
      <c r="G6" s="77"/>
      <c r="H6" s="77"/>
      <c r="I6" s="77"/>
      <c r="J6" s="77"/>
      <c r="K6" s="77"/>
      <c r="L6" s="77"/>
      <c r="M6" s="77"/>
      <c r="N6" s="77"/>
      <c r="O6" s="77"/>
      <c r="P6" s="77"/>
      <c r="Q6" s="77"/>
      <c r="R6" s="77"/>
      <c r="S6" s="77"/>
    </row>
    <row r="9" spans="2:19" ht="21.75" customHeight="1">
      <c r="B9" s="1" t="s">
        <v>230</v>
      </c>
      <c r="C9" s="52" t="s">
        <v>229</v>
      </c>
      <c r="D9" s="53"/>
      <c r="E9" s="53"/>
      <c r="F9" s="53"/>
      <c r="G9" s="53"/>
      <c r="H9" s="53"/>
      <c r="I9" s="53"/>
      <c r="J9" s="53"/>
      <c r="K9" s="53"/>
      <c r="L9" s="53"/>
      <c r="M9" s="53"/>
      <c r="N9" s="53"/>
      <c r="O9" s="53"/>
      <c r="P9" s="53"/>
      <c r="Q9" s="53"/>
      <c r="R9" s="54"/>
      <c r="S9" s="42" t="s">
        <v>174</v>
      </c>
    </row>
    <row r="11" spans="2:19" ht="20.100000000000001" customHeight="1">
      <c r="B11" s="1" t="s">
        <v>133</v>
      </c>
      <c r="C11" s="75" t="s">
        <v>216</v>
      </c>
      <c r="D11" s="75"/>
      <c r="E11" s="75"/>
      <c r="F11" s="75"/>
      <c r="G11" s="75"/>
      <c r="H11" s="75"/>
      <c r="I11" s="75"/>
      <c r="J11" s="75"/>
      <c r="K11" s="75"/>
      <c r="L11" s="75"/>
      <c r="M11" s="75"/>
      <c r="N11" s="75"/>
      <c r="O11" s="75"/>
      <c r="P11" s="75"/>
      <c r="Q11" s="75"/>
      <c r="R11" s="75"/>
      <c r="S11" s="75"/>
    </row>
    <row r="12" spans="2:19" ht="20.100000000000001" customHeight="1">
      <c r="B12" s="1" t="s">
        <v>122</v>
      </c>
      <c r="C12" s="75" t="s">
        <v>217</v>
      </c>
      <c r="D12" s="75"/>
      <c r="E12" s="75"/>
      <c r="F12" s="75"/>
      <c r="G12" s="75"/>
      <c r="H12" s="75"/>
      <c r="I12" s="75"/>
      <c r="J12" s="75"/>
      <c r="K12" s="75"/>
      <c r="L12" s="75"/>
      <c r="M12" s="75"/>
      <c r="N12" s="75"/>
      <c r="O12" s="75"/>
      <c r="P12" s="75"/>
      <c r="Q12" s="75"/>
      <c r="R12" s="75"/>
      <c r="S12" s="75"/>
    </row>
    <row r="13" spans="2:19">
      <c r="D13" s="3"/>
      <c r="E13" s="3"/>
      <c r="F13" s="3"/>
      <c r="G13" s="3"/>
      <c r="H13" s="3"/>
      <c r="I13" s="3"/>
      <c r="J13" s="3"/>
      <c r="K13" s="3"/>
      <c r="L13" s="3"/>
      <c r="M13" s="3"/>
      <c r="N13" s="3"/>
      <c r="O13" s="3"/>
      <c r="P13" s="3"/>
      <c r="Q13" s="3"/>
      <c r="R13" s="3"/>
      <c r="S13" s="3"/>
    </row>
    <row r="14" spans="2:19" ht="20.100000000000001" customHeight="1">
      <c r="B14" s="1" t="s">
        <v>134</v>
      </c>
      <c r="C14" s="75" t="s">
        <v>14</v>
      </c>
      <c r="D14" s="75"/>
      <c r="E14" s="75"/>
      <c r="F14" s="75"/>
      <c r="G14" s="75"/>
      <c r="H14" s="75"/>
      <c r="I14" s="42" t="s">
        <v>174</v>
      </c>
      <c r="J14" s="3"/>
      <c r="K14" s="3"/>
      <c r="L14" s="3"/>
      <c r="M14" s="3"/>
      <c r="N14" s="3"/>
      <c r="O14" s="3"/>
      <c r="P14" s="3"/>
      <c r="Q14" s="3"/>
      <c r="R14" s="3"/>
      <c r="S14" s="3"/>
    </row>
    <row r="15" spans="2:19">
      <c r="D15" s="3"/>
      <c r="E15" s="3"/>
      <c r="F15" s="3"/>
      <c r="G15" s="3"/>
      <c r="H15" s="3"/>
      <c r="I15" s="3"/>
      <c r="J15" s="3"/>
      <c r="K15" s="3"/>
      <c r="L15" s="3"/>
      <c r="M15" s="3"/>
      <c r="N15" s="3"/>
      <c r="O15" s="3"/>
      <c r="P15" s="3"/>
      <c r="Q15" s="3"/>
      <c r="R15" s="3"/>
      <c r="S15" s="3"/>
    </row>
    <row r="16" spans="2:19" ht="20.100000000000001" customHeight="1">
      <c r="B16" s="1" t="s">
        <v>135</v>
      </c>
      <c r="C16" s="75" t="s">
        <v>45</v>
      </c>
      <c r="D16" s="75"/>
      <c r="E16" s="75"/>
      <c r="F16" s="75"/>
      <c r="G16" s="75"/>
      <c r="H16" s="75"/>
      <c r="I16" s="42" t="s">
        <v>174</v>
      </c>
    </row>
    <row r="18" spans="2:19" ht="20.100000000000001" customHeight="1">
      <c r="B18" s="1" t="s">
        <v>136</v>
      </c>
      <c r="C18" s="71" t="s">
        <v>218</v>
      </c>
      <c r="D18" s="72"/>
      <c r="E18" s="72"/>
      <c r="F18" s="72"/>
      <c r="G18" s="72"/>
      <c r="H18" s="73"/>
      <c r="I18" s="42" t="s">
        <v>175</v>
      </c>
    </row>
    <row r="20" spans="2:19" ht="20.100000000000001" customHeight="1">
      <c r="B20" s="1" t="s">
        <v>137</v>
      </c>
      <c r="C20" s="17" t="s">
        <v>130</v>
      </c>
      <c r="D20" s="86">
        <v>730</v>
      </c>
      <c r="E20" s="87"/>
      <c r="F20" s="88"/>
      <c r="G20" s="41" t="s">
        <v>173</v>
      </c>
      <c r="H20" s="86">
        <v>8511</v>
      </c>
      <c r="I20" s="87"/>
      <c r="J20" s="87"/>
      <c r="K20" s="88"/>
    </row>
    <row r="21" spans="2:19" ht="20.100000000000001" customHeight="1">
      <c r="C21" s="12" t="s">
        <v>131</v>
      </c>
      <c r="D21" s="75" t="s">
        <v>219</v>
      </c>
      <c r="E21" s="75"/>
      <c r="F21" s="75"/>
      <c r="G21" s="75"/>
      <c r="H21" s="75"/>
      <c r="I21" s="75"/>
      <c r="J21" s="75"/>
      <c r="K21" s="75"/>
      <c r="L21" s="75"/>
      <c r="M21" s="75"/>
      <c r="N21" s="75"/>
      <c r="O21" s="75"/>
      <c r="P21" s="75"/>
      <c r="Q21" s="75"/>
      <c r="R21" s="75"/>
      <c r="S21" s="75"/>
    </row>
    <row r="22" spans="2:19" ht="20.100000000000001" customHeight="1">
      <c r="C22" s="12" t="s">
        <v>132</v>
      </c>
      <c r="D22" s="75" t="s">
        <v>220</v>
      </c>
      <c r="E22" s="75"/>
      <c r="F22" s="75"/>
      <c r="G22" s="75"/>
      <c r="H22" s="75"/>
      <c r="I22" s="75"/>
      <c r="J22" s="75"/>
      <c r="K22" s="75"/>
      <c r="L22" s="75"/>
      <c r="M22" s="75"/>
      <c r="N22" s="75"/>
      <c r="O22" s="75"/>
      <c r="P22" s="75"/>
      <c r="Q22" s="75"/>
      <c r="R22" s="75"/>
      <c r="S22" s="75"/>
    </row>
    <row r="24" spans="2:19" ht="45" customHeight="1">
      <c r="B24" s="15" t="s">
        <v>138</v>
      </c>
      <c r="C24" s="96" t="s">
        <v>180</v>
      </c>
      <c r="D24" s="74"/>
      <c r="E24" s="74"/>
      <c r="F24" s="74"/>
      <c r="G24" s="74"/>
      <c r="H24" s="74"/>
      <c r="I24" s="74"/>
      <c r="J24" s="74"/>
      <c r="K24" s="74"/>
      <c r="L24" s="74"/>
      <c r="M24" s="74"/>
      <c r="N24" s="74"/>
      <c r="O24" s="74"/>
      <c r="P24" s="74"/>
      <c r="Q24" s="74"/>
      <c r="R24" s="74"/>
      <c r="S24" s="74"/>
    </row>
    <row r="26" spans="2:19" ht="20.100000000000001" customHeight="1">
      <c r="B26" s="1" t="s">
        <v>139</v>
      </c>
      <c r="C26" s="13" t="s">
        <v>127</v>
      </c>
      <c r="D26" s="70" t="s">
        <v>128</v>
      </c>
      <c r="E26" s="70"/>
      <c r="F26" s="70"/>
      <c r="G26" s="70"/>
      <c r="H26" s="70"/>
      <c r="I26" s="70"/>
      <c r="J26" s="70"/>
      <c r="K26" s="70"/>
      <c r="L26" s="70"/>
      <c r="M26" s="70"/>
      <c r="N26" s="70"/>
      <c r="O26" s="70"/>
      <c r="P26" s="70"/>
      <c r="Q26" s="70"/>
      <c r="R26" s="70"/>
      <c r="S26" s="70"/>
    </row>
    <row r="27" spans="2:19" ht="20.100000000000001" customHeight="1">
      <c r="B27" s="2"/>
      <c r="C27" s="18" t="s">
        <v>129</v>
      </c>
      <c r="D27" s="95" t="s">
        <v>221</v>
      </c>
      <c r="E27" s="72"/>
      <c r="F27" s="72"/>
      <c r="G27" s="72"/>
      <c r="H27" s="72"/>
      <c r="I27" s="72"/>
      <c r="J27" s="72"/>
      <c r="K27" s="72"/>
      <c r="L27" s="72"/>
      <c r="M27" s="72"/>
      <c r="N27" s="72"/>
      <c r="O27" s="72"/>
      <c r="P27" s="72"/>
      <c r="Q27" s="72"/>
      <c r="R27" s="72"/>
      <c r="S27" s="73"/>
    </row>
    <row r="28" spans="2:19" ht="20.100000000000001" customHeight="1">
      <c r="B28" s="2"/>
      <c r="C28" s="18" t="s">
        <v>181</v>
      </c>
      <c r="D28" s="95" t="s">
        <v>222</v>
      </c>
      <c r="E28" s="72"/>
      <c r="F28" s="72"/>
      <c r="G28" s="72"/>
      <c r="H28" s="72"/>
      <c r="I28" s="72"/>
      <c r="J28" s="72"/>
      <c r="K28" s="72"/>
      <c r="L28" s="72"/>
      <c r="M28" s="72"/>
      <c r="N28" s="72"/>
      <c r="O28" s="72"/>
      <c r="P28" s="72"/>
      <c r="Q28" s="72"/>
      <c r="R28" s="72"/>
      <c r="S28" s="73"/>
    </row>
    <row r="29" spans="2:19" ht="20.100000000000001" customHeight="1">
      <c r="B29" s="2"/>
      <c r="C29" s="18" t="s">
        <v>223</v>
      </c>
      <c r="D29" s="95" t="s">
        <v>224</v>
      </c>
      <c r="E29" s="72"/>
      <c r="F29" s="72"/>
      <c r="G29" s="72"/>
      <c r="H29" s="72"/>
      <c r="I29" s="72"/>
      <c r="J29" s="72"/>
      <c r="K29" s="72"/>
      <c r="L29" s="72"/>
      <c r="M29" s="72"/>
      <c r="N29" s="72"/>
      <c r="O29" s="72"/>
      <c r="P29" s="72"/>
      <c r="Q29" s="72"/>
      <c r="R29" s="72"/>
      <c r="S29" s="73"/>
    </row>
    <row r="30" spans="2:19" ht="20.100000000000001" customHeight="1">
      <c r="C30" s="18"/>
      <c r="D30" s="71"/>
      <c r="E30" s="72"/>
      <c r="F30" s="72"/>
      <c r="G30" s="72"/>
      <c r="H30" s="72"/>
      <c r="I30" s="72"/>
      <c r="J30" s="72"/>
      <c r="K30" s="72"/>
      <c r="L30" s="72"/>
      <c r="M30" s="72"/>
      <c r="N30" s="72"/>
      <c r="O30" s="72"/>
      <c r="P30" s="72"/>
      <c r="Q30" s="72"/>
      <c r="R30" s="72"/>
      <c r="S30" s="73"/>
    </row>
    <row r="31" spans="2:19">
      <c r="C31" s="5"/>
      <c r="D31" s="14"/>
      <c r="E31" s="14"/>
      <c r="F31" s="14"/>
      <c r="G31" s="14"/>
      <c r="H31" s="14"/>
      <c r="I31" s="14"/>
      <c r="J31" s="14"/>
      <c r="K31" s="14"/>
      <c r="L31" s="14"/>
      <c r="M31" s="14"/>
      <c r="N31" s="14"/>
      <c r="O31" s="14"/>
      <c r="P31" s="14"/>
      <c r="Q31" s="14"/>
      <c r="R31" s="14"/>
      <c r="S31" s="14"/>
    </row>
    <row r="32" spans="2:19" ht="20.100000000000001" customHeight="1">
      <c r="B32" s="1" t="s">
        <v>140</v>
      </c>
      <c r="C32" s="75" t="s">
        <v>20</v>
      </c>
      <c r="D32" s="75"/>
      <c r="E32" s="75"/>
      <c r="F32" s="75"/>
      <c r="G32" s="75"/>
      <c r="H32" s="75"/>
      <c r="I32" s="42" t="s">
        <v>174</v>
      </c>
      <c r="J32" s="14"/>
      <c r="K32" s="14"/>
      <c r="L32" s="14"/>
      <c r="M32" s="14"/>
      <c r="N32" s="14"/>
      <c r="O32" s="14"/>
      <c r="P32" s="14"/>
      <c r="Q32" s="14"/>
      <c r="R32" s="14"/>
      <c r="S32" s="14"/>
    </row>
    <row r="33" spans="2:19">
      <c r="C33" s="5"/>
      <c r="D33" s="14"/>
      <c r="E33" s="14"/>
      <c r="F33" s="14"/>
      <c r="G33" s="14"/>
      <c r="H33" s="14"/>
      <c r="I33" s="14"/>
      <c r="J33" s="14"/>
      <c r="K33" s="14"/>
      <c r="L33" s="14"/>
      <c r="M33" s="14"/>
      <c r="N33" s="14"/>
      <c r="O33" s="14"/>
      <c r="P33" s="14"/>
      <c r="Q33" s="14"/>
      <c r="R33" s="14"/>
      <c r="S33" s="14"/>
    </row>
    <row r="34" spans="2:19" ht="20.100000000000001" customHeight="1">
      <c r="B34" s="1" t="s">
        <v>141</v>
      </c>
      <c r="C34" s="82" t="s">
        <v>13</v>
      </c>
      <c r="D34" s="82"/>
      <c r="E34" s="82"/>
      <c r="F34" s="82"/>
      <c r="G34" s="82"/>
      <c r="H34" s="82"/>
      <c r="I34" s="42" t="s">
        <v>176</v>
      </c>
      <c r="J34" s="14"/>
      <c r="K34" s="14"/>
      <c r="L34" s="14"/>
      <c r="M34" s="14"/>
      <c r="N34" s="14"/>
      <c r="O34" s="14"/>
      <c r="P34" s="14"/>
      <c r="Q34" s="14"/>
      <c r="R34" s="14"/>
      <c r="S34" s="14"/>
    </row>
    <row r="35" spans="2:19">
      <c r="C35" s="5"/>
      <c r="D35" s="14"/>
      <c r="E35" s="14"/>
      <c r="F35" s="14"/>
      <c r="G35" s="14"/>
      <c r="H35" s="14"/>
      <c r="I35" s="14"/>
      <c r="J35" s="14"/>
      <c r="K35" s="14"/>
      <c r="L35" s="14"/>
      <c r="M35" s="14"/>
      <c r="N35" s="14"/>
      <c r="O35" s="14"/>
      <c r="P35" s="14"/>
      <c r="Q35" s="14"/>
      <c r="R35" s="14"/>
      <c r="S35" s="14"/>
    </row>
    <row r="36" spans="2:19">
      <c r="B36" s="1" t="s">
        <v>149</v>
      </c>
      <c r="C36" s="5"/>
      <c r="D36" s="14"/>
      <c r="E36" s="14"/>
      <c r="F36" s="14"/>
      <c r="G36" s="14"/>
      <c r="H36" s="14"/>
      <c r="I36" s="14"/>
      <c r="J36" s="14"/>
      <c r="K36" s="14"/>
      <c r="L36" s="14"/>
      <c r="M36" s="14"/>
      <c r="N36" s="14"/>
      <c r="O36" s="14"/>
      <c r="P36" s="14"/>
      <c r="Q36" s="14"/>
      <c r="R36" s="14"/>
      <c r="S36" s="14"/>
    </row>
    <row r="37" spans="2:19" ht="9.9499999999999993" customHeight="1">
      <c r="C37" s="5"/>
      <c r="D37" s="14"/>
      <c r="E37" s="14"/>
      <c r="F37" s="14"/>
      <c r="G37" s="14"/>
      <c r="H37" s="14"/>
      <c r="I37" s="14"/>
      <c r="J37" s="14"/>
      <c r="K37" s="14"/>
      <c r="L37" s="14"/>
      <c r="M37" s="14"/>
      <c r="N37" s="14"/>
      <c r="O37" s="14"/>
      <c r="P37" s="14"/>
      <c r="Q37" s="14"/>
      <c r="R37" s="14"/>
      <c r="S37" s="14"/>
    </row>
    <row r="38" spans="2:19" ht="20.100000000000001" customHeight="1">
      <c r="C38" s="70" t="s">
        <v>154</v>
      </c>
      <c r="D38" s="70"/>
      <c r="E38" s="70"/>
      <c r="F38" s="70"/>
      <c r="G38" s="70"/>
      <c r="H38" s="70"/>
      <c r="I38" s="70"/>
      <c r="J38" s="70"/>
      <c r="K38" s="70"/>
      <c r="L38" s="70"/>
      <c r="M38" s="70" t="s">
        <v>155</v>
      </c>
      <c r="N38" s="70"/>
      <c r="O38" s="14"/>
      <c r="P38" s="14"/>
      <c r="Q38" s="14"/>
      <c r="R38" s="14"/>
      <c r="S38" s="14"/>
    </row>
    <row r="39" spans="2:19" ht="20.100000000000001" customHeight="1">
      <c r="C39" s="83" t="s">
        <v>150</v>
      </c>
      <c r="D39" s="83"/>
      <c r="E39" s="83"/>
      <c r="F39" s="83"/>
      <c r="G39" s="83"/>
      <c r="H39" s="83"/>
      <c r="I39" s="83"/>
      <c r="J39" s="83"/>
      <c r="K39" s="83"/>
      <c r="L39" s="83"/>
      <c r="M39" s="84" t="s">
        <v>13</v>
      </c>
      <c r="N39" s="84"/>
      <c r="O39" s="14"/>
      <c r="P39" s="14"/>
      <c r="Q39" s="14"/>
      <c r="R39" s="14"/>
      <c r="S39" s="14"/>
    </row>
    <row r="40" spans="2:19" ht="20.100000000000001" customHeight="1">
      <c r="C40" s="83" t="s">
        <v>151</v>
      </c>
      <c r="D40" s="83"/>
      <c r="E40" s="83"/>
      <c r="F40" s="83"/>
      <c r="G40" s="83"/>
      <c r="H40" s="83"/>
      <c r="I40" s="83"/>
      <c r="J40" s="83"/>
      <c r="K40" s="83"/>
      <c r="L40" s="83"/>
      <c r="M40" s="84" t="s">
        <v>13</v>
      </c>
      <c r="N40" s="84"/>
      <c r="O40" s="14"/>
      <c r="P40" s="14"/>
      <c r="Q40" s="14"/>
      <c r="R40" s="14"/>
      <c r="S40" s="14"/>
    </row>
    <row r="41" spans="2:19" ht="20.100000000000001" customHeight="1">
      <c r="C41" s="83" t="s">
        <v>152</v>
      </c>
      <c r="D41" s="83"/>
      <c r="E41" s="83"/>
      <c r="F41" s="83"/>
      <c r="G41" s="83"/>
      <c r="H41" s="83"/>
      <c r="I41" s="83"/>
      <c r="J41" s="83"/>
      <c r="K41" s="83"/>
      <c r="L41" s="83"/>
      <c r="M41" s="84"/>
      <c r="N41" s="84"/>
      <c r="O41" s="14"/>
      <c r="P41" s="14"/>
      <c r="Q41" s="14"/>
      <c r="R41" s="14"/>
      <c r="S41" s="14"/>
    </row>
    <row r="42" spans="2:19" ht="20.100000000000001" customHeight="1">
      <c r="C42" s="83" t="s">
        <v>153</v>
      </c>
      <c r="D42" s="83"/>
      <c r="E42" s="83"/>
      <c r="F42" s="83"/>
      <c r="G42" s="83"/>
      <c r="H42" s="83"/>
      <c r="I42" s="83"/>
      <c r="J42" s="83"/>
      <c r="K42" s="83"/>
      <c r="L42" s="83"/>
      <c r="M42" s="84"/>
      <c r="N42" s="84"/>
      <c r="O42" s="14"/>
      <c r="P42" s="14"/>
      <c r="Q42" s="14"/>
      <c r="R42" s="14"/>
      <c r="S42" s="14"/>
    </row>
    <row r="43" spans="2:19">
      <c r="C43" s="21" t="s">
        <v>156</v>
      </c>
      <c r="D43" s="3"/>
      <c r="E43" s="3"/>
      <c r="F43" s="3"/>
      <c r="G43" s="3"/>
      <c r="H43" s="3"/>
      <c r="I43" s="3"/>
      <c r="J43" s="3"/>
      <c r="K43" s="3"/>
      <c r="L43" s="3"/>
      <c r="M43" s="16"/>
      <c r="N43" s="16"/>
      <c r="O43" s="14"/>
      <c r="P43" s="14"/>
      <c r="Q43" s="14"/>
      <c r="R43" s="14"/>
      <c r="S43" s="14"/>
    </row>
    <row r="44" spans="2:19">
      <c r="C44" s="21" t="s">
        <v>157</v>
      </c>
      <c r="D44" s="3"/>
      <c r="E44" s="3"/>
      <c r="F44" s="3"/>
      <c r="G44" s="3"/>
      <c r="H44" s="3"/>
      <c r="I44" s="3"/>
      <c r="J44" s="3"/>
      <c r="K44" s="3"/>
      <c r="L44" s="3"/>
      <c r="M44" s="16"/>
      <c r="N44" s="16"/>
      <c r="O44" s="14"/>
      <c r="P44" s="14"/>
      <c r="Q44" s="14"/>
      <c r="R44" s="14"/>
      <c r="S44" s="14"/>
    </row>
    <row r="45" spans="2:19">
      <c r="C45" s="21" t="s">
        <v>158</v>
      </c>
      <c r="D45" s="3"/>
      <c r="E45" s="3"/>
      <c r="F45" s="3"/>
      <c r="G45" s="3"/>
      <c r="H45" s="3"/>
      <c r="I45" s="3"/>
      <c r="J45" s="3"/>
      <c r="K45" s="3"/>
      <c r="L45" s="3"/>
      <c r="M45" s="16"/>
      <c r="N45" s="16"/>
      <c r="O45" s="14"/>
      <c r="P45" s="14"/>
      <c r="Q45" s="14"/>
      <c r="R45" s="14"/>
      <c r="S45" s="14"/>
    </row>
    <row r="46" spans="2:19">
      <c r="C46" s="21" t="s">
        <v>159</v>
      </c>
      <c r="D46" s="3"/>
      <c r="E46" s="3"/>
      <c r="F46" s="3"/>
      <c r="G46" s="3"/>
      <c r="H46" s="3"/>
      <c r="I46" s="3"/>
      <c r="J46" s="3"/>
      <c r="K46" s="3"/>
      <c r="L46" s="3"/>
      <c r="M46" s="16"/>
      <c r="N46" s="16"/>
      <c r="O46" s="14"/>
      <c r="P46" s="14"/>
      <c r="Q46" s="14"/>
      <c r="R46" s="14"/>
      <c r="S46" s="14"/>
    </row>
    <row r="47" spans="2:19">
      <c r="C47" s="21"/>
      <c r="D47" s="3"/>
      <c r="E47" s="3"/>
      <c r="F47" s="3"/>
      <c r="G47" s="3"/>
      <c r="H47" s="3"/>
      <c r="I47" s="3"/>
      <c r="J47" s="3"/>
      <c r="K47" s="3"/>
      <c r="L47" s="3"/>
      <c r="M47" s="16"/>
      <c r="N47" s="16"/>
      <c r="O47" s="14"/>
      <c r="P47" s="14"/>
      <c r="Q47" s="14"/>
      <c r="R47" s="14"/>
      <c r="S47" s="14"/>
    </row>
    <row r="49" spans="2:19" ht="24.95" customHeight="1">
      <c r="B49" s="76" t="s">
        <v>102</v>
      </c>
      <c r="C49" s="77"/>
      <c r="D49" s="77"/>
      <c r="E49" s="77"/>
      <c r="F49" s="77"/>
      <c r="G49" s="77"/>
      <c r="H49" s="77"/>
      <c r="I49" s="77"/>
      <c r="J49" s="77"/>
      <c r="K49" s="77"/>
      <c r="L49" s="77"/>
      <c r="M49" s="77"/>
      <c r="N49" s="77"/>
      <c r="O49" s="77"/>
      <c r="P49" s="77"/>
      <c r="Q49" s="77"/>
      <c r="R49" s="77"/>
      <c r="S49" s="77"/>
    </row>
    <row r="50" spans="2:19" ht="14.25" customHeight="1">
      <c r="B50" s="8"/>
    </row>
    <row r="51" spans="2:19">
      <c r="B51" s="1" t="s">
        <v>142</v>
      </c>
    </row>
    <row r="52" spans="2:19" ht="9.9499999999999993" customHeight="1"/>
    <row r="53" spans="2:19" ht="20.100000000000001" customHeight="1">
      <c r="C53" s="82" t="s">
        <v>225</v>
      </c>
      <c r="D53" s="82"/>
      <c r="E53" s="82"/>
      <c r="F53" s="82"/>
      <c r="G53" s="82"/>
      <c r="H53" s="82"/>
      <c r="I53" s="42" t="s">
        <v>177</v>
      </c>
    </row>
    <row r="54" spans="2:19">
      <c r="C54" s="5"/>
    </row>
    <row r="55" spans="2:19">
      <c r="B55" s="1" t="s">
        <v>143</v>
      </c>
    </row>
    <row r="56" spans="2:19" ht="9.9499999999999993" customHeight="1"/>
    <row r="57" spans="2:19" ht="20.100000000000001" customHeight="1">
      <c r="C57" s="18" t="s">
        <v>18</v>
      </c>
      <c r="D57" s="42" t="s">
        <v>178</v>
      </c>
      <c r="E57" s="4"/>
      <c r="F57" s="4"/>
      <c r="G57" s="4"/>
      <c r="H57" s="4"/>
      <c r="I57" s="4"/>
      <c r="J57" s="4"/>
      <c r="K57" s="4"/>
      <c r="L57" s="4"/>
      <c r="M57" s="4"/>
      <c r="N57" s="4"/>
      <c r="O57" s="4"/>
      <c r="P57" s="4"/>
      <c r="Q57" s="4"/>
      <c r="R57" s="4"/>
      <c r="S57" s="4"/>
    </row>
    <row r="58" spans="2:19">
      <c r="C58" s="4"/>
      <c r="D58" s="4"/>
      <c r="E58" s="4"/>
      <c r="F58" s="4"/>
      <c r="G58" s="4"/>
      <c r="H58" s="4"/>
      <c r="I58" s="4"/>
      <c r="J58" s="4"/>
      <c r="K58" s="4"/>
      <c r="L58" s="4"/>
      <c r="M58" s="4"/>
      <c r="N58" s="4"/>
      <c r="O58" s="4"/>
      <c r="P58" s="4"/>
      <c r="Q58" s="4"/>
      <c r="R58" s="4"/>
      <c r="S58" s="4"/>
    </row>
    <row r="59" spans="2:19" ht="20.100000000000001" customHeight="1">
      <c r="B59" s="2"/>
      <c r="C59" s="11" t="s">
        <v>85</v>
      </c>
      <c r="D59" s="57" t="s">
        <v>86</v>
      </c>
      <c r="E59" s="58"/>
      <c r="F59" s="58"/>
      <c r="G59" s="58"/>
      <c r="H59" s="58"/>
      <c r="I59" s="58"/>
      <c r="J59" s="58"/>
      <c r="K59" s="58"/>
      <c r="L59" s="58"/>
      <c r="M59" s="58"/>
      <c r="N59" s="58"/>
      <c r="O59" s="58"/>
      <c r="P59" s="58"/>
      <c r="Q59" s="58"/>
      <c r="R59" s="58"/>
      <c r="S59" s="59"/>
    </row>
    <row r="60" spans="2:19" ht="18" customHeight="1">
      <c r="B60" s="68"/>
      <c r="C60" s="97"/>
      <c r="D60" s="61" t="s">
        <v>87</v>
      </c>
      <c r="E60" s="55" t="s">
        <v>88</v>
      </c>
      <c r="F60" s="55" t="s">
        <v>89</v>
      </c>
      <c r="G60" s="55" t="s">
        <v>90</v>
      </c>
      <c r="H60" s="55" t="s">
        <v>91</v>
      </c>
      <c r="I60" s="55" t="s">
        <v>92</v>
      </c>
      <c r="J60" s="55" t="s">
        <v>93</v>
      </c>
      <c r="K60" s="55" t="s">
        <v>94</v>
      </c>
      <c r="L60" s="55" t="s">
        <v>95</v>
      </c>
      <c r="M60" s="55" t="s">
        <v>96</v>
      </c>
      <c r="N60" s="55" t="s">
        <v>97</v>
      </c>
      <c r="O60" s="55" t="s">
        <v>98</v>
      </c>
      <c r="P60" s="55" t="s">
        <v>99</v>
      </c>
      <c r="Q60" s="55" t="s">
        <v>100</v>
      </c>
      <c r="R60" s="63" t="s">
        <v>123</v>
      </c>
      <c r="S60" s="9"/>
    </row>
    <row r="61" spans="2:19" ht="69">
      <c r="B61" s="68"/>
      <c r="C61" s="97"/>
      <c r="D61" s="62"/>
      <c r="E61" s="56"/>
      <c r="F61" s="56"/>
      <c r="G61" s="56"/>
      <c r="H61" s="56"/>
      <c r="I61" s="56"/>
      <c r="J61" s="56"/>
      <c r="K61" s="56"/>
      <c r="L61" s="56"/>
      <c r="M61" s="56"/>
      <c r="N61" s="56"/>
      <c r="O61" s="56"/>
      <c r="P61" s="56"/>
      <c r="Q61" s="56"/>
      <c r="R61" s="64"/>
      <c r="S61" s="10" t="s">
        <v>101</v>
      </c>
    </row>
    <row r="62" spans="2:19" ht="20.100000000000001" customHeight="1">
      <c r="B62" s="68"/>
      <c r="C62" s="97"/>
      <c r="D62" s="49"/>
      <c r="E62" s="50"/>
      <c r="F62" s="50"/>
      <c r="G62" s="50"/>
      <c r="H62" s="50"/>
      <c r="I62" s="50"/>
      <c r="J62" s="50"/>
      <c r="K62" s="50"/>
      <c r="L62" s="50"/>
      <c r="M62" s="50"/>
      <c r="N62" s="50"/>
      <c r="O62" s="50"/>
      <c r="P62" s="50"/>
      <c r="Q62" s="50"/>
      <c r="R62" s="50"/>
      <c r="S62" s="51"/>
    </row>
    <row r="64" spans="2:19">
      <c r="B64" s="1" t="s">
        <v>144</v>
      </c>
      <c r="D64" s="5"/>
    </row>
    <row r="65" spans="2:19" ht="9.9499999999999993" customHeight="1">
      <c r="D65" s="5"/>
    </row>
    <row r="66" spans="2:19" ht="20.100000000000001" customHeight="1">
      <c r="C66" s="18" t="s">
        <v>18</v>
      </c>
      <c r="D66" s="42" t="s">
        <v>178</v>
      </c>
      <c r="E66" s="4"/>
      <c r="F66" s="4"/>
      <c r="G66" s="4"/>
    </row>
    <row r="67" spans="2:19">
      <c r="C67" s="4"/>
      <c r="D67" s="4"/>
      <c r="E67" s="4"/>
      <c r="F67" s="4"/>
      <c r="G67" s="4"/>
      <c r="H67" s="4"/>
      <c r="I67" s="4"/>
      <c r="J67" s="4"/>
      <c r="K67" s="4"/>
      <c r="L67" s="4"/>
      <c r="M67" s="4"/>
      <c r="N67" s="4"/>
      <c r="O67" s="4"/>
      <c r="P67" s="4"/>
      <c r="Q67" s="4"/>
      <c r="R67" s="4"/>
      <c r="S67" s="4"/>
    </row>
    <row r="68" spans="2:19" ht="20.100000000000001" customHeight="1">
      <c r="B68" s="2"/>
      <c r="C68" s="11" t="s">
        <v>85</v>
      </c>
      <c r="D68" s="57" t="s">
        <v>86</v>
      </c>
      <c r="E68" s="58"/>
      <c r="F68" s="58"/>
      <c r="G68" s="58"/>
      <c r="H68" s="58"/>
      <c r="I68" s="58"/>
      <c r="J68" s="58"/>
      <c r="K68" s="58"/>
      <c r="L68" s="58"/>
      <c r="M68" s="58"/>
      <c r="N68" s="58"/>
      <c r="O68" s="58"/>
      <c r="P68" s="58"/>
      <c r="Q68" s="58"/>
      <c r="R68" s="58"/>
      <c r="S68" s="59"/>
    </row>
    <row r="69" spans="2:19" ht="18" customHeight="1">
      <c r="B69" s="68"/>
      <c r="C69" s="60"/>
      <c r="D69" s="61" t="s">
        <v>87</v>
      </c>
      <c r="E69" s="55" t="s">
        <v>88</v>
      </c>
      <c r="F69" s="55" t="s">
        <v>89</v>
      </c>
      <c r="G69" s="55" t="s">
        <v>90</v>
      </c>
      <c r="H69" s="55" t="s">
        <v>91</v>
      </c>
      <c r="I69" s="55" t="s">
        <v>92</v>
      </c>
      <c r="J69" s="55" t="s">
        <v>93</v>
      </c>
      <c r="K69" s="55" t="s">
        <v>94</v>
      </c>
      <c r="L69" s="55" t="s">
        <v>95</v>
      </c>
      <c r="M69" s="55" t="s">
        <v>96</v>
      </c>
      <c r="N69" s="55" t="s">
        <v>97</v>
      </c>
      <c r="O69" s="55" t="s">
        <v>98</v>
      </c>
      <c r="P69" s="55" t="s">
        <v>99</v>
      </c>
      <c r="Q69" s="55" t="s">
        <v>100</v>
      </c>
      <c r="R69" s="63" t="s">
        <v>123</v>
      </c>
      <c r="S69" s="9"/>
    </row>
    <row r="70" spans="2:19" ht="69">
      <c r="B70" s="68"/>
      <c r="C70" s="60"/>
      <c r="D70" s="62"/>
      <c r="E70" s="56"/>
      <c r="F70" s="56"/>
      <c r="G70" s="56"/>
      <c r="H70" s="56"/>
      <c r="I70" s="56"/>
      <c r="J70" s="56"/>
      <c r="K70" s="56"/>
      <c r="L70" s="56"/>
      <c r="M70" s="56"/>
      <c r="N70" s="56"/>
      <c r="O70" s="56"/>
      <c r="P70" s="56"/>
      <c r="Q70" s="56"/>
      <c r="R70" s="64"/>
      <c r="S70" s="10" t="s">
        <v>101</v>
      </c>
    </row>
    <row r="71" spans="2:19" ht="20.100000000000001" customHeight="1">
      <c r="B71" s="68"/>
      <c r="C71" s="60"/>
      <c r="D71" s="19"/>
      <c r="E71" s="18"/>
      <c r="F71" s="18"/>
      <c r="G71" s="18"/>
      <c r="H71" s="18"/>
      <c r="I71" s="18"/>
      <c r="J71" s="18"/>
      <c r="K71" s="18"/>
      <c r="L71" s="18"/>
      <c r="M71" s="18"/>
      <c r="N71" s="18"/>
      <c r="O71" s="18"/>
      <c r="P71" s="18"/>
      <c r="Q71" s="18"/>
      <c r="R71" s="18"/>
      <c r="S71" s="20"/>
    </row>
    <row r="73" spans="2:19">
      <c r="B73" s="1" t="s">
        <v>145</v>
      </c>
      <c r="D73" s="5"/>
    </row>
    <row r="74" spans="2:19" ht="9.9499999999999993" customHeight="1">
      <c r="D74" s="5"/>
    </row>
    <row r="75" spans="2:19" ht="20.100000000000001" customHeight="1">
      <c r="C75" s="18" t="s">
        <v>13</v>
      </c>
      <c r="D75" s="42" t="s">
        <v>178</v>
      </c>
      <c r="E75" s="4"/>
      <c r="F75" s="4"/>
      <c r="G75" s="4"/>
    </row>
    <row r="76" spans="2:19">
      <c r="C76" s="4"/>
      <c r="D76" s="4"/>
      <c r="E76" s="4"/>
      <c r="F76" s="4"/>
      <c r="G76" s="4"/>
      <c r="H76" s="4"/>
      <c r="I76" s="4"/>
      <c r="J76" s="4"/>
      <c r="K76" s="4"/>
      <c r="L76" s="4"/>
      <c r="M76" s="4"/>
      <c r="N76" s="4"/>
      <c r="O76" s="4"/>
      <c r="P76" s="4"/>
      <c r="Q76" s="4"/>
      <c r="R76" s="4"/>
      <c r="S76" s="4"/>
    </row>
    <row r="77" spans="2:19" ht="20.100000000000001" customHeight="1">
      <c r="B77" s="2"/>
      <c r="C77" s="11" t="s">
        <v>85</v>
      </c>
      <c r="D77" s="57" t="s">
        <v>86</v>
      </c>
      <c r="E77" s="58"/>
      <c r="F77" s="58"/>
      <c r="G77" s="58"/>
      <c r="H77" s="58"/>
      <c r="I77" s="58"/>
      <c r="J77" s="58"/>
      <c r="K77" s="58"/>
      <c r="L77" s="58"/>
      <c r="M77" s="58"/>
      <c r="N77" s="58"/>
      <c r="O77" s="58"/>
      <c r="P77" s="58"/>
      <c r="Q77" s="58"/>
      <c r="R77" s="58"/>
      <c r="S77" s="59"/>
    </row>
    <row r="78" spans="2:19" ht="18" customHeight="1">
      <c r="B78" s="68"/>
      <c r="C78" s="60" t="s">
        <v>214</v>
      </c>
      <c r="D78" s="61" t="s">
        <v>87</v>
      </c>
      <c r="E78" s="55" t="s">
        <v>88</v>
      </c>
      <c r="F78" s="55" t="s">
        <v>89</v>
      </c>
      <c r="G78" s="55" t="s">
        <v>90</v>
      </c>
      <c r="H78" s="55" t="s">
        <v>91</v>
      </c>
      <c r="I78" s="55" t="s">
        <v>92</v>
      </c>
      <c r="J78" s="55" t="s">
        <v>93</v>
      </c>
      <c r="K78" s="55" t="s">
        <v>94</v>
      </c>
      <c r="L78" s="55" t="s">
        <v>95</v>
      </c>
      <c r="M78" s="55" t="s">
        <v>96</v>
      </c>
      <c r="N78" s="55" t="s">
        <v>97</v>
      </c>
      <c r="O78" s="55" t="s">
        <v>98</v>
      </c>
      <c r="P78" s="55" t="s">
        <v>99</v>
      </c>
      <c r="Q78" s="55" t="s">
        <v>100</v>
      </c>
      <c r="R78" s="63" t="s">
        <v>123</v>
      </c>
      <c r="S78" s="9"/>
    </row>
    <row r="79" spans="2:19" ht="69">
      <c r="B79" s="68"/>
      <c r="C79" s="60"/>
      <c r="D79" s="62"/>
      <c r="E79" s="56"/>
      <c r="F79" s="56"/>
      <c r="G79" s="56"/>
      <c r="H79" s="56"/>
      <c r="I79" s="56"/>
      <c r="J79" s="56"/>
      <c r="K79" s="56"/>
      <c r="L79" s="56"/>
      <c r="M79" s="56"/>
      <c r="N79" s="56"/>
      <c r="O79" s="56"/>
      <c r="P79" s="56"/>
      <c r="Q79" s="56"/>
      <c r="R79" s="64"/>
      <c r="S79" s="10" t="s">
        <v>101</v>
      </c>
    </row>
    <row r="80" spans="2:19" ht="20.100000000000001" customHeight="1">
      <c r="B80" s="68"/>
      <c r="C80" s="60"/>
      <c r="D80" s="19"/>
      <c r="E80" s="18"/>
      <c r="F80" s="18"/>
      <c r="G80" s="18"/>
      <c r="H80" s="18"/>
      <c r="I80" s="18"/>
      <c r="J80" s="18"/>
      <c r="K80" s="18"/>
      <c r="L80" s="18"/>
      <c r="M80" s="18" t="s">
        <v>13</v>
      </c>
      <c r="N80" s="18"/>
      <c r="O80" s="18"/>
      <c r="P80" s="18"/>
      <c r="Q80" s="18" t="s">
        <v>13</v>
      </c>
      <c r="R80" s="18"/>
      <c r="S80" s="20"/>
    </row>
    <row r="82" spans="2:19">
      <c r="B82" s="1" t="s">
        <v>147</v>
      </c>
      <c r="D82" s="5"/>
    </row>
    <row r="83" spans="2:19" ht="9.9499999999999993" customHeight="1">
      <c r="D83" s="5"/>
    </row>
    <row r="84" spans="2:19" ht="20.100000000000001" customHeight="1">
      <c r="C84" s="18" t="s">
        <v>18</v>
      </c>
      <c r="D84" s="42" t="s">
        <v>178</v>
      </c>
      <c r="E84" s="4"/>
      <c r="F84" s="4"/>
      <c r="G84" s="4"/>
    </row>
    <row r="85" spans="2:19">
      <c r="C85" s="4"/>
      <c r="D85" s="4"/>
      <c r="E85" s="4"/>
      <c r="F85" s="4"/>
      <c r="G85" s="4"/>
      <c r="H85" s="4"/>
      <c r="I85" s="4"/>
      <c r="J85" s="4"/>
      <c r="K85" s="4"/>
      <c r="L85" s="4"/>
      <c r="M85" s="4"/>
      <c r="N85" s="4"/>
      <c r="O85" s="4"/>
      <c r="P85" s="4"/>
      <c r="Q85" s="4"/>
      <c r="R85" s="4"/>
      <c r="S85" s="4"/>
    </row>
    <row r="86" spans="2:19" ht="20.100000000000001" customHeight="1">
      <c r="B86" s="2"/>
      <c r="C86" s="11" t="s">
        <v>85</v>
      </c>
      <c r="D86" s="57" t="s">
        <v>86</v>
      </c>
      <c r="E86" s="58"/>
      <c r="F86" s="58"/>
      <c r="G86" s="58"/>
      <c r="H86" s="58"/>
      <c r="I86" s="58"/>
      <c r="J86" s="58"/>
      <c r="K86" s="58"/>
      <c r="L86" s="58"/>
      <c r="M86" s="58"/>
      <c r="N86" s="58"/>
      <c r="O86" s="58"/>
      <c r="P86" s="58"/>
      <c r="Q86" s="58"/>
      <c r="R86" s="58"/>
      <c r="S86" s="59"/>
    </row>
    <row r="87" spans="2:19" ht="18" customHeight="1">
      <c r="B87" s="68"/>
      <c r="C87" s="60"/>
      <c r="D87" s="61" t="s">
        <v>87</v>
      </c>
      <c r="E87" s="55" t="s">
        <v>88</v>
      </c>
      <c r="F87" s="55" t="s">
        <v>89</v>
      </c>
      <c r="G87" s="55" t="s">
        <v>90</v>
      </c>
      <c r="H87" s="55" t="s">
        <v>91</v>
      </c>
      <c r="I87" s="55" t="s">
        <v>92</v>
      </c>
      <c r="J87" s="55" t="s">
        <v>93</v>
      </c>
      <c r="K87" s="55" t="s">
        <v>94</v>
      </c>
      <c r="L87" s="55" t="s">
        <v>95</v>
      </c>
      <c r="M87" s="55" t="s">
        <v>96</v>
      </c>
      <c r="N87" s="55" t="s">
        <v>97</v>
      </c>
      <c r="O87" s="55" t="s">
        <v>98</v>
      </c>
      <c r="P87" s="55" t="s">
        <v>99</v>
      </c>
      <c r="Q87" s="55" t="s">
        <v>100</v>
      </c>
      <c r="R87" s="63" t="s">
        <v>123</v>
      </c>
      <c r="S87" s="9"/>
    </row>
    <row r="88" spans="2:19" ht="69">
      <c r="B88" s="68"/>
      <c r="C88" s="60"/>
      <c r="D88" s="62"/>
      <c r="E88" s="56"/>
      <c r="F88" s="56"/>
      <c r="G88" s="56"/>
      <c r="H88" s="56"/>
      <c r="I88" s="56"/>
      <c r="J88" s="56"/>
      <c r="K88" s="56"/>
      <c r="L88" s="56"/>
      <c r="M88" s="56"/>
      <c r="N88" s="56"/>
      <c r="O88" s="56"/>
      <c r="P88" s="56"/>
      <c r="Q88" s="56"/>
      <c r="R88" s="64"/>
      <c r="S88" s="10" t="s">
        <v>101</v>
      </c>
    </row>
    <row r="89" spans="2:19" ht="20.100000000000001" customHeight="1">
      <c r="B89" s="68"/>
      <c r="C89" s="60"/>
      <c r="D89" s="19"/>
      <c r="E89" s="18"/>
      <c r="F89" s="18"/>
      <c r="G89" s="18"/>
      <c r="H89" s="18"/>
      <c r="I89" s="18"/>
      <c r="J89" s="18"/>
      <c r="K89" s="18"/>
      <c r="L89" s="18"/>
      <c r="M89" s="18"/>
      <c r="N89" s="18"/>
      <c r="O89" s="18"/>
      <c r="P89" s="18"/>
      <c r="Q89" s="18"/>
      <c r="R89" s="18"/>
      <c r="S89" s="20"/>
    </row>
    <row r="91" spans="2:19">
      <c r="B91" s="1" t="s">
        <v>146</v>
      </c>
    </row>
    <row r="93" spans="2:19" ht="20.100000000000001" customHeight="1">
      <c r="C93" s="18" t="s">
        <v>13</v>
      </c>
      <c r="D93" s="42" t="s">
        <v>178</v>
      </c>
      <c r="E93" s="4"/>
      <c r="F93" s="4"/>
      <c r="G93" s="4"/>
    </row>
    <row r="94" spans="2:19">
      <c r="C94" s="4"/>
      <c r="D94" s="4"/>
      <c r="E94" s="4"/>
      <c r="F94" s="4"/>
      <c r="G94" s="4"/>
      <c r="H94" s="4"/>
      <c r="I94" s="4"/>
      <c r="J94" s="4"/>
      <c r="K94" s="4"/>
      <c r="L94" s="4"/>
      <c r="M94" s="4"/>
      <c r="N94" s="4"/>
      <c r="O94" s="4"/>
      <c r="P94" s="4"/>
      <c r="Q94" s="4"/>
      <c r="R94" s="4"/>
      <c r="S94" s="4"/>
    </row>
    <row r="95" spans="2:19" ht="20.100000000000001" customHeight="1">
      <c r="B95" s="2"/>
      <c r="C95" s="78" t="s">
        <v>182</v>
      </c>
      <c r="D95" s="57" t="s">
        <v>86</v>
      </c>
      <c r="E95" s="58"/>
      <c r="F95" s="58"/>
      <c r="G95" s="58"/>
      <c r="H95" s="58"/>
      <c r="I95" s="58"/>
      <c r="J95" s="58"/>
      <c r="K95" s="58"/>
      <c r="L95" s="58"/>
      <c r="M95" s="58"/>
      <c r="N95" s="58"/>
      <c r="O95" s="58"/>
      <c r="P95" s="58"/>
      <c r="Q95" s="58"/>
      <c r="R95" s="58"/>
      <c r="S95" s="59"/>
    </row>
    <row r="96" spans="2:19" ht="18" customHeight="1">
      <c r="B96" s="68"/>
      <c r="C96" s="79"/>
      <c r="D96" s="61" t="s">
        <v>87</v>
      </c>
      <c r="E96" s="55" t="s">
        <v>88</v>
      </c>
      <c r="F96" s="55" t="s">
        <v>89</v>
      </c>
      <c r="G96" s="55" t="s">
        <v>90</v>
      </c>
      <c r="H96" s="55" t="s">
        <v>91</v>
      </c>
      <c r="I96" s="55" t="s">
        <v>92</v>
      </c>
      <c r="J96" s="55" t="s">
        <v>93</v>
      </c>
      <c r="K96" s="55" t="s">
        <v>94</v>
      </c>
      <c r="L96" s="55" t="s">
        <v>95</v>
      </c>
      <c r="M96" s="55" t="s">
        <v>96</v>
      </c>
      <c r="N96" s="55" t="s">
        <v>97</v>
      </c>
      <c r="O96" s="55" t="s">
        <v>98</v>
      </c>
      <c r="P96" s="55" t="s">
        <v>99</v>
      </c>
      <c r="Q96" s="55" t="s">
        <v>100</v>
      </c>
      <c r="R96" s="63" t="s">
        <v>123</v>
      </c>
      <c r="S96" s="9"/>
    </row>
    <row r="97" spans="2:19" ht="69">
      <c r="B97" s="68"/>
      <c r="C97" s="98" t="s">
        <v>215</v>
      </c>
      <c r="D97" s="62"/>
      <c r="E97" s="56"/>
      <c r="F97" s="56"/>
      <c r="G97" s="56"/>
      <c r="H97" s="56"/>
      <c r="I97" s="56"/>
      <c r="J97" s="56"/>
      <c r="K97" s="56"/>
      <c r="L97" s="56"/>
      <c r="M97" s="56"/>
      <c r="N97" s="56"/>
      <c r="O97" s="56"/>
      <c r="P97" s="56"/>
      <c r="Q97" s="56"/>
      <c r="R97" s="64"/>
      <c r="S97" s="10" t="s">
        <v>101</v>
      </c>
    </row>
    <row r="98" spans="2:19" ht="20.100000000000001" customHeight="1">
      <c r="B98" s="68"/>
      <c r="C98" s="99"/>
      <c r="D98" s="19" t="s">
        <v>13</v>
      </c>
      <c r="E98" s="18"/>
      <c r="F98" s="18"/>
      <c r="G98" s="18"/>
      <c r="H98" s="18"/>
      <c r="I98" s="18"/>
      <c r="J98" s="18"/>
      <c r="K98" s="18"/>
      <c r="L98" s="18"/>
      <c r="M98" s="18"/>
      <c r="N98" s="18"/>
      <c r="O98" s="18"/>
      <c r="P98" s="18"/>
      <c r="Q98" s="18"/>
      <c r="R98" s="18"/>
      <c r="S98" s="20"/>
    </row>
    <row r="100" spans="2:19">
      <c r="B100" s="1" t="s">
        <v>148</v>
      </c>
    </row>
    <row r="101" spans="2:19" ht="9.9499999999999993" customHeight="1"/>
    <row r="102" spans="2:19" ht="20.100000000000001" customHeight="1">
      <c r="B102" s="2"/>
      <c r="C102" s="65" t="s">
        <v>124</v>
      </c>
      <c r="D102" s="57" t="s">
        <v>86</v>
      </c>
      <c r="E102" s="58"/>
      <c r="F102" s="58"/>
      <c r="G102" s="58"/>
      <c r="H102" s="58"/>
      <c r="I102" s="58"/>
      <c r="J102" s="58"/>
      <c r="K102" s="58"/>
      <c r="L102" s="58"/>
      <c r="M102" s="58"/>
      <c r="N102" s="58"/>
      <c r="O102" s="58"/>
      <c r="P102" s="58"/>
      <c r="Q102" s="58"/>
      <c r="R102" s="58"/>
      <c r="S102" s="59"/>
    </row>
    <row r="103" spans="2:19" ht="18" customHeight="1">
      <c r="C103" s="66"/>
      <c r="D103" s="61" t="s">
        <v>87</v>
      </c>
      <c r="E103" s="55" t="s">
        <v>88</v>
      </c>
      <c r="F103" s="55" t="s">
        <v>89</v>
      </c>
      <c r="G103" s="55" t="s">
        <v>90</v>
      </c>
      <c r="H103" s="55" t="s">
        <v>91</v>
      </c>
      <c r="I103" s="55" t="s">
        <v>92</v>
      </c>
      <c r="J103" s="55" t="s">
        <v>93</v>
      </c>
      <c r="K103" s="55" t="s">
        <v>94</v>
      </c>
      <c r="L103" s="55" t="s">
        <v>95</v>
      </c>
      <c r="M103" s="55" t="s">
        <v>96</v>
      </c>
      <c r="N103" s="55" t="s">
        <v>97</v>
      </c>
      <c r="O103" s="55" t="s">
        <v>98</v>
      </c>
      <c r="P103" s="55" t="s">
        <v>99</v>
      </c>
      <c r="Q103" s="55" t="s">
        <v>100</v>
      </c>
      <c r="R103" s="63" t="s">
        <v>123</v>
      </c>
      <c r="S103" s="9"/>
    </row>
    <row r="104" spans="2:19" ht="69">
      <c r="C104" s="67"/>
      <c r="D104" s="62"/>
      <c r="E104" s="56"/>
      <c r="F104" s="56"/>
      <c r="G104" s="56"/>
      <c r="H104" s="56"/>
      <c r="I104" s="56"/>
      <c r="J104" s="56"/>
      <c r="K104" s="56"/>
      <c r="L104" s="56"/>
      <c r="M104" s="56"/>
      <c r="N104" s="56"/>
      <c r="O104" s="56"/>
      <c r="P104" s="56"/>
      <c r="Q104" s="56"/>
      <c r="R104" s="64"/>
      <c r="S104" s="10" t="s">
        <v>101</v>
      </c>
    </row>
    <row r="105" spans="2:19" ht="19.5" customHeight="1">
      <c r="C105" s="39" t="s">
        <v>184</v>
      </c>
      <c r="D105" s="19" t="s">
        <v>13</v>
      </c>
      <c r="E105" s="18"/>
      <c r="F105" s="18"/>
      <c r="G105" s="18"/>
      <c r="H105" s="18"/>
      <c r="I105" s="18"/>
      <c r="J105" s="18"/>
      <c r="K105" s="18"/>
      <c r="L105" s="18"/>
      <c r="M105" s="18" t="s">
        <v>13</v>
      </c>
      <c r="N105" s="18"/>
      <c r="O105" s="18"/>
      <c r="P105" s="18"/>
      <c r="Q105" s="18" t="s">
        <v>13</v>
      </c>
      <c r="R105" s="18"/>
      <c r="S105" s="20"/>
    </row>
    <row r="106" spans="2:19" ht="19.5" customHeight="1">
      <c r="C106" s="39" t="s">
        <v>185</v>
      </c>
      <c r="D106" s="19" t="s">
        <v>13</v>
      </c>
      <c r="E106" s="18"/>
      <c r="F106" s="18"/>
      <c r="G106" s="18"/>
      <c r="H106" s="18"/>
      <c r="I106" s="18"/>
      <c r="J106" s="18"/>
      <c r="K106" s="18"/>
      <c r="L106" s="18"/>
      <c r="M106" s="48" t="s">
        <v>13</v>
      </c>
      <c r="N106" s="18"/>
      <c r="O106" s="18"/>
      <c r="P106" s="18"/>
      <c r="Q106" s="48" t="s">
        <v>13</v>
      </c>
      <c r="R106" s="18"/>
      <c r="S106" s="20"/>
    </row>
    <row r="107" spans="2:19" ht="19.5" customHeight="1">
      <c r="C107" s="39" t="s">
        <v>186</v>
      </c>
      <c r="D107" s="19" t="s">
        <v>13</v>
      </c>
      <c r="E107" s="18"/>
      <c r="F107" s="18"/>
      <c r="G107" s="18"/>
      <c r="H107" s="18"/>
      <c r="I107" s="18"/>
      <c r="J107" s="18"/>
      <c r="K107" s="18"/>
      <c r="L107" s="18"/>
      <c r="M107" s="48" t="s">
        <v>13</v>
      </c>
      <c r="N107" s="18"/>
      <c r="O107" s="18"/>
      <c r="P107" s="18"/>
      <c r="Q107" s="48" t="s">
        <v>13</v>
      </c>
      <c r="R107" s="18"/>
      <c r="S107" s="20"/>
    </row>
    <row r="108" spans="2:19" ht="19.5" customHeight="1">
      <c r="C108" s="39" t="s">
        <v>187</v>
      </c>
      <c r="D108" s="19" t="s">
        <v>13</v>
      </c>
      <c r="E108" s="18"/>
      <c r="F108" s="18"/>
      <c r="G108" s="18"/>
      <c r="H108" s="18"/>
      <c r="I108" s="18"/>
      <c r="J108" s="18"/>
      <c r="K108" s="18"/>
      <c r="L108" s="18"/>
      <c r="M108" s="48" t="s">
        <v>13</v>
      </c>
      <c r="N108" s="18"/>
      <c r="O108" s="18"/>
      <c r="P108" s="18"/>
      <c r="Q108" s="48" t="s">
        <v>13</v>
      </c>
      <c r="R108" s="18"/>
      <c r="S108" s="20"/>
    </row>
    <row r="109" spans="2:19" ht="19.5" customHeight="1">
      <c r="C109" s="39" t="s">
        <v>188</v>
      </c>
      <c r="D109" s="19" t="s">
        <v>13</v>
      </c>
      <c r="E109" s="18"/>
      <c r="F109" s="18"/>
      <c r="G109" s="18"/>
      <c r="H109" s="18"/>
      <c r="I109" s="18"/>
      <c r="J109" s="18"/>
      <c r="K109" s="18"/>
      <c r="L109" s="18"/>
      <c r="M109" s="48" t="s">
        <v>13</v>
      </c>
      <c r="N109" s="18"/>
      <c r="O109" s="18"/>
      <c r="P109" s="18"/>
      <c r="Q109" s="48" t="s">
        <v>13</v>
      </c>
      <c r="R109" s="18"/>
      <c r="S109" s="20"/>
    </row>
    <row r="110" spans="2:19" ht="19.5" customHeight="1">
      <c r="C110" s="39" t="s">
        <v>189</v>
      </c>
      <c r="D110" s="19" t="s">
        <v>13</v>
      </c>
      <c r="E110" s="18"/>
      <c r="F110" s="18"/>
      <c r="G110" s="18"/>
      <c r="H110" s="18"/>
      <c r="I110" s="18"/>
      <c r="J110" s="18"/>
      <c r="K110" s="18"/>
      <c r="L110" s="18"/>
      <c r="M110" s="48" t="s">
        <v>13</v>
      </c>
      <c r="N110" s="18"/>
      <c r="O110" s="18"/>
      <c r="P110" s="18"/>
      <c r="Q110" s="48" t="s">
        <v>13</v>
      </c>
      <c r="R110" s="18"/>
      <c r="S110" s="20"/>
    </row>
    <row r="111" spans="2:19" ht="19.5" customHeight="1">
      <c r="C111" s="39" t="s">
        <v>190</v>
      </c>
      <c r="D111" s="19" t="s">
        <v>13</v>
      </c>
      <c r="E111" s="18"/>
      <c r="F111" s="18"/>
      <c r="G111" s="18"/>
      <c r="H111" s="18"/>
      <c r="I111" s="18"/>
      <c r="J111" s="18"/>
      <c r="K111" s="18"/>
      <c r="L111" s="18"/>
      <c r="M111" s="48" t="s">
        <v>13</v>
      </c>
      <c r="N111" s="18"/>
      <c r="O111" s="18"/>
      <c r="P111" s="18"/>
      <c r="Q111" s="48" t="s">
        <v>13</v>
      </c>
      <c r="R111" s="18"/>
      <c r="S111" s="20"/>
    </row>
    <row r="112" spans="2:19" ht="19.5" customHeight="1">
      <c r="C112" s="39" t="s">
        <v>191</v>
      </c>
      <c r="D112" s="19" t="s">
        <v>13</v>
      </c>
      <c r="E112" s="18"/>
      <c r="F112" s="18"/>
      <c r="G112" s="18"/>
      <c r="H112" s="18"/>
      <c r="I112" s="18"/>
      <c r="J112" s="18"/>
      <c r="K112" s="18"/>
      <c r="L112" s="18"/>
      <c r="M112" s="48" t="s">
        <v>13</v>
      </c>
      <c r="N112" s="18"/>
      <c r="O112" s="18"/>
      <c r="P112" s="18"/>
      <c r="Q112" s="48" t="s">
        <v>13</v>
      </c>
      <c r="R112" s="18"/>
      <c r="S112" s="20"/>
    </row>
    <row r="113" spans="2:19" ht="19.5" customHeight="1">
      <c r="C113" s="39" t="s">
        <v>192</v>
      </c>
      <c r="D113" s="19" t="s">
        <v>13</v>
      </c>
      <c r="E113" s="18"/>
      <c r="F113" s="18"/>
      <c r="G113" s="18"/>
      <c r="H113" s="18"/>
      <c r="I113" s="18"/>
      <c r="J113" s="18"/>
      <c r="K113" s="18"/>
      <c r="L113" s="18"/>
      <c r="M113" s="48" t="s">
        <v>13</v>
      </c>
      <c r="N113" s="18"/>
      <c r="O113" s="18"/>
      <c r="P113" s="18"/>
      <c r="Q113" s="48" t="s">
        <v>13</v>
      </c>
      <c r="R113" s="18"/>
      <c r="S113" s="20"/>
    </row>
    <row r="114" spans="2:19" ht="19.5" customHeight="1">
      <c r="C114" s="39" t="s">
        <v>193</v>
      </c>
      <c r="D114" s="19" t="s">
        <v>13</v>
      </c>
      <c r="E114" s="18"/>
      <c r="F114" s="18"/>
      <c r="G114" s="18"/>
      <c r="H114" s="18"/>
      <c r="I114" s="18"/>
      <c r="J114" s="18"/>
      <c r="K114" s="18"/>
      <c r="L114" s="18"/>
      <c r="M114" s="48" t="s">
        <v>13</v>
      </c>
      <c r="N114" s="18"/>
      <c r="O114" s="18"/>
      <c r="P114" s="18"/>
      <c r="Q114" s="48" t="s">
        <v>13</v>
      </c>
      <c r="R114" s="18"/>
      <c r="S114" s="20"/>
    </row>
    <row r="115" spans="2:19" ht="19.5" customHeight="1">
      <c r="C115" s="39" t="s">
        <v>194</v>
      </c>
      <c r="D115" s="19" t="s">
        <v>13</v>
      </c>
      <c r="E115" s="18"/>
      <c r="F115" s="18"/>
      <c r="G115" s="18"/>
      <c r="H115" s="18"/>
      <c r="I115" s="18"/>
      <c r="J115" s="18"/>
      <c r="K115" s="18"/>
      <c r="L115" s="18"/>
      <c r="M115" s="48" t="s">
        <v>13</v>
      </c>
      <c r="N115" s="18"/>
      <c r="O115" s="18"/>
      <c r="P115" s="18"/>
      <c r="Q115" s="48" t="s">
        <v>13</v>
      </c>
      <c r="R115" s="18"/>
      <c r="S115" s="20"/>
    </row>
    <row r="116" spans="2:19" ht="19.5" customHeight="1">
      <c r="C116" s="39" t="s">
        <v>195</v>
      </c>
      <c r="D116" s="19" t="s">
        <v>13</v>
      </c>
      <c r="E116" s="18"/>
      <c r="F116" s="18"/>
      <c r="G116" s="18"/>
      <c r="H116" s="18"/>
      <c r="I116" s="18"/>
      <c r="J116" s="18"/>
      <c r="K116" s="18"/>
      <c r="L116" s="18"/>
      <c r="M116" s="48" t="s">
        <v>13</v>
      </c>
      <c r="N116" s="18"/>
      <c r="O116" s="18"/>
      <c r="P116" s="18"/>
      <c r="Q116" s="48" t="s">
        <v>13</v>
      </c>
      <c r="R116" s="18"/>
      <c r="S116" s="20"/>
    </row>
    <row r="117" spans="2:19" ht="19.5" customHeight="1">
      <c r="C117" s="39" t="s">
        <v>196</v>
      </c>
      <c r="D117" s="19" t="s">
        <v>13</v>
      </c>
      <c r="E117" s="18"/>
      <c r="F117" s="18"/>
      <c r="G117" s="18"/>
      <c r="H117" s="18"/>
      <c r="I117" s="18"/>
      <c r="J117" s="18"/>
      <c r="K117" s="18"/>
      <c r="L117" s="18"/>
      <c r="M117" s="48" t="s">
        <v>13</v>
      </c>
      <c r="N117" s="18"/>
      <c r="O117" s="18"/>
      <c r="P117" s="18"/>
      <c r="Q117" s="48" t="s">
        <v>13</v>
      </c>
      <c r="R117" s="18"/>
      <c r="S117" s="20"/>
    </row>
    <row r="118" spans="2:19" ht="19.5" customHeight="1">
      <c r="C118" s="39" t="s">
        <v>197</v>
      </c>
      <c r="D118" s="19" t="s">
        <v>13</v>
      </c>
      <c r="E118" s="18"/>
      <c r="F118" s="18"/>
      <c r="G118" s="18"/>
      <c r="H118" s="18"/>
      <c r="I118" s="18"/>
      <c r="J118" s="18"/>
      <c r="K118" s="18"/>
      <c r="L118" s="18"/>
      <c r="M118" s="48" t="s">
        <v>13</v>
      </c>
      <c r="N118" s="18"/>
      <c r="O118" s="18"/>
      <c r="P118" s="18"/>
      <c r="Q118" s="48" t="s">
        <v>13</v>
      </c>
      <c r="R118" s="18"/>
      <c r="S118" s="20"/>
    </row>
    <row r="119" spans="2:19" ht="19.5" customHeight="1">
      <c r="C119" s="39" t="s">
        <v>198</v>
      </c>
      <c r="D119" s="19" t="s">
        <v>13</v>
      </c>
      <c r="E119" s="18"/>
      <c r="F119" s="18"/>
      <c r="G119" s="18"/>
      <c r="H119" s="18"/>
      <c r="I119" s="18"/>
      <c r="J119" s="18"/>
      <c r="K119" s="18"/>
      <c r="L119" s="18"/>
      <c r="M119" s="48" t="s">
        <v>13</v>
      </c>
      <c r="N119" s="18"/>
      <c r="O119" s="18"/>
      <c r="P119" s="18"/>
      <c r="Q119" s="48" t="s">
        <v>13</v>
      </c>
      <c r="R119" s="18"/>
      <c r="S119" s="20"/>
    </row>
    <row r="121" spans="2:19">
      <c r="B121" s="1" t="s">
        <v>161</v>
      </c>
    </row>
    <row r="122" spans="2:19" ht="9.9499999999999993" customHeight="1"/>
    <row r="123" spans="2:19" ht="20.100000000000001" customHeight="1">
      <c r="C123" s="75" t="s">
        <v>199</v>
      </c>
      <c r="D123" s="75"/>
      <c r="E123" s="75"/>
      <c r="F123" s="75"/>
      <c r="G123" s="75"/>
      <c r="H123" s="75"/>
      <c r="I123" s="75"/>
      <c r="J123" s="75"/>
      <c r="K123" s="75"/>
      <c r="L123" s="75"/>
      <c r="M123" s="75"/>
      <c r="N123" s="75"/>
      <c r="O123" s="75"/>
      <c r="P123" s="75"/>
      <c r="Q123" s="75"/>
      <c r="R123" s="75"/>
      <c r="S123" s="75"/>
    </row>
    <row r="125" spans="2:19">
      <c r="B125" s="1" t="s">
        <v>167</v>
      </c>
    </row>
    <row r="126" spans="2:19" ht="9.9499999999999993" customHeight="1"/>
    <row r="127" spans="2:19" ht="20.100000000000001" customHeight="1">
      <c r="C127" s="89" t="s">
        <v>162</v>
      </c>
      <c r="D127" s="90"/>
      <c r="E127" s="91"/>
      <c r="F127" s="92" t="s">
        <v>200</v>
      </c>
      <c r="G127" s="93"/>
      <c r="H127" s="93"/>
      <c r="I127" s="93"/>
      <c r="J127" s="93"/>
      <c r="K127" s="93"/>
      <c r="L127" s="93"/>
      <c r="M127" s="93"/>
      <c r="N127" s="93"/>
      <c r="O127" s="93"/>
      <c r="P127" s="93"/>
      <c r="Q127" s="93"/>
      <c r="R127" s="93"/>
      <c r="S127" s="94"/>
    </row>
    <row r="128" spans="2:19" ht="20.100000000000001" customHeight="1">
      <c r="C128" s="89" t="s">
        <v>163</v>
      </c>
      <c r="D128" s="90"/>
      <c r="E128" s="91"/>
      <c r="F128" s="92" t="s">
        <v>201</v>
      </c>
      <c r="G128" s="93"/>
      <c r="H128" s="93"/>
      <c r="I128" s="93"/>
      <c r="J128" s="93"/>
      <c r="K128" s="93"/>
      <c r="L128" s="93"/>
      <c r="M128" s="93"/>
      <c r="N128" s="93"/>
      <c r="O128" s="93"/>
      <c r="P128" s="93"/>
      <c r="Q128" s="93"/>
      <c r="R128" s="93"/>
      <c r="S128" s="94"/>
    </row>
    <row r="129" spans="2:19">
      <c r="C129" s="22" t="s">
        <v>164</v>
      </c>
    </row>
    <row r="130" spans="2:19">
      <c r="C130" s="22" t="s">
        <v>165</v>
      </c>
    </row>
    <row r="132" spans="2:19">
      <c r="B132" s="1" t="s">
        <v>166</v>
      </c>
    </row>
    <row r="133" spans="2:19" ht="9.9499999999999993" customHeight="1"/>
    <row r="134" spans="2:19" ht="20.100000000000001" customHeight="1">
      <c r="C134" s="18" t="s">
        <v>13</v>
      </c>
      <c r="D134" s="42" t="s">
        <v>179</v>
      </c>
      <c r="E134" s="4"/>
      <c r="F134" s="4"/>
      <c r="G134" s="4"/>
    </row>
    <row r="136" spans="2:19" ht="14.25" customHeight="1">
      <c r="B136" s="8"/>
    </row>
    <row r="138" spans="2:19" ht="24.95" customHeight="1">
      <c r="B138" s="76" t="s">
        <v>125</v>
      </c>
      <c r="C138" s="77"/>
      <c r="D138" s="77"/>
      <c r="E138" s="77"/>
      <c r="F138" s="77"/>
      <c r="G138" s="77"/>
      <c r="H138" s="77"/>
      <c r="I138" s="77"/>
      <c r="J138" s="77"/>
      <c r="K138" s="77"/>
      <c r="L138" s="77"/>
      <c r="M138" s="77"/>
      <c r="N138" s="77"/>
      <c r="O138" s="77"/>
      <c r="P138" s="77"/>
      <c r="Q138" s="77"/>
      <c r="R138" s="77"/>
      <c r="S138" s="77"/>
    </row>
    <row r="139" spans="2:19" ht="14.25" customHeight="1">
      <c r="B139" s="8"/>
    </row>
    <row r="140" spans="2:19" ht="20.100000000000001" customHeight="1">
      <c r="B140" s="1" t="s">
        <v>168</v>
      </c>
      <c r="C140" s="71" t="s">
        <v>218</v>
      </c>
      <c r="D140" s="72"/>
      <c r="E140" s="72"/>
      <c r="F140" s="72"/>
      <c r="G140" s="72"/>
      <c r="H140" s="73"/>
    </row>
    <row r="141" spans="2:19">
      <c r="C141" s="5"/>
    </row>
    <row r="142" spans="2:19" ht="20.100000000000001" customHeight="1">
      <c r="B142" s="1" t="s">
        <v>169</v>
      </c>
      <c r="C142" s="71" t="s">
        <v>202</v>
      </c>
      <c r="D142" s="72"/>
      <c r="E142" s="72"/>
      <c r="F142" s="72"/>
      <c r="G142" s="72"/>
      <c r="H142" s="73"/>
    </row>
    <row r="143" spans="2:19">
      <c r="C143" s="5"/>
    </row>
    <row r="144" spans="2:19" ht="20.100000000000001" customHeight="1">
      <c r="B144" s="1" t="s">
        <v>170</v>
      </c>
      <c r="C144" s="71" t="s">
        <v>226</v>
      </c>
      <c r="D144" s="72"/>
      <c r="E144" s="72"/>
      <c r="F144" s="72"/>
      <c r="G144" s="72"/>
      <c r="H144" s="73"/>
    </row>
    <row r="145" spans="2:19">
      <c r="C145" s="5"/>
    </row>
    <row r="146" spans="2:19" ht="20.100000000000001" customHeight="1">
      <c r="B146" s="1" t="s">
        <v>171</v>
      </c>
      <c r="C146" s="71" t="s">
        <v>227</v>
      </c>
      <c r="D146" s="72"/>
      <c r="E146" s="72"/>
      <c r="F146" s="72"/>
      <c r="G146" s="72"/>
      <c r="H146" s="73"/>
    </row>
    <row r="147" spans="2:19">
      <c r="C147" s="5"/>
    </row>
    <row r="148" spans="2:19" ht="20.100000000000001" customHeight="1">
      <c r="B148" s="1" t="s">
        <v>172</v>
      </c>
      <c r="C148" s="95" t="s">
        <v>228</v>
      </c>
      <c r="D148" s="72"/>
      <c r="E148" s="72"/>
      <c r="F148" s="72"/>
      <c r="G148" s="72"/>
      <c r="H148" s="73"/>
    </row>
    <row r="149" spans="2:19" ht="20.100000000000001" customHeight="1">
      <c r="C149" s="40"/>
      <c r="D149" s="40"/>
      <c r="E149" s="40"/>
      <c r="F149" s="40"/>
      <c r="G149" s="40"/>
      <c r="H149" s="40"/>
    </row>
    <row r="150" spans="2:19" ht="20.100000000000001" customHeight="1">
      <c r="C150" s="40"/>
      <c r="D150" s="40"/>
      <c r="E150" s="40"/>
      <c r="F150" s="40"/>
      <c r="G150" s="40"/>
      <c r="H150" s="40"/>
    </row>
    <row r="151" spans="2:19" ht="20.100000000000001" customHeight="1">
      <c r="B151" s="85" t="s">
        <v>203</v>
      </c>
      <c r="C151" s="85"/>
      <c r="D151" s="85"/>
      <c r="E151" s="85"/>
      <c r="F151" s="85"/>
      <c r="G151" s="85"/>
      <c r="H151" s="85"/>
      <c r="I151" s="85"/>
      <c r="J151" s="85"/>
      <c r="K151" s="85"/>
      <c r="L151" s="85"/>
      <c r="M151" s="85"/>
      <c r="N151" s="85"/>
      <c r="O151" s="85"/>
      <c r="P151" s="85"/>
      <c r="Q151" s="85"/>
      <c r="R151" s="85"/>
      <c r="S151" s="85"/>
    </row>
  </sheetData>
  <mergeCells count="152">
    <mergeCell ref="C140:H140"/>
    <mergeCell ref="C142:H142"/>
    <mergeCell ref="C144:H144"/>
    <mergeCell ref="C146:H146"/>
    <mergeCell ref="C148:H148"/>
    <mergeCell ref="B151:S151"/>
    <mergeCell ref="C123:S123"/>
    <mergeCell ref="C127:E127"/>
    <mergeCell ref="F127:S127"/>
    <mergeCell ref="C128:E128"/>
    <mergeCell ref="F128:S128"/>
    <mergeCell ref="B138:S138"/>
    <mergeCell ref="C102:C104"/>
    <mergeCell ref="D102:S102"/>
    <mergeCell ref="D103:D104"/>
    <mergeCell ref="E103:E104"/>
    <mergeCell ref="F103:F104"/>
    <mergeCell ref="I96:I97"/>
    <mergeCell ref="J96:J97"/>
    <mergeCell ref="K96:K97"/>
    <mergeCell ref="L96:L97"/>
    <mergeCell ref="M96:M97"/>
    <mergeCell ref="N96:N97"/>
    <mergeCell ref="M103:M104"/>
    <mergeCell ref="N103:N104"/>
    <mergeCell ref="O103:O104"/>
    <mergeCell ref="P103:P104"/>
    <mergeCell ref="Q103:Q104"/>
    <mergeCell ref="R103:R104"/>
    <mergeCell ref="G103:G104"/>
    <mergeCell ref="H103:H104"/>
    <mergeCell ref="I103:I104"/>
    <mergeCell ref="J103:J104"/>
    <mergeCell ref="K103:K104"/>
    <mergeCell ref="L103:L104"/>
    <mergeCell ref="C95:C96"/>
    <mergeCell ref="D95:S95"/>
    <mergeCell ref="B96:B98"/>
    <mergeCell ref="D96:D97"/>
    <mergeCell ref="E96:E97"/>
    <mergeCell ref="F96:F97"/>
    <mergeCell ref="G96:G97"/>
    <mergeCell ref="H96:H97"/>
    <mergeCell ref="K87:K88"/>
    <mergeCell ref="L87:L88"/>
    <mergeCell ref="M87:M88"/>
    <mergeCell ref="N87:N88"/>
    <mergeCell ref="O87:O88"/>
    <mergeCell ref="P87:P88"/>
    <mergeCell ref="O96:O97"/>
    <mergeCell ref="P96:P97"/>
    <mergeCell ref="Q96:Q97"/>
    <mergeCell ref="R96:R97"/>
    <mergeCell ref="C97:C98"/>
    <mergeCell ref="D86:S86"/>
    <mergeCell ref="B87:B89"/>
    <mergeCell ref="C87:C89"/>
    <mergeCell ref="D87:D88"/>
    <mergeCell ref="E87:E88"/>
    <mergeCell ref="F87:F88"/>
    <mergeCell ref="G87:G88"/>
    <mergeCell ref="H87:H88"/>
    <mergeCell ref="I87:I88"/>
    <mergeCell ref="J87:J88"/>
    <mergeCell ref="Q87:Q88"/>
    <mergeCell ref="R87:R88"/>
    <mergeCell ref="D77:S77"/>
    <mergeCell ref="B78:B80"/>
    <mergeCell ref="C78:C80"/>
    <mergeCell ref="D78:D79"/>
    <mergeCell ref="E78:E79"/>
    <mergeCell ref="F78:F79"/>
    <mergeCell ref="I69:I70"/>
    <mergeCell ref="J69:J70"/>
    <mergeCell ref="K69:K70"/>
    <mergeCell ref="L69:L70"/>
    <mergeCell ref="M69:M70"/>
    <mergeCell ref="N69:N70"/>
    <mergeCell ref="M78:M79"/>
    <mergeCell ref="N78:N79"/>
    <mergeCell ref="O78:O79"/>
    <mergeCell ref="P78:P79"/>
    <mergeCell ref="Q78:Q79"/>
    <mergeCell ref="R78:R79"/>
    <mergeCell ref="G78:G79"/>
    <mergeCell ref="H78:H79"/>
    <mergeCell ref="I78:I79"/>
    <mergeCell ref="J78:J79"/>
    <mergeCell ref="K78:K79"/>
    <mergeCell ref="L78:L79"/>
    <mergeCell ref="D68:S68"/>
    <mergeCell ref="B69:B71"/>
    <mergeCell ref="C69:C71"/>
    <mergeCell ref="D69:D70"/>
    <mergeCell ref="E69:E70"/>
    <mergeCell ref="F69:F70"/>
    <mergeCell ref="G69:G70"/>
    <mergeCell ref="H69:H70"/>
    <mergeCell ref="K60:K61"/>
    <mergeCell ref="L60:L61"/>
    <mergeCell ref="M60:M61"/>
    <mergeCell ref="N60:N61"/>
    <mergeCell ref="O60:O61"/>
    <mergeCell ref="P60:P61"/>
    <mergeCell ref="O69:O70"/>
    <mergeCell ref="P69:P70"/>
    <mergeCell ref="Q69:Q70"/>
    <mergeCell ref="R69:R70"/>
    <mergeCell ref="B60:B62"/>
    <mergeCell ref="C60:C62"/>
    <mergeCell ref="D60:D61"/>
    <mergeCell ref="E60:E61"/>
    <mergeCell ref="F60:F61"/>
    <mergeCell ref="G60:G61"/>
    <mergeCell ref="H60:H61"/>
    <mergeCell ref="I60:I61"/>
    <mergeCell ref="J60:J61"/>
    <mergeCell ref="C53:H53"/>
    <mergeCell ref="C34:H34"/>
    <mergeCell ref="C38:L38"/>
    <mergeCell ref="M38:N38"/>
    <mergeCell ref="C39:L39"/>
    <mergeCell ref="M39:N39"/>
    <mergeCell ref="C40:L40"/>
    <mergeCell ref="M40:N40"/>
    <mergeCell ref="D59:S59"/>
    <mergeCell ref="C41:L41"/>
    <mergeCell ref="M41:N41"/>
    <mergeCell ref="C42:L42"/>
    <mergeCell ref="M42:N42"/>
    <mergeCell ref="B49:S49"/>
    <mergeCell ref="Q60:Q61"/>
    <mergeCell ref="R60:R61"/>
    <mergeCell ref="B2:S2"/>
    <mergeCell ref="B6:S6"/>
    <mergeCell ref="C11:S11"/>
    <mergeCell ref="C12:S12"/>
    <mergeCell ref="C14:H14"/>
    <mergeCell ref="C16:H16"/>
    <mergeCell ref="D26:S26"/>
    <mergeCell ref="D27:S27"/>
    <mergeCell ref="D28:S28"/>
    <mergeCell ref="C9:R9"/>
    <mergeCell ref="D29:S29"/>
    <mergeCell ref="D30:S30"/>
    <mergeCell ref="C32:H32"/>
    <mergeCell ref="C18:H18"/>
    <mergeCell ref="D20:F20"/>
    <mergeCell ref="H20:K20"/>
    <mergeCell ref="D21:S21"/>
    <mergeCell ref="D22:S22"/>
    <mergeCell ref="C24:S24"/>
  </mergeCells>
  <phoneticPr fontId="3"/>
  <conditionalFormatting sqref="B60:B62">
    <cfRule type="expression" dxfId="13" priority="15">
      <formula>$C$57="○"</formula>
    </cfRule>
  </conditionalFormatting>
  <conditionalFormatting sqref="C60:C62 D62:S62">
    <cfRule type="expression" dxfId="12" priority="14">
      <formula>$C$57="×"</formula>
    </cfRule>
  </conditionalFormatting>
  <conditionalFormatting sqref="B69:B71">
    <cfRule type="expression" dxfId="11" priority="9">
      <formula>$C$66="○"</formula>
    </cfRule>
    <cfRule type="expression" dxfId="10" priority="13">
      <formula>$C$57="○"</formula>
    </cfRule>
  </conditionalFormatting>
  <conditionalFormatting sqref="B78:B80">
    <cfRule type="expression" dxfId="9" priority="8">
      <formula>$C$75="○"</formula>
    </cfRule>
    <cfRule type="expression" dxfId="8" priority="12">
      <formula>$C$57="○"</formula>
    </cfRule>
  </conditionalFormatting>
  <conditionalFormatting sqref="B87:B89">
    <cfRule type="expression" dxfId="7" priority="7">
      <formula>$C$84="○"</formula>
    </cfRule>
    <cfRule type="expression" dxfId="6" priority="11">
      <formula>$C$57="○"</formula>
    </cfRule>
  </conditionalFormatting>
  <conditionalFormatting sqref="B96:B98">
    <cfRule type="expression" dxfId="5" priority="6">
      <formula>$C$93="○"</formula>
    </cfRule>
    <cfRule type="expression" dxfId="4" priority="10">
      <formula>$C$57="○"</formula>
    </cfRule>
  </conditionalFormatting>
  <conditionalFormatting sqref="D71:S71 C69:C71">
    <cfRule type="expression" dxfId="3" priority="5">
      <formula>$C$66="×"</formula>
    </cfRule>
  </conditionalFormatting>
  <conditionalFormatting sqref="D80:S80 C78:C80">
    <cfRule type="expression" dxfId="2" priority="4">
      <formula>$C$75="×"</formula>
    </cfRule>
  </conditionalFormatting>
  <conditionalFormatting sqref="D89:S89 C87:C89">
    <cfRule type="expression" dxfId="1" priority="3">
      <formula>$C$84="×"</formula>
    </cfRule>
  </conditionalFormatting>
  <conditionalFormatting sqref="D98:S98 C97:C98">
    <cfRule type="expression" dxfId="0" priority="2">
      <formula>$C$93="×"</formula>
    </cfRule>
  </conditionalFormatting>
  <dataValidations count="4">
    <dataValidation imeMode="off" allowBlank="1" showInputMessage="1" showErrorMessage="1" sqref="C12:S12 C144:H144 D20:K20 C146:H146 C53:H53 D22:S22 D27:S30 C148:H150"/>
    <dataValidation imeMode="on" allowBlank="1" showInputMessage="1" showErrorMessage="1" sqref="C11:S11 C142:H142 C140:H140 F127:S128 C105:C119 S105:S119 S98 C97:C98 S89 C87:C89 C78:C80 S80 C69:C71 S71 C60:C62 S62 C27:C30 C24:S24 D21:S21 C18:H18"/>
    <dataValidation type="list" allowBlank="1" showInputMessage="1" showErrorMessage="1" sqref="D62:R62 D71:R71 D80:R80 D89:R89 M39:N42 D98:R98 D105:R119">
      <formula1>"○"</formula1>
    </dataValidation>
    <dataValidation type="list" allowBlank="1" showInputMessage="1" showErrorMessage="1" sqref="C9:R9">
      <formula1>"外国人患者で入院を要する救急患者に対応可能な医療機関,外国人患者を受入れ可能な医療機関（診療所・歯科診療所も含む）"</formula1>
    </dataValidation>
  </dataValidations>
  <hyperlinks>
    <hyperlink ref="D27" r:id="rId1"/>
    <hyperlink ref="D28" r:id="rId2"/>
    <hyperlink ref="D29" r:id="rId3"/>
    <hyperlink ref="C148" r:id="rId4"/>
  </hyperlinks>
  <pageMargins left="0.70866141732283472" right="0.70866141732283472" top="0.74803149606299213" bottom="0.74803149606299213" header="0.31496062992125984" footer="0.31496062992125984"/>
  <pageSetup paperSize="9" scale="77" orientation="portrait" r:id="rId5"/>
  <rowBreaks count="3" manualBreakCount="3">
    <brk id="48" max="19" man="1"/>
    <brk id="90" max="19" man="1"/>
    <brk id="137" max="19" man="1"/>
  </rowBreaks>
  <drawing r:id="rId6"/>
  <extLst>
    <ext xmlns:x14="http://schemas.microsoft.com/office/spreadsheetml/2009/9/main" uri="{CCE6A557-97BC-4b89-ADB6-D9C93CAAB3DF}">
      <x14:dataValidations xmlns:xm="http://schemas.microsoft.com/office/excel/2006/main" count="4">
        <x14:dataValidation type="list" allowBlank="1" showInputMessage="1" showErrorMessage="1">
          <x14:formula1>
            <xm:f>コード!$A$1:$A$2</xm:f>
          </x14:formula1>
          <xm:sqref>C34:H34 C57 C66 C75 C84 C93 C134</xm:sqref>
        </x14:dataValidation>
        <x14:dataValidation type="list" allowBlank="1" showInputMessage="1" showErrorMessage="1">
          <x14:formula1>
            <xm:f>コード!$D$1:$D$3</xm:f>
          </x14:formula1>
          <xm:sqref>C32:H32</xm:sqref>
        </x14:dataValidation>
        <x14:dataValidation type="list" allowBlank="1" showInputMessage="1" showErrorMessage="1">
          <x14:formula1>
            <xm:f>コード!$A$6:$A$31</xm:f>
          </x14:formula1>
          <xm:sqref>C16:H16</xm:sqref>
        </x14:dataValidation>
        <x14:dataValidation type="list" allowBlank="1" showInputMessage="1" showErrorMessage="1">
          <x14:formula1>
            <xm:f>コード!$B$1:$B$3</xm:f>
          </x14:formula1>
          <xm:sqref>C14:H14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
  <sheetViews>
    <sheetView workbookViewId="0">
      <selection activeCell="B3" sqref="B3"/>
    </sheetView>
  </sheetViews>
  <sheetFormatPr defaultRowHeight="13.5"/>
  <sheetData>
    <row r="1" spans="1:37" ht="82.5">
      <c r="A1" s="23" t="s">
        <v>103</v>
      </c>
      <c r="B1" s="23" t="s">
        <v>104</v>
      </c>
      <c r="C1" s="24" t="s">
        <v>105</v>
      </c>
      <c r="D1" s="24" t="s">
        <v>8</v>
      </c>
      <c r="E1" s="25" t="s">
        <v>9</v>
      </c>
      <c r="F1" s="26" t="s">
        <v>10</v>
      </c>
      <c r="G1" s="25" t="s">
        <v>106</v>
      </c>
      <c r="H1" s="27" t="s">
        <v>107</v>
      </c>
      <c r="I1" s="28" t="s">
        <v>108</v>
      </c>
      <c r="J1" s="25" t="s">
        <v>109</v>
      </c>
      <c r="K1" s="29" t="s">
        <v>110</v>
      </c>
      <c r="L1" s="25" t="s">
        <v>111</v>
      </c>
      <c r="M1" s="29" t="s">
        <v>110</v>
      </c>
      <c r="N1" s="30" t="s">
        <v>112</v>
      </c>
      <c r="O1" s="29" t="s">
        <v>110</v>
      </c>
      <c r="P1" s="25" t="s">
        <v>11</v>
      </c>
      <c r="Q1" s="29" t="s">
        <v>110</v>
      </c>
      <c r="R1" s="25" t="s">
        <v>12</v>
      </c>
      <c r="S1" s="29" t="s">
        <v>110</v>
      </c>
      <c r="T1" s="31"/>
      <c r="U1" s="32" t="s">
        <v>113</v>
      </c>
      <c r="V1" s="33" t="s">
        <v>114</v>
      </c>
      <c r="W1" s="32" t="s">
        <v>115</v>
      </c>
      <c r="X1" s="33" t="s">
        <v>116</v>
      </c>
      <c r="Y1" s="34" t="s">
        <v>117</v>
      </c>
      <c r="Z1" s="35" t="s">
        <v>0</v>
      </c>
      <c r="AA1" s="33" t="s">
        <v>118</v>
      </c>
      <c r="AB1" s="35" t="s">
        <v>1</v>
      </c>
      <c r="AC1" s="36" t="s">
        <v>2</v>
      </c>
      <c r="AD1" s="36" t="s">
        <v>3</v>
      </c>
      <c r="AE1" s="36" t="s">
        <v>119</v>
      </c>
      <c r="AF1" s="36" t="s">
        <v>4</v>
      </c>
      <c r="AG1" s="36" t="s">
        <v>120</v>
      </c>
      <c r="AH1" s="36" t="s">
        <v>5</v>
      </c>
      <c r="AI1" s="36" t="s">
        <v>6</v>
      </c>
      <c r="AJ1" s="36" t="s">
        <v>7</v>
      </c>
      <c r="AK1" s="37" t="s">
        <v>121</v>
      </c>
    </row>
    <row r="2" spans="1:37">
      <c r="A2" s="38">
        <v>24</v>
      </c>
      <c r="B2" s="38" t="e">
        <f>LOOKUP(0,0/FIND(コード!G6:G34,回答シート!D20),コード!H6:H34)</f>
        <v>#N/A</v>
      </c>
      <c r="C2" s="38"/>
      <c r="D2" s="38">
        <f>回答シート!C13</f>
        <v>0</v>
      </c>
      <c r="E2" s="38">
        <f>回答シート!C31</f>
        <v>0</v>
      </c>
      <c r="F2" s="38">
        <f>回答シート!C33</f>
        <v>0</v>
      </c>
      <c r="G2" s="38">
        <f>回答シート!M38</f>
        <v>0</v>
      </c>
      <c r="H2" s="38">
        <f>回答シート!M40</f>
        <v>0</v>
      </c>
      <c r="I2" s="38">
        <f>回答シート!M41</f>
        <v>0</v>
      </c>
      <c r="J2" s="38">
        <f>回答シート!C56</f>
        <v>0</v>
      </c>
      <c r="K2" s="38" t="str">
        <f>回答シート!AK61</f>
        <v/>
      </c>
      <c r="L2" s="38">
        <f>回答シート!C65</f>
        <v>0</v>
      </c>
      <c r="M2" s="38" t="str">
        <f>回答シート!AK70</f>
        <v/>
      </c>
      <c r="N2" s="38">
        <f>回答シート!C74</f>
        <v>0</v>
      </c>
      <c r="O2" s="38" t="str">
        <f>回答シート!AK79</f>
        <v/>
      </c>
      <c r="P2" s="38">
        <f>回答シート!C83</f>
        <v>0</v>
      </c>
      <c r="Q2" s="38" t="str">
        <f>回答シート!AK88</f>
        <v/>
      </c>
      <c r="R2" s="38">
        <f>回答シート!C92</f>
        <v>0</v>
      </c>
      <c r="S2" s="38" t="str">
        <f>回答シート!AK97</f>
        <v/>
      </c>
      <c r="T2" s="38"/>
      <c r="U2" s="38">
        <f>回答シート!C10</f>
        <v>0</v>
      </c>
      <c r="V2" s="38">
        <f>回答シート!C11</f>
        <v>0</v>
      </c>
      <c r="W2" s="38">
        <f>回答シート!C15</f>
        <v>0</v>
      </c>
      <c r="X2" s="38">
        <f>回答シート!C17</f>
        <v>0</v>
      </c>
      <c r="Y2" s="38" t="str">
        <f>回答シート!D19&amp;"-"&amp;回答シート!H19</f>
        <v>-</v>
      </c>
      <c r="Z2" s="38">
        <f>回答シート!D20</f>
        <v>0</v>
      </c>
      <c r="AA2" s="38">
        <f>回答シート!D21</f>
        <v>0</v>
      </c>
      <c r="AB2" s="38">
        <f>回答シート!C52</f>
        <v>0</v>
      </c>
      <c r="AC2" s="38">
        <f>回答シート!C23</f>
        <v>0</v>
      </c>
      <c r="AD2" s="38" t="str">
        <f>回答シート!W26</f>
        <v>（日本語）</v>
      </c>
      <c r="AE2" s="38" t="str">
        <f>回答シート!AL104</f>
        <v/>
      </c>
      <c r="AF2" s="38">
        <f>回答シート!C122</f>
        <v>0</v>
      </c>
      <c r="AG2" s="38" t="str">
        <f>回答シート!W126</f>
        <v/>
      </c>
      <c r="AH2" s="38" t="e">
        <f>回答シート!#REF!</f>
        <v>#REF!</v>
      </c>
      <c r="AI2" s="38"/>
      <c r="AJ2" s="38"/>
      <c r="AK2" s="38">
        <f>回答シート!C133</f>
        <v>0</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activeCell="M6" sqref="M6"/>
    </sheetView>
  </sheetViews>
  <sheetFormatPr defaultRowHeight="13.5"/>
  <sheetData>
    <row r="1" spans="1:13">
      <c r="A1" t="s">
        <v>13</v>
      </c>
      <c r="B1" t="s">
        <v>14</v>
      </c>
      <c r="D1" t="s">
        <v>15</v>
      </c>
      <c r="G1" t="s">
        <v>16</v>
      </c>
      <c r="J1" t="s">
        <v>17</v>
      </c>
      <c r="M1" t="s">
        <v>210</v>
      </c>
    </row>
    <row r="2" spans="1:13">
      <c r="A2" t="s">
        <v>18</v>
      </c>
      <c r="B2" t="s">
        <v>19</v>
      </c>
      <c r="D2" t="s">
        <v>20</v>
      </c>
      <c r="G2" t="s">
        <v>21</v>
      </c>
      <c r="J2" t="s">
        <v>22</v>
      </c>
      <c r="M2" t="s">
        <v>211</v>
      </c>
    </row>
    <row r="3" spans="1:13">
      <c r="B3" t="s">
        <v>23</v>
      </c>
      <c r="D3" t="s">
        <v>24</v>
      </c>
      <c r="J3" t="s">
        <v>25</v>
      </c>
      <c r="M3" t="s">
        <v>212</v>
      </c>
    </row>
    <row r="4" spans="1:13">
      <c r="M4" t="s">
        <v>213</v>
      </c>
    </row>
    <row r="6" spans="1:13">
      <c r="A6" t="s">
        <v>26</v>
      </c>
      <c r="G6" t="s">
        <v>52</v>
      </c>
      <c r="H6" t="s">
        <v>81</v>
      </c>
    </row>
    <row r="7" spans="1:13">
      <c r="A7" t="s">
        <v>27</v>
      </c>
      <c r="G7" t="s">
        <v>53</v>
      </c>
      <c r="H7" t="s">
        <v>81</v>
      </c>
    </row>
    <row r="8" spans="1:13">
      <c r="A8" t="s">
        <v>28</v>
      </c>
      <c r="G8" t="s">
        <v>55</v>
      </c>
      <c r="H8" t="s">
        <v>81</v>
      </c>
    </row>
    <row r="9" spans="1:13">
      <c r="A9" t="s">
        <v>29</v>
      </c>
      <c r="G9" t="s">
        <v>54</v>
      </c>
      <c r="H9" t="s">
        <v>81</v>
      </c>
    </row>
    <row r="10" spans="1:13">
      <c r="A10" t="s">
        <v>30</v>
      </c>
      <c r="G10" t="s">
        <v>56</v>
      </c>
      <c r="H10" t="s">
        <v>81</v>
      </c>
    </row>
    <row r="11" spans="1:13">
      <c r="A11" t="s">
        <v>31</v>
      </c>
      <c r="G11" t="s">
        <v>59</v>
      </c>
      <c r="H11" t="s">
        <v>81</v>
      </c>
    </row>
    <row r="12" spans="1:13">
      <c r="A12" t="s">
        <v>32</v>
      </c>
      <c r="G12" t="s">
        <v>57</v>
      </c>
      <c r="H12" t="s">
        <v>81</v>
      </c>
    </row>
    <row r="13" spans="1:13">
      <c r="A13" t="s">
        <v>33</v>
      </c>
      <c r="G13" t="s">
        <v>58</v>
      </c>
      <c r="H13" t="s">
        <v>81</v>
      </c>
    </row>
    <row r="14" spans="1:13">
      <c r="A14" t="s">
        <v>34</v>
      </c>
      <c r="G14" t="s">
        <v>60</v>
      </c>
      <c r="H14" t="s">
        <v>81</v>
      </c>
    </row>
    <row r="15" spans="1:13">
      <c r="A15" t="s">
        <v>35</v>
      </c>
      <c r="G15" t="s">
        <v>61</v>
      </c>
      <c r="H15" t="s">
        <v>81</v>
      </c>
    </row>
    <row r="16" spans="1:13">
      <c r="A16" t="s">
        <v>36</v>
      </c>
      <c r="G16" t="s">
        <v>62</v>
      </c>
      <c r="H16" t="s">
        <v>82</v>
      </c>
    </row>
    <row r="17" spans="1:8">
      <c r="A17" t="s">
        <v>37</v>
      </c>
      <c r="G17" t="s">
        <v>63</v>
      </c>
      <c r="H17" t="s">
        <v>82</v>
      </c>
    </row>
    <row r="18" spans="1:8">
      <c r="A18" t="s">
        <v>38</v>
      </c>
      <c r="G18" t="s">
        <v>64</v>
      </c>
      <c r="H18" t="s">
        <v>82</v>
      </c>
    </row>
    <row r="19" spans="1:8">
      <c r="A19" t="s">
        <v>39</v>
      </c>
      <c r="G19" t="s">
        <v>65</v>
      </c>
      <c r="H19" t="s">
        <v>83</v>
      </c>
    </row>
    <row r="20" spans="1:8">
      <c r="A20" t="s">
        <v>40</v>
      </c>
      <c r="G20" t="s">
        <v>66</v>
      </c>
      <c r="H20" t="s">
        <v>83</v>
      </c>
    </row>
    <row r="21" spans="1:8">
      <c r="A21" t="s">
        <v>41</v>
      </c>
      <c r="G21" t="s">
        <v>67</v>
      </c>
      <c r="H21" t="s">
        <v>83</v>
      </c>
    </row>
    <row r="22" spans="1:8">
      <c r="A22" t="s">
        <v>42</v>
      </c>
      <c r="G22" t="s">
        <v>68</v>
      </c>
      <c r="H22" t="s">
        <v>83</v>
      </c>
    </row>
    <row r="23" spans="1:8">
      <c r="A23" t="s">
        <v>43</v>
      </c>
      <c r="G23" t="s">
        <v>69</v>
      </c>
      <c r="H23" t="s">
        <v>83</v>
      </c>
    </row>
    <row r="24" spans="1:8">
      <c r="A24" t="s">
        <v>44</v>
      </c>
      <c r="G24" t="s">
        <v>70</v>
      </c>
      <c r="H24" t="s">
        <v>83</v>
      </c>
    </row>
    <row r="25" spans="1:8">
      <c r="A25" t="s">
        <v>45</v>
      </c>
      <c r="G25" t="s">
        <v>71</v>
      </c>
      <c r="H25" t="s">
        <v>83</v>
      </c>
    </row>
    <row r="26" spans="1:8">
      <c r="A26" t="s">
        <v>46</v>
      </c>
      <c r="G26" t="s">
        <v>72</v>
      </c>
      <c r="H26" t="s">
        <v>83</v>
      </c>
    </row>
    <row r="27" spans="1:8">
      <c r="A27" t="s">
        <v>47</v>
      </c>
      <c r="G27" t="s">
        <v>73</v>
      </c>
      <c r="H27" t="s">
        <v>83</v>
      </c>
    </row>
    <row r="28" spans="1:8">
      <c r="A28" t="s">
        <v>48</v>
      </c>
      <c r="G28" t="s">
        <v>75</v>
      </c>
      <c r="H28" t="s">
        <v>83</v>
      </c>
    </row>
    <row r="29" spans="1:8">
      <c r="A29" t="s">
        <v>49</v>
      </c>
      <c r="G29" t="s">
        <v>74</v>
      </c>
      <c r="H29" t="s">
        <v>83</v>
      </c>
    </row>
    <row r="30" spans="1:8">
      <c r="A30" t="s">
        <v>50</v>
      </c>
      <c r="G30" t="s">
        <v>76</v>
      </c>
      <c r="H30" t="s">
        <v>84</v>
      </c>
    </row>
    <row r="31" spans="1:8">
      <c r="A31" t="s">
        <v>51</v>
      </c>
      <c r="G31" t="s">
        <v>77</v>
      </c>
      <c r="H31" t="s">
        <v>84</v>
      </c>
    </row>
    <row r="32" spans="1:8">
      <c r="G32" t="s">
        <v>78</v>
      </c>
      <c r="H32" t="s">
        <v>84</v>
      </c>
    </row>
    <row r="33" spans="7:8">
      <c r="G33" t="s">
        <v>79</v>
      </c>
      <c r="H33" t="s">
        <v>84</v>
      </c>
    </row>
    <row r="34" spans="7:8">
      <c r="G34" t="s">
        <v>80</v>
      </c>
      <c r="H34" t="s">
        <v>84</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回答シート</vt:lpstr>
      <vt:lpstr>記入例</vt:lpstr>
      <vt:lpstr>集計</vt:lpstr>
      <vt:lpstr>コード</vt:lpstr>
      <vt:lpstr>回答シート!Print_Area</vt:lpstr>
      <vt:lpstr>記入例!Print_Area</vt:lpstr>
    </vt:vector>
  </TitlesOfParts>
  <Company>mieken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広島県</cp:lastModifiedBy>
  <cp:lastPrinted>2019-07-19T08:36:04Z</cp:lastPrinted>
  <dcterms:created xsi:type="dcterms:W3CDTF">2019-05-08T06:44:08Z</dcterms:created>
  <dcterms:modified xsi:type="dcterms:W3CDTF">2019-07-22T06:51:24Z</dcterms:modified>
</cp:coreProperties>
</file>