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610" windowHeight="11640"/>
  </bookViews>
  <sheets>
    <sheet name="調査票" sheetId="1" r:id="rId1"/>
    <sheet name="記入例" sheetId="6" r:id="rId2"/>
    <sheet name="使用データ (現存のみ)" sheetId="5" state="hidden" r:id="rId3"/>
    <sheet name="Sheet3" sheetId="3" state="hidden" r:id="rId4"/>
  </sheets>
  <externalReferences>
    <externalReference r:id="rId5"/>
  </externalReferences>
  <definedNames>
    <definedName name="_xlnm._FilterDatabase" localSheetId="1" hidden="1">記入例!$A$13:$BB$14</definedName>
    <definedName name="_xlnm._FilterDatabase" localSheetId="2" hidden="1">'使用データ (現存のみ)'!$A$1:$DZ$1</definedName>
    <definedName name="_xlnm._FilterDatabase" localSheetId="0" hidden="1">調査票!$A$13:$BB$14</definedName>
    <definedName name="_xlnm.Print_Area" localSheetId="1">記入例!$A$1:$BD$14</definedName>
    <definedName name="_xlnm.Print_Area" localSheetId="0">調査票!$A$1:$BD$14</definedName>
  </definedNames>
  <calcPr calcId="145621"/>
</workbook>
</file>

<file path=xl/calcChain.xml><?xml version="1.0" encoding="utf-8"?>
<calcChain xmlns="http://schemas.openxmlformats.org/spreadsheetml/2006/main">
  <c r="B14" i="1" l="1"/>
  <c r="D14" i="1" l="1"/>
  <c r="AM1038" i="5"/>
  <c r="AN1038" i="5" s="1"/>
  <c r="AE1038" i="5"/>
  <c r="AN1037" i="5"/>
  <c r="AM1037" i="5"/>
  <c r="B1037" i="5" s="1"/>
  <c r="AE1037" i="5"/>
  <c r="AN1036" i="5"/>
  <c r="AM1036" i="5"/>
  <c r="AE1036" i="5"/>
  <c r="B1036" i="5"/>
  <c r="AM1035" i="5"/>
  <c r="AE1035" i="5"/>
  <c r="AN1034" i="5"/>
  <c r="AM1034" i="5"/>
  <c r="B1034" i="5" s="1"/>
  <c r="AE1034" i="5"/>
  <c r="AN1033" i="5"/>
  <c r="AM1033" i="5"/>
  <c r="AE1033" i="5"/>
  <c r="B1033" i="5"/>
  <c r="AM1032" i="5"/>
  <c r="AN1032" i="5" s="1"/>
  <c r="AE1032" i="5"/>
  <c r="B1032" i="5"/>
  <c r="AM1031" i="5"/>
  <c r="AE1031" i="5"/>
  <c r="AN1030" i="5"/>
  <c r="AM1030" i="5"/>
  <c r="B1030" i="5" s="1"/>
  <c r="AE1030" i="5"/>
  <c r="AN1029" i="5"/>
  <c r="AM1029" i="5"/>
  <c r="AE1029" i="5"/>
  <c r="B1029" i="5"/>
  <c r="AM1028" i="5"/>
  <c r="AN1028" i="5" s="1"/>
  <c r="AE1028" i="5"/>
  <c r="B1028" i="5"/>
  <c r="AM1027" i="5"/>
  <c r="AE1027" i="5"/>
  <c r="AN1026" i="5"/>
  <c r="AM1026" i="5"/>
  <c r="B1026" i="5" s="1"/>
  <c r="AE1026" i="5"/>
  <c r="AN1025" i="5"/>
  <c r="AM1025" i="5"/>
  <c r="AE1025" i="5"/>
  <c r="B1025" i="5"/>
  <c r="AM1024" i="5"/>
  <c r="AN1024" i="5" s="1"/>
  <c r="AE1024" i="5"/>
  <c r="B1024" i="5"/>
  <c r="AM1023" i="5"/>
  <c r="AE1023" i="5"/>
  <c r="AN1022" i="5"/>
  <c r="AM1022" i="5"/>
  <c r="B1022" i="5" s="1"/>
  <c r="AE1022" i="5"/>
  <c r="AN1021" i="5"/>
  <c r="AM1021" i="5"/>
  <c r="AE1021" i="5"/>
  <c r="B1021" i="5"/>
  <c r="AM1020" i="5"/>
  <c r="AN1020" i="5" s="1"/>
  <c r="AE1020" i="5"/>
  <c r="B1020" i="5"/>
  <c r="AM1019" i="5"/>
  <c r="AE1019" i="5"/>
  <c r="AN1018" i="5"/>
  <c r="AM1018" i="5"/>
  <c r="B1018" i="5" s="1"/>
  <c r="AE1018" i="5"/>
  <c r="AN1017" i="5"/>
  <c r="AM1017" i="5"/>
  <c r="AE1017" i="5"/>
  <c r="B1017" i="5"/>
  <c r="AM1016" i="5"/>
  <c r="AN1016" i="5" s="1"/>
  <c r="AE1016" i="5"/>
  <c r="B1016" i="5"/>
  <c r="AM1015" i="5"/>
  <c r="AE1015" i="5"/>
  <c r="AN1014" i="5"/>
  <c r="AM1014" i="5"/>
  <c r="B1014" i="5" s="1"/>
  <c r="AE1014" i="5"/>
  <c r="AN1013" i="5"/>
  <c r="AM1013" i="5"/>
  <c r="AE1013" i="5"/>
  <c r="B1013" i="5"/>
  <c r="AM1012" i="5"/>
  <c r="AN1012" i="5" s="1"/>
  <c r="AE1012" i="5"/>
  <c r="B1012" i="5"/>
  <c r="AM1011" i="5"/>
  <c r="AE1011" i="5"/>
  <c r="AN1010" i="5"/>
  <c r="AM1010" i="5"/>
  <c r="B1010" i="5" s="1"/>
  <c r="AE1010" i="5"/>
  <c r="AN1009" i="5"/>
  <c r="AM1009" i="5"/>
  <c r="AE1009" i="5"/>
  <c r="B1009" i="5"/>
  <c r="AM1008" i="5"/>
  <c r="AN1008" i="5" s="1"/>
  <c r="AE1008" i="5"/>
  <c r="B1008" i="5"/>
  <c r="AM1007" i="5"/>
  <c r="AE1007" i="5"/>
  <c r="AN1006" i="5"/>
  <c r="AM1006" i="5"/>
  <c r="B1006" i="5" s="1"/>
  <c r="AE1006" i="5"/>
  <c r="AN1005" i="5"/>
  <c r="AM1005" i="5"/>
  <c r="AE1005" i="5"/>
  <c r="B1005" i="5"/>
  <c r="AM1004" i="5"/>
  <c r="AN1004" i="5" s="1"/>
  <c r="AE1004" i="5"/>
  <c r="B1004" i="5"/>
  <c r="AM1003" i="5"/>
  <c r="AE1003" i="5"/>
  <c r="AN1002" i="5"/>
  <c r="AM1002" i="5"/>
  <c r="B1002" i="5" s="1"/>
  <c r="AE1002" i="5"/>
  <c r="AN1001" i="5"/>
  <c r="AM1001" i="5"/>
  <c r="AE1001" i="5"/>
  <c r="B1001" i="5"/>
  <c r="AM1000" i="5"/>
  <c r="AN1000" i="5" s="1"/>
  <c r="AE1000" i="5"/>
  <c r="B1000" i="5"/>
  <c r="AM999" i="5"/>
  <c r="AE999" i="5"/>
  <c r="AN998" i="5"/>
  <c r="AM998" i="5"/>
  <c r="B998" i="5" s="1"/>
  <c r="AE998" i="5"/>
  <c r="AN997" i="5"/>
  <c r="AM997" i="5"/>
  <c r="AE997" i="5"/>
  <c r="B997" i="5"/>
  <c r="AM996" i="5"/>
  <c r="AN996" i="5" s="1"/>
  <c r="AE996" i="5"/>
  <c r="B996" i="5"/>
  <c r="AM995" i="5"/>
  <c r="AE995" i="5"/>
  <c r="AM994" i="5"/>
  <c r="AE994" i="5"/>
  <c r="AN993" i="5"/>
  <c r="AM993" i="5"/>
  <c r="AE993" i="5"/>
  <c r="B993" i="5"/>
  <c r="AM992" i="5"/>
  <c r="AN992" i="5" s="1"/>
  <c r="AE992" i="5"/>
  <c r="B992" i="5"/>
  <c r="AM991" i="5"/>
  <c r="AE991" i="5"/>
  <c r="AM990" i="5"/>
  <c r="B990" i="5" s="1"/>
  <c r="AE990" i="5"/>
  <c r="AN989" i="5"/>
  <c r="AM989" i="5"/>
  <c r="AE989" i="5"/>
  <c r="B989" i="5"/>
  <c r="AM988" i="5"/>
  <c r="AN988" i="5" s="1"/>
  <c r="AE988" i="5"/>
  <c r="B988" i="5"/>
  <c r="AM987" i="5"/>
  <c r="AE987" i="5"/>
  <c r="AM986" i="5"/>
  <c r="AE986" i="5"/>
  <c r="AN985" i="5"/>
  <c r="AM985" i="5"/>
  <c r="AE985" i="5"/>
  <c r="B985" i="5"/>
  <c r="AM984" i="5"/>
  <c r="AN984" i="5" s="1"/>
  <c r="AE984" i="5"/>
  <c r="B984" i="5"/>
  <c r="AM983" i="5"/>
  <c r="AE983" i="5"/>
  <c r="AM982" i="5"/>
  <c r="B982" i="5" s="1"/>
  <c r="AE982" i="5"/>
  <c r="AN981" i="5"/>
  <c r="AM981" i="5"/>
  <c r="AE981" i="5"/>
  <c r="B981" i="5"/>
  <c r="AM980" i="5"/>
  <c r="AN980" i="5" s="1"/>
  <c r="AE980" i="5"/>
  <c r="B980" i="5"/>
  <c r="AM979" i="5"/>
  <c r="AE979" i="5"/>
  <c r="AM978" i="5"/>
  <c r="AE978" i="5"/>
  <c r="AN977" i="5"/>
  <c r="AM977" i="5"/>
  <c r="AE977" i="5"/>
  <c r="B977" i="5"/>
  <c r="AM976" i="5"/>
  <c r="AN976" i="5" s="1"/>
  <c r="AE976" i="5"/>
  <c r="B976" i="5"/>
  <c r="AM975" i="5"/>
  <c r="AE975" i="5"/>
  <c r="AM974" i="5"/>
  <c r="B974" i="5" s="1"/>
  <c r="AE974" i="5"/>
  <c r="AN973" i="5"/>
  <c r="AM973" i="5"/>
  <c r="AE973" i="5"/>
  <c r="B973" i="5"/>
  <c r="AM972" i="5"/>
  <c r="AN972" i="5" s="1"/>
  <c r="AE972" i="5"/>
  <c r="B972" i="5"/>
  <c r="AM971" i="5"/>
  <c r="AE971" i="5"/>
  <c r="AM970" i="5"/>
  <c r="AE970" i="5"/>
  <c r="AN969" i="5"/>
  <c r="AM969" i="5"/>
  <c r="AE969" i="5"/>
  <c r="B969" i="5"/>
  <c r="AM968" i="5"/>
  <c r="AN968" i="5" s="1"/>
  <c r="AE968" i="5"/>
  <c r="B968" i="5"/>
  <c r="AM967" i="5"/>
  <c r="AE967" i="5"/>
  <c r="AM966" i="5"/>
  <c r="B966" i="5" s="1"/>
  <c r="AE966" i="5"/>
  <c r="AN965" i="5"/>
  <c r="AM965" i="5"/>
  <c r="AE965" i="5"/>
  <c r="B965" i="5"/>
  <c r="AM964" i="5"/>
  <c r="AN964" i="5" s="1"/>
  <c r="AE964" i="5"/>
  <c r="B964" i="5"/>
  <c r="AM963" i="5"/>
  <c r="B963" i="5" s="1"/>
  <c r="AE963" i="5"/>
  <c r="AM962" i="5"/>
  <c r="AN962" i="5" s="1"/>
  <c r="AE962" i="5"/>
  <c r="B962" i="5"/>
  <c r="AN961" i="5"/>
  <c r="AM961" i="5"/>
  <c r="AE961" i="5"/>
  <c r="B961" i="5"/>
  <c r="AM960" i="5"/>
  <c r="AN960" i="5" s="1"/>
  <c r="AE960" i="5"/>
  <c r="B960" i="5"/>
  <c r="AN959" i="5"/>
  <c r="AM959" i="5"/>
  <c r="B959" i="5" s="1"/>
  <c r="AE959" i="5"/>
  <c r="AN958" i="5"/>
  <c r="AM958" i="5"/>
  <c r="AE958" i="5"/>
  <c r="B958" i="5"/>
  <c r="AN957" i="5"/>
  <c r="AM957" i="5"/>
  <c r="AE957" i="5"/>
  <c r="B957" i="5"/>
  <c r="AM956" i="5"/>
  <c r="AE956" i="5"/>
  <c r="AM955" i="5"/>
  <c r="AE955" i="5"/>
  <c r="AM954" i="5"/>
  <c r="AE954" i="5"/>
  <c r="AN953" i="5"/>
  <c r="AM953" i="5"/>
  <c r="AE953" i="5"/>
  <c r="B953" i="5"/>
  <c r="AM952" i="5"/>
  <c r="AN952" i="5" s="1"/>
  <c r="AE952" i="5"/>
  <c r="AN951" i="5"/>
  <c r="AM951" i="5"/>
  <c r="B951" i="5" s="1"/>
  <c r="AE951" i="5"/>
  <c r="AN950" i="5"/>
  <c r="AM950" i="5"/>
  <c r="B950" i="5" s="1"/>
  <c r="AE950" i="5"/>
  <c r="AN949" i="5"/>
  <c r="AM949" i="5"/>
  <c r="AE949" i="5"/>
  <c r="B949" i="5"/>
  <c r="AM948" i="5"/>
  <c r="AN948" i="5" s="1"/>
  <c r="AE948" i="5"/>
  <c r="B948" i="5"/>
  <c r="AM947" i="5"/>
  <c r="B947" i="5" s="1"/>
  <c r="AE947" i="5"/>
  <c r="AM946" i="5"/>
  <c r="AN946" i="5" s="1"/>
  <c r="AE946" i="5"/>
  <c r="B946" i="5"/>
  <c r="AN945" i="5"/>
  <c r="AM945" i="5"/>
  <c r="AE945" i="5"/>
  <c r="B945" i="5"/>
  <c r="AM944" i="5"/>
  <c r="AN944" i="5" s="1"/>
  <c r="AE944" i="5"/>
  <c r="B944" i="5"/>
  <c r="AN943" i="5"/>
  <c r="AM943" i="5"/>
  <c r="B943" i="5" s="1"/>
  <c r="AE943" i="5"/>
  <c r="AN942" i="5"/>
  <c r="AM942" i="5"/>
  <c r="AE942" i="5"/>
  <c r="B942" i="5"/>
  <c r="AN941" i="5"/>
  <c r="AM941" i="5"/>
  <c r="AE941" i="5"/>
  <c r="B941" i="5"/>
  <c r="AM940" i="5"/>
  <c r="AE940" i="5"/>
  <c r="AM939" i="5"/>
  <c r="AE939" i="5"/>
  <c r="AM938" i="5"/>
  <c r="AE938" i="5"/>
  <c r="AN937" i="5"/>
  <c r="AM937" i="5"/>
  <c r="AE937" i="5"/>
  <c r="B937" i="5"/>
  <c r="AM936" i="5"/>
  <c r="AN936" i="5" s="1"/>
  <c r="AE936" i="5"/>
  <c r="AN935" i="5"/>
  <c r="AM935" i="5"/>
  <c r="B935" i="5" s="1"/>
  <c r="AE935" i="5"/>
  <c r="AN934" i="5"/>
  <c r="AM934" i="5"/>
  <c r="B934" i="5" s="1"/>
  <c r="AE934" i="5"/>
  <c r="AN933" i="5"/>
  <c r="AM933" i="5"/>
  <c r="AE933" i="5"/>
  <c r="B933" i="5"/>
  <c r="AM932" i="5"/>
  <c r="AN932" i="5" s="1"/>
  <c r="AE932" i="5"/>
  <c r="B932" i="5"/>
  <c r="AM931" i="5"/>
  <c r="B931" i="5" s="1"/>
  <c r="AE931" i="5"/>
  <c r="AM930" i="5"/>
  <c r="AN930" i="5" s="1"/>
  <c r="AE930" i="5"/>
  <c r="B930" i="5"/>
  <c r="AN929" i="5"/>
  <c r="AM929" i="5"/>
  <c r="AE929" i="5"/>
  <c r="B929" i="5"/>
  <c r="AM928" i="5"/>
  <c r="AN928" i="5" s="1"/>
  <c r="AE928" i="5"/>
  <c r="B928" i="5"/>
  <c r="AN927" i="5"/>
  <c r="AM927" i="5"/>
  <c r="B927" i="5" s="1"/>
  <c r="AE927" i="5"/>
  <c r="AN926" i="5"/>
  <c r="AM926" i="5"/>
  <c r="AE926" i="5"/>
  <c r="B926" i="5"/>
  <c r="AN925" i="5"/>
  <c r="AM925" i="5"/>
  <c r="AE925" i="5"/>
  <c r="B925" i="5"/>
  <c r="AM924" i="5"/>
  <c r="AE924" i="5"/>
  <c r="AM923" i="5"/>
  <c r="AE923" i="5"/>
  <c r="AN922" i="5"/>
  <c r="AM922" i="5"/>
  <c r="B922" i="5" s="1"/>
  <c r="AE922" i="5"/>
  <c r="AM921" i="5"/>
  <c r="AN921" i="5" s="1"/>
  <c r="AE921" i="5"/>
  <c r="B921" i="5"/>
  <c r="AN920" i="5"/>
  <c r="AM920" i="5"/>
  <c r="AE920" i="5"/>
  <c r="B920" i="5"/>
  <c r="AM919" i="5"/>
  <c r="AN919" i="5" s="1"/>
  <c r="AE919" i="5"/>
  <c r="AN918" i="5"/>
  <c r="AM918" i="5"/>
  <c r="B918" i="5" s="1"/>
  <c r="AE918" i="5"/>
  <c r="AM917" i="5"/>
  <c r="AN917" i="5" s="1"/>
  <c r="AE917" i="5"/>
  <c r="B917" i="5"/>
  <c r="AN916" i="5"/>
  <c r="AM916" i="5"/>
  <c r="AE916" i="5"/>
  <c r="B916" i="5"/>
  <c r="AM915" i="5"/>
  <c r="AN915" i="5" s="1"/>
  <c r="AE915" i="5"/>
  <c r="B915" i="5"/>
  <c r="AN914" i="5"/>
  <c r="AM914" i="5"/>
  <c r="B914" i="5" s="1"/>
  <c r="AE914" i="5"/>
  <c r="AM913" i="5"/>
  <c r="AN913" i="5" s="1"/>
  <c r="AE913" i="5"/>
  <c r="B913" i="5"/>
  <c r="AN912" i="5"/>
  <c r="AM912" i="5"/>
  <c r="AE912" i="5"/>
  <c r="B912" i="5"/>
  <c r="AM911" i="5"/>
  <c r="AN911" i="5" s="1"/>
  <c r="AE911" i="5"/>
  <c r="AM910" i="5"/>
  <c r="B910" i="5" s="1"/>
  <c r="AE910" i="5"/>
  <c r="AM909" i="5"/>
  <c r="B909" i="5" s="1"/>
  <c r="AE909" i="5"/>
  <c r="AN908" i="5"/>
  <c r="AM908" i="5"/>
  <c r="AE908" i="5"/>
  <c r="B908" i="5"/>
  <c r="AM907" i="5"/>
  <c r="AE907" i="5"/>
  <c r="AM906" i="5"/>
  <c r="AE906" i="5"/>
  <c r="AM905" i="5"/>
  <c r="AE905" i="5"/>
  <c r="AN904" i="5"/>
  <c r="AM904" i="5"/>
  <c r="AE904" i="5"/>
  <c r="B904" i="5"/>
  <c r="AM903" i="5"/>
  <c r="AN903" i="5" s="1"/>
  <c r="AE903" i="5"/>
  <c r="B903" i="5"/>
  <c r="AN902" i="5"/>
  <c r="AM902" i="5"/>
  <c r="B902" i="5" s="1"/>
  <c r="AE902" i="5"/>
  <c r="AN901" i="5"/>
  <c r="AM901" i="5"/>
  <c r="AE901" i="5"/>
  <c r="B901" i="5"/>
  <c r="AN900" i="5"/>
  <c r="AM900" i="5"/>
  <c r="AE900" i="5"/>
  <c r="B900" i="5"/>
  <c r="AM899" i="5"/>
  <c r="AN899" i="5" s="1"/>
  <c r="AE899" i="5"/>
  <c r="B899" i="5"/>
  <c r="AM898" i="5"/>
  <c r="B898" i="5" s="1"/>
  <c r="AE898" i="5"/>
  <c r="AM897" i="5"/>
  <c r="AN897" i="5" s="1"/>
  <c r="AE897" i="5"/>
  <c r="B897" i="5"/>
  <c r="AN896" i="5"/>
  <c r="AM896" i="5"/>
  <c r="AE896" i="5"/>
  <c r="B896" i="5"/>
  <c r="AM895" i="5"/>
  <c r="AN895" i="5" s="1"/>
  <c r="AE895" i="5"/>
  <c r="AM894" i="5"/>
  <c r="B894" i="5" s="1"/>
  <c r="AE894" i="5"/>
  <c r="AM893" i="5"/>
  <c r="B893" i="5" s="1"/>
  <c r="AE893" i="5"/>
  <c r="AN892" i="5"/>
  <c r="AM892" i="5"/>
  <c r="AE892" i="5"/>
  <c r="B892" i="5"/>
  <c r="AM891" i="5"/>
  <c r="AE891" i="5"/>
  <c r="AN890" i="5"/>
  <c r="AM890" i="5"/>
  <c r="B890" i="5" s="1"/>
  <c r="AE890" i="5"/>
  <c r="AM889" i="5"/>
  <c r="B889" i="5" s="1"/>
  <c r="AE889" i="5"/>
  <c r="AN888" i="5"/>
  <c r="AM888" i="5"/>
  <c r="AE888" i="5"/>
  <c r="B888" i="5"/>
  <c r="AM887" i="5"/>
  <c r="AN887" i="5" s="1"/>
  <c r="AE887" i="5"/>
  <c r="B887" i="5"/>
  <c r="AN886" i="5"/>
  <c r="AM886" i="5"/>
  <c r="B886" i="5" s="1"/>
  <c r="AE886" i="5"/>
  <c r="AN885" i="5"/>
  <c r="AM885" i="5"/>
  <c r="AE885" i="5"/>
  <c r="B885" i="5"/>
  <c r="AN884" i="5"/>
  <c r="AM884" i="5"/>
  <c r="AE884" i="5"/>
  <c r="B884" i="5"/>
  <c r="AM883" i="5"/>
  <c r="AN883" i="5" s="1"/>
  <c r="AE883" i="5"/>
  <c r="B883" i="5"/>
  <c r="AM882" i="5"/>
  <c r="B882" i="5" s="1"/>
  <c r="AE882" i="5"/>
  <c r="AM881" i="5"/>
  <c r="AN881" i="5" s="1"/>
  <c r="AE881" i="5"/>
  <c r="B881" i="5"/>
  <c r="AN880" i="5"/>
  <c r="AM880" i="5"/>
  <c r="AE880" i="5"/>
  <c r="B880" i="5"/>
  <c r="AM879" i="5"/>
  <c r="AE879" i="5"/>
  <c r="AM878" i="5"/>
  <c r="AE878" i="5"/>
  <c r="AM877" i="5"/>
  <c r="AE877" i="5"/>
  <c r="AN876" i="5"/>
  <c r="AM876" i="5"/>
  <c r="AE876" i="5"/>
  <c r="B876" i="5"/>
  <c r="AM875" i="5"/>
  <c r="AE875" i="5"/>
  <c r="AN874" i="5"/>
  <c r="AM874" i="5"/>
  <c r="B874" i="5" s="1"/>
  <c r="AE874" i="5"/>
  <c r="AM873" i="5"/>
  <c r="AE873" i="5"/>
  <c r="AN872" i="5"/>
  <c r="AM872" i="5"/>
  <c r="AE872" i="5"/>
  <c r="B872" i="5"/>
  <c r="AM871" i="5"/>
  <c r="AN871" i="5" s="1"/>
  <c r="AE871" i="5"/>
  <c r="B871" i="5"/>
  <c r="AN870" i="5"/>
  <c r="AM870" i="5"/>
  <c r="B870" i="5" s="1"/>
  <c r="AE870" i="5"/>
  <c r="AN869" i="5"/>
  <c r="AM869" i="5"/>
  <c r="AE869" i="5"/>
  <c r="B869" i="5"/>
  <c r="AN868" i="5"/>
  <c r="AM868" i="5"/>
  <c r="AE868" i="5"/>
  <c r="B868" i="5"/>
  <c r="AM867" i="5"/>
  <c r="AE867" i="5"/>
  <c r="AM866" i="5"/>
  <c r="AE866" i="5"/>
  <c r="AM865" i="5"/>
  <c r="AN865" i="5" s="1"/>
  <c r="AE865" i="5"/>
  <c r="B865" i="5"/>
  <c r="AN864" i="5"/>
  <c r="AM864" i="5"/>
  <c r="AE864" i="5"/>
  <c r="B864" i="5"/>
  <c r="AM863" i="5"/>
  <c r="AE863" i="5"/>
  <c r="AN862" i="5"/>
  <c r="AM862" i="5"/>
  <c r="B862" i="5" s="1"/>
  <c r="AE862" i="5"/>
  <c r="AM861" i="5"/>
  <c r="AE861" i="5"/>
  <c r="AN860" i="5"/>
  <c r="AM860" i="5"/>
  <c r="AE860" i="5"/>
  <c r="B860" i="5"/>
  <c r="AM859" i="5"/>
  <c r="AE859" i="5"/>
  <c r="AM858" i="5"/>
  <c r="AE858" i="5"/>
  <c r="AM857" i="5"/>
  <c r="AE857" i="5"/>
  <c r="AN856" i="5"/>
  <c r="AM856" i="5"/>
  <c r="AE856" i="5"/>
  <c r="B856" i="5"/>
  <c r="AM855" i="5"/>
  <c r="AN855" i="5" s="1"/>
  <c r="AE855" i="5"/>
  <c r="B855" i="5"/>
  <c r="AN854" i="5"/>
  <c r="AM854" i="5"/>
  <c r="B854" i="5" s="1"/>
  <c r="AE854" i="5"/>
  <c r="AN853" i="5"/>
  <c r="AM853" i="5"/>
  <c r="AE853" i="5"/>
  <c r="B853" i="5"/>
  <c r="AN852" i="5"/>
  <c r="AM852" i="5"/>
  <c r="AE852" i="5"/>
  <c r="B852" i="5"/>
  <c r="AM851" i="5"/>
  <c r="AN851" i="5" s="1"/>
  <c r="AE851" i="5"/>
  <c r="B851" i="5"/>
  <c r="AM850" i="5"/>
  <c r="AE850" i="5"/>
  <c r="AM849" i="5"/>
  <c r="AN849" i="5" s="1"/>
  <c r="AE849" i="5"/>
  <c r="AN848" i="5"/>
  <c r="AM848" i="5"/>
  <c r="AE848" i="5"/>
  <c r="B848" i="5"/>
  <c r="AM847" i="5"/>
  <c r="AE847" i="5"/>
  <c r="AM846" i="5"/>
  <c r="B846" i="5" s="1"/>
  <c r="AE846" i="5"/>
  <c r="AN845" i="5"/>
  <c r="AM845" i="5"/>
  <c r="B845" i="5" s="1"/>
  <c r="AE845" i="5"/>
  <c r="AN844" i="5"/>
  <c r="AM844" i="5"/>
  <c r="AE844" i="5"/>
  <c r="B844" i="5"/>
  <c r="AM843" i="5"/>
  <c r="AN843" i="5" s="1"/>
  <c r="AE843" i="5"/>
  <c r="B843" i="5"/>
  <c r="AN842" i="5"/>
  <c r="AM842" i="5"/>
  <c r="B842" i="5" s="1"/>
  <c r="AE842" i="5"/>
  <c r="AN841" i="5"/>
  <c r="AM841" i="5"/>
  <c r="AE841" i="5"/>
  <c r="B841" i="5"/>
  <c r="AN840" i="5"/>
  <c r="AM840" i="5"/>
  <c r="AE840" i="5"/>
  <c r="B840" i="5"/>
  <c r="AM839" i="5"/>
  <c r="AN839" i="5" s="1"/>
  <c r="AE839" i="5"/>
  <c r="B839" i="5"/>
  <c r="AN838" i="5"/>
  <c r="AM838" i="5"/>
  <c r="B838" i="5" s="1"/>
  <c r="AE838" i="5"/>
  <c r="AN837" i="5"/>
  <c r="AM837" i="5"/>
  <c r="AE837" i="5"/>
  <c r="B837" i="5"/>
  <c r="AN836" i="5"/>
  <c r="AM836" i="5"/>
  <c r="AE836" i="5"/>
  <c r="B836" i="5"/>
  <c r="AM835" i="5"/>
  <c r="AN835" i="5" s="1"/>
  <c r="AE835" i="5"/>
  <c r="B835" i="5"/>
  <c r="AM834" i="5"/>
  <c r="AE834" i="5"/>
  <c r="AM833" i="5"/>
  <c r="AE833" i="5"/>
  <c r="AN832" i="5"/>
  <c r="AM832" i="5"/>
  <c r="AE832" i="5"/>
  <c r="B832" i="5"/>
  <c r="AM831" i="5"/>
  <c r="AE831" i="5"/>
  <c r="AM830" i="5"/>
  <c r="B830" i="5" s="1"/>
  <c r="AE830" i="5"/>
  <c r="AM829" i="5"/>
  <c r="B829" i="5" s="1"/>
  <c r="AE829" i="5"/>
  <c r="AN828" i="5"/>
  <c r="AM828" i="5"/>
  <c r="AE828" i="5"/>
  <c r="B828" i="5"/>
  <c r="AM827" i="5"/>
  <c r="AN827" i="5" s="1"/>
  <c r="AE827" i="5"/>
  <c r="B827" i="5"/>
  <c r="AM826" i="5"/>
  <c r="B826" i="5" s="1"/>
  <c r="AE826" i="5"/>
  <c r="AM825" i="5"/>
  <c r="AN825" i="5" s="1"/>
  <c r="AE825" i="5"/>
  <c r="B825" i="5"/>
  <c r="AN824" i="5"/>
  <c r="AM824" i="5"/>
  <c r="AE824" i="5"/>
  <c r="B824" i="5"/>
  <c r="AM823" i="5"/>
  <c r="AN823" i="5" s="1"/>
  <c r="AE823" i="5"/>
  <c r="B823" i="5"/>
  <c r="AN822" i="5"/>
  <c r="AM822" i="5"/>
  <c r="B822" i="5" s="1"/>
  <c r="AE822" i="5"/>
  <c r="AN821" i="5"/>
  <c r="AM821" i="5"/>
  <c r="AE821" i="5"/>
  <c r="B821" i="5"/>
  <c r="AN820" i="5"/>
  <c r="AM820" i="5"/>
  <c r="AE820" i="5"/>
  <c r="B820" i="5"/>
  <c r="AM819" i="5"/>
  <c r="AN819" i="5" s="1"/>
  <c r="AE819" i="5"/>
  <c r="AM818" i="5"/>
  <c r="AE818" i="5"/>
  <c r="AM817" i="5"/>
  <c r="AN817" i="5" s="1"/>
  <c r="AE817" i="5"/>
  <c r="B817" i="5"/>
  <c r="AN816" i="5"/>
  <c r="AM816" i="5"/>
  <c r="AE816" i="5"/>
  <c r="B816" i="5"/>
  <c r="AM815" i="5"/>
  <c r="AE815" i="5"/>
  <c r="AM814" i="5"/>
  <c r="AE814" i="5"/>
  <c r="AM813" i="5"/>
  <c r="B813" i="5" s="1"/>
  <c r="AE813" i="5"/>
  <c r="AN812" i="5"/>
  <c r="AM812" i="5"/>
  <c r="AE812" i="5"/>
  <c r="B812" i="5"/>
  <c r="AM811" i="5"/>
  <c r="AN811" i="5" s="1"/>
  <c r="AE811" i="5"/>
  <c r="AM810" i="5"/>
  <c r="B810" i="5" s="1"/>
  <c r="AE810" i="5"/>
  <c r="AM809" i="5"/>
  <c r="B809" i="5" s="1"/>
  <c r="AE809" i="5"/>
  <c r="AN808" i="5"/>
  <c r="AM808" i="5"/>
  <c r="AE808" i="5"/>
  <c r="B808" i="5"/>
  <c r="AM807" i="5"/>
  <c r="AN807" i="5" s="1"/>
  <c r="AE807" i="5"/>
  <c r="B807" i="5"/>
  <c r="AN806" i="5"/>
  <c r="AM806" i="5"/>
  <c r="B806" i="5" s="1"/>
  <c r="AE806" i="5"/>
  <c r="AN805" i="5"/>
  <c r="AM805" i="5"/>
  <c r="AE805" i="5"/>
  <c r="B805" i="5"/>
  <c r="AN804" i="5"/>
  <c r="AM804" i="5"/>
  <c r="AE804" i="5"/>
  <c r="B804" i="5"/>
  <c r="AM803" i="5"/>
  <c r="AE803" i="5"/>
  <c r="AM802" i="5"/>
  <c r="AE802" i="5"/>
  <c r="AM801" i="5"/>
  <c r="AN801" i="5" s="1"/>
  <c r="AE801" i="5"/>
  <c r="B801" i="5"/>
  <c r="AN800" i="5"/>
  <c r="AM800" i="5"/>
  <c r="AE800" i="5"/>
  <c r="B800" i="5"/>
  <c r="AM799" i="5"/>
  <c r="AE799" i="5"/>
  <c r="AN798" i="5"/>
  <c r="AM798" i="5"/>
  <c r="B798" i="5" s="1"/>
  <c r="AE798" i="5"/>
  <c r="AM797" i="5"/>
  <c r="AE797" i="5"/>
  <c r="AN796" i="5"/>
  <c r="AM796" i="5"/>
  <c r="AE796" i="5"/>
  <c r="B796" i="5"/>
  <c r="AM795" i="5"/>
  <c r="AE795" i="5"/>
  <c r="AM794" i="5"/>
  <c r="AE794" i="5"/>
  <c r="AM793" i="5"/>
  <c r="AE793" i="5"/>
  <c r="AN792" i="5"/>
  <c r="AM792" i="5"/>
  <c r="AE792" i="5"/>
  <c r="B792" i="5"/>
  <c r="AM791" i="5"/>
  <c r="AN791" i="5" s="1"/>
  <c r="AE791" i="5"/>
  <c r="B791" i="5"/>
  <c r="AN790" i="5"/>
  <c r="AM790" i="5"/>
  <c r="B790" i="5" s="1"/>
  <c r="AE790" i="5"/>
  <c r="AN789" i="5"/>
  <c r="AM789" i="5"/>
  <c r="AE789" i="5"/>
  <c r="B789" i="5"/>
  <c r="AN788" i="5"/>
  <c r="AM788" i="5"/>
  <c r="AE788" i="5"/>
  <c r="B788" i="5"/>
  <c r="AM787" i="5"/>
  <c r="AN787" i="5" s="1"/>
  <c r="AE787" i="5"/>
  <c r="B787" i="5"/>
  <c r="AM786" i="5"/>
  <c r="AE786" i="5"/>
  <c r="AM785" i="5"/>
  <c r="AN785" i="5" s="1"/>
  <c r="AE785" i="5"/>
  <c r="AN784" i="5"/>
  <c r="AM784" i="5"/>
  <c r="AE784" i="5"/>
  <c r="B784" i="5"/>
  <c r="AM783" i="5"/>
  <c r="AE783" i="5"/>
  <c r="AM782" i="5"/>
  <c r="B782" i="5" s="1"/>
  <c r="AE782" i="5"/>
  <c r="AN781" i="5"/>
  <c r="AM781" i="5"/>
  <c r="B781" i="5" s="1"/>
  <c r="AE781" i="5"/>
  <c r="AN780" i="5"/>
  <c r="AM780" i="5"/>
  <c r="AE780" i="5"/>
  <c r="B780" i="5"/>
  <c r="AM779" i="5"/>
  <c r="AN779" i="5" s="1"/>
  <c r="AE779" i="5"/>
  <c r="B779" i="5"/>
  <c r="AN778" i="5"/>
  <c r="AM778" i="5"/>
  <c r="B778" i="5" s="1"/>
  <c r="AE778" i="5"/>
  <c r="AN777" i="5"/>
  <c r="AM777" i="5"/>
  <c r="AE777" i="5"/>
  <c r="B777" i="5"/>
  <c r="AN776" i="5"/>
  <c r="AM776" i="5"/>
  <c r="AE776" i="5"/>
  <c r="B776" i="5"/>
  <c r="AM775" i="5"/>
  <c r="AN775" i="5" s="1"/>
  <c r="AE775" i="5"/>
  <c r="B775" i="5"/>
  <c r="AN774" i="5"/>
  <c r="AM774" i="5"/>
  <c r="B774" i="5" s="1"/>
  <c r="AE774" i="5"/>
  <c r="AN773" i="5"/>
  <c r="AM773" i="5"/>
  <c r="AE773" i="5"/>
  <c r="B773" i="5"/>
  <c r="AN772" i="5"/>
  <c r="AM772" i="5"/>
  <c r="AE772" i="5"/>
  <c r="B772" i="5"/>
  <c r="AM771" i="5"/>
  <c r="AN771" i="5" s="1"/>
  <c r="AE771" i="5"/>
  <c r="B771" i="5"/>
  <c r="AM770" i="5"/>
  <c r="AE770" i="5"/>
  <c r="AM769" i="5"/>
  <c r="AE769" i="5"/>
  <c r="AN768" i="5"/>
  <c r="AM768" i="5"/>
  <c r="AE768" i="5"/>
  <c r="B768" i="5"/>
  <c r="AM767" i="5"/>
  <c r="AE767" i="5"/>
  <c r="AM766" i="5"/>
  <c r="AE766" i="5"/>
  <c r="AM765" i="5"/>
  <c r="B765" i="5" s="1"/>
  <c r="AE765" i="5"/>
  <c r="AN764" i="5"/>
  <c r="AM764" i="5"/>
  <c r="AE764" i="5"/>
  <c r="B764" i="5"/>
  <c r="AM763" i="5"/>
  <c r="AN763" i="5" s="1"/>
  <c r="AE763" i="5"/>
  <c r="B763" i="5"/>
  <c r="AM762" i="5"/>
  <c r="B762" i="5" s="1"/>
  <c r="AE762" i="5"/>
  <c r="AM761" i="5"/>
  <c r="AN761" i="5" s="1"/>
  <c r="AE761" i="5"/>
  <c r="B761" i="5"/>
  <c r="AN760" i="5"/>
  <c r="AM760" i="5"/>
  <c r="AE760" i="5"/>
  <c r="B760" i="5"/>
  <c r="AM759" i="5"/>
  <c r="AN759" i="5" s="1"/>
  <c r="AE759" i="5"/>
  <c r="B759" i="5"/>
  <c r="AN758" i="5"/>
  <c r="AM758" i="5"/>
  <c r="B758" i="5" s="1"/>
  <c r="AE758" i="5"/>
  <c r="AN757" i="5"/>
  <c r="AM757" i="5"/>
  <c r="AE757" i="5"/>
  <c r="B757" i="5"/>
  <c r="AN756" i="5"/>
  <c r="AM756" i="5"/>
  <c r="AE756" i="5"/>
  <c r="B756" i="5"/>
  <c r="AM755" i="5"/>
  <c r="AE755" i="5"/>
  <c r="AM754" i="5"/>
  <c r="AE754" i="5"/>
  <c r="AM753" i="5"/>
  <c r="AN753" i="5" s="1"/>
  <c r="AE753" i="5"/>
  <c r="B753" i="5"/>
  <c r="AN752" i="5"/>
  <c r="AM752" i="5"/>
  <c r="AE752" i="5"/>
  <c r="B752" i="5"/>
  <c r="AM751" i="5"/>
  <c r="AN751" i="5" s="1"/>
  <c r="AE751" i="5"/>
  <c r="B751" i="5"/>
  <c r="AM750" i="5"/>
  <c r="AE750" i="5"/>
  <c r="AM749" i="5"/>
  <c r="AE749" i="5"/>
  <c r="AN748" i="5"/>
  <c r="AM748" i="5"/>
  <c r="AE748" i="5"/>
  <c r="B748" i="5"/>
  <c r="AM747" i="5"/>
  <c r="AE747" i="5"/>
  <c r="AN746" i="5"/>
  <c r="AM746" i="5"/>
  <c r="B746" i="5" s="1"/>
  <c r="AE746" i="5"/>
  <c r="AN745" i="5"/>
  <c r="AM745" i="5"/>
  <c r="B745" i="5" s="1"/>
  <c r="AE745" i="5"/>
  <c r="AN744" i="5"/>
  <c r="AM744" i="5"/>
  <c r="AE744" i="5"/>
  <c r="B744" i="5"/>
  <c r="AM743" i="5"/>
  <c r="AN743" i="5" s="1"/>
  <c r="AE743" i="5"/>
  <c r="B743" i="5"/>
  <c r="AN742" i="5"/>
  <c r="AM742" i="5"/>
  <c r="AE742" i="5"/>
  <c r="B742" i="5"/>
  <c r="AN741" i="5"/>
  <c r="AM741" i="5"/>
  <c r="AE741" i="5"/>
  <c r="B741" i="5"/>
  <c r="AM740" i="5"/>
  <c r="AN740" i="5" s="1"/>
  <c r="AE740" i="5"/>
  <c r="B740" i="5"/>
  <c r="AN739" i="5"/>
  <c r="AM739" i="5"/>
  <c r="B739" i="5" s="1"/>
  <c r="AE739" i="5"/>
  <c r="AN738" i="5"/>
  <c r="AM738" i="5"/>
  <c r="AE738" i="5"/>
  <c r="B738" i="5"/>
  <c r="AN737" i="5"/>
  <c r="AM737" i="5"/>
  <c r="AE737" i="5"/>
  <c r="B737" i="5"/>
  <c r="AM736" i="5"/>
  <c r="AE736" i="5"/>
  <c r="AM735" i="5"/>
  <c r="AE735" i="5"/>
  <c r="AM734" i="5"/>
  <c r="AE734" i="5"/>
  <c r="AN733" i="5"/>
  <c r="AM733" i="5"/>
  <c r="AE733" i="5"/>
  <c r="B733" i="5"/>
  <c r="AM732" i="5"/>
  <c r="AN732" i="5" s="1"/>
  <c r="AE732" i="5"/>
  <c r="AN731" i="5"/>
  <c r="AM731" i="5"/>
  <c r="B731" i="5" s="1"/>
  <c r="AE731" i="5"/>
  <c r="AN730" i="5"/>
  <c r="AM730" i="5"/>
  <c r="B730" i="5" s="1"/>
  <c r="AE730" i="5"/>
  <c r="AN729" i="5"/>
  <c r="AM729" i="5"/>
  <c r="AE729" i="5"/>
  <c r="B729" i="5"/>
  <c r="AM728" i="5"/>
  <c r="AN728" i="5" s="1"/>
  <c r="AE728" i="5"/>
  <c r="B728" i="5"/>
  <c r="AN727" i="5"/>
  <c r="AM727" i="5"/>
  <c r="B727" i="5" s="1"/>
  <c r="AE727" i="5"/>
  <c r="AN726" i="5"/>
  <c r="AM726" i="5"/>
  <c r="AE726" i="5"/>
  <c r="B726" i="5"/>
  <c r="AN725" i="5"/>
  <c r="AM725" i="5"/>
  <c r="AE725" i="5"/>
  <c r="B725" i="5"/>
  <c r="AM724" i="5"/>
  <c r="AN724" i="5" s="1"/>
  <c r="AE724" i="5"/>
  <c r="B724" i="5"/>
  <c r="AN723" i="5"/>
  <c r="AM723" i="5"/>
  <c r="B723" i="5" s="1"/>
  <c r="AE723" i="5"/>
  <c r="AN722" i="5"/>
  <c r="AM722" i="5"/>
  <c r="AE722" i="5"/>
  <c r="B722" i="5"/>
  <c r="AN721" i="5"/>
  <c r="AM721" i="5"/>
  <c r="AE721" i="5"/>
  <c r="B721" i="5"/>
  <c r="AM720" i="5"/>
  <c r="AE720" i="5"/>
  <c r="AM719" i="5"/>
  <c r="AE719" i="5"/>
  <c r="AM718" i="5"/>
  <c r="AE718" i="5"/>
  <c r="AN717" i="5"/>
  <c r="AM717" i="5"/>
  <c r="AE717" i="5"/>
  <c r="B717" i="5"/>
  <c r="AM716" i="5"/>
  <c r="AN716" i="5" s="1"/>
  <c r="AE716" i="5"/>
  <c r="AN715" i="5"/>
  <c r="AM715" i="5"/>
  <c r="B715" i="5" s="1"/>
  <c r="AE715" i="5"/>
  <c r="AN714" i="5"/>
  <c r="AM714" i="5"/>
  <c r="B714" i="5" s="1"/>
  <c r="AE714" i="5"/>
  <c r="AN713" i="5"/>
  <c r="AM713" i="5"/>
  <c r="AE713" i="5"/>
  <c r="B713" i="5"/>
  <c r="AM712" i="5"/>
  <c r="AN712" i="5" s="1"/>
  <c r="AE712" i="5"/>
  <c r="B712" i="5"/>
  <c r="AN711" i="5"/>
  <c r="AM711" i="5"/>
  <c r="B711" i="5" s="1"/>
  <c r="AE711" i="5"/>
  <c r="AN710" i="5"/>
  <c r="AM710" i="5"/>
  <c r="AE710" i="5"/>
  <c r="B710" i="5"/>
  <c r="AN709" i="5"/>
  <c r="AM709" i="5"/>
  <c r="AE709" i="5"/>
  <c r="B709" i="5"/>
  <c r="AM708" i="5"/>
  <c r="AN708" i="5" s="1"/>
  <c r="AE708" i="5"/>
  <c r="B708" i="5"/>
  <c r="AN707" i="5"/>
  <c r="AM707" i="5"/>
  <c r="B707" i="5" s="1"/>
  <c r="AE707" i="5"/>
  <c r="AN706" i="5"/>
  <c r="AM706" i="5"/>
  <c r="AE706" i="5"/>
  <c r="B706" i="5"/>
  <c r="AN705" i="5"/>
  <c r="AM705" i="5"/>
  <c r="AE705" i="5"/>
  <c r="B705" i="5"/>
  <c r="AM704" i="5"/>
  <c r="AE704" i="5"/>
  <c r="AM703" i="5"/>
  <c r="AE703" i="5"/>
  <c r="AM702" i="5"/>
  <c r="AE702" i="5"/>
  <c r="AN701" i="5"/>
  <c r="AM701" i="5"/>
  <c r="AE701" i="5"/>
  <c r="B701" i="5"/>
  <c r="AM700" i="5"/>
  <c r="AN700" i="5" s="1"/>
  <c r="AE700" i="5"/>
  <c r="AN699" i="5"/>
  <c r="AM699" i="5"/>
  <c r="B699" i="5" s="1"/>
  <c r="AE699" i="5"/>
  <c r="AN698" i="5"/>
  <c r="AM698" i="5"/>
  <c r="B698" i="5" s="1"/>
  <c r="AE698" i="5"/>
  <c r="AN697" i="5"/>
  <c r="AM697" i="5"/>
  <c r="AE697" i="5"/>
  <c r="B697" i="5"/>
  <c r="AM696" i="5"/>
  <c r="AN696" i="5" s="1"/>
  <c r="AE696" i="5"/>
  <c r="B696" i="5"/>
  <c r="AN695" i="5"/>
  <c r="AM695" i="5"/>
  <c r="B695" i="5" s="1"/>
  <c r="AE695" i="5"/>
  <c r="AN694" i="5"/>
  <c r="AM694" i="5"/>
  <c r="AE694" i="5"/>
  <c r="B694" i="5"/>
  <c r="AN693" i="5"/>
  <c r="AM693" i="5"/>
  <c r="AE693" i="5"/>
  <c r="B693" i="5"/>
  <c r="AM692" i="5"/>
  <c r="AN692" i="5" s="1"/>
  <c r="AE692" i="5"/>
  <c r="B692" i="5"/>
  <c r="AN691" i="5"/>
  <c r="AM691" i="5"/>
  <c r="B691" i="5" s="1"/>
  <c r="AE691" i="5"/>
  <c r="AN690" i="5"/>
  <c r="AM690" i="5"/>
  <c r="AE690" i="5"/>
  <c r="B690" i="5"/>
  <c r="AN689" i="5"/>
  <c r="AM689" i="5"/>
  <c r="AE689" i="5"/>
  <c r="B689" i="5"/>
  <c r="AM688" i="5"/>
  <c r="AE688" i="5"/>
  <c r="AM687" i="5"/>
  <c r="AE687" i="5"/>
  <c r="AM686" i="5"/>
  <c r="AE686" i="5"/>
  <c r="AN685" i="5"/>
  <c r="AM685" i="5"/>
  <c r="AE685" i="5"/>
  <c r="B685" i="5"/>
  <c r="AM684" i="5"/>
  <c r="AN684" i="5" s="1"/>
  <c r="AE684" i="5"/>
  <c r="AN683" i="5"/>
  <c r="AM683" i="5"/>
  <c r="B683" i="5" s="1"/>
  <c r="AE683" i="5"/>
  <c r="AN682" i="5"/>
  <c r="AM682" i="5"/>
  <c r="B682" i="5" s="1"/>
  <c r="AE682" i="5"/>
  <c r="AN681" i="5"/>
  <c r="AM681" i="5"/>
  <c r="AE681" i="5"/>
  <c r="B681" i="5"/>
  <c r="AM680" i="5"/>
  <c r="AN680" i="5" s="1"/>
  <c r="AE680" i="5"/>
  <c r="B680" i="5"/>
  <c r="AN679" i="5"/>
  <c r="AM679" i="5"/>
  <c r="B679" i="5" s="1"/>
  <c r="AE679" i="5"/>
  <c r="AN678" i="5"/>
  <c r="AM678" i="5"/>
  <c r="AE678" i="5"/>
  <c r="B678" i="5"/>
  <c r="AN677" i="5"/>
  <c r="AM677" i="5"/>
  <c r="AE677" i="5"/>
  <c r="B677" i="5"/>
  <c r="AM676" i="5"/>
  <c r="AN676" i="5" s="1"/>
  <c r="AE676" i="5"/>
  <c r="B676" i="5"/>
  <c r="AN675" i="5"/>
  <c r="AM675" i="5"/>
  <c r="B675" i="5" s="1"/>
  <c r="AE675" i="5"/>
  <c r="AN674" i="5"/>
  <c r="AM674" i="5"/>
  <c r="AE674" i="5"/>
  <c r="B674" i="5"/>
  <c r="AN673" i="5"/>
  <c r="AM673" i="5"/>
  <c r="AE673" i="5"/>
  <c r="B673" i="5"/>
  <c r="AM672" i="5"/>
  <c r="AE672" i="5"/>
  <c r="AM671" i="5"/>
  <c r="AE671" i="5"/>
  <c r="AM670" i="5"/>
  <c r="AE670" i="5"/>
  <c r="AN669" i="5"/>
  <c r="AM669" i="5"/>
  <c r="AE669" i="5"/>
  <c r="B669" i="5"/>
  <c r="AM668" i="5"/>
  <c r="AN668" i="5" s="1"/>
  <c r="AE668" i="5"/>
  <c r="AN667" i="5"/>
  <c r="AM667" i="5"/>
  <c r="B667" i="5" s="1"/>
  <c r="AE667" i="5"/>
  <c r="AN666" i="5"/>
  <c r="AM666" i="5"/>
  <c r="B666" i="5" s="1"/>
  <c r="AE666" i="5"/>
  <c r="AN665" i="5"/>
  <c r="AM665" i="5"/>
  <c r="AE665" i="5"/>
  <c r="B665" i="5"/>
  <c r="AM664" i="5"/>
  <c r="AN664" i="5" s="1"/>
  <c r="AE664" i="5"/>
  <c r="B664" i="5"/>
  <c r="AN663" i="5"/>
  <c r="AM663" i="5"/>
  <c r="B663" i="5" s="1"/>
  <c r="AE663" i="5"/>
  <c r="AN662" i="5"/>
  <c r="AM662" i="5"/>
  <c r="AE662" i="5"/>
  <c r="B662" i="5"/>
  <c r="AN661" i="5"/>
  <c r="AM661" i="5"/>
  <c r="AE661" i="5"/>
  <c r="B661" i="5"/>
  <c r="AM660" i="5"/>
  <c r="AN660" i="5" s="1"/>
  <c r="AE660" i="5"/>
  <c r="B660" i="5"/>
  <c r="AN659" i="5"/>
  <c r="AM659" i="5"/>
  <c r="B659" i="5" s="1"/>
  <c r="AE659" i="5"/>
  <c r="AN658" i="5"/>
  <c r="AM658" i="5"/>
  <c r="AE658" i="5"/>
  <c r="B658" i="5"/>
  <c r="AN657" i="5"/>
  <c r="AM657" i="5"/>
  <c r="AE657" i="5"/>
  <c r="B657" i="5"/>
  <c r="AM656" i="5"/>
  <c r="AE656" i="5"/>
  <c r="AM655" i="5"/>
  <c r="AE655" i="5"/>
  <c r="AM654" i="5"/>
  <c r="AE654" i="5"/>
  <c r="AN653" i="5"/>
  <c r="AM653" i="5"/>
  <c r="AE653" i="5"/>
  <c r="B653" i="5"/>
  <c r="AM652" i="5"/>
  <c r="AN652" i="5" s="1"/>
  <c r="AE652" i="5"/>
  <c r="AN651" i="5"/>
  <c r="AM651" i="5"/>
  <c r="B651" i="5" s="1"/>
  <c r="AE651" i="5"/>
  <c r="AN650" i="5"/>
  <c r="AM650" i="5"/>
  <c r="B650" i="5" s="1"/>
  <c r="AE650" i="5"/>
  <c r="AN649" i="5"/>
  <c r="AM649" i="5"/>
  <c r="AE649" i="5"/>
  <c r="B649" i="5"/>
  <c r="AM648" i="5"/>
  <c r="AN648" i="5" s="1"/>
  <c r="AE648" i="5"/>
  <c r="B648" i="5"/>
  <c r="AN647" i="5"/>
  <c r="AM647" i="5"/>
  <c r="B647" i="5" s="1"/>
  <c r="AE647" i="5"/>
  <c r="AN646" i="5"/>
  <c r="AM646" i="5"/>
  <c r="AE646" i="5"/>
  <c r="B646" i="5"/>
  <c r="AN645" i="5"/>
  <c r="AM645" i="5"/>
  <c r="AE645" i="5"/>
  <c r="B645" i="5"/>
  <c r="AM644" i="5"/>
  <c r="AN644" i="5" s="1"/>
  <c r="AE644" i="5"/>
  <c r="B644" i="5"/>
  <c r="AN643" i="5"/>
  <c r="AM643" i="5"/>
  <c r="B643" i="5" s="1"/>
  <c r="AE643" i="5"/>
  <c r="AN642" i="5"/>
  <c r="AM642" i="5"/>
  <c r="AE642" i="5"/>
  <c r="B642" i="5"/>
  <c r="AN641" i="5"/>
  <c r="AM641" i="5"/>
  <c r="AE641" i="5"/>
  <c r="B641" i="5"/>
  <c r="AM640" i="5"/>
  <c r="AE640" i="5"/>
  <c r="AM639" i="5"/>
  <c r="AE639" i="5"/>
  <c r="AM638" i="5"/>
  <c r="AE638" i="5"/>
  <c r="AN637" i="5"/>
  <c r="AM637" i="5"/>
  <c r="AE637" i="5"/>
  <c r="B637" i="5"/>
  <c r="AM636" i="5"/>
  <c r="AN636" i="5" s="1"/>
  <c r="AE636" i="5"/>
  <c r="AN635" i="5"/>
  <c r="AM635" i="5"/>
  <c r="B635" i="5" s="1"/>
  <c r="AE635" i="5"/>
  <c r="AN634" i="5"/>
  <c r="AM634" i="5"/>
  <c r="B634" i="5" s="1"/>
  <c r="AE634" i="5"/>
  <c r="AN633" i="5"/>
  <c r="AM633" i="5"/>
  <c r="AE633" i="5"/>
  <c r="B633" i="5"/>
  <c r="AM632" i="5"/>
  <c r="AN632" i="5" s="1"/>
  <c r="AE632" i="5"/>
  <c r="B632" i="5"/>
  <c r="AN631" i="5"/>
  <c r="AM631" i="5"/>
  <c r="B631" i="5" s="1"/>
  <c r="AE631" i="5"/>
  <c r="AN630" i="5"/>
  <c r="AM630" i="5"/>
  <c r="AE630" i="5"/>
  <c r="B630" i="5"/>
  <c r="AN629" i="5"/>
  <c r="AM629" i="5"/>
  <c r="AE629" i="5"/>
  <c r="B629" i="5"/>
  <c r="AM628" i="5"/>
  <c r="AN628" i="5" s="1"/>
  <c r="AE628" i="5"/>
  <c r="B628" i="5"/>
  <c r="AN627" i="5"/>
  <c r="AM627" i="5"/>
  <c r="B627" i="5" s="1"/>
  <c r="AE627" i="5"/>
  <c r="AN626" i="5"/>
  <c r="AM626" i="5"/>
  <c r="AE626" i="5"/>
  <c r="B626" i="5"/>
  <c r="AN625" i="5"/>
  <c r="AM625" i="5"/>
  <c r="AE625" i="5"/>
  <c r="B625" i="5"/>
  <c r="AM624" i="5"/>
  <c r="AE624" i="5"/>
  <c r="AM623" i="5"/>
  <c r="AE623" i="5"/>
  <c r="AM622" i="5"/>
  <c r="AE622" i="5"/>
  <c r="AN621" i="5"/>
  <c r="AM621" i="5"/>
  <c r="AE621" i="5"/>
  <c r="B621" i="5"/>
  <c r="AM620" i="5"/>
  <c r="AE620" i="5"/>
  <c r="AM619" i="5"/>
  <c r="AE619" i="5"/>
  <c r="AN618" i="5"/>
  <c r="AM618" i="5"/>
  <c r="B618" i="5" s="1"/>
  <c r="AE618" i="5"/>
  <c r="AN617" i="5"/>
  <c r="AM617" i="5"/>
  <c r="AE617" i="5"/>
  <c r="B617" i="5"/>
  <c r="AM616" i="5"/>
  <c r="AN616" i="5" s="1"/>
  <c r="AE616" i="5"/>
  <c r="B616" i="5"/>
  <c r="AN615" i="5"/>
  <c r="AM615" i="5"/>
  <c r="B615" i="5" s="1"/>
  <c r="AE615" i="5"/>
  <c r="AN614" i="5"/>
  <c r="AM614" i="5"/>
  <c r="AE614" i="5"/>
  <c r="B614" i="5"/>
  <c r="AN613" i="5"/>
  <c r="AM613" i="5"/>
  <c r="AE613" i="5"/>
  <c r="B613" i="5"/>
  <c r="AM612" i="5"/>
  <c r="AN612" i="5" s="1"/>
  <c r="AE612" i="5"/>
  <c r="B612" i="5"/>
  <c r="AN611" i="5"/>
  <c r="AM611" i="5"/>
  <c r="B611" i="5" s="1"/>
  <c r="AE611" i="5"/>
  <c r="AN610" i="5"/>
  <c r="AM610" i="5"/>
  <c r="AE610" i="5"/>
  <c r="B610" i="5"/>
  <c r="AN609" i="5"/>
  <c r="AM609" i="5"/>
  <c r="AE609" i="5"/>
  <c r="B609" i="5"/>
  <c r="AM608" i="5"/>
  <c r="AE608" i="5"/>
  <c r="AM607" i="5"/>
  <c r="AE607" i="5"/>
  <c r="AM606" i="5"/>
  <c r="AE606" i="5"/>
  <c r="AN605" i="5"/>
  <c r="AM605" i="5"/>
  <c r="AE605" i="5"/>
  <c r="B605" i="5"/>
  <c r="AM604" i="5"/>
  <c r="AE604" i="5"/>
  <c r="AM603" i="5"/>
  <c r="AE603" i="5"/>
  <c r="AN602" i="5"/>
  <c r="AM602" i="5"/>
  <c r="B602" i="5" s="1"/>
  <c r="AE602" i="5"/>
  <c r="AN601" i="5"/>
  <c r="AM601" i="5"/>
  <c r="AE601" i="5"/>
  <c r="B601" i="5"/>
  <c r="AM600" i="5"/>
  <c r="AN600" i="5" s="1"/>
  <c r="AE600" i="5"/>
  <c r="B600" i="5"/>
  <c r="AN599" i="5"/>
  <c r="AM599" i="5"/>
  <c r="B599" i="5" s="1"/>
  <c r="AE599" i="5"/>
  <c r="AN598" i="5"/>
  <c r="AM598" i="5"/>
  <c r="AE598" i="5"/>
  <c r="B598" i="5"/>
  <c r="AN597" i="5"/>
  <c r="AM597" i="5"/>
  <c r="AE597" i="5"/>
  <c r="B597" i="5"/>
  <c r="AM596" i="5"/>
  <c r="AN596" i="5" s="1"/>
  <c r="AE596" i="5"/>
  <c r="B596" i="5"/>
  <c r="AN595" i="5"/>
  <c r="AM595" i="5"/>
  <c r="B595" i="5" s="1"/>
  <c r="AE595" i="5"/>
  <c r="AN594" i="5"/>
  <c r="AM594" i="5"/>
  <c r="AE594" i="5"/>
  <c r="B594" i="5"/>
  <c r="AN593" i="5"/>
  <c r="AM593" i="5"/>
  <c r="AE593" i="5"/>
  <c r="B593" i="5"/>
  <c r="AM592" i="5"/>
  <c r="AE592" i="5"/>
  <c r="AM591" i="5"/>
  <c r="AE591" i="5"/>
  <c r="AM590" i="5"/>
  <c r="AE590" i="5"/>
  <c r="AN589" i="5"/>
  <c r="AM589" i="5"/>
  <c r="B589" i="5" s="1"/>
  <c r="AE589" i="5"/>
  <c r="AN588" i="5"/>
  <c r="AM588" i="5"/>
  <c r="AE588" i="5"/>
  <c r="B588" i="5"/>
  <c r="AN587" i="5"/>
  <c r="AM587" i="5"/>
  <c r="AE587" i="5"/>
  <c r="B587" i="5"/>
  <c r="AM586" i="5"/>
  <c r="AE586" i="5"/>
  <c r="AM585" i="5"/>
  <c r="AE585" i="5"/>
  <c r="AN584" i="5"/>
  <c r="AM584" i="5"/>
  <c r="AE584" i="5"/>
  <c r="B584" i="5"/>
  <c r="AN583" i="5"/>
  <c r="AM583" i="5"/>
  <c r="AE583" i="5"/>
  <c r="B583" i="5"/>
  <c r="AM582" i="5"/>
  <c r="AE582" i="5"/>
  <c r="AN581" i="5"/>
  <c r="AM581" i="5"/>
  <c r="B581" i="5" s="1"/>
  <c r="AE581" i="5"/>
  <c r="AN580" i="5"/>
  <c r="AM580" i="5"/>
  <c r="AE580" i="5"/>
  <c r="B580" i="5"/>
  <c r="AN579" i="5"/>
  <c r="AM579" i="5"/>
  <c r="AE579" i="5"/>
  <c r="B579" i="5"/>
  <c r="AM578" i="5"/>
  <c r="AE578" i="5"/>
  <c r="AN577" i="5"/>
  <c r="AM577" i="5"/>
  <c r="B577" i="5" s="1"/>
  <c r="AE577" i="5"/>
  <c r="AN576" i="5"/>
  <c r="AM576" i="5"/>
  <c r="AE576" i="5"/>
  <c r="B576" i="5"/>
  <c r="AN575" i="5"/>
  <c r="AM575" i="5"/>
  <c r="AE575" i="5"/>
  <c r="B575" i="5"/>
  <c r="AM574" i="5"/>
  <c r="AE574" i="5"/>
  <c r="AN573" i="5"/>
  <c r="AM573" i="5"/>
  <c r="B573" i="5" s="1"/>
  <c r="AE573" i="5"/>
  <c r="AN572" i="5"/>
  <c r="AM572" i="5"/>
  <c r="AE572" i="5"/>
  <c r="B572" i="5"/>
  <c r="AN571" i="5"/>
  <c r="AM571" i="5"/>
  <c r="AE571" i="5"/>
  <c r="B571" i="5"/>
  <c r="AM570" i="5"/>
  <c r="AE570" i="5"/>
  <c r="AM569" i="5"/>
  <c r="AE569" i="5"/>
  <c r="AN568" i="5"/>
  <c r="AM568" i="5"/>
  <c r="AE568" i="5"/>
  <c r="B568" i="5"/>
  <c r="AN567" i="5"/>
  <c r="AM567" i="5"/>
  <c r="AE567" i="5"/>
  <c r="B567" i="5"/>
  <c r="AM566" i="5"/>
  <c r="AE566" i="5"/>
  <c r="AN565" i="5"/>
  <c r="AM565" i="5"/>
  <c r="B565" i="5" s="1"/>
  <c r="AE565" i="5"/>
  <c r="AN564" i="5"/>
  <c r="AM564" i="5"/>
  <c r="AE564" i="5"/>
  <c r="B564" i="5"/>
  <c r="AN563" i="5"/>
  <c r="AM563" i="5"/>
  <c r="AE563" i="5"/>
  <c r="B563" i="5"/>
  <c r="AM562" i="5"/>
  <c r="AE562" i="5"/>
  <c r="AN561" i="5"/>
  <c r="AM561" i="5"/>
  <c r="B561" i="5" s="1"/>
  <c r="AE561" i="5"/>
  <c r="AN560" i="5"/>
  <c r="AM560" i="5"/>
  <c r="AE560" i="5"/>
  <c r="B560" i="5"/>
  <c r="AN559" i="5"/>
  <c r="AM559" i="5"/>
  <c r="AE559" i="5"/>
  <c r="B559" i="5"/>
  <c r="AM558" i="5"/>
  <c r="AE558" i="5"/>
  <c r="AN557" i="5"/>
  <c r="AM557" i="5"/>
  <c r="B557" i="5" s="1"/>
  <c r="AE557" i="5"/>
  <c r="AN556" i="5"/>
  <c r="AM556" i="5"/>
  <c r="AE556" i="5"/>
  <c r="B556" i="5"/>
  <c r="AN555" i="5"/>
  <c r="AM555" i="5"/>
  <c r="AE555" i="5"/>
  <c r="B555" i="5"/>
  <c r="AM554" i="5"/>
  <c r="AE554" i="5"/>
  <c r="AM553" i="5"/>
  <c r="AE553" i="5"/>
  <c r="AN552" i="5"/>
  <c r="AM552" i="5"/>
  <c r="AE552" i="5"/>
  <c r="B552" i="5"/>
  <c r="AN551" i="5"/>
  <c r="AM551" i="5"/>
  <c r="AE551" i="5"/>
  <c r="B551" i="5"/>
  <c r="AM550" i="5"/>
  <c r="AE550" i="5"/>
  <c r="AN549" i="5"/>
  <c r="AM549" i="5"/>
  <c r="B549" i="5" s="1"/>
  <c r="AE549" i="5"/>
  <c r="AN548" i="5"/>
  <c r="AM548" i="5"/>
  <c r="AE548" i="5"/>
  <c r="B548" i="5"/>
  <c r="AN547" i="5"/>
  <c r="AM547" i="5"/>
  <c r="AE547" i="5"/>
  <c r="B547" i="5"/>
  <c r="AM546" i="5"/>
  <c r="AE546" i="5"/>
  <c r="AN545" i="5"/>
  <c r="AM545" i="5"/>
  <c r="B545" i="5" s="1"/>
  <c r="AE545" i="5"/>
  <c r="AN544" i="5"/>
  <c r="AM544" i="5"/>
  <c r="AE544" i="5"/>
  <c r="B544" i="5"/>
  <c r="AN543" i="5"/>
  <c r="AM543" i="5"/>
  <c r="AE543" i="5"/>
  <c r="B543" i="5"/>
  <c r="AM542" i="5"/>
  <c r="AE542" i="5"/>
  <c r="AN541" i="5"/>
  <c r="AM541" i="5"/>
  <c r="B541" i="5" s="1"/>
  <c r="AE541" i="5"/>
  <c r="AN540" i="5"/>
  <c r="AM540" i="5"/>
  <c r="AE540" i="5"/>
  <c r="B540" i="5"/>
  <c r="AN539" i="5"/>
  <c r="AM539" i="5"/>
  <c r="AE539" i="5"/>
  <c r="B539" i="5"/>
  <c r="AM538" i="5"/>
  <c r="AN538" i="5" s="1"/>
  <c r="AE538" i="5"/>
  <c r="AN537" i="5"/>
  <c r="AM537" i="5"/>
  <c r="B537" i="5" s="1"/>
  <c r="AE537" i="5"/>
  <c r="AN536" i="5"/>
  <c r="AM536" i="5"/>
  <c r="B536" i="5" s="1"/>
  <c r="AE536" i="5"/>
  <c r="AN535" i="5"/>
  <c r="AM535" i="5"/>
  <c r="AE535" i="5"/>
  <c r="B535" i="5"/>
  <c r="AM534" i="5"/>
  <c r="AN534" i="5" s="1"/>
  <c r="AE534" i="5"/>
  <c r="B534" i="5"/>
  <c r="AN533" i="5"/>
  <c r="AM533" i="5"/>
  <c r="B533" i="5" s="1"/>
  <c r="AE533" i="5"/>
  <c r="AN532" i="5"/>
  <c r="AM532" i="5"/>
  <c r="AE532" i="5"/>
  <c r="B532" i="5"/>
  <c r="AN531" i="5"/>
  <c r="AM531" i="5"/>
  <c r="AE531" i="5"/>
  <c r="B531" i="5"/>
  <c r="AM530" i="5"/>
  <c r="AN530" i="5" s="1"/>
  <c r="AE530" i="5"/>
  <c r="B530" i="5"/>
  <c r="AN529" i="5"/>
  <c r="AM529" i="5"/>
  <c r="B529" i="5" s="1"/>
  <c r="AE529" i="5"/>
  <c r="AN528" i="5"/>
  <c r="AM528" i="5"/>
  <c r="AE528" i="5"/>
  <c r="B528" i="5"/>
  <c r="AN527" i="5"/>
  <c r="AM527" i="5"/>
  <c r="AE527" i="5"/>
  <c r="B527" i="5"/>
  <c r="AM526" i="5"/>
  <c r="AE526" i="5"/>
  <c r="AM525" i="5"/>
  <c r="AE525" i="5"/>
  <c r="AM524" i="5"/>
  <c r="AE524" i="5"/>
  <c r="AN523" i="5"/>
  <c r="AM523" i="5"/>
  <c r="AE523" i="5"/>
  <c r="B523" i="5"/>
  <c r="AM522" i="5"/>
  <c r="AE522" i="5"/>
  <c r="AN521" i="5"/>
  <c r="AM521" i="5"/>
  <c r="B521" i="5" s="1"/>
  <c r="AE521" i="5"/>
  <c r="AM520" i="5"/>
  <c r="AE520" i="5"/>
  <c r="AN519" i="5"/>
  <c r="AM519" i="5"/>
  <c r="AE519" i="5"/>
  <c r="B519" i="5"/>
  <c r="AM518" i="5"/>
  <c r="AN518" i="5" s="1"/>
  <c r="AE518" i="5"/>
  <c r="B518" i="5"/>
  <c r="AN517" i="5"/>
  <c r="AM517" i="5"/>
  <c r="B517" i="5" s="1"/>
  <c r="AE517" i="5"/>
  <c r="AN516" i="5"/>
  <c r="AM516" i="5"/>
  <c r="AE516" i="5"/>
  <c r="B516" i="5"/>
  <c r="AN515" i="5"/>
  <c r="AM515" i="5"/>
  <c r="AE515" i="5"/>
  <c r="B515" i="5"/>
  <c r="AM514" i="5"/>
  <c r="AN514" i="5" s="1"/>
  <c r="AE514" i="5"/>
  <c r="B514" i="5"/>
  <c r="AN513" i="5"/>
  <c r="AM513" i="5"/>
  <c r="B513" i="5" s="1"/>
  <c r="AE513" i="5"/>
  <c r="AN512" i="5"/>
  <c r="AM512" i="5"/>
  <c r="AE512" i="5"/>
  <c r="B512" i="5"/>
  <c r="AN511" i="5"/>
  <c r="AM511" i="5"/>
  <c r="AE511" i="5"/>
  <c r="B511" i="5"/>
  <c r="AM510" i="5"/>
  <c r="AE510" i="5"/>
  <c r="AM509" i="5"/>
  <c r="AE509" i="5"/>
  <c r="AM508" i="5"/>
  <c r="AE508" i="5"/>
  <c r="AN507" i="5"/>
  <c r="AM507" i="5"/>
  <c r="AE507" i="5"/>
  <c r="B507" i="5"/>
  <c r="AM506" i="5"/>
  <c r="AE506" i="5"/>
  <c r="AN505" i="5"/>
  <c r="AM505" i="5"/>
  <c r="B505" i="5" s="1"/>
  <c r="AE505" i="5"/>
  <c r="AM504" i="5"/>
  <c r="AE504" i="5"/>
  <c r="AN503" i="5"/>
  <c r="AM503" i="5"/>
  <c r="AE503" i="5"/>
  <c r="B503" i="5"/>
  <c r="AM502" i="5"/>
  <c r="AN502" i="5" s="1"/>
  <c r="AE502" i="5"/>
  <c r="B502" i="5"/>
  <c r="AN501" i="5"/>
  <c r="AM501" i="5"/>
  <c r="B501" i="5" s="1"/>
  <c r="AE501" i="5"/>
  <c r="AN500" i="5"/>
  <c r="AM500" i="5"/>
  <c r="AE500" i="5"/>
  <c r="B500" i="5"/>
  <c r="AN499" i="5"/>
  <c r="AM499" i="5"/>
  <c r="AE499" i="5"/>
  <c r="B499" i="5"/>
  <c r="AM498" i="5"/>
  <c r="AN498" i="5" s="1"/>
  <c r="AE498" i="5"/>
  <c r="B498" i="5"/>
  <c r="AN497" i="5"/>
  <c r="AM497" i="5"/>
  <c r="B497" i="5" s="1"/>
  <c r="AE497" i="5"/>
  <c r="AN496" i="5"/>
  <c r="AM496" i="5"/>
  <c r="AE496" i="5"/>
  <c r="B496" i="5"/>
  <c r="AN495" i="5"/>
  <c r="AM495" i="5"/>
  <c r="AE495" i="5"/>
  <c r="B495" i="5"/>
  <c r="AM494" i="5"/>
  <c r="AE494" i="5"/>
  <c r="AM493" i="5"/>
  <c r="AE493" i="5"/>
  <c r="AM492" i="5"/>
  <c r="AE492" i="5"/>
  <c r="AN491" i="5"/>
  <c r="AM491" i="5"/>
  <c r="AE491" i="5"/>
  <c r="B491" i="5"/>
  <c r="AM490" i="5"/>
  <c r="AE490" i="5"/>
  <c r="AN489" i="5"/>
  <c r="AM489" i="5"/>
  <c r="B489" i="5" s="1"/>
  <c r="AE489" i="5"/>
  <c r="AM488" i="5"/>
  <c r="AE488" i="5"/>
  <c r="AN487" i="5"/>
  <c r="AM487" i="5"/>
  <c r="AE487" i="5"/>
  <c r="B487" i="5"/>
  <c r="AM486" i="5"/>
  <c r="AN486" i="5" s="1"/>
  <c r="AE486" i="5"/>
  <c r="B486" i="5"/>
  <c r="AM485" i="5"/>
  <c r="AE485" i="5"/>
  <c r="AM484" i="5"/>
  <c r="AE484" i="5"/>
  <c r="AN483" i="5"/>
  <c r="AM483" i="5"/>
  <c r="AE483" i="5"/>
  <c r="B483" i="5"/>
  <c r="AM482" i="5"/>
  <c r="AN482" i="5" s="1"/>
  <c r="AE482" i="5"/>
  <c r="B482" i="5"/>
  <c r="AN481" i="5"/>
  <c r="AM481" i="5"/>
  <c r="B481" i="5" s="1"/>
  <c r="AE481" i="5"/>
  <c r="AN480" i="5"/>
  <c r="AM480" i="5"/>
  <c r="AE480" i="5"/>
  <c r="B480" i="5"/>
  <c r="AN479" i="5"/>
  <c r="AM479" i="5"/>
  <c r="AE479" i="5"/>
  <c r="B479" i="5"/>
  <c r="AM478" i="5"/>
  <c r="AN478" i="5" s="1"/>
  <c r="AE478" i="5"/>
  <c r="B478" i="5"/>
  <c r="AM477" i="5"/>
  <c r="AE477" i="5"/>
  <c r="AM476" i="5"/>
  <c r="AN476" i="5" s="1"/>
  <c r="AE476" i="5"/>
  <c r="AN475" i="5"/>
  <c r="AM475" i="5"/>
  <c r="AE475" i="5"/>
  <c r="B475" i="5"/>
  <c r="AM474" i="5"/>
  <c r="AE474" i="5"/>
  <c r="AM473" i="5"/>
  <c r="B473" i="5" s="1"/>
  <c r="AE473" i="5"/>
  <c r="AN472" i="5"/>
  <c r="AM472" i="5"/>
  <c r="B472" i="5" s="1"/>
  <c r="AE472" i="5"/>
  <c r="AN471" i="5"/>
  <c r="AM471" i="5"/>
  <c r="AE471" i="5"/>
  <c r="B471" i="5"/>
  <c r="AM470" i="5"/>
  <c r="AN470" i="5" s="1"/>
  <c r="AE470" i="5"/>
  <c r="B470" i="5"/>
  <c r="AN469" i="5"/>
  <c r="AM469" i="5"/>
  <c r="B469" i="5" s="1"/>
  <c r="AE469" i="5"/>
  <c r="AN468" i="5"/>
  <c r="AM468" i="5"/>
  <c r="AE468" i="5"/>
  <c r="B468" i="5"/>
  <c r="AN467" i="5"/>
  <c r="AM467" i="5"/>
  <c r="AE467" i="5"/>
  <c r="B467" i="5"/>
  <c r="AM466" i="5"/>
  <c r="AN466" i="5" s="1"/>
  <c r="AE466" i="5"/>
  <c r="B466" i="5"/>
  <c r="AN465" i="5"/>
  <c r="AM465" i="5"/>
  <c r="B465" i="5" s="1"/>
  <c r="AE465" i="5"/>
  <c r="AN464" i="5"/>
  <c r="AM464" i="5"/>
  <c r="AE464" i="5"/>
  <c r="B464" i="5"/>
  <c r="AN463" i="5"/>
  <c r="AM463" i="5"/>
  <c r="AE463" i="5"/>
  <c r="B463" i="5"/>
  <c r="AM462" i="5"/>
  <c r="AN462" i="5" s="1"/>
  <c r="AE462" i="5"/>
  <c r="B462" i="5"/>
  <c r="AM461" i="5"/>
  <c r="AE461" i="5"/>
  <c r="AM460" i="5"/>
  <c r="AE460" i="5"/>
  <c r="AN459" i="5"/>
  <c r="AM459" i="5"/>
  <c r="AE459" i="5"/>
  <c r="B459" i="5"/>
  <c r="AM458" i="5"/>
  <c r="AE458" i="5"/>
  <c r="AN457" i="5"/>
  <c r="AM457" i="5"/>
  <c r="B457" i="5" s="1"/>
  <c r="AE457" i="5"/>
  <c r="AM456" i="5"/>
  <c r="B456" i="5" s="1"/>
  <c r="AE456" i="5"/>
  <c r="AN455" i="5"/>
  <c r="AM455" i="5"/>
  <c r="AE455" i="5"/>
  <c r="B455" i="5"/>
  <c r="AM454" i="5"/>
  <c r="AN454" i="5" s="1"/>
  <c r="AE454" i="5"/>
  <c r="B454" i="5"/>
  <c r="AM453" i="5"/>
  <c r="B453" i="5" s="1"/>
  <c r="AE453" i="5"/>
  <c r="AM452" i="5"/>
  <c r="AN452" i="5" s="1"/>
  <c r="AE452" i="5"/>
  <c r="B452" i="5"/>
  <c r="AN451" i="5"/>
  <c r="AM451" i="5"/>
  <c r="AE451" i="5"/>
  <c r="B451" i="5"/>
  <c r="AM450" i="5"/>
  <c r="AN450" i="5" s="1"/>
  <c r="AE450" i="5"/>
  <c r="B450" i="5"/>
  <c r="AN449" i="5"/>
  <c r="AM449" i="5"/>
  <c r="B449" i="5" s="1"/>
  <c r="AE449" i="5"/>
  <c r="AN448" i="5"/>
  <c r="AM448" i="5"/>
  <c r="AE448" i="5"/>
  <c r="B448" i="5"/>
  <c r="AN447" i="5"/>
  <c r="AM447" i="5"/>
  <c r="AE447" i="5"/>
  <c r="B447" i="5"/>
  <c r="AM446" i="5"/>
  <c r="AN446" i="5" s="1"/>
  <c r="AE446" i="5"/>
  <c r="AM445" i="5"/>
  <c r="AE445" i="5"/>
  <c r="AM444" i="5"/>
  <c r="AN444" i="5" s="1"/>
  <c r="AE444" i="5"/>
  <c r="B444" i="5"/>
  <c r="AN443" i="5"/>
  <c r="AM443" i="5"/>
  <c r="AE443" i="5"/>
  <c r="B443" i="5"/>
  <c r="AM442" i="5"/>
  <c r="AE442" i="5"/>
  <c r="AM441" i="5"/>
  <c r="AE441" i="5"/>
  <c r="AN440" i="5"/>
  <c r="AM440" i="5"/>
  <c r="B440" i="5" s="1"/>
  <c r="AE440" i="5"/>
  <c r="AN439" i="5"/>
  <c r="AM439" i="5"/>
  <c r="AE439" i="5"/>
  <c r="B439" i="5"/>
  <c r="AM438" i="5"/>
  <c r="AN438" i="5" s="1"/>
  <c r="AE438" i="5"/>
  <c r="AN437" i="5"/>
  <c r="AM437" i="5"/>
  <c r="B437" i="5" s="1"/>
  <c r="AE437" i="5"/>
  <c r="AN436" i="5"/>
  <c r="AM436" i="5"/>
  <c r="B436" i="5" s="1"/>
  <c r="AE436" i="5"/>
  <c r="AN435" i="5"/>
  <c r="AM435" i="5"/>
  <c r="AE435" i="5"/>
  <c r="B435" i="5"/>
  <c r="AM434" i="5"/>
  <c r="AN434" i="5" s="1"/>
  <c r="AE434" i="5"/>
  <c r="B434" i="5"/>
  <c r="AN433" i="5"/>
  <c r="AM433" i="5"/>
  <c r="B433" i="5" s="1"/>
  <c r="AE433" i="5"/>
  <c r="AN432" i="5"/>
  <c r="AM432" i="5"/>
  <c r="AE432" i="5"/>
  <c r="B432" i="5"/>
  <c r="AN431" i="5"/>
  <c r="AM431" i="5"/>
  <c r="AE431" i="5"/>
  <c r="B431" i="5"/>
  <c r="AM430" i="5"/>
  <c r="AE430" i="5"/>
  <c r="AM429" i="5"/>
  <c r="AE429" i="5"/>
  <c r="AM428" i="5"/>
  <c r="AN428" i="5" s="1"/>
  <c r="AE428" i="5"/>
  <c r="B428" i="5"/>
  <c r="AN427" i="5"/>
  <c r="AM427" i="5"/>
  <c r="AE427" i="5"/>
  <c r="B427" i="5"/>
  <c r="AM426" i="5"/>
  <c r="AE426" i="5"/>
  <c r="AN425" i="5"/>
  <c r="AM425" i="5"/>
  <c r="B425" i="5" s="1"/>
  <c r="AE425" i="5"/>
  <c r="AM424" i="5"/>
  <c r="AE424" i="5"/>
  <c r="AN423" i="5"/>
  <c r="AM423" i="5"/>
  <c r="AE423" i="5"/>
  <c r="B423" i="5"/>
  <c r="AM422" i="5"/>
  <c r="AE422" i="5"/>
  <c r="AM421" i="5"/>
  <c r="AE421" i="5"/>
  <c r="AM420" i="5"/>
  <c r="AE420" i="5"/>
  <c r="AN419" i="5"/>
  <c r="AM419" i="5"/>
  <c r="AE419" i="5"/>
  <c r="B419" i="5"/>
  <c r="AM418" i="5"/>
  <c r="AN418" i="5" s="1"/>
  <c r="AE418" i="5"/>
  <c r="B418" i="5"/>
  <c r="AN417" i="5"/>
  <c r="AM417" i="5"/>
  <c r="B417" i="5" s="1"/>
  <c r="AE417" i="5"/>
  <c r="AN416" i="5"/>
  <c r="AM416" i="5"/>
  <c r="AE416" i="5"/>
  <c r="B416" i="5"/>
  <c r="AN415" i="5"/>
  <c r="AM415" i="5"/>
  <c r="AE415" i="5"/>
  <c r="B415" i="5"/>
  <c r="AM414" i="5"/>
  <c r="AN414" i="5" s="1"/>
  <c r="AE414" i="5"/>
  <c r="B414" i="5"/>
  <c r="AM413" i="5"/>
  <c r="AE413" i="5"/>
  <c r="AM412" i="5"/>
  <c r="AN412" i="5" s="1"/>
  <c r="AE412" i="5"/>
  <c r="AN411" i="5"/>
  <c r="AM411" i="5"/>
  <c r="AE411" i="5"/>
  <c r="B411" i="5"/>
  <c r="AM410" i="5"/>
  <c r="AE410" i="5"/>
  <c r="AM409" i="5"/>
  <c r="B409" i="5" s="1"/>
  <c r="AE409" i="5"/>
  <c r="AN408" i="5"/>
  <c r="AM408" i="5"/>
  <c r="B408" i="5" s="1"/>
  <c r="AE408" i="5"/>
  <c r="AN407" i="5"/>
  <c r="AM407" i="5"/>
  <c r="AE407" i="5"/>
  <c r="B407" i="5"/>
  <c r="AM406" i="5"/>
  <c r="AN406" i="5" s="1"/>
  <c r="AE406" i="5"/>
  <c r="B406" i="5"/>
  <c r="AN405" i="5"/>
  <c r="AM405" i="5"/>
  <c r="B405" i="5" s="1"/>
  <c r="AE405" i="5"/>
  <c r="AN404" i="5"/>
  <c r="AM404" i="5"/>
  <c r="AE404" i="5"/>
  <c r="B404" i="5"/>
  <c r="AN403" i="5"/>
  <c r="AM403" i="5"/>
  <c r="AE403" i="5"/>
  <c r="B403" i="5"/>
  <c r="AM402" i="5"/>
  <c r="AN402" i="5" s="1"/>
  <c r="AE402" i="5"/>
  <c r="B402" i="5"/>
  <c r="AN401" i="5"/>
  <c r="AM401" i="5"/>
  <c r="B401" i="5" s="1"/>
  <c r="AE401" i="5"/>
  <c r="AN400" i="5"/>
  <c r="AM400" i="5"/>
  <c r="AE400" i="5"/>
  <c r="B400" i="5"/>
  <c r="AN399" i="5"/>
  <c r="AM399" i="5"/>
  <c r="AE399" i="5"/>
  <c r="B399" i="5"/>
  <c r="AM398" i="5"/>
  <c r="AN398" i="5" s="1"/>
  <c r="AE398" i="5"/>
  <c r="B398" i="5"/>
  <c r="AM397" i="5"/>
  <c r="AE397" i="5"/>
  <c r="AM396" i="5"/>
  <c r="AE396" i="5"/>
  <c r="AN395" i="5"/>
  <c r="AM395" i="5"/>
  <c r="AE395" i="5"/>
  <c r="B395" i="5"/>
  <c r="AM394" i="5"/>
  <c r="AE394" i="5"/>
  <c r="AN393" i="5"/>
  <c r="AM393" i="5"/>
  <c r="B393" i="5" s="1"/>
  <c r="AE393" i="5"/>
  <c r="AM392" i="5"/>
  <c r="B392" i="5" s="1"/>
  <c r="AE392" i="5"/>
  <c r="AN391" i="5"/>
  <c r="AM391" i="5"/>
  <c r="AE391" i="5"/>
  <c r="B391" i="5"/>
  <c r="AM390" i="5"/>
  <c r="AN390" i="5" s="1"/>
  <c r="AE390" i="5"/>
  <c r="B390" i="5"/>
  <c r="AM389" i="5"/>
  <c r="B389" i="5" s="1"/>
  <c r="AE389" i="5"/>
  <c r="AM388" i="5"/>
  <c r="AN388" i="5" s="1"/>
  <c r="AE388" i="5"/>
  <c r="B388" i="5"/>
  <c r="AN387" i="5"/>
  <c r="AM387" i="5"/>
  <c r="AE387" i="5"/>
  <c r="B387" i="5"/>
  <c r="AM386" i="5"/>
  <c r="AN386" i="5" s="1"/>
  <c r="AE386" i="5"/>
  <c r="B386" i="5"/>
  <c r="AN385" i="5"/>
  <c r="AM385" i="5"/>
  <c r="B385" i="5" s="1"/>
  <c r="AE385" i="5"/>
  <c r="AN384" i="5"/>
  <c r="AM384" i="5"/>
  <c r="AE384" i="5"/>
  <c r="B384" i="5"/>
  <c r="AN383" i="5"/>
  <c r="AM383" i="5"/>
  <c r="AE383" i="5"/>
  <c r="B383" i="5"/>
  <c r="AM382" i="5"/>
  <c r="AN382" i="5" s="1"/>
  <c r="AE382" i="5"/>
  <c r="AM381" i="5"/>
  <c r="AE381" i="5"/>
  <c r="AM380" i="5"/>
  <c r="AN380" i="5" s="1"/>
  <c r="AE380" i="5"/>
  <c r="B380" i="5"/>
  <c r="AN379" i="5"/>
  <c r="AM379" i="5"/>
  <c r="AE379" i="5"/>
  <c r="B379" i="5"/>
  <c r="AM378" i="5"/>
  <c r="AE378" i="5"/>
  <c r="AM377" i="5"/>
  <c r="AE377" i="5"/>
  <c r="AN376" i="5"/>
  <c r="AM376" i="5"/>
  <c r="B376" i="5" s="1"/>
  <c r="AE376" i="5"/>
  <c r="AN375" i="5"/>
  <c r="AM375" i="5"/>
  <c r="AE375" i="5"/>
  <c r="B375" i="5"/>
  <c r="AM374" i="5"/>
  <c r="AN374" i="5" s="1"/>
  <c r="AE374" i="5"/>
  <c r="AN373" i="5"/>
  <c r="AM373" i="5"/>
  <c r="B373" i="5" s="1"/>
  <c r="AE373" i="5"/>
  <c r="AN372" i="5"/>
  <c r="AM372" i="5"/>
  <c r="B372" i="5" s="1"/>
  <c r="AE372" i="5"/>
  <c r="AN371" i="5"/>
  <c r="AM371" i="5"/>
  <c r="AE371" i="5"/>
  <c r="B371" i="5"/>
  <c r="AM370" i="5"/>
  <c r="AN370" i="5" s="1"/>
  <c r="AE370" i="5"/>
  <c r="B370" i="5"/>
  <c r="AN369" i="5"/>
  <c r="AM369" i="5"/>
  <c r="B369" i="5" s="1"/>
  <c r="AE369" i="5"/>
  <c r="AN368" i="5"/>
  <c r="AM368" i="5"/>
  <c r="AE368" i="5"/>
  <c r="B368" i="5"/>
  <c r="AN367" i="5"/>
  <c r="AM367" i="5"/>
  <c r="AE367" i="5"/>
  <c r="B367" i="5"/>
  <c r="AM366" i="5"/>
  <c r="AE366" i="5"/>
  <c r="AM365" i="5"/>
  <c r="AE365" i="5"/>
  <c r="AM364" i="5"/>
  <c r="AN364" i="5" s="1"/>
  <c r="AE364" i="5"/>
  <c r="B364" i="5"/>
  <c r="AN363" i="5"/>
  <c r="AM363" i="5"/>
  <c r="AE363" i="5"/>
  <c r="B363" i="5"/>
  <c r="AM362" i="5"/>
  <c r="AE362" i="5"/>
  <c r="AN361" i="5"/>
  <c r="AM361" i="5"/>
  <c r="B361" i="5" s="1"/>
  <c r="AE361" i="5"/>
  <c r="AM360" i="5"/>
  <c r="AE360" i="5"/>
  <c r="AN359" i="5"/>
  <c r="AM359" i="5"/>
  <c r="AE359" i="5"/>
  <c r="B359" i="5"/>
  <c r="AM358" i="5"/>
  <c r="AE358" i="5"/>
  <c r="AM357" i="5"/>
  <c r="AE357" i="5"/>
  <c r="AM356" i="5"/>
  <c r="AE356" i="5"/>
  <c r="AN355" i="5"/>
  <c r="AM355" i="5"/>
  <c r="AE355" i="5"/>
  <c r="B355" i="5"/>
  <c r="AM354" i="5"/>
  <c r="AN354" i="5" s="1"/>
  <c r="AE354" i="5"/>
  <c r="B354" i="5"/>
  <c r="AN353" i="5"/>
  <c r="AM353" i="5"/>
  <c r="B353" i="5" s="1"/>
  <c r="AE353" i="5"/>
  <c r="AN352" i="5"/>
  <c r="AM352" i="5"/>
  <c r="AE352" i="5"/>
  <c r="B352" i="5"/>
  <c r="AN351" i="5"/>
  <c r="AM351" i="5"/>
  <c r="AE351" i="5"/>
  <c r="B351" i="5"/>
  <c r="AM350" i="5"/>
  <c r="AN350" i="5" s="1"/>
  <c r="AE350" i="5"/>
  <c r="B350" i="5"/>
  <c r="AM349" i="5"/>
  <c r="AE349" i="5"/>
  <c r="AM348" i="5"/>
  <c r="AN348" i="5" s="1"/>
  <c r="AE348" i="5"/>
  <c r="AN347" i="5"/>
  <c r="AM347" i="5"/>
  <c r="AE347" i="5"/>
  <c r="B347" i="5"/>
  <c r="AM346" i="5"/>
  <c r="AE346" i="5"/>
  <c r="AM345" i="5"/>
  <c r="B345" i="5" s="1"/>
  <c r="AE345" i="5"/>
  <c r="AN344" i="5"/>
  <c r="AM344" i="5"/>
  <c r="B344" i="5" s="1"/>
  <c r="AE344" i="5"/>
  <c r="AN343" i="5"/>
  <c r="AM343" i="5"/>
  <c r="AE343" i="5"/>
  <c r="B343" i="5"/>
  <c r="AM342" i="5"/>
  <c r="AN342" i="5" s="1"/>
  <c r="AE342" i="5"/>
  <c r="B342" i="5"/>
  <c r="AN341" i="5"/>
  <c r="AM341" i="5"/>
  <c r="B341" i="5" s="1"/>
  <c r="AE341" i="5"/>
  <c r="AN340" i="5"/>
  <c r="AM340" i="5"/>
  <c r="AE340" i="5"/>
  <c r="B340" i="5"/>
  <c r="AN339" i="5"/>
  <c r="AM339" i="5"/>
  <c r="AE339" i="5"/>
  <c r="B339" i="5"/>
  <c r="AM338" i="5"/>
  <c r="AN338" i="5" s="1"/>
  <c r="AE338" i="5"/>
  <c r="B338" i="5"/>
  <c r="AN337" i="5"/>
  <c r="AM337" i="5"/>
  <c r="B337" i="5" s="1"/>
  <c r="AE337" i="5"/>
  <c r="AN336" i="5"/>
  <c r="AM336" i="5"/>
  <c r="AE336" i="5"/>
  <c r="B336" i="5"/>
  <c r="AN335" i="5"/>
  <c r="AM335" i="5"/>
  <c r="AE335" i="5"/>
  <c r="B335" i="5"/>
  <c r="AM334" i="5"/>
  <c r="AN334" i="5" s="1"/>
  <c r="AE334" i="5"/>
  <c r="B334" i="5"/>
  <c r="AM333" i="5"/>
  <c r="AE333" i="5"/>
  <c r="AM332" i="5"/>
  <c r="AE332" i="5"/>
  <c r="AN331" i="5"/>
  <c r="AM331" i="5"/>
  <c r="AE331" i="5"/>
  <c r="B331" i="5"/>
  <c r="AM330" i="5"/>
  <c r="AE330" i="5"/>
  <c r="AN329" i="5"/>
  <c r="AM329" i="5"/>
  <c r="B329" i="5" s="1"/>
  <c r="AE329" i="5"/>
  <c r="AM328" i="5"/>
  <c r="B328" i="5" s="1"/>
  <c r="AE328" i="5"/>
  <c r="AN327" i="5"/>
  <c r="AM327" i="5"/>
  <c r="AE327" i="5"/>
  <c r="B327" i="5"/>
  <c r="AM326" i="5"/>
  <c r="AN326" i="5" s="1"/>
  <c r="AE326" i="5"/>
  <c r="B326" i="5"/>
  <c r="AM325" i="5"/>
  <c r="B325" i="5" s="1"/>
  <c r="AE325" i="5"/>
  <c r="AM324" i="5"/>
  <c r="AN324" i="5" s="1"/>
  <c r="AE324" i="5"/>
  <c r="B324" i="5"/>
  <c r="AN323" i="5"/>
  <c r="AM323" i="5"/>
  <c r="AE323" i="5"/>
  <c r="B323" i="5"/>
  <c r="AM322" i="5"/>
  <c r="AN322" i="5" s="1"/>
  <c r="AE322" i="5"/>
  <c r="B322" i="5"/>
  <c r="AN321" i="5"/>
  <c r="AM321" i="5"/>
  <c r="B321" i="5" s="1"/>
  <c r="AE321" i="5"/>
  <c r="AN320" i="5"/>
  <c r="AM320" i="5"/>
  <c r="AE320" i="5"/>
  <c r="B320" i="5"/>
  <c r="AN319" i="5"/>
  <c r="AM319" i="5"/>
  <c r="AE319" i="5"/>
  <c r="B319" i="5"/>
  <c r="AM318" i="5"/>
  <c r="AN318" i="5" s="1"/>
  <c r="AE318" i="5"/>
  <c r="AM317" i="5"/>
  <c r="AE317" i="5"/>
  <c r="AM316" i="5"/>
  <c r="AN316" i="5" s="1"/>
  <c r="AE316" i="5"/>
  <c r="B316" i="5"/>
  <c r="AN315" i="5"/>
  <c r="AM315" i="5"/>
  <c r="AE315" i="5"/>
  <c r="B315" i="5"/>
  <c r="AM314" i="5"/>
  <c r="AE314" i="5"/>
  <c r="AM313" i="5"/>
  <c r="AE313" i="5"/>
  <c r="AN312" i="5"/>
  <c r="AM312" i="5"/>
  <c r="B312" i="5" s="1"/>
  <c r="AE312" i="5"/>
  <c r="AN311" i="5"/>
  <c r="AM311" i="5"/>
  <c r="AE311" i="5"/>
  <c r="B311" i="5"/>
  <c r="AM310" i="5"/>
  <c r="AN310" i="5" s="1"/>
  <c r="AE310" i="5"/>
  <c r="AN309" i="5"/>
  <c r="AM309" i="5"/>
  <c r="B309" i="5" s="1"/>
  <c r="AE309" i="5"/>
  <c r="AN308" i="5"/>
  <c r="AM308" i="5"/>
  <c r="B308" i="5" s="1"/>
  <c r="AE308" i="5"/>
  <c r="AN307" i="5"/>
  <c r="AM307" i="5"/>
  <c r="AE307" i="5"/>
  <c r="B307" i="5"/>
  <c r="AM306" i="5"/>
  <c r="AN306" i="5" s="1"/>
  <c r="AE306" i="5"/>
  <c r="B306" i="5"/>
  <c r="AN305" i="5"/>
  <c r="AM305" i="5"/>
  <c r="B305" i="5" s="1"/>
  <c r="AE305" i="5"/>
  <c r="AN304" i="5"/>
  <c r="AM304" i="5"/>
  <c r="AE304" i="5"/>
  <c r="B304" i="5"/>
  <c r="AN303" i="5"/>
  <c r="AM303" i="5"/>
  <c r="AE303" i="5"/>
  <c r="B303" i="5"/>
  <c r="AM302" i="5"/>
  <c r="AE302" i="5"/>
  <c r="AM301" i="5"/>
  <c r="AE301" i="5"/>
  <c r="AM300" i="5"/>
  <c r="AN300" i="5" s="1"/>
  <c r="AE300" i="5"/>
  <c r="B300" i="5"/>
  <c r="AN299" i="5"/>
  <c r="AM299" i="5"/>
  <c r="AE299" i="5"/>
  <c r="B299" i="5"/>
  <c r="AM298" i="5"/>
  <c r="AE298" i="5"/>
  <c r="AN297" i="5"/>
  <c r="AM297" i="5"/>
  <c r="B297" i="5" s="1"/>
  <c r="AE297" i="5"/>
  <c r="AM296" i="5"/>
  <c r="AE296" i="5"/>
  <c r="AN295" i="5"/>
  <c r="AM295" i="5"/>
  <c r="AE295" i="5"/>
  <c r="B295" i="5"/>
  <c r="AM294" i="5"/>
  <c r="AE294" i="5"/>
  <c r="AM293" i="5"/>
  <c r="AE293" i="5"/>
  <c r="AM292" i="5"/>
  <c r="AE292" i="5"/>
  <c r="AN291" i="5"/>
  <c r="AM291" i="5"/>
  <c r="AE291" i="5"/>
  <c r="B291" i="5"/>
  <c r="AM290" i="5"/>
  <c r="AN290" i="5" s="1"/>
  <c r="AE290" i="5"/>
  <c r="B290" i="5"/>
  <c r="AN289" i="5"/>
  <c r="AM289" i="5"/>
  <c r="B289" i="5" s="1"/>
  <c r="AE289" i="5"/>
  <c r="AN288" i="5"/>
  <c r="AM288" i="5"/>
  <c r="AE288" i="5"/>
  <c r="B288" i="5"/>
  <c r="AN287" i="5"/>
  <c r="AM287" i="5"/>
  <c r="AE287" i="5"/>
  <c r="B287" i="5"/>
  <c r="AM286" i="5"/>
  <c r="AN286" i="5" s="1"/>
  <c r="AE286" i="5"/>
  <c r="B286" i="5"/>
  <c r="AM285" i="5"/>
  <c r="AE285" i="5"/>
  <c r="AM284" i="5"/>
  <c r="AN284" i="5" s="1"/>
  <c r="AE284" i="5"/>
  <c r="AN283" i="5"/>
  <c r="AM283" i="5"/>
  <c r="AE283" i="5"/>
  <c r="B283" i="5"/>
  <c r="AM282" i="5"/>
  <c r="AE282" i="5"/>
  <c r="AM281" i="5"/>
  <c r="B281" i="5" s="1"/>
  <c r="AE281" i="5"/>
  <c r="AN280" i="5"/>
  <c r="AM280" i="5"/>
  <c r="B280" i="5" s="1"/>
  <c r="AE280" i="5"/>
  <c r="AN279" i="5"/>
  <c r="AM279" i="5"/>
  <c r="AE279" i="5"/>
  <c r="B279" i="5"/>
  <c r="AM278" i="5"/>
  <c r="AN278" i="5" s="1"/>
  <c r="AE278" i="5"/>
  <c r="B278" i="5"/>
  <c r="AN277" i="5"/>
  <c r="AM277" i="5"/>
  <c r="B277" i="5" s="1"/>
  <c r="AE277" i="5"/>
  <c r="AN276" i="5"/>
  <c r="AM276" i="5"/>
  <c r="AE276" i="5"/>
  <c r="B276" i="5"/>
  <c r="AN275" i="5"/>
  <c r="AM275" i="5"/>
  <c r="AE275" i="5"/>
  <c r="B275" i="5"/>
  <c r="AM274" i="5"/>
  <c r="AN274" i="5" s="1"/>
  <c r="AE274" i="5"/>
  <c r="B274" i="5"/>
  <c r="AM273" i="5"/>
  <c r="B273" i="5" s="1"/>
  <c r="AE273" i="5"/>
  <c r="AM272" i="5"/>
  <c r="AN272" i="5" s="1"/>
  <c r="AE272" i="5"/>
  <c r="B272" i="5"/>
  <c r="AN271" i="5"/>
  <c r="AM271" i="5"/>
  <c r="AE271" i="5"/>
  <c r="B271" i="5"/>
  <c r="AM270" i="5"/>
  <c r="AN270" i="5" s="1"/>
  <c r="AE270" i="5"/>
  <c r="AM269" i="5"/>
  <c r="B269" i="5" s="1"/>
  <c r="AE269" i="5"/>
  <c r="AM268" i="5"/>
  <c r="B268" i="5" s="1"/>
  <c r="AE268" i="5"/>
  <c r="AN267" i="5"/>
  <c r="AM267" i="5"/>
  <c r="AE267" i="5"/>
  <c r="B267" i="5"/>
  <c r="AM266" i="5"/>
  <c r="AE266" i="5"/>
  <c r="AM265" i="5"/>
  <c r="AE265" i="5"/>
  <c r="AM264" i="5"/>
  <c r="AE264" i="5"/>
  <c r="AN263" i="5"/>
  <c r="AM263" i="5"/>
  <c r="AE263" i="5"/>
  <c r="B263" i="5"/>
  <c r="AM262" i="5"/>
  <c r="AN262" i="5" s="1"/>
  <c r="AE262" i="5"/>
  <c r="B262" i="5"/>
  <c r="AN261" i="5"/>
  <c r="AM261" i="5"/>
  <c r="B261" i="5" s="1"/>
  <c r="AE261" i="5"/>
  <c r="AN260" i="5"/>
  <c r="AM260" i="5"/>
  <c r="AE260" i="5"/>
  <c r="B260" i="5"/>
  <c r="AN259" i="5"/>
  <c r="AM259" i="5"/>
  <c r="AE259" i="5"/>
  <c r="B259" i="5"/>
  <c r="AM258" i="5"/>
  <c r="AN258" i="5" s="1"/>
  <c r="AE258" i="5"/>
  <c r="B258" i="5"/>
  <c r="AM257" i="5"/>
  <c r="B257" i="5" s="1"/>
  <c r="AE257" i="5"/>
  <c r="AM256" i="5"/>
  <c r="AN256" i="5" s="1"/>
  <c r="AE256" i="5"/>
  <c r="B256" i="5"/>
  <c r="AN255" i="5"/>
  <c r="AM255" i="5"/>
  <c r="AE255" i="5"/>
  <c r="B255" i="5"/>
  <c r="AM254" i="5"/>
  <c r="AN254" i="5" s="1"/>
  <c r="AE254" i="5"/>
  <c r="AM253" i="5"/>
  <c r="B253" i="5" s="1"/>
  <c r="AE253" i="5"/>
  <c r="AM252" i="5"/>
  <c r="B252" i="5" s="1"/>
  <c r="AE252" i="5"/>
  <c r="AN251" i="5"/>
  <c r="AM251" i="5"/>
  <c r="AE251" i="5"/>
  <c r="B251" i="5"/>
  <c r="AM250" i="5"/>
  <c r="AE250" i="5"/>
  <c r="AM249" i="5"/>
  <c r="AE249" i="5"/>
  <c r="AM248" i="5"/>
  <c r="AE248" i="5"/>
  <c r="AN247" i="5"/>
  <c r="AM247" i="5"/>
  <c r="AE247" i="5"/>
  <c r="B247" i="5"/>
  <c r="AM246" i="5"/>
  <c r="AN246" i="5" s="1"/>
  <c r="AE246" i="5"/>
  <c r="B246" i="5"/>
  <c r="AN245" i="5"/>
  <c r="AM245" i="5"/>
  <c r="B245" i="5" s="1"/>
  <c r="AE245" i="5"/>
  <c r="AN244" i="5"/>
  <c r="AM244" i="5"/>
  <c r="AE244" i="5"/>
  <c r="B244" i="5"/>
  <c r="AN243" i="5"/>
  <c r="AM243" i="5"/>
  <c r="AE243" i="5"/>
  <c r="B243" i="5"/>
  <c r="AM242" i="5"/>
  <c r="AN242" i="5" s="1"/>
  <c r="AE242" i="5"/>
  <c r="B242" i="5"/>
  <c r="AM241" i="5"/>
  <c r="B241" i="5" s="1"/>
  <c r="AE241" i="5"/>
  <c r="AM240" i="5"/>
  <c r="AN240" i="5" s="1"/>
  <c r="AE240" i="5"/>
  <c r="B240" i="5"/>
  <c r="AN239" i="5"/>
  <c r="AM239" i="5"/>
  <c r="AE239" i="5"/>
  <c r="B239" i="5"/>
  <c r="AM238" i="5"/>
  <c r="AN238" i="5" s="1"/>
  <c r="AE238" i="5"/>
  <c r="AM237" i="5"/>
  <c r="B237" i="5" s="1"/>
  <c r="AE237" i="5"/>
  <c r="AM236" i="5"/>
  <c r="B236" i="5" s="1"/>
  <c r="AE236" i="5"/>
  <c r="AN235" i="5"/>
  <c r="AM235" i="5"/>
  <c r="AE235" i="5"/>
  <c r="B235" i="5"/>
  <c r="AM234" i="5"/>
  <c r="AE234" i="5"/>
  <c r="AM233" i="5"/>
  <c r="AE233" i="5"/>
  <c r="AM232" i="5"/>
  <c r="AE232" i="5"/>
  <c r="AN231" i="5"/>
  <c r="AM231" i="5"/>
  <c r="AE231" i="5"/>
  <c r="B231" i="5"/>
  <c r="AM230" i="5"/>
  <c r="AN230" i="5" s="1"/>
  <c r="AE230" i="5"/>
  <c r="B230" i="5"/>
  <c r="AN229" i="5"/>
  <c r="AM229" i="5"/>
  <c r="B229" i="5" s="1"/>
  <c r="AE229" i="5"/>
  <c r="AN228" i="5"/>
  <c r="AM228" i="5"/>
  <c r="AE228" i="5"/>
  <c r="B228" i="5"/>
  <c r="AN227" i="5"/>
  <c r="AM227" i="5"/>
  <c r="AE227" i="5"/>
  <c r="B227" i="5"/>
  <c r="AM226" i="5"/>
  <c r="AN226" i="5" s="1"/>
  <c r="AE226" i="5"/>
  <c r="B226" i="5"/>
  <c r="AM225" i="5"/>
  <c r="B225" i="5" s="1"/>
  <c r="AE225" i="5"/>
  <c r="AM224" i="5"/>
  <c r="AN224" i="5" s="1"/>
  <c r="AE224" i="5"/>
  <c r="B224" i="5"/>
  <c r="AN223" i="5"/>
  <c r="AM223" i="5"/>
  <c r="AE223" i="5"/>
  <c r="B223" i="5"/>
  <c r="AM222" i="5"/>
  <c r="AN222" i="5" s="1"/>
  <c r="AE222" i="5"/>
  <c r="AM221" i="5"/>
  <c r="B221" i="5" s="1"/>
  <c r="AE221" i="5"/>
  <c r="AM220" i="5"/>
  <c r="B220" i="5" s="1"/>
  <c r="AE220" i="5"/>
  <c r="AN219" i="5"/>
  <c r="AM219" i="5"/>
  <c r="AE219" i="5"/>
  <c r="B219" i="5"/>
  <c r="AM218" i="5"/>
  <c r="AE218" i="5"/>
  <c r="AM217" i="5"/>
  <c r="AE217" i="5"/>
  <c r="AM216" i="5"/>
  <c r="AE216" i="5"/>
  <c r="AN215" i="5"/>
  <c r="AM215" i="5"/>
  <c r="AE215" i="5"/>
  <c r="B215" i="5"/>
  <c r="AM214" i="5"/>
  <c r="AN214" i="5" s="1"/>
  <c r="AE214" i="5"/>
  <c r="B214" i="5"/>
  <c r="AN213" i="5"/>
  <c r="AM213" i="5"/>
  <c r="B213" i="5" s="1"/>
  <c r="AE213" i="5"/>
  <c r="AN212" i="5"/>
  <c r="AM212" i="5"/>
  <c r="AE212" i="5"/>
  <c r="B212" i="5"/>
  <c r="AN211" i="5"/>
  <c r="AM211" i="5"/>
  <c r="AE211" i="5"/>
  <c r="B211" i="5"/>
  <c r="AM210" i="5"/>
  <c r="AN210" i="5" s="1"/>
  <c r="AE210" i="5"/>
  <c r="B210" i="5"/>
  <c r="AM209" i="5"/>
  <c r="B209" i="5" s="1"/>
  <c r="AE209" i="5"/>
  <c r="AM208" i="5"/>
  <c r="AN208" i="5" s="1"/>
  <c r="AE208" i="5"/>
  <c r="B208" i="5"/>
  <c r="AN207" i="5"/>
  <c r="AM207" i="5"/>
  <c r="AE207" i="5"/>
  <c r="B207" i="5"/>
  <c r="AM206" i="5"/>
  <c r="AN206" i="5" s="1"/>
  <c r="AE206" i="5"/>
  <c r="AM205" i="5"/>
  <c r="B205" i="5" s="1"/>
  <c r="AE205" i="5"/>
  <c r="AM204" i="5"/>
  <c r="B204" i="5" s="1"/>
  <c r="AE204" i="5"/>
  <c r="AN203" i="5"/>
  <c r="AM203" i="5"/>
  <c r="AE203" i="5"/>
  <c r="B203" i="5"/>
  <c r="AM202" i="5"/>
  <c r="AE202" i="5"/>
  <c r="AM201" i="5"/>
  <c r="AE201" i="5"/>
  <c r="AM200" i="5"/>
  <c r="AE200" i="5"/>
  <c r="AN199" i="5"/>
  <c r="AM199" i="5"/>
  <c r="AE199" i="5"/>
  <c r="B199" i="5"/>
  <c r="AM198" i="5"/>
  <c r="AN198" i="5" s="1"/>
  <c r="AE198" i="5"/>
  <c r="B198" i="5"/>
  <c r="AN197" i="5"/>
  <c r="AM197" i="5"/>
  <c r="B197" i="5" s="1"/>
  <c r="AE197" i="5"/>
  <c r="AN196" i="5"/>
  <c r="AM196" i="5"/>
  <c r="AE196" i="5"/>
  <c r="B196" i="5"/>
  <c r="AN195" i="5"/>
  <c r="AM195" i="5"/>
  <c r="AE195" i="5"/>
  <c r="B195" i="5"/>
  <c r="AM194" i="5"/>
  <c r="AN194" i="5" s="1"/>
  <c r="AE194" i="5"/>
  <c r="B194" i="5"/>
  <c r="AM193" i="5"/>
  <c r="B193" i="5" s="1"/>
  <c r="AE193" i="5"/>
  <c r="AM192" i="5"/>
  <c r="AN192" i="5" s="1"/>
  <c r="AE192" i="5"/>
  <c r="B192" i="5"/>
  <c r="AN191" i="5"/>
  <c r="AM191" i="5"/>
  <c r="AE191" i="5"/>
  <c r="B191" i="5"/>
  <c r="AM190" i="5"/>
  <c r="AN190" i="5" s="1"/>
  <c r="AE190" i="5"/>
  <c r="AM189" i="5"/>
  <c r="B189" i="5" s="1"/>
  <c r="AE189" i="5"/>
  <c r="AM188" i="5"/>
  <c r="B188" i="5" s="1"/>
  <c r="AE188" i="5"/>
  <c r="AN187" i="5"/>
  <c r="AM187" i="5"/>
  <c r="AE187" i="5"/>
  <c r="B187" i="5"/>
  <c r="AM186" i="5"/>
  <c r="AE186" i="5"/>
  <c r="AM185" i="5"/>
  <c r="AE185" i="5"/>
  <c r="AM184" i="5"/>
  <c r="AE184" i="5"/>
  <c r="AN183" i="5"/>
  <c r="AM183" i="5"/>
  <c r="AE183" i="5"/>
  <c r="B183" i="5"/>
  <c r="AM182" i="5"/>
  <c r="AN182" i="5" s="1"/>
  <c r="AE182" i="5"/>
  <c r="B182" i="5"/>
  <c r="AN181" i="5"/>
  <c r="AM181" i="5"/>
  <c r="B181" i="5" s="1"/>
  <c r="AE181" i="5"/>
  <c r="AN180" i="5"/>
  <c r="AM180" i="5"/>
  <c r="AE180" i="5"/>
  <c r="B180" i="5"/>
  <c r="AN179" i="5"/>
  <c r="AM179" i="5"/>
  <c r="AE179" i="5"/>
  <c r="B179" i="5"/>
  <c r="AM178" i="5"/>
  <c r="AN178" i="5" s="1"/>
  <c r="AE178" i="5"/>
  <c r="B178" i="5"/>
  <c r="AM177" i="5"/>
  <c r="B177" i="5" s="1"/>
  <c r="AE177" i="5"/>
  <c r="AM176" i="5"/>
  <c r="AN176" i="5" s="1"/>
  <c r="AE176" i="5"/>
  <c r="B176" i="5"/>
  <c r="AN175" i="5"/>
  <c r="AM175" i="5"/>
  <c r="AE175" i="5"/>
  <c r="B175" i="5"/>
  <c r="AM174" i="5"/>
  <c r="AN174" i="5" s="1"/>
  <c r="AE174" i="5"/>
  <c r="AM173" i="5"/>
  <c r="B173" i="5" s="1"/>
  <c r="AE173" i="5"/>
  <c r="AM172" i="5"/>
  <c r="B172" i="5" s="1"/>
  <c r="AE172" i="5"/>
  <c r="AN171" i="5"/>
  <c r="AM171" i="5"/>
  <c r="AE171" i="5"/>
  <c r="B171" i="5"/>
  <c r="AM170" i="5"/>
  <c r="AE170" i="5"/>
  <c r="AM169" i="5"/>
  <c r="AE169" i="5"/>
  <c r="AM168" i="5"/>
  <c r="AE168" i="5"/>
  <c r="AN167" i="5"/>
  <c r="AM167" i="5"/>
  <c r="AE167" i="5"/>
  <c r="B167" i="5"/>
  <c r="AM166" i="5"/>
  <c r="AN166" i="5" s="1"/>
  <c r="AE166" i="5"/>
  <c r="B166" i="5"/>
  <c r="AN165" i="5"/>
  <c r="AM165" i="5"/>
  <c r="B165" i="5" s="1"/>
  <c r="AE165" i="5"/>
  <c r="AN164" i="5"/>
  <c r="AM164" i="5"/>
  <c r="AE164" i="5"/>
  <c r="B164" i="5"/>
  <c r="AN163" i="5"/>
  <c r="AM163" i="5"/>
  <c r="AE163" i="5"/>
  <c r="B163" i="5"/>
  <c r="AM162" i="5"/>
  <c r="AN162" i="5" s="1"/>
  <c r="AE162" i="5"/>
  <c r="B162" i="5"/>
  <c r="AM161" i="5"/>
  <c r="B161" i="5" s="1"/>
  <c r="AE161" i="5"/>
  <c r="AM160" i="5"/>
  <c r="AN160" i="5" s="1"/>
  <c r="AE160" i="5"/>
  <c r="B160" i="5"/>
  <c r="AN159" i="5"/>
  <c r="AM159" i="5"/>
  <c r="AE159" i="5"/>
  <c r="B159" i="5"/>
  <c r="AM158" i="5"/>
  <c r="AN158" i="5" s="1"/>
  <c r="AE158" i="5"/>
  <c r="AM157" i="5"/>
  <c r="B157" i="5" s="1"/>
  <c r="AE157" i="5"/>
  <c r="AM156" i="5"/>
  <c r="B156" i="5" s="1"/>
  <c r="AE156" i="5"/>
  <c r="AN155" i="5"/>
  <c r="AM155" i="5"/>
  <c r="AE155" i="5"/>
  <c r="B155" i="5"/>
  <c r="AM154" i="5"/>
  <c r="AE154" i="5"/>
  <c r="AM153" i="5"/>
  <c r="AE153" i="5"/>
  <c r="AM152" i="5"/>
  <c r="AE152" i="5"/>
  <c r="AN151" i="5"/>
  <c r="AM151" i="5"/>
  <c r="AE151" i="5"/>
  <c r="B151" i="5"/>
  <c r="AM150" i="5"/>
  <c r="AN150" i="5" s="1"/>
  <c r="AE150" i="5"/>
  <c r="B150" i="5"/>
  <c r="AN149" i="5"/>
  <c r="AM149" i="5"/>
  <c r="B149" i="5" s="1"/>
  <c r="AE149" i="5"/>
  <c r="AN148" i="5"/>
  <c r="AM148" i="5"/>
  <c r="AE148" i="5"/>
  <c r="B148" i="5"/>
  <c r="AN147" i="5"/>
  <c r="AM147" i="5"/>
  <c r="AE147" i="5"/>
  <c r="B147" i="5"/>
  <c r="AM146" i="5"/>
  <c r="AN146" i="5" s="1"/>
  <c r="AE146" i="5"/>
  <c r="B146" i="5"/>
  <c r="AM145" i="5"/>
  <c r="B145" i="5" s="1"/>
  <c r="AE145" i="5"/>
  <c r="AM144" i="5"/>
  <c r="AN144" i="5" s="1"/>
  <c r="AE144" i="5"/>
  <c r="B144" i="5"/>
  <c r="AN143" i="5"/>
  <c r="AM143" i="5"/>
  <c r="AE143" i="5"/>
  <c r="B143" i="5"/>
  <c r="AM142" i="5"/>
  <c r="AN142" i="5" s="1"/>
  <c r="AE142" i="5"/>
  <c r="AM141" i="5"/>
  <c r="B141" i="5" s="1"/>
  <c r="AE141" i="5"/>
  <c r="AM140" i="5"/>
  <c r="B140" i="5" s="1"/>
  <c r="AE140" i="5"/>
  <c r="AN139" i="5"/>
  <c r="AM139" i="5"/>
  <c r="AE139" i="5"/>
  <c r="B139" i="5"/>
  <c r="AM138" i="5"/>
  <c r="AE138" i="5"/>
  <c r="AM137" i="5"/>
  <c r="AE137" i="5"/>
  <c r="AM136" i="5"/>
  <c r="AE136" i="5"/>
  <c r="AN135" i="5"/>
  <c r="AM135" i="5"/>
  <c r="AE135" i="5"/>
  <c r="B135" i="5"/>
  <c r="AM134" i="5"/>
  <c r="AN134" i="5" s="1"/>
  <c r="AE134" i="5"/>
  <c r="B134" i="5"/>
  <c r="AN133" i="5"/>
  <c r="AM133" i="5"/>
  <c r="B133" i="5" s="1"/>
  <c r="AE133" i="5"/>
  <c r="AN132" i="5"/>
  <c r="AM132" i="5"/>
  <c r="AE132" i="5"/>
  <c r="B132" i="5"/>
  <c r="AN131" i="5"/>
  <c r="AM131" i="5"/>
  <c r="AE131" i="5"/>
  <c r="B131" i="5"/>
  <c r="AM130" i="5"/>
  <c r="AN130" i="5" s="1"/>
  <c r="AE130" i="5"/>
  <c r="B130" i="5"/>
  <c r="AM129" i="5"/>
  <c r="B129" i="5" s="1"/>
  <c r="AE129" i="5"/>
  <c r="AM128" i="5"/>
  <c r="AN128" i="5" s="1"/>
  <c r="AE128" i="5"/>
  <c r="B128" i="5"/>
  <c r="AN127" i="5"/>
  <c r="AM127" i="5"/>
  <c r="AE127" i="5"/>
  <c r="B127" i="5"/>
  <c r="AM126" i="5"/>
  <c r="AN126" i="5" s="1"/>
  <c r="AE126" i="5"/>
  <c r="AM125" i="5"/>
  <c r="B125" i="5" s="1"/>
  <c r="AE125" i="5"/>
  <c r="AM124" i="5"/>
  <c r="B124" i="5" s="1"/>
  <c r="AE124" i="5"/>
  <c r="AN123" i="5"/>
  <c r="AM123" i="5"/>
  <c r="AE123" i="5"/>
  <c r="B123" i="5"/>
  <c r="AM122" i="5"/>
  <c r="AE122" i="5"/>
  <c r="AM121" i="5"/>
  <c r="AE121" i="5"/>
  <c r="AM120" i="5"/>
  <c r="AE120" i="5"/>
  <c r="AN119" i="5"/>
  <c r="AM119" i="5"/>
  <c r="AE119" i="5"/>
  <c r="B119" i="5"/>
  <c r="AM118" i="5"/>
  <c r="AN118" i="5" s="1"/>
  <c r="AE118" i="5"/>
  <c r="B118" i="5"/>
  <c r="AN117" i="5"/>
  <c r="AM117" i="5"/>
  <c r="B117" i="5" s="1"/>
  <c r="AE117" i="5"/>
  <c r="AN116" i="5"/>
  <c r="AM116" i="5"/>
  <c r="AE116" i="5"/>
  <c r="B116" i="5"/>
  <c r="AN115" i="5"/>
  <c r="AM115" i="5"/>
  <c r="AE115" i="5"/>
  <c r="B115" i="5"/>
  <c r="AM114" i="5"/>
  <c r="AN114" i="5" s="1"/>
  <c r="AE114" i="5"/>
  <c r="B114" i="5"/>
  <c r="AM113" i="5"/>
  <c r="B113" i="5" s="1"/>
  <c r="AE113" i="5"/>
  <c r="AM112" i="5"/>
  <c r="AN112" i="5" s="1"/>
  <c r="AE112" i="5"/>
  <c r="B112" i="5"/>
  <c r="AN111" i="5"/>
  <c r="AM111" i="5"/>
  <c r="AE111" i="5"/>
  <c r="B111" i="5"/>
  <c r="AM110" i="5"/>
  <c r="AN110" i="5" s="1"/>
  <c r="AE110" i="5"/>
  <c r="AM109" i="5"/>
  <c r="B109" i="5" s="1"/>
  <c r="AE109" i="5"/>
  <c r="AM108" i="5"/>
  <c r="B108" i="5" s="1"/>
  <c r="AE108" i="5"/>
  <c r="AN107" i="5"/>
  <c r="AM107" i="5"/>
  <c r="AE107" i="5"/>
  <c r="B107" i="5"/>
  <c r="AM106" i="5"/>
  <c r="AE106" i="5"/>
  <c r="AM105" i="5"/>
  <c r="AE105" i="5"/>
  <c r="AM104" i="5"/>
  <c r="AE104" i="5"/>
  <c r="AN103" i="5"/>
  <c r="AM103" i="5"/>
  <c r="AE103" i="5"/>
  <c r="B103" i="5"/>
  <c r="AM102" i="5"/>
  <c r="AN102" i="5" s="1"/>
  <c r="AE102" i="5"/>
  <c r="B102" i="5"/>
  <c r="AN101" i="5"/>
  <c r="AM101" i="5"/>
  <c r="B101" i="5" s="1"/>
  <c r="AE101" i="5"/>
  <c r="AN100" i="5"/>
  <c r="AM100" i="5"/>
  <c r="AE100" i="5"/>
  <c r="B100" i="5"/>
  <c r="AN99" i="5"/>
  <c r="AM99" i="5"/>
  <c r="AE99" i="5"/>
  <c r="B99" i="5"/>
  <c r="AM98" i="5"/>
  <c r="AN98" i="5" s="1"/>
  <c r="AE98" i="5"/>
  <c r="B98" i="5"/>
  <c r="AM97" i="5"/>
  <c r="B97" i="5" s="1"/>
  <c r="AE97" i="5"/>
  <c r="AM96" i="5"/>
  <c r="AN96" i="5" s="1"/>
  <c r="AE96" i="5"/>
  <c r="B96" i="5"/>
  <c r="AN95" i="5"/>
  <c r="AM95" i="5"/>
  <c r="AE95" i="5"/>
  <c r="B95" i="5"/>
  <c r="AM94" i="5"/>
  <c r="AN94" i="5" s="1"/>
  <c r="AE94" i="5"/>
  <c r="AM93" i="5"/>
  <c r="B93" i="5" s="1"/>
  <c r="AE93" i="5"/>
  <c r="AM92" i="5"/>
  <c r="B92" i="5" s="1"/>
  <c r="AE92" i="5"/>
  <c r="AN91" i="5"/>
  <c r="AM91" i="5"/>
  <c r="AE91" i="5"/>
  <c r="B91" i="5"/>
  <c r="AM90" i="5"/>
  <c r="AE90" i="5"/>
  <c r="AM89" i="5"/>
  <c r="AE89" i="5"/>
  <c r="AM88" i="5"/>
  <c r="AE88" i="5"/>
  <c r="AN87" i="5"/>
  <c r="AM87" i="5"/>
  <c r="AE87" i="5"/>
  <c r="B87" i="5"/>
  <c r="AM86" i="5"/>
  <c r="AN86" i="5" s="1"/>
  <c r="AE86" i="5"/>
  <c r="B86" i="5"/>
  <c r="AN85" i="5"/>
  <c r="AM85" i="5"/>
  <c r="B85" i="5" s="1"/>
  <c r="AE85" i="5"/>
  <c r="AN84" i="5"/>
  <c r="AM84" i="5"/>
  <c r="AE84" i="5"/>
  <c r="B84" i="5"/>
  <c r="AN83" i="5"/>
  <c r="AM83" i="5"/>
  <c r="AE83" i="5"/>
  <c r="B83" i="5"/>
  <c r="AM82" i="5"/>
  <c r="AN82" i="5" s="1"/>
  <c r="AE82" i="5"/>
  <c r="B82" i="5"/>
  <c r="AM81" i="5"/>
  <c r="B81" i="5" s="1"/>
  <c r="AE81" i="5"/>
  <c r="AM80" i="5"/>
  <c r="AN80" i="5" s="1"/>
  <c r="AE80" i="5"/>
  <c r="B80" i="5"/>
  <c r="AN79" i="5"/>
  <c r="AM79" i="5"/>
  <c r="AE79" i="5"/>
  <c r="B79" i="5"/>
  <c r="AM78" i="5"/>
  <c r="AN78" i="5" s="1"/>
  <c r="AE78" i="5"/>
  <c r="AM77" i="5"/>
  <c r="B77" i="5" s="1"/>
  <c r="AE77" i="5"/>
  <c r="AM76" i="5"/>
  <c r="B76" i="5" s="1"/>
  <c r="AE76" i="5"/>
  <c r="AN75" i="5"/>
  <c r="AM75" i="5"/>
  <c r="AE75" i="5"/>
  <c r="B75" i="5"/>
  <c r="AM74" i="5"/>
  <c r="AE74" i="5"/>
  <c r="AM73" i="5"/>
  <c r="AE73" i="5"/>
  <c r="AM72" i="5"/>
  <c r="AE72" i="5"/>
  <c r="AN71" i="5"/>
  <c r="AM71" i="5"/>
  <c r="AE71" i="5"/>
  <c r="B71" i="5"/>
  <c r="AM70" i="5"/>
  <c r="AN70" i="5" s="1"/>
  <c r="AE70" i="5"/>
  <c r="B70" i="5"/>
  <c r="AN69" i="5"/>
  <c r="AM69" i="5"/>
  <c r="B69" i="5" s="1"/>
  <c r="AE69" i="5"/>
  <c r="AN68" i="5"/>
  <c r="AM68" i="5"/>
  <c r="AE68" i="5"/>
  <c r="B68" i="5"/>
  <c r="AN67" i="5"/>
  <c r="AM67" i="5"/>
  <c r="AE67" i="5"/>
  <c r="B67" i="5"/>
  <c r="AM66" i="5"/>
  <c r="AN66" i="5" s="1"/>
  <c r="AE66" i="5"/>
  <c r="B66" i="5"/>
  <c r="AM65" i="5"/>
  <c r="B65" i="5" s="1"/>
  <c r="AE65" i="5"/>
  <c r="AM64" i="5"/>
  <c r="AN64" i="5" s="1"/>
  <c r="AE64" i="5"/>
  <c r="B64" i="5"/>
  <c r="AN63" i="5"/>
  <c r="AM63" i="5"/>
  <c r="AE63" i="5"/>
  <c r="B63" i="5"/>
  <c r="AM62" i="5"/>
  <c r="AN62" i="5" s="1"/>
  <c r="AE62" i="5"/>
  <c r="AM61" i="5"/>
  <c r="B61" i="5" s="1"/>
  <c r="AE61" i="5"/>
  <c r="AM60" i="5"/>
  <c r="B60" i="5" s="1"/>
  <c r="AE60" i="5"/>
  <c r="AN59" i="5"/>
  <c r="AM59" i="5"/>
  <c r="AE59" i="5"/>
  <c r="B59" i="5"/>
  <c r="AM58" i="5"/>
  <c r="AE58" i="5"/>
  <c r="AM57" i="5"/>
  <c r="AE57" i="5"/>
  <c r="AM56" i="5"/>
  <c r="AE56" i="5"/>
  <c r="AN55" i="5"/>
  <c r="AM55" i="5"/>
  <c r="AE55" i="5"/>
  <c r="B55" i="5"/>
  <c r="AM54" i="5"/>
  <c r="AN54" i="5" s="1"/>
  <c r="AE54" i="5"/>
  <c r="B54" i="5"/>
  <c r="AN53" i="5"/>
  <c r="AM53" i="5"/>
  <c r="B53" i="5" s="1"/>
  <c r="AE53" i="5"/>
  <c r="AN52" i="5"/>
  <c r="AM52" i="5"/>
  <c r="AE52" i="5"/>
  <c r="B52" i="5"/>
  <c r="AN51" i="5"/>
  <c r="AM51" i="5"/>
  <c r="AE51" i="5"/>
  <c r="B51" i="5"/>
  <c r="AM50" i="5"/>
  <c r="AN50" i="5" s="1"/>
  <c r="AE50" i="5"/>
  <c r="B50" i="5"/>
  <c r="AM49" i="5"/>
  <c r="B49" i="5" s="1"/>
  <c r="AE49" i="5"/>
  <c r="AM48" i="5"/>
  <c r="AN48" i="5" s="1"/>
  <c r="AE48" i="5"/>
  <c r="B48" i="5"/>
  <c r="AN47" i="5"/>
  <c r="AM47" i="5"/>
  <c r="AE47" i="5"/>
  <c r="B47" i="5"/>
  <c r="AM46" i="5"/>
  <c r="AN46" i="5" s="1"/>
  <c r="AE46" i="5"/>
  <c r="AM45" i="5"/>
  <c r="B45" i="5" s="1"/>
  <c r="AE45" i="5"/>
  <c r="AM44" i="5"/>
  <c r="B44" i="5" s="1"/>
  <c r="AE44" i="5"/>
  <c r="AN43" i="5"/>
  <c r="AM43" i="5"/>
  <c r="AE43" i="5"/>
  <c r="B43" i="5"/>
  <c r="AM42" i="5"/>
  <c r="AE42" i="5"/>
  <c r="AM41" i="5"/>
  <c r="AE41" i="5"/>
  <c r="AM40" i="5"/>
  <c r="AE40" i="5"/>
  <c r="AN39" i="5"/>
  <c r="AM39" i="5"/>
  <c r="AE39" i="5"/>
  <c r="B39" i="5"/>
  <c r="AM38" i="5"/>
  <c r="AN38" i="5" s="1"/>
  <c r="AE38" i="5"/>
  <c r="B38" i="5"/>
  <c r="AN37" i="5"/>
  <c r="AM37" i="5"/>
  <c r="B37" i="5" s="1"/>
  <c r="AE37" i="5"/>
  <c r="AN36" i="5"/>
  <c r="AM36" i="5"/>
  <c r="AE36" i="5"/>
  <c r="B36" i="5"/>
  <c r="AN35" i="5"/>
  <c r="AM35" i="5"/>
  <c r="AE35" i="5"/>
  <c r="B35" i="5"/>
  <c r="AM34" i="5"/>
  <c r="AN34" i="5" s="1"/>
  <c r="AE34" i="5"/>
  <c r="B34" i="5"/>
  <c r="AM33" i="5"/>
  <c r="B33" i="5" s="1"/>
  <c r="AE33" i="5"/>
  <c r="AM32" i="5"/>
  <c r="AN32" i="5" s="1"/>
  <c r="AE32" i="5"/>
  <c r="B32" i="5"/>
  <c r="AN31" i="5"/>
  <c r="AM31" i="5"/>
  <c r="AE31" i="5"/>
  <c r="B31" i="5"/>
  <c r="AM30" i="5"/>
  <c r="AN30" i="5" s="1"/>
  <c r="AE30" i="5"/>
  <c r="AM29" i="5"/>
  <c r="B29" i="5" s="1"/>
  <c r="AE29" i="5"/>
  <c r="AM28" i="5"/>
  <c r="B28" i="5" s="1"/>
  <c r="AE28" i="5"/>
  <c r="AN27" i="5"/>
  <c r="AM27" i="5"/>
  <c r="AE27" i="5"/>
  <c r="B27" i="5"/>
  <c r="AM26" i="5"/>
  <c r="AE26" i="5"/>
  <c r="AM25" i="5"/>
  <c r="AE25" i="5"/>
  <c r="AN24" i="5"/>
  <c r="AM24" i="5"/>
  <c r="AE24" i="5"/>
  <c r="B24" i="5"/>
  <c r="AM23" i="5"/>
  <c r="AN23" i="5" s="1"/>
  <c r="AE23" i="5"/>
  <c r="B23" i="5"/>
  <c r="AM22" i="5"/>
  <c r="B22" i="5" s="1"/>
  <c r="AE22" i="5"/>
  <c r="AM21" i="5"/>
  <c r="AE21" i="5"/>
  <c r="AN20" i="5"/>
  <c r="AM20" i="5"/>
  <c r="AE20" i="5"/>
  <c r="B20" i="5"/>
  <c r="AM19" i="5"/>
  <c r="AN19" i="5" s="1"/>
  <c r="AE19" i="5"/>
  <c r="B19" i="5"/>
  <c r="AM18" i="5"/>
  <c r="AE18" i="5"/>
  <c r="AN17" i="5"/>
  <c r="AM17" i="5"/>
  <c r="B17" i="5" s="1"/>
  <c r="AE17" i="5"/>
  <c r="AN16" i="5"/>
  <c r="AM16" i="5"/>
  <c r="AE16" i="5"/>
  <c r="B16" i="5"/>
  <c r="AM15" i="5"/>
  <c r="AN15" i="5" s="1"/>
  <c r="AE15" i="5"/>
  <c r="B15" i="5"/>
  <c r="AM14" i="5"/>
  <c r="AE14" i="5"/>
  <c r="AN13" i="5"/>
  <c r="AM13" i="5"/>
  <c r="B13" i="5" s="1"/>
  <c r="AE13" i="5"/>
  <c r="AN12" i="5"/>
  <c r="AM12" i="5"/>
  <c r="AE12" i="5"/>
  <c r="B12" i="5"/>
  <c r="AM11" i="5"/>
  <c r="AN11" i="5" s="1"/>
  <c r="AE11" i="5"/>
  <c r="B11" i="5"/>
  <c r="AM10" i="5"/>
  <c r="AE10" i="5"/>
  <c r="AN9" i="5"/>
  <c r="AM9" i="5"/>
  <c r="B9" i="5" s="1"/>
  <c r="AE9" i="5"/>
  <c r="AN8" i="5"/>
  <c r="AM8" i="5"/>
  <c r="AE8" i="5"/>
  <c r="B8" i="5"/>
  <c r="AM7" i="5"/>
  <c r="AN7" i="5" s="1"/>
  <c r="AE7" i="5"/>
  <c r="B7" i="5"/>
  <c r="AM6" i="5"/>
  <c r="AE6" i="5"/>
  <c r="AN5" i="5"/>
  <c r="AM5" i="5"/>
  <c r="B5" i="5" s="1"/>
  <c r="AE5" i="5"/>
  <c r="AN4" i="5"/>
  <c r="AM4" i="5"/>
  <c r="AE4" i="5"/>
  <c r="B4" i="5"/>
  <c r="AM3" i="5"/>
  <c r="AN3" i="5" s="1"/>
  <c r="AE3" i="5"/>
  <c r="B3" i="5"/>
  <c r="AM2" i="5"/>
  <c r="AE2" i="5"/>
  <c r="B10" i="5" l="1"/>
  <c r="AN10" i="5"/>
  <c r="AN26" i="5"/>
  <c r="B26" i="5"/>
  <c r="B57" i="5"/>
  <c r="AN57" i="5"/>
  <c r="B88" i="5"/>
  <c r="AN88" i="5"/>
  <c r="AN90" i="5"/>
  <c r="B90" i="5"/>
  <c r="B121" i="5"/>
  <c r="AN121" i="5"/>
  <c r="AN152" i="5"/>
  <c r="B152" i="5"/>
  <c r="AN154" i="5"/>
  <c r="B154" i="5"/>
  <c r="B185" i="5"/>
  <c r="AN185" i="5"/>
  <c r="AN216" i="5"/>
  <c r="B216" i="5"/>
  <c r="AN218" i="5"/>
  <c r="B218" i="5"/>
  <c r="B249" i="5"/>
  <c r="AN249" i="5"/>
  <c r="B293" i="5"/>
  <c r="AN293" i="5"/>
  <c r="B296" i="5"/>
  <c r="AN296" i="5"/>
  <c r="AN302" i="5"/>
  <c r="B302" i="5"/>
  <c r="B377" i="5"/>
  <c r="AN377" i="5"/>
  <c r="AN396" i="5"/>
  <c r="B396" i="5"/>
  <c r="B420" i="5"/>
  <c r="AN420" i="5"/>
  <c r="AN422" i="5"/>
  <c r="B422" i="5"/>
  <c r="B477" i="5"/>
  <c r="AN477" i="5"/>
  <c r="B488" i="5"/>
  <c r="AN488" i="5"/>
  <c r="B582" i="5"/>
  <c r="AN582" i="5"/>
  <c r="B40" i="5"/>
  <c r="AN40" i="5"/>
  <c r="AN42" i="5"/>
  <c r="B42" i="5"/>
  <c r="B73" i="5"/>
  <c r="AN73" i="5"/>
  <c r="AN104" i="5"/>
  <c r="B104" i="5"/>
  <c r="AN106" i="5"/>
  <c r="B106" i="5"/>
  <c r="B137" i="5"/>
  <c r="AN137" i="5"/>
  <c r="B168" i="5"/>
  <c r="AN168" i="5"/>
  <c r="AN170" i="5"/>
  <c r="B170" i="5"/>
  <c r="B201" i="5"/>
  <c r="AN201" i="5"/>
  <c r="B232" i="5"/>
  <c r="AN232" i="5"/>
  <c r="AN234" i="5"/>
  <c r="B234" i="5"/>
  <c r="B265" i="5"/>
  <c r="AN265" i="5"/>
  <c r="B285" i="5"/>
  <c r="AN285" i="5"/>
  <c r="AN330" i="5"/>
  <c r="B330" i="5"/>
  <c r="B357" i="5"/>
  <c r="AN357" i="5"/>
  <c r="B360" i="5"/>
  <c r="AN360" i="5"/>
  <c r="AN366" i="5"/>
  <c r="B366" i="5"/>
  <c r="B441" i="5"/>
  <c r="AN441" i="5"/>
  <c r="AN460" i="5"/>
  <c r="B460" i="5"/>
  <c r="B484" i="5"/>
  <c r="AN484" i="5"/>
  <c r="B504" i="5"/>
  <c r="AN504" i="5"/>
  <c r="AN749" i="5"/>
  <c r="B749" i="5"/>
  <c r="B18" i="5"/>
  <c r="AN18" i="5"/>
  <c r="B6" i="5"/>
  <c r="AN6" i="5"/>
  <c r="B14" i="5"/>
  <c r="AN14" i="5"/>
  <c r="B21" i="5"/>
  <c r="AN21" i="5"/>
  <c r="B25" i="5"/>
  <c r="AN25" i="5"/>
  <c r="B56" i="5"/>
  <c r="AN56" i="5"/>
  <c r="AN58" i="5"/>
  <c r="B58" i="5"/>
  <c r="B89" i="5"/>
  <c r="AN89" i="5"/>
  <c r="B120" i="5"/>
  <c r="AN120" i="5"/>
  <c r="AN122" i="5"/>
  <c r="B122" i="5"/>
  <c r="B153" i="5"/>
  <c r="AN153" i="5"/>
  <c r="B184" i="5"/>
  <c r="AN184" i="5"/>
  <c r="AN186" i="5"/>
  <c r="B186" i="5"/>
  <c r="B217" i="5"/>
  <c r="AN217" i="5"/>
  <c r="B248" i="5"/>
  <c r="AN248" i="5"/>
  <c r="AN250" i="5"/>
  <c r="B250" i="5"/>
  <c r="B292" i="5"/>
  <c r="AN292" i="5"/>
  <c r="AN294" i="5"/>
  <c r="B294" i="5"/>
  <c r="B349" i="5"/>
  <c r="AN349" i="5"/>
  <c r="AN394" i="5"/>
  <c r="B394" i="5"/>
  <c r="B421" i="5"/>
  <c r="AN421" i="5"/>
  <c r="B424" i="5"/>
  <c r="AN424" i="5"/>
  <c r="AN430" i="5"/>
  <c r="B430" i="5"/>
  <c r="B520" i="5"/>
  <c r="AN520" i="5"/>
  <c r="B623" i="5"/>
  <c r="AN623" i="5"/>
  <c r="B2" i="5"/>
  <c r="AN2" i="5"/>
  <c r="B41" i="5"/>
  <c r="AN41" i="5"/>
  <c r="B72" i="5"/>
  <c r="AN72" i="5"/>
  <c r="AN74" i="5"/>
  <c r="B74" i="5"/>
  <c r="B105" i="5"/>
  <c r="AN105" i="5"/>
  <c r="AN136" i="5"/>
  <c r="B136" i="5"/>
  <c r="AN138" i="5"/>
  <c r="B138" i="5"/>
  <c r="B169" i="5"/>
  <c r="AN169" i="5"/>
  <c r="B200" i="5"/>
  <c r="AN200" i="5"/>
  <c r="AN202" i="5"/>
  <c r="B202" i="5"/>
  <c r="B233" i="5"/>
  <c r="AN233" i="5"/>
  <c r="B264" i="5"/>
  <c r="AN264" i="5"/>
  <c r="AN266" i="5"/>
  <c r="B266" i="5"/>
  <c r="B313" i="5"/>
  <c r="AN313" i="5"/>
  <c r="AN332" i="5"/>
  <c r="B332" i="5"/>
  <c r="B356" i="5"/>
  <c r="AN356" i="5"/>
  <c r="AN358" i="5"/>
  <c r="B358" i="5"/>
  <c r="B413" i="5"/>
  <c r="AN413" i="5"/>
  <c r="AN458" i="5"/>
  <c r="B458" i="5"/>
  <c r="B485" i="5"/>
  <c r="AN485" i="5"/>
  <c r="B553" i="5"/>
  <c r="AN553" i="5"/>
  <c r="B591" i="5"/>
  <c r="AN591" i="5"/>
  <c r="AN282" i="5"/>
  <c r="B282" i="5"/>
  <c r="B301" i="5"/>
  <c r="AN301" i="5"/>
  <c r="AN346" i="5"/>
  <c r="B346" i="5"/>
  <c r="B365" i="5"/>
  <c r="AN365" i="5"/>
  <c r="AN410" i="5"/>
  <c r="B410" i="5"/>
  <c r="B429" i="5"/>
  <c r="AN429" i="5"/>
  <c r="AN474" i="5"/>
  <c r="B474" i="5"/>
  <c r="B492" i="5"/>
  <c r="AN492" i="5"/>
  <c r="AN494" i="5"/>
  <c r="B494" i="5"/>
  <c r="B508" i="5"/>
  <c r="AN508" i="5"/>
  <c r="AN510" i="5"/>
  <c r="B510" i="5"/>
  <c r="B524" i="5"/>
  <c r="AN524" i="5"/>
  <c r="AN526" i="5"/>
  <c r="B526" i="5"/>
  <c r="B569" i="5"/>
  <c r="AN569" i="5"/>
  <c r="B619" i="5"/>
  <c r="AN619" i="5"/>
  <c r="B734" i="5"/>
  <c r="AN734" i="5"/>
  <c r="AN736" i="5"/>
  <c r="B736" i="5"/>
  <c r="AN28" i="5"/>
  <c r="AN29" i="5"/>
  <c r="AN60" i="5"/>
  <c r="AN61" i="5"/>
  <c r="AN92" i="5"/>
  <c r="AN93" i="5"/>
  <c r="AN108" i="5"/>
  <c r="AN109" i="5"/>
  <c r="AN124" i="5"/>
  <c r="AN125" i="5"/>
  <c r="AN140" i="5"/>
  <c r="AN141" i="5"/>
  <c r="AN156" i="5"/>
  <c r="AN157" i="5"/>
  <c r="AN172" i="5"/>
  <c r="AN173" i="5"/>
  <c r="AN204" i="5"/>
  <c r="AN205" i="5"/>
  <c r="AN220" i="5"/>
  <c r="AN221" i="5"/>
  <c r="AN236" i="5"/>
  <c r="AN237" i="5"/>
  <c r="AN252" i="5"/>
  <c r="AN253" i="5"/>
  <c r="AN298" i="5"/>
  <c r="B298" i="5"/>
  <c r="AN362" i="5"/>
  <c r="B362" i="5"/>
  <c r="B381" i="5"/>
  <c r="AN381" i="5"/>
  <c r="AN426" i="5"/>
  <c r="B426" i="5"/>
  <c r="B445" i="5"/>
  <c r="AN445" i="5"/>
  <c r="AN490" i="5"/>
  <c r="B490" i="5"/>
  <c r="AN506" i="5"/>
  <c r="B506" i="5"/>
  <c r="AN522" i="5"/>
  <c r="B522" i="5"/>
  <c r="B550" i="5"/>
  <c r="AN550" i="5"/>
  <c r="B585" i="5"/>
  <c r="AN585" i="5"/>
  <c r="B607" i="5"/>
  <c r="AN607" i="5"/>
  <c r="B670" i="5"/>
  <c r="AN670" i="5"/>
  <c r="AN672" i="5"/>
  <c r="B672" i="5"/>
  <c r="B703" i="5"/>
  <c r="AN703" i="5"/>
  <c r="AN22" i="5"/>
  <c r="AN44" i="5"/>
  <c r="AN45" i="5"/>
  <c r="AN76" i="5"/>
  <c r="AN77" i="5"/>
  <c r="AN188" i="5"/>
  <c r="AN189" i="5"/>
  <c r="AN268" i="5"/>
  <c r="AN269" i="5"/>
  <c r="B317" i="5"/>
  <c r="AN317" i="5"/>
  <c r="B30" i="5"/>
  <c r="AN33" i="5"/>
  <c r="B46" i="5"/>
  <c r="AN49" i="5"/>
  <c r="B62" i="5"/>
  <c r="AN65" i="5"/>
  <c r="B78" i="5"/>
  <c r="AN81" i="5"/>
  <c r="B94" i="5"/>
  <c r="AN97" i="5"/>
  <c r="B110" i="5"/>
  <c r="AN113" i="5"/>
  <c r="B126" i="5"/>
  <c r="AN129" i="5"/>
  <c r="B142" i="5"/>
  <c r="AN145" i="5"/>
  <c r="B158" i="5"/>
  <c r="AN161" i="5"/>
  <c r="B174" i="5"/>
  <c r="AN177" i="5"/>
  <c r="B190" i="5"/>
  <c r="AN193" i="5"/>
  <c r="B206" i="5"/>
  <c r="AN209" i="5"/>
  <c r="B222" i="5"/>
  <c r="AN225" i="5"/>
  <c r="B238" i="5"/>
  <c r="AN241" i="5"/>
  <c r="B254" i="5"/>
  <c r="AN257" i="5"/>
  <c r="B270" i="5"/>
  <c r="AN273" i="5"/>
  <c r="AN281" i="5"/>
  <c r="B284" i="5"/>
  <c r="B310" i="5"/>
  <c r="AN314" i="5"/>
  <c r="B314" i="5"/>
  <c r="B318" i="5"/>
  <c r="AN325" i="5"/>
  <c r="AN328" i="5"/>
  <c r="B333" i="5"/>
  <c r="AN333" i="5"/>
  <c r="AN345" i="5"/>
  <c r="B348" i="5"/>
  <c r="B374" i="5"/>
  <c r="AN378" i="5"/>
  <c r="B378" i="5"/>
  <c r="B382" i="5"/>
  <c r="AN389" i="5"/>
  <c r="AN392" i="5"/>
  <c r="B397" i="5"/>
  <c r="AN397" i="5"/>
  <c r="AN409" i="5"/>
  <c r="B412" i="5"/>
  <c r="B438" i="5"/>
  <c r="AN442" i="5"/>
  <c r="B442" i="5"/>
  <c r="B446" i="5"/>
  <c r="AN453" i="5"/>
  <c r="AN456" i="5"/>
  <c r="B461" i="5"/>
  <c r="AN461" i="5"/>
  <c r="AN473" i="5"/>
  <c r="B476" i="5"/>
  <c r="B493" i="5"/>
  <c r="AN493" i="5"/>
  <c r="B509" i="5"/>
  <c r="AN509" i="5"/>
  <c r="B525" i="5"/>
  <c r="AN525" i="5"/>
  <c r="B566" i="5"/>
  <c r="AN566" i="5"/>
  <c r="B603" i="5"/>
  <c r="AN603" i="5"/>
  <c r="B639" i="5"/>
  <c r="AN639" i="5"/>
  <c r="B538" i="5"/>
  <c r="B546" i="5"/>
  <c r="AN546" i="5"/>
  <c r="B562" i="5"/>
  <c r="AN562" i="5"/>
  <c r="B578" i="5"/>
  <c r="AN578" i="5"/>
  <c r="B655" i="5"/>
  <c r="AN655" i="5"/>
  <c r="B686" i="5"/>
  <c r="AN686" i="5"/>
  <c r="AN688" i="5"/>
  <c r="B688" i="5"/>
  <c r="B719" i="5"/>
  <c r="AN719" i="5"/>
  <c r="B542" i="5"/>
  <c r="AN542" i="5"/>
  <c r="B558" i="5"/>
  <c r="AN558" i="5"/>
  <c r="B574" i="5"/>
  <c r="AN574" i="5"/>
  <c r="B590" i="5"/>
  <c r="AN590" i="5"/>
  <c r="AN592" i="5"/>
  <c r="B592" i="5"/>
  <c r="B606" i="5"/>
  <c r="AN606" i="5"/>
  <c r="AN608" i="5"/>
  <c r="B608" i="5"/>
  <c r="B622" i="5"/>
  <c r="AN622" i="5"/>
  <c r="AN624" i="5"/>
  <c r="B624" i="5"/>
  <c r="B638" i="5"/>
  <c r="AN638" i="5"/>
  <c r="AN640" i="5"/>
  <c r="B640" i="5"/>
  <c r="B671" i="5"/>
  <c r="AN671" i="5"/>
  <c r="B702" i="5"/>
  <c r="AN702" i="5"/>
  <c r="AN704" i="5"/>
  <c r="B704" i="5"/>
  <c r="B735" i="5"/>
  <c r="AN735" i="5"/>
  <c r="AN747" i="5"/>
  <c r="B747" i="5"/>
  <c r="AN783" i="5"/>
  <c r="B783" i="5"/>
  <c r="B786" i="5"/>
  <c r="AN786" i="5"/>
  <c r="AN831" i="5"/>
  <c r="B831" i="5"/>
  <c r="B554" i="5"/>
  <c r="AN554" i="5"/>
  <c r="B570" i="5"/>
  <c r="AN570" i="5"/>
  <c r="B586" i="5"/>
  <c r="AN586" i="5"/>
  <c r="AN604" i="5"/>
  <c r="B604" i="5"/>
  <c r="AN620" i="5"/>
  <c r="B620" i="5"/>
  <c r="B654" i="5"/>
  <c r="AN654" i="5"/>
  <c r="AN656" i="5"/>
  <c r="B656" i="5"/>
  <c r="B687" i="5"/>
  <c r="AN687" i="5"/>
  <c r="B718" i="5"/>
  <c r="AN718" i="5"/>
  <c r="AN720" i="5"/>
  <c r="B720" i="5"/>
  <c r="B858" i="5"/>
  <c r="AN858" i="5"/>
  <c r="B861" i="5"/>
  <c r="AN861" i="5"/>
  <c r="AN867" i="5"/>
  <c r="B867" i="5"/>
  <c r="B873" i="5"/>
  <c r="AN873" i="5"/>
  <c r="B636" i="5"/>
  <c r="B652" i="5"/>
  <c r="B668" i="5"/>
  <c r="B684" i="5"/>
  <c r="B700" i="5"/>
  <c r="B716" i="5"/>
  <c r="B732" i="5"/>
  <c r="B754" i="5"/>
  <c r="AN754" i="5"/>
  <c r="B766" i="5"/>
  <c r="A678" i="5" s="1"/>
  <c r="AN766" i="5"/>
  <c r="B793" i="5"/>
  <c r="AN793" i="5"/>
  <c r="AN795" i="5"/>
  <c r="B795" i="5"/>
  <c r="B850" i="5"/>
  <c r="AN850" i="5"/>
  <c r="AN769" i="5"/>
  <c r="B769" i="5"/>
  <c r="AN833" i="5"/>
  <c r="B833" i="5"/>
  <c r="A813" i="5" s="1"/>
  <c r="B857" i="5"/>
  <c r="AN857" i="5"/>
  <c r="AN859" i="5"/>
  <c r="B859" i="5"/>
  <c r="A852" i="5" s="1"/>
  <c r="AN891" i="5"/>
  <c r="B891" i="5"/>
  <c r="A888" i="5" s="1"/>
  <c r="B970" i="5"/>
  <c r="AN970" i="5"/>
  <c r="B750" i="5"/>
  <c r="AN750" i="5"/>
  <c r="AN755" i="5"/>
  <c r="B755" i="5"/>
  <c r="AN767" i="5"/>
  <c r="B767" i="5"/>
  <c r="B794" i="5"/>
  <c r="AN794" i="5"/>
  <c r="B797" i="5"/>
  <c r="AN797" i="5"/>
  <c r="AN803" i="5"/>
  <c r="B803" i="5"/>
  <c r="B814" i="5"/>
  <c r="AN814" i="5"/>
  <c r="B906" i="5"/>
  <c r="AN906" i="5"/>
  <c r="B938" i="5"/>
  <c r="AN938" i="5"/>
  <c r="AN940" i="5"/>
  <c r="B940" i="5"/>
  <c r="B802" i="5"/>
  <c r="AN802" i="5"/>
  <c r="AN847" i="5"/>
  <c r="B847" i="5"/>
  <c r="B866" i="5"/>
  <c r="AN866" i="5"/>
  <c r="B877" i="5"/>
  <c r="AN877" i="5"/>
  <c r="AN879" i="5"/>
  <c r="B879" i="5"/>
  <c r="A913" i="5"/>
  <c r="B1011" i="5"/>
  <c r="AN1011" i="5"/>
  <c r="AN799" i="5"/>
  <c r="B799" i="5"/>
  <c r="AN809" i="5"/>
  <c r="AN810" i="5"/>
  <c r="AN813" i="5"/>
  <c r="B818" i="5"/>
  <c r="AN818" i="5"/>
  <c r="AN830" i="5"/>
  <c r="AN863" i="5"/>
  <c r="B863" i="5"/>
  <c r="AN875" i="5"/>
  <c r="B875" i="5"/>
  <c r="A868" i="5" s="1"/>
  <c r="B905" i="5"/>
  <c r="AN905" i="5"/>
  <c r="AN907" i="5"/>
  <c r="B907" i="5"/>
  <c r="AN762" i="5"/>
  <c r="AN765" i="5"/>
  <c r="B770" i="5"/>
  <c r="AN770" i="5"/>
  <c r="AN782" i="5"/>
  <c r="B785" i="5"/>
  <c r="B811" i="5"/>
  <c r="AN815" i="5"/>
  <c r="B815" i="5"/>
  <c r="B819" i="5"/>
  <c r="AN826" i="5"/>
  <c r="AN829" i="5"/>
  <c r="B834" i="5"/>
  <c r="AN834" i="5"/>
  <c r="AN846" i="5"/>
  <c r="B849" i="5"/>
  <c r="B878" i="5"/>
  <c r="AN878" i="5"/>
  <c r="AN889" i="5"/>
  <c r="AN924" i="5"/>
  <c r="B924" i="5"/>
  <c r="B955" i="5"/>
  <c r="AN955" i="5"/>
  <c r="B994" i="5"/>
  <c r="AN994" i="5"/>
  <c r="B1027" i="5"/>
  <c r="AN1027" i="5"/>
  <c r="AN893" i="5"/>
  <c r="AN894" i="5"/>
  <c r="AN909" i="5"/>
  <c r="AN910" i="5"/>
  <c r="B939" i="5"/>
  <c r="AN939" i="5"/>
  <c r="B986" i="5"/>
  <c r="AN986" i="5"/>
  <c r="AN882" i="5"/>
  <c r="B895" i="5"/>
  <c r="AN898" i="5"/>
  <c r="B911" i="5"/>
  <c r="B919" i="5"/>
  <c r="B923" i="5"/>
  <c r="AN923" i="5"/>
  <c r="B954" i="5"/>
  <c r="AN954" i="5"/>
  <c r="AN956" i="5"/>
  <c r="B956" i="5"/>
  <c r="B978" i="5"/>
  <c r="AN978" i="5"/>
  <c r="B936" i="5"/>
  <c r="B952" i="5"/>
  <c r="B967" i="5"/>
  <c r="A908" i="5" s="1"/>
  <c r="AN967" i="5"/>
  <c r="B975" i="5"/>
  <c r="AN975" i="5"/>
  <c r="B983" i="5"/>
  <c r="AN983" i="5"/>
  <c r="B991" i="5"/>
  <c r="AN991" i="5"/>
  <c r="B999" i="5"/>
  <c r="A996" i="5" s="1"/>
  <c r="AN999" i="5"/>
  <c r="B1015" i="5"/>
  <c r="A1008" i="5" s="1"/>
  <c r="AN1015" i="5"/>
  <c r="B1031" i="5"/>
  <c r="AN1031" i="5"/>
  <c r="B1003" i="5"/>
  <c r="AN1003" i="5"/>
  <c r="B1019" i="5"/>
  <c r="AN1019" i="5"/>
  <c r="B1035" i="5"/>
  <c r="AN1035" i="5"/>
  <c r="AN931" i="5"/>
  <c r="AN947" i="5"/>
  <c r="AN963" i="5"/>
  <c r="AN966" i="5"/>
  <c r="B971" i="5"/>
  <c r="AN971" i="5"/>
  <c r="AN974" i="5"/>
  <c r="B979" i="5"/>
  <c r="AN979" i="5"/>
  <c r="AN982" i="5"/>
  <c r="B987" i="5"/>
  <c r="AN987" i="5"/>
  <c r="AN990" i="5"/>
  <c r="B995" i="5"/>
  <c r="AN995" i="5"/>
  <c r="B1007" i="5"/>
  <c r="AN1007" i="5"/>
  <c r="A1020" i="5"/>
  <c r="B1023" i="5"/>
  <c r="AN1023" i="5"/>
  <c r="A1036" i="5"/>
  <c r="B1038" i="5"/>
  <c r="A1038" i="5" s="1"/>
  <c r="A528" i="5" l="1"/>
  <c r="A338" i="5"/>
  <c r="A210" i="5"/>
  <c r="A1035" i="5"/>
  <c r="A1034" i="5"/>
  <c r="A1032" i="5"/>
  <c r="A1033" i="5"/>
  <c r="A1003" i="5"/>
  <c r="A1002" i="5"/>
  <c r="A1001" i="5"/>
  <c r="A1000" i="5"/>
  <c r="A942" i="5"/>
  <c r="A923" i="5"/>
  <c r="A922" i="5"/>
  <c r="A920" i="5"/>
  <c r="A909" i="5"/>
  <c r="A916" i="5"/>
  <c r="A921" i="5"/>
  <c r="A903" i="5"/>
  <c r="A805" i="5"/>
  <c r="A770" i="5"/>
  <c r="A910" i="5"/>
  <c r="A905" i="5"/>
  <c r="A902" i="5"/>
  <c r="A901" i="5"/>
  <c r="A904" i="5"/>
  <c r="A896" i="5"/>
  <c r="A898" i="5"/>
  <c r="A899" i="5"/>
  <c r="A900" i="5"/>
  <c r="A879" i="5"/>
  <c r="A802" i="5"/>
  <c r="A801" i="5"/>
  <c r="A798" i="5"/>
  <c r="A800" i="5"/>
  <c r="A751" i="5"/>
  <c r="A713" i="5"/>
  <c r="A647" i="5"/>
  <c r="A705" i="5"/>
  <c r="A648" i="5"/>
  <c r="A722" i="5"/>
  <c r="A580" i="5"/>
  <c r="A64" i="5"/>
  <c r="A47" i="5"/>
  <c r="A3" i="5"/>
  <c r="A359" i="5"/>
  <c r="A983" i="5"/>
  <c r="A982" i="5"/>
  <c r="A981" i="5"/>
  <c r="A728" i="5"/>
  <c r="A516" i="5"/>
  <c r="A324" i="5"/>
  <c r="A926" i="5"/>
  <c r="A980" i="5"/>
  <c r="A564" i="5"/>
  <c r="A305" i="5"/>
  <c r="A109" i="5"/>
  <c r="A76" i="5"/>
  <c r="A43" i="5"/>
  <c r="A45" i="5"/>
  <c r="A83" i="5"/>
  <c r="A1031" i="5"/>
  <c r="A1030" i="5"/>
  <c r="A1024" i="5"/>
  <c r="A1029" i="5"/>
  <c r="A1028" i="5"/>
  <c r="A1021" i="5"/>
  <c r="A1025" i="5"/>
  <c r="A999" i="5"/>
  <c r="A998" i="5"/>
  <c r="A967" i="5"/>
  <c r="A966" i="5"/>
  <c r="A957" i="5"/>
  <c r="A958" i="5"/>
  <c r="A960" i="5"/>
  <c r="A964" i="5"/>
  <c r="A962" i="5"/>
  <c r="A963" i="5"/>
  <c r="A965" i="5"/>
  <c r="A959" i="5"/>
  <c r="A893" i="5"/>
  <c r="A851" i="5"/>
  <c r="A806" i="5"/>
  <c r="A859" i="5"/>
  <c r="A846" i="5"/>
  <c r="A836" i="5"/>
  <c r="A833" i="5"/>
  <c r="A832" i="5"/>
  <c r="A897" i="5"/>
  <c r="A821" i="5"/>
  <c r="A766" i="5"/>
  <c r="A762" i="5"/>
  <c r="A765" i="5"/>
  <c r="A757" i="5"/>
  <c r="A759" i="5"/>
  <c r="A761" i="5"/>
  <c r="A763" i="5"/>
  <c r="A760" i="5"/>
  <c r="A758" i="5"/>
  <c r="A764" i="5"/>
  <c r="A756" i="5"/>
  <c r="A666" i="5"/>
  <c r="A739" i="5"/>
  <c r="A683" i="5"/>
  <c r="A823" i="5"/>
  <c r="A597" i="5"/>
  <c r="A462" i="5"/>
  <c r="A403" i="5"/>
  <c r="A451" i="5"/>
  <c r="A944" i="5"/>
  <c r="A976" i="5"/>
  <c r="A1015" i="5"/>
  <c r="A1014" i="5"/>
  <c r="A1013" i="5"/>
  <c r="A1012" i="5"/>
  <c r="A989" i="5"/>
  <c r="A969" i="5"/>
  <c r="A925" i="5"/>
  <c r="A941" i="5"/>
  <c r="A927" i="5"/>
  <c r="A785" i="5"/>
  <c r="A784" i="5"/>
  <c r="A775" i="5"/>
  <c r="A782" i="5"/>
  <c r="A774" i="5"/>
  <c r="A875" i="5"/>
  <c r="A869" i="5"/>
  <c r="A871" i="5"/>
  <c r="A874" i="5"/>
  <c r="A724" i="5"/>
  <c r="A891" i="5"/>
  <c r="A889" i="5"/>
  <c r="A886" i="5"/>
  <c r="A890" i="5"/>
  <c r="A881" i="5"/>
  <c r="A880" i="5"/>
  <c r="A882" i="5"/>
  <c r="A883" i="5"/>
  <c r="A884" i="5"/>
  <c r="A885" i="5"/>
  <c r="A769" i="5"/>
  <c r="A768" i="5"/>
  <c r="A795" i="5"/>
  <c r="A787" i="5"/>
  <c r="A788" i="5"/>
  <c r="A791" i="5"/>
  <c r="A779" i="5"/>
  <c r="A867" i="5"/>
  <c r="A862" i="5"/>
  <c r="A860" i="5"/>
  <c r="A737" i="5"/>
  <c r="A627" i="5"/>
  <c r="A437" i="5"/>
  <c r="A384" i="5"/>
  <c r="A237" i="5"/>
  <c r="A203" i="5"/>
  <c r="A1004" i="5"/>
  <c r="A979" i="5"/>
  <c r="A977" i="5"/>
  <c r="A968" i="5"/>
  <c r="A1019" i="5"/>
  <c r="A1017" i="5"/>
  <c r="A1018" i="5"/>
  <c r="A1016" i="5"/>
  <c r="A997" i="5"/>
  <c r="A943" i="5"/>
  <c r="A1022" i="5"/>
  <c r="A961" i="5"/>
  <c r="A994" i="5"/>
  <c r="A992" i="5"/>
  <c r="A993" i="5"/>
  <c r="A988" i="5"/>
  <c r="A918" i="5"/>
  <c r="A878" i="5"/>
  <c r="A815" i="5"/>
  <c r="A809" i="5"/>
  <c r="A1011" i="5"/>
  <c r="A1010" i="5"/>
  <c r="A1005" i="5"/>
  <c r="A1006" i="5"/>
  <c r="A1009" i="5"/>
  <c r="A830" i="5"/>
  <c r="A810" i="5"/>
  <c r="A767" i="5"/>
  <c r="A752" i="5"/>
  <c r="A660" i="5"/>
  <c r="A746" i="5"/>
  <c r="A684" i="5"/>
  <c r="A682" i="5"/>
  <c r="A674" i="5"/>
  <c r="A675" i="5"/>
  <c r="A676" i="5"/>
  <c r="A677" i="5"/>
  <c r="A673" i="5"/>
  <c r="A681" i="5"/>
  <c r="A625" i="5"/>
  <c r="A632" i="5"/>
  <c r="A679" i="5"/>
  <c r="A645" i="5"/>
  <c r="A664" i="5"/>
  <c r="A593" i="5"/>
  <c r="A680" i="5"/>
  <c r="A651" i="5"/>
  <c r="A629" i="5"/>
  <c r="A612" i="5"/>
  <c r="A887" i="5"/>
  <c r="A584" i="5"/>
  <c r="A511" i="5"/>
  <c r="A589" i="5"/>
  <c r="A555" i="5"/>
  <c r="A402" i="5"/>
  <c r="A505" i="5"/>
  <c r="A423" i="5"/>
  <c r="A208" i="5"/>
  <c r="A415" i="5"/>
  <c r="A140" i="5"/>
  <c r="A115" i="5"/>
  <c r="A23" i="5"/>
  <c r="A194" i="5"/>
  <c r="A163" i="5"/>
  <c r="A786" i="5"/>
  <c r="A314" i="5"/>
  <c r="A284" i="5"/>
  <c r="A283" i="5"/>
  <c r="A281" i="5"/>
  <c r="A699" i="5"/>
  <c r="A670" i="5"/>
  <c r="A669" i="5"/>
  <c r="A370" i="5"/>
  <c r="A657" i="5"/>
  <c r="A560" i="5"/>
  <c r="A342" i="5"/>
  <c r="A286" i="5"/>
  <c r="A398" i="5"/>
  <c r="A160" i="5"/>
  <c r="A66" i="5"/>
  <c r="A440" i="5"/>
  <c r="A349" i="5"/>
  <c r="A253" i="5"/>
  <c r="A248" i="5"/>
  <c r="A245" i="5"/>
  <c r="A241" i="5"/>
  <c r="A244" i="5"/>
  <c r="A247" i="5"/>
  <c r="A91" i="5"/>
  <c r="A484" i="5"/>
  <c r="A481" i="5"/>
  <c r="A483" i="5"/>
  <c r="A480" i="5"/>
  <c r="A357" i="5"/>
  <c r="A209" i="5"/>
  <c r="A73" i="5"/>
  <c r="A40" i="5"/>
  <c r="A37" i="5"/>
  <c r="A39" i="5"/>
  <c r="A36" i="5"/>
  <c r="A371" i="5"/>
  <c r="A188" i="5"/>
  <c r="A152" i="5"/>
  <c r="A149" i="5"/>
  <c r="A148" i="5"/>
  <c r="A151" i="5"/>
  <c r="A26" i="5"/>
  <c r="A955" i="5"/>
  <c r="A907" i="5"/>
  <c r="A644" i="5"/>
  <c r="A742" i="5"/>
  <c r="A620" i="5"/>
  <c r="A600" i="5"/>
  <c r="A570" i="5"/>
  <c r="A543" i="5"/>
  <c r="A783" i="5"/>
  <c r="A781" i="5"/>
  <c r="A778" i="5"/>
  <c r="A780" i="5"/>
  <c r="A777" i="5"/>
  <c r="A731" i="5"/>
  <c r="A725" i="5"/>
  <c r="A702" i="5"/>
  <c r="A701" i="5"/>
  <c r="A659" i="5"/>
  <c r="A624" i="5"/>
  <c r="A613" i="5"/>
  <c r="A606" i="5"/>
  <c r="A605" i="5"/>
  <c r="A574" i="5"/>
  <c r="A572" i="5"/>
  <c r="A547" i="5"/>
  <c r="A738" i="5"/>
  <c r="A719" i="5"/>
  <c r="A710" i="5"/>
  <c r="A665" i="5"/>
  <c r="A583" i="5"/>
  <c r="A546" i="5"/>
  <c r="A545" i="5"/>
  <c r="A694" i="5"/>
  <c r="A635" i="5"/>
  <c r="A601" i="5"/>
  <c r="A525" i="5"/>
  <c r="A476" i="5"/>
  <c r="A475" i="5"/>
  <c r="A461" i="5"/>
  <c r="A446" i="5"/>
  <c r="A425" i="5"/>
  <c r="A386" i="5"/>
  <c r="A374" i="5"/>
  <c r="A335" i="5"/>
  <c r="A254" i="5"/>
  <c r="A222" i="5"/>
  <c r="A190" i="5"/>
  <c r="A158" i="5"/>
  <c r="A126" i="5"/>
  <c r="A94" i="5"/>
  <c r="A62" i="5"/>
  <c r="A30" i="5"/>
  <c r="A134" i="5"/>
  <c r="A776" i="5"/>
  <c r="A672" i="5"/>
  <c r="A607" i="5"/>
  <c r="A573" i="5"/>
  <c r="A539" i="5"/>
  <c r="A518" i="5"/>
  <c r="A506" i="5"/>
  <c r="A496" i="5"/>
  <c r="A486" i="5"/>
  <c r="A445" i="5"/>
  <c r="A443" i="5"/>
  <c r="A409" i="5"/>
  <c r="A362" i="5"/>
  <c r="A118" i="5"/>
  <c r="A711" i="5"/>
  <c r="A557" i="5"/>
  <c r="A510" i="5"/>
  <c r="A499" i="5"/>
  <c r="A492" i="5"/>
  <c r="A491" i="5"/>
  <c r="A444" i="5"/>
  <c r="A418" i="5"/>
  <c r="A406" i="5"/>
  <c r="A367" i="5"/>
  <c r="A350" i="5"/>
  <c r="A341" i="5"/>
  <c r="A282" i="5"/>
  <c r="A280" i="5"/>
  <c r="A277" i="5"/>
  <c r="A276" i="5"/>
  <c r="A279" i="5"/>
  <c r="A246" i="5"/>
  <c r="A86" i="5"/>
  <c r="A553" i="5"/>
  <c r="A487" i="5"/>
  <c r="A464" i="5"/>
  <c r="A391" i="5"/>
  <c r="A309" i="5"/>
  <c r="A266" i="5"/>
  <c r="A258" i="5"/>
  <c r="A233" i="5"/>
  <c r="A205" i="5"/>
  <c r="A197" i="5"/>
  <c r="A200" i="5"/>
  <c r="A196" i="5"/>
  <c r="A199" i="5"/>
  <c r="A193" i="5"/>
  <c r="A147" i="5"/>
  <c r="A136" i="5"/>
  <c r="A133" i="5"/>
  <c r="A132" i="5"/>
  <c r="A129" i="5"/>
  <c r="A135" i="5"/>
  <c r="A108" i="5"/>
  <c r="A96" i="5"/>
  <c r="A31" i="5"/>
  <c r="A22" i="5"/>
  <c r="A623" i="5"/>
  <c r="A472" i="5"/>
  <c r="A433" i="5"/>
  <c r="A368" i="5"/>
  <c r="A334" i="5"/>
  <c r="A294" i="5"/>
  <c r="A271" i="5"/>
  <c r="A250" i="5"/>
  <c r="A242" i="5"/>
  <c r="A195" i="5"/>
  <c r="A155" i="5"/>
  <c r="A143" i="5"/>
  <c r="A122" i="5"/>
  <c r="A114" i="5"/>
  <c r="A67" i="5"/>
  <c r="A28" i="5"/>
  <c r="A112" i="5"/>
  <c r="A18" i="5"/>
  <c r="A17" i="5"/>
  <c r="A721" i="5"/>
  <c r="A460" i="5"/>
  <c r="A459" i="5"/>
  <c r="A441" i="5"/>
  <c r="A439" i="5"/>
  <c r="A408" i="5"/>
  <c r="A369" i="5"/>
  <c r="A285" i="5"/>
  <c r="A243" i="5"/>
  <c r="A204" i="5"/>
  <c r="A191" i="5"/>
  <c r="A170" i="5"/>
  <c r="A162" i="5"/>
  <c r="A104" i="5"/>
  <c r="A101" i="5"/>
  <c r="A103" i="5"/>
  <c r="A100" i="5"/>
  <c r="A75" i="5"/>
  <c r="A63" i="5"/>
  <c r="A42" i="5"/>
  <c r="A34" i="5"/>
  <c r="A582" i="5"/>
  <c r="A581" i="5"/>
  <c r="A477" i="5"/>
  <c r="A428" i="5"/>
  <c r="A420" i="5"/>
  <c r="A417" i="5"/>
  <c r="A416" i="5"/>
  <c r="A419" i="5"/>
  <c r="A274" i="5"/>
  <c r="A249" i="5"/>
  <c r="A221" i="5"/>
  <c r="A59" i="5"/>
  <c r="A16" i="5"/>
  <c r="A735" i="5"/>
  <c r="A622" i="5"/>
  <c r="A621" i="5"/>
  <c r="A509" i="5"/>
  <c r="A319" i="5"/>
  <c r="A736" i="5"/>
  <c r="A526" i="5"/>
  <c r="A508" i="5"/>
  <c r="A507" i="5"/>
  <c r="A380" i="5"/>
  <c r="A303" i="5"/>
  <c r="A262" i="5"/>
  <c r="A448" i="5"/>
  <c r="A432" i="5"/>
  <c r="A171" i="5"/>
  <c r="A7" i="5"/>
  <c r="A421" i="5"/>
  <c r="A125" i="5"/>
  <c r="A120" i="5"/>
  <c r="A117" i="5"/>
  <c r="A113" i="5"/>
  <c r="A116" i="5"/>
  <c r="A119" i="5"/>
  <c r="A111" i="5"/>
  <c r="A330" i="5"/>
  <c r="A328" i="5"/>
  <c r="A325" i="5"/>
  <c r="A173" i="5"/>
  <c r="A168" i="5"/>
  <c r="A165" i="5"/>
  <c r="A167" i="5"/>
  <c r="A164" i="5"/>
  <c r="A293" i="5"/>
  <c r="A176" i="5"/>
  <c r="A57" i="5"/>
  <c r="A987" i="5"/>
  <c r="A954" i="5"/>
  <c r="A953" i="5"/>
  <c r="A895" i="5"/>
  <c r="A892" i="5"/>
  <c r="A949" i="5"/>
  <c r="A814" i="5"/>
  <c r="A797" i="5"/>
  <c r="A796" i="5"/>
  <c r="A824" i="5"/>
  <c r="A628" i="5"/>
  <c r="A995" i="5"/>
  <c r="A978" i="5"/>
  <c r="A985" i="5"/>
  <c r="A804" i="5"/>
  <c r="A692" i="5"/>
  <c r="A586" i="5"/>
  <c r="A671" i="5"/>
  <c r="A643" i="5"/>
  <c r="A562" i="5"/>
  <c r="A561" i="5"/>
  <c r="A538" i="5"/>
  <c r="A533" i="5"/>
  <c r="A529" i="5"/>
  <c r="A536" i="5"/>
  <c r="A693" i="5"/>
  <c r="A614" i="5"/>
  <c r="A521" i="5"/>
  <c r="A442" i="5"/>
  <c r="A412" i="5"/>
  <c r="A411" i="5"/>
  <c r="A397" i="5"/>
  <c r="A382" i="5"/>
  <c r="A361" i="5"/>
  <c r="A322" i="5"/>
  <c r="A310" i="5"/>
  <c r="A383" i="5"/>
  <c r="A317" i="5"/>
  <c r="A315" i="5"/>
  <c r="A214" i="5"/>
  <c r="A102" i="5"/>
  <c r="A537" i="5"/>
  <c r="A527" i="5"/>
  <c r="A514" i="5"/>
  <c r="A495" i="5"/>
  <c r="A473" i="5"/>
  <c r="A434" i="5"/>
  <c r="A70" i="5"/>
  <c r="A619" i="5"/>
  <c r="A618" i="5"/>
  <c r="A615" i="5"/>
  <c r="A611" i="5"/>
  <c r="A617" i="5"/>
  <c r="A535" i="5"/>
  <c r="A494" i="5"/>
  <c r="A482" i="5"/>
  <c r="A470" i="5"/>
  <c r="A431" i="5"/>
  <c r="A414" i="5"/>
  <c r="A405" i="5"/>
  <c r="A346" i="5"/>
  <c r="A343" i="5"/>
  <c r="A340" i="5"/>
  <c r="A329" i="5"/>
  <c r="A301" i="5"/>
  <c r="A230" i="5"/>
  <c r="A544" i="5"/>
  <c r="A458" i="5"/>
  <c r="A456" i="5"/>
  <c r="A449" i="5"/>
  <c r="A363" i="5"/>
  <c r="A326" i="5"/>
  <c r="A307" i="5"/>
  <c r="A235" i="5"/>
  <c r="A223" i="5"/>
  <c r="A202" i="5"/>
  <c r="A169" i="5"/>
  <c r="A141" i="5"/>
  <c r="A44" i="5"/>
  <c r="A32" i="5"/>
  <c r="A467" i="5"/>
  <c r="A436" i="5"/>
  <c r="A424" i="5"/>
  <c r="A400" i="5"/>
  <c r="A387" i="5"/>
  <c r="A351" i="5"/>
  <c r="A327" i="5"/>
  <c r="A272" i="5"/>
  <c r="A225" i="5"/>
  <c r="A217" i="5"/>
  <c r="A189" i="5"/>
  <c r="A184" i="5"/>
  <c r="A181" i="5"/>
  <c r="A177" i="5"/>
  <c r="A180" i="5"/>
  <c r="A183" i="5"/>
  <c r="A156" i="5"/>
  <c r="A144" i="5"/>
  <c r="A97" i="5"/>
  <c r="A89" i="5"/>
  <c r="A61" i="5"/>
  <c r="A56" i="5"/>
  <c r="A53" i="5"/>
  <c r="A49" i="5"/>
  <c r="A52" i="5"/>
  <c r="A55" i="5"/>
  <c r="A27" i="5"/>
  <c r="A21" i="5"/>
  <c r="A20" i="5"/>
  <c r="A6" i="5"/>
  <c r="A4" i="5"/>
  <c r="A99" i="5"/>
  <c r="A749" i="5"/>
  <c r="A748" i="5"/>
  <c r="A571" i="5"/>
  <c r="A504" i="5"/>
  <c r="A501" i="5"/>
  <c r="A497" i="5"/>
  <c r="A372" i="5"/>
  <c r="A360" i="5"/>
  <c r="A337" i="5"/>
  <c r="A320" i="5"/>
  <c r="A304" i="5"/>
  <c r="A273" i="5"/>
  <c r="A265" i="5"/>
  <c r="A232" i="5"/>
  <c r="A229" i="5"/>
  <c r="A231" i="5"/>
  <c r="A228" i="5"/>
  <c r="A192" i="5"/>
  <c r="A145" i="5"/>
  <c r="A137" i="5"/>
  <c r="A1037" i="5"/>
  <c r="A488" i="5"/>
  <c r="A422" i="5"/>
  <c r="A396" i="5"/>
  <c r="A395" i="5"/>
  <c r="A377" i="5"/>
  <c r="A375" i="5"/>
  <c r="A344" i="5"/>
  <c r="A308" i="5"/>
  <c r="A296" i="5"/>
  <c r="A295" i="5"/>
  <c r="A251" i="5"/>
  <c r="A239" i="5"/>
  <c r="A218" i="5"/>
  <c r="A185" i="5"/>
  <c r="A154" i="5"/>
  <c r="A146" i="5"/>
  <c r="A121" i="5"/>
  <c r="A60" i="5"/>
  <c r="A48" i="5"/>
  <c r="A5" i="5"/>
  <c r="A554" i="5"/>
  <c r="A831" i="5"/>
  <c r="A829" i="5"/>
  <c r="A826" i="5"/>
  <c r="A747" i="5"/>
  <c r="A745" i="5"/>
  <c r="A726" i="5"/>
  <c r="A640" i="5"/>
  <c r="A558" i="5"/>
  <c r="A556" i="5"/>
  <c r="A707" i="5"/>
  <c r="A567" i="5"/>
  <c r="A691" i="5"/>
  <c r="A639" i="5"/>
  <c r="A603" i="5"/>
  <c r="A602" i="5"/>
  <c r="A599" i="5"/>
  <c r="A595" i="5"/>
  <c r="A566" i="5"/>
  <c r="A565" i="5"/>
  <c r="A489" i="5"/>
  <c r="A450" i="5"/>
  <c r="A438" i="5"/>
  <c r="A399" i="5"/>
  <c r="A150" i="5"/>
  <c r="A576" i="5"/>
  <c r="A548" i="5"/>
  <c r="A530" i="5"/>
  <c r="A498" i="5"/>
  <c r="A730" i="5"/>
  <c r="A587" i="5"/>
  <c r="A515" i="5"/>
  <c r="A474" i="5"/>
  <c r="A465" i="5"/>
  <c r="A468" i="5"/>
  <c r="A471" i="5"/>
  <c r="A457" i="5"/>
  <c r="A429" i="5"/>
  <c r="A354" i="5"/>
  <c r="A166" i="5"/>
  <c r="A466" i="5"/>
  <c r="A358" i="5"/>
  <c r="A332" i="5"/>
  <c r="A331" i="5"/>
  <c r="A313" i="5"/>
  <c r="A311" i="5"/>
  <c r="A269" i="5"/>
  <c r="A264" i="5"/>
  <c r="A261" i="5"/>
  <c r="A260" i="5"/>
  <c r="A263" i="5"/>
  <c r="A257" i="5"/>
  <c r="A211" i="5"/>
  <c r="A107" i="5"/>
  <c r="A95" i="5"/>
  <c r="A74" i="5"/>
  <c r="A41" i="5"/>
  <c r="A500" i="5"/>
  <c r="A388" i="5"/>
  <c r="A300" i="5"/>
  <c r="A292" i="5"/>
  <c r="A289" i="5"/>
  <c r="A288" i="5"/>
  <c r="A291" i="5"/>
  <c r="A220" i="5"/>
  <c r="A161" i="5"/>
  <c r="A153" i="5"/>
  <c r="A80" i="5"/>
  <c r="A33" i="5"/>
  <c r="A25" i="5"/>
  <c r="A24" i="5"/>
  <c r="A14" i="5"/>
  <c r="A12" i="5"/>
  <c r="A519" i="5"/>
  <c r="A376" i="5"/>
  <c r="A321" i="5"/>
  <c r="A268" i="5"/>
  <c r="A256" i="5"/>
  <c r="A201" i="5"/>
  <c r="A128" i="5"/>
  <c r="A81" i="5"/>
  <c r="A11" i="5"/>
  <c r="A503" i="5"/>
  <c r="A427" i="5"/>
  <c r="A390" i="5"/>
  <c r="A312" i="5"/>
  <c r="A227" i="5"/>
  <c r="A216" i="5"/>
  <c r="A213" i="5"/>
  <c r="A212" i="5"/>
  <c r="A215" i="5"/>
  <c r="A123" i="5"/>
  <c r="A90" i="5"/>
  <c r="A82" i="5"/>
  <c r="A13" i="5"/>
  <c r="A952" i="5"/>
  <c r="A950" i="5"/>
  <c r="A946" i="5"/>
  <c r="A939" i="5"/>
  <c r="A933" i="5"/>
  <c r="A930" i="5"/>
  <c r="A818" i="5"/>
  <c r="A816" i="5"/>
  <c r="A847" i="5"/>
  <c r="A845" i="5"/>
  <c r="A842" i="5"/>
  <c r="A841" i="5"/>
  <c r="A844" i="5"/>
  <c r="A838" i="5"/>
  <c r="A817" i="5"/>
  <c r="A708" i="5"/>
  <c r="A732" i="5"/>
  <c r="A727" i="5"/>
  <c r="A668" i="5"/>
  <c r="A663" i="5"/>
  <c r="A858" i="5"/>
  <c r="A697" i="5"/>
  <c r="A654" i="5"/>
  <c r="A653" i="5"/>
  <c r="A610" i="5"/>
  <c r="A928" i="5"/>
  <c r="A991" i="5"/>
  <c r="A990" i="5"/>
  <c r="A975" i="5"/>
  <c r="A974" i="5"/>
  <c r="A936" i="5"/>
  <c r="A934" i="5"/>
  <c r="A956" i="5"/>
  <c r="A931" i="5"/>
  <c r="A919" i="5"/>
  <c r="A914" i="5"/>
  <c r="A973" i="5"/>
  <c r="A935" i="5"/>
  <c r="A951" i="5"/>
  <c r="A924" i="5"/>
  <c r="A917" i="5"/>
  <c r="A811" i="5"/>
  <c r="A772" i="5"/>
  <c r="A807" i="5"/>
  <c r="A894" i="5"/>
  <c r="A866" i="5"/>
  <c r="A938" i="5"/>
  <c r="A937" i="5"/>
  <c r="A840" i="5"/>
  <c r="A803" i="5"/>
  <c r="A755" i="5"/>
  <c r="A750" i="5"/>
  <c r="A864" i="5"/>
  <c r="A828" i="5"/>
  <c r="A850" i="5"/>
  <c r="A822" i="5"/>
  <c r="A773" i="5"/>
  <c r="A716" i="5"/>
  <c r="A714" i="5"/>
  <c r="A652" i="5"/>
  <c r="A650" i="5"/>
  <c r="A741" i="5"/>
  <c r="A718" i="5"/>
  <c r="A717" i="5"/>
  <c r="A656" i="5"/>
  <c r="A642" i="5"/>
  <c r="A609" i="5"/>
  <c r="A596" i="5"/>
  <c r="A559" i="5"/>
  <c r="A839" i="5"/>
  <c r="A744" i="5"/>
  <c r="A704" i="5"/>
  <c r="A690" i="5"/>
  <c r="A662" i="5"/>
  <c r="A608" i="5"/>
  <c r="A590" i="5"/>
  <c r="A588" i="5"/>
  <c r="A563" i="5"/>
  <c r="A715" i="5"/>
  <c r="A709" i="5"/>
  <c r="A686" i="5"/>
  <c r="A685" i="5"/>
  <c r="A1023" i="5"/>
  <c r="A1007" i="5"/>
  <c r="A971" i="5"/>
  <c r="A984" i="5"/>
  <c r="A972" i="5"/>
  <c r="A945" i="5"/>
  <c r="A911" i="5"/>
  <c r="A986" i="5"/>
  <c r="A947" i="5"/>
  <c r="A932" i="5"/>
  <c r="A1027" i="5"/>
  <c r="A1026" i="5"/>
  <c r="A948" i="5"/>
  <c r="A929" i="5"/>
  <c r="A849" i="5"/>
  <c r="A848" i="5"/>
  <c r="A834" i="5"/>
  <c r="A819" i="5"/>
  <c r="A863" i="5"/>
  <c r="A820" i="5"/>
  <c r="A812" i="5"/>
  <c r="A799" i="5"/>
  <c r="A912" i="5"/>
  <c r="A877" i="5"/>
  <c r="A876" i="5"/>
  <c r="A855" i="5"/>
  <c r="A843" i="5"/>
  <c r="A940" i="5"/>
  <c r="A915" i="5"/>
  <c r="A906" i="5"/>
  <c r="A827" i="5"/>
  <c r="A808" i="5"/>
  <c r="A794" i="5"/>
  <c r="A740" i="5"/>
  <c r="A970" i="5"/>
  <c r="A865" i="5"/>
  <c r="A857" i="5"/>
  <c r="A854" i="5"/>
  <c r="A853" i="5"/>
  <c r="A856" i="5"/>
  <c r="A771" i="5"/>
  <c r="A835" i="5"/>
  <c r="A825" i="5"/>
  <c r="A793" i="5"/>
  <c r="A790" i="5"/>
  <c r="A792" i="5"/>
  <c r="A789" i="5"/>
  <c r="A754" i="5"/>
  <c r="A700" i="5"/>
  <c r="A698" i="5"/>
  <c r="A695" i="5"/>
  <c r="A636" i="5"/>
  <c r="A634" i="5"/>
  <c r="A631" i="5"/>
  <c r="A633" i="5"/>
  <c r="A630" i="5"/>
  <c r="A873" i="5"/>
  <c r="A870" i="5"/>
  <c r="A872" i="5"/>
  <c r="A861" i="5"/>
  <c r="A743" i="5"/>
  <c r="A720" i="5"/>
  <c r="A706" i="5"/>
  <c r="A687" i="5"/>
  <c r="A641" i="5"/>
  <c r="A626" i="5"/>
  <c r="A616" i="5"/>
  <c r="A604" i="5"/>
  <c r="A594" i="5"/>
  <c r="A575" i="5"/>
  <c r="A837" i="5"/>
  <c r="A753" i="5"/>
  <c r="A723" i="5"/>
  <c r="A689" i="5"/>
  <c r="A667" i="5"/>
  <c r="A661" i="5"/>
  <c r="A638" i="5"/>
  <c r="A637" i="5"/>
  <c r="A592" i="5"/>
  <c r="A579" i="5"/>
  <c r="A542" i="5"/>
  <c r="A540" i="5"/>
  <c r="A729" i="5"/>
  <c r="A712" i="5"/>
  <c r="A688" i="5"/>
  <c r="A655" i="5"/>
  <c r="A646" i="5"/>
  <c r="A578" i="5"/>
  <c r="A577" i="5"/>
  <c r="A551" i="5"/>
  <c r="A696" i="5"/>
  <c r="A552" i="5"/>
  <c r="A493" i="5"/>
  <c r="A463" i="5"/>
  <c r="A378" i="5"/>
  <c r="A348" i="5"/>
  <c r="A347" i="5"/>
  <c r="A333" i="5"/>
  <c r="A318" i="5"/>
  <c r="A297" i="5"/>
  <c r="A270" i="5"/>
  <c r="A238" i="5"/>
  <c r="A206" i="5"/>
  <c r="A174" i="5"/>
  <c r="A142" i="5"/>
  <c r="A110" i="5"/>
  <c r="A78" i="5"/>
  <c r="A46" i="5"/>
  <c r="A345" i="5"/>
  <c r="A306" i="5"/>
  <c r="A182" i="5"/>
  <c r="A54" i="5"/>
  <c r="A703" i="5"/>
  <c r="A649" i="5"/>
  <c r="A585" i="5"/>
  <c r="A550" i="5"/>
  <c r="A549" i="5"/>
  <c r="A534" i="5"/>
  <c r="A522" i="5"/>
  <c r="A512" i="5"/>
  <c r="A502" i="5"/>
  <c r="A490" i="5"/>
  <c r="A447" i="5"/>
  <c r="A426" i="5"/>
  <c r="A381" i="5"/>
  <c r="A379" i="5"/>
  <c r="A298" i="5"/>
  <c r="A38" i="5"/>
  <c r="A734" i="5"/>
  <c r="A733" i="5"/>
  <c r="A658" i="5"/>
  <c r="A598" i="5"/>
  <c r="A569" i="5"/>
  <c r="A531" i="5"/>
  <c r="A524" i="5"/>
  <c r="A523" i="5"/>
  <c r="A478" i="5"/>
  <c r="A469" i="5"/>
  <c r="A410" i="5"/>
  <c r="A401" i="5"/>
  <c r="A404" i="5"/>
  <c r="A407" i="5"/>
  <c r="A393" i="5"/>
  <c r="A365" i="5"/>
  <c r="A316" i="5"/>
  <c r="A290" i="5"/>
  <c r="A278" i="5"/>
  <c r="A198" i="5"/>
  <c r="A591" i="5"/>
  <c r="A541" i="5"/>
  <c r="A485" i="5"/>
  <c r="A452" i="5"/>
  <c r="A413" i="5"/>
  <c r="A364" i="5"/>
  <c r="A356" i="5"/>
  <c r="A353" i="5"/>
  <c r="A352" i="5"/>
  <c r="A355" i="5"/>
  <c r="A275" i="5"/>
  <c r="A236" i="5"/>
  <c r="A224" i="5"/>
  <c r="A172" i="5"/>
  <c r="A159" i="5"/>
  <c r="A138" i="5"/>
  <c r="A130" i="5"/>
  <c r="A105" i="5"/>
  <c r="A77" i="5"/>
  <c r="A72" i="5"/>
  <c r="A69" i="5"/>
  <c r="A68" i="5"/>
  <c r="A65" i="5"/>
  <c r="A71" i="5"/>
  <c r="A15" i="5"/>
  <c r="A2" i="5"/>
  <c r="A520" i="5"/>
  <c r="A517" i="5"/>
  <c r="A513" i="5"/>
  <c r="A453" i="5"/>
  <c r="A430" i="5"/>
  <c r="A394" i="5"/>
  <c r="A392" i="5"/>
  <c r="A385" i="5"/>
  <c r="A299" i="5"/>
  <c r="A259" i="5"/>
  <c r="A219" i="5"/>
  <c r="A207" i="5"/>
  <c r="A186" i="5"/>
  <c r="A178" i="5"/>
  <c r="A131" i="5"/>
  <c r="A92" i="5"/>
  <c r="A79" i="5"/>
  <c r="A58" i="5"/>
  <c r="A50" i="5"/>
  <c r="A157" i="5"/>
  <c r="A29" i="5"/>
  <c r="A568" i="5"/>
  <c r="A454" i="5"/>
  <c r="A435" i="5"/>
  <c r="A389" i="5"/>
  <c r="A366" i="5"/>
  <c r="A336" i="5"/>
  <c r="A323" i="5"/>
  <c r="A287" i="5"/>
  <c r="A267" i="5"/>
  <c r="A255" i="5"/>
  <c r="A234" i="5"/>
  <c r="A226" i="5"/>
  <c r="A179" i="5"/>
  <c r="A139" i="5"/>
  <c r="A127" i="5"/>
  <c r="A106" i="5"/>
  <c r="A98" i="5"/>
  <c r="A51" i="5"/>
  <c r="A19" i="5"/>
  <c r="A532" i="5"/>
  <c r="A479" i="5"/>
  <c r="A455" i="5"/>
  <c r="A373" i="5"/>
  <c r="A339" i="5"/>
  <c r="A302" i="5"/>
  <c r="A252" i="5"/>
  <c r="A240" i="5"/>
  <c r="A187" i="5"/>
  <c r="A175" i="5"/>
  <c r="A124" i="5"/>
  <c r="A93" i="5"/>
  <c r="A85" i="5"/>
  <c r="A88" i="5"/>
  <c r="A84" i="5"/>
  <c r="A87" i="5"/>
  <c r="A35" i="5"/>
  <c r="A10" i="5"/>
  <c r="A9" i="5"/>
  <c r="A8" i="5"/>
</calcChain>
</file>

<file path=xl/sharedStrings.xml><?xml version="1.0" encoding="utf-8"?>
<sst xmlns="http://schemas.openxmlformats.org/spreadsheetml/2006/main" count="34901" uniqueCount="10417">
  <si>
    <t>このシートは「【機密性２】」とページ右上部に表示されます。</t>
    <rPh sb="8" eb="11">
      <t>キミツセイ</t>
    </rPh>
    <rPh sb="18" eb="19">
      <t>ミギ</t>
    </rPh>
    <rPh sb="19" eb="21">
      <t>ジョウブ</t>
    </rPh>
    <rPh sb="22" eb="24">
      <t>ヒョウジ</t>
    </rPh>
    <phoneticPr fontId="2"/>
  </si>
  <si>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2"/>
  </si>
  <si>
    <t>問１</t>
    <rPh sb="0" eb="1">
      <t>ト</t>
    </rPh>
    <phoneticPr fontId="2"/>
  </si>
  <si>
    <t>問２</t>
    <rPh sb="0" eb="1">
      <t>ト</t>
    </rPh>
    <phoneticPr fontId="2"/>
  </si>
  <si>
    <t>問３</t>
    <rPh sb="0" eb="1">
      <t>ト</t>
    </rPh>
    <phoneticPr fontId="2"/>
  </si>
  <si>
    <t>問４</t>
    <rPh sb="0" eb="1">
      <t>ト</t>
    </rPh>
    <phoneticPr fontId="2"/>
  </si>
  <si>
    <t>問５</t>
    <rPh sb="0" eb="1">
      <t>ト</t>
    </rPh>
    <phoneticPr fontId="2"/>
  </si>
  <si>
    <t>問６</t>
    <rPh sb="0" eb="1">
      <t>ト</t>
    </rPh>
    <phoneticPr fontId="2"/>
  </si>
  <si>
    <t>問７</t>
    <rPh sb="0" eb="1">
      <t>ト</t>
    </rPh>
    <phoneticPr fontId="2"/>
  </si>
  <si>
    <t>非常災害対策計画で想定しているハザード</t>
    <rPh sb="0" eb="2">
      <t>ヒジョウ</t>
    </rPh>
    <rPh sb="2" eb="4">
      <t>サイガイ</t>
    </rPh>
    <rPh sb="4" eb="6">
      <t>タイサク</t>
    </rPh>
    <rPh sb="6" eb="8">
      <t>ケイカク</t>
    </rPh>
    <rPh sb="9" eb="11">
      <t>ソウテイ</t>
    </rPh>
    <phoneticPr fontId="2"/>
  </si>
  <si>
    <t>問８</t>
    <rPh sb="0" eb="1">
      <t>ト</t>
    </rPh>
    <phoneticPr fontId="2"/>
  </si>
  <si>
    <t>問９</t>
    <rPh sb="0" eb="1">
      <t>ト</t>
    </rPh>
    <phoneticPr fontId="2"/>
  </si>
  <si>
    <t>問１０</t>
    <rPh sb="0" eb="1">
      <t>ト</t>
    </rPh>
    <phoneticPr fontId="2"/>
  </si>
  <si>
    <t>問１１</t>
    <rPh sb="0" eb="1">
      <t>ト</t>
    </rPh>
    <phoneticPr fontId="2"/>
  </si>
  <si>
    <t>問１２</t>
    <rPh sb="0" eb="1">
      <t>ト</t>
    </rPh>
    <phoneticPr fontId="2"/>
  </si>
  <si>
    <t>問１３</t>
    <rPh sb="0" eb="1">
      <t>ト</t>
    </rPh>
    <phoneticPr fontId="2"/>
  </si>
  <si>
    <t>問１４</t>
    <rPh sb="0" eb="1">
      <t>ト</t>
    </rPh>
    <phoneticPr fontId="2"/>
  </si>
  <si>
    <t>問１５</t>
    <rPh sb="0" eb="1">
      <t>ト</t>
    </rPh>
    <phoneticPr fontId="2"/>
  </si>
  <si>
    <t>問１６</t>
    <rPh sb="0" eb="1">
      <t>ト</t>
    </rPh>
    <phoneticPr fontId="2"/>
  </si>
  <si>
    <t>問１７</t>
    <rPh sb="0" eb="1">
      <t>ト</t>
    </rPh>
    <phoneticPr fontId="2"/>
  </si>
  <si>
    <t>問１８</t>
    <rPh sb="0" eb="1">
      <t>ト</t>
    </rPh>
    <phoneticPr fontId="2"/>
  </si>
  <si>
    <t>問１９</t>
    <rPh sb="0" eb="1">
      <t>ト</t>
    </rPh>
    <phoneticPr fontId="2"/>
  </si>
  <si>
    <t>問２５</t>
    <rPh sb="0" eb="1">
      <t>ト</t>
    </rPh>
    <phoneticPr fontId="2"/>
  </si>
  <si>
    <t>問２６</t>
    <rPh sb="0" eb="1">
      <t>ト</t>
    </rPh>
    <phoneticPr fontId="2"/>
  </si>
  <si>
    <t>問２７</t>
    <rPh sb="0" eb="1">
      <t>ト</t>
    </rPh>
    <phoneticPr fontId="2"/>
  </si>
  <si>
    <t>問２８</t>
    <rPh sb="0" eb="1">
      <t>ト</t>
    </rPh>
    <phoneticPr fontId="2"/>
  </si>
  <si>
    <t>問２９</t>
    <rPh sb="0" eb="1">
      <t>ト</t>
    </rPh>
    <phoneticPr fontId="2"/>
  </si>
  <si>
    <t>問３０</t>
    <rPh sb="0" eb="1">
      <t>ト</t>
    </rPh>
    <phoneticPr fontId="2"/>
  </si>
  <si>
    <t>避難確保計画の作成状況</t>
    <rPh sb="0" eb="2">
      <t>ヒナン</t>
    </rPh>
    <rPh sb="2" eb="4">
      <t>カクホ</t>
    </rPh>
    <rPh sb="4" eb="6">
      <t>ケイカク</t>
    </rPh>
    <rPh sb="7" eb="9">
      <t>サクセイ</t>
    </rPh>
    <rPh sb="9" eb="11">
      <t>ジョウキョウ</t>
    </rPh>
    <phoneticPr fontId="2"/>
  </si>
  <si>
    <t>訓練の実施状況</t>
    <rPh sb="0" eb="2">
      <t>クンレン</t>
    </rPh>
    <rPh sb="3" eb="5">
      <t>ジッシ</t>
    </rPh>
    <rPh sb="5" eb="7">
      <t>ジョウキョウ</t>
    </rPh>
    <phoneticPr fontId="2"/>
  </si>
  <si>
    <t>問２０</t>
    <rPh sb="0" eb="1">
      <t>ト</t>
    </rPh>
    <phoneticPr fontId="2"/>
  </si>
  <si>
    <t>問２１</t>
    <rPh sb="0" eb="1">
      <t>ト</t>
    </rPh>
    <phoneticPr fontId="2"/>
  </si>
  <si>
    <t>問２２</t>
    <rPh sb="0" eb="1">
      <t>ト</t>
    </rPh>
    <phoneticPr fontId="2"/>
  </si>
  <si>
    <t>問２３</t>
    <rPh sb="0" eb="1">
      <t>ト</t>
    </rPh>
    <phoneticPr fontId="2"/>
  </si>
  <si>
    <t>問２４</t>
    <rPh sb="0" eb="1">
      <t>ト</t>
    </rPh>
    <phoneticPr fontId="2"/>
  </si>
  <si>
    <t>問３１</t>
    <rPh sb="0" eb="1">
      <t>ト</t>
    </rPh>
    <phoneticPr fontId="2"/>
  </si>
  <si>
    <t>避難確保計画を作成していない理由</t>
    <rPh sb="0" eb="2">
      <t>ヒナン</t>
    </rPh>
    <rPh sb="2" eb="4">
      <t>カクホ</t>
    </rPh>
    <rPh sb="4" eb="6">
      <t>ケイカク</t>
    </rPh>
    <rPh sb="7" eb="9">
      <t>サクセイ</t>
    </rPh>
    <rPh sb="14" eb="16">
      <t>リユウ</t>
    </rPh>
    <phoneticPr fontId="2"/>
  </si>
  <si>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2"/>
  </si>
  <si>
    <t>問３２</t>
    <rPh sb="0" eb="1">
      <t>ト</t>
    </rPh>
    <phoneticPr fontId="2"/>
  </si>
  <si>
    <t>非常災害対策計画の作成状況</t>
    <rPh sb="9" eb="11">
      <t>サクセイ</t>
    </rPh>
    <rPh sb="11" eb="13">
      <t>ジョウキョウ</t>
    </rPh>
    <phoneticPr fontId="2"/>
  </si>
  <si>
    <t>問３３</t>
    <rPh sb="0" eb="1">
      <t>ト</t>
    </rPh>
    <phoneticPr fontId="2"/>
  </si>
  <si>
    <t>問３４</t>
    <rPh sb="0" eb="1">
      <t>ト</t>
    </rPh>
    <phoneticPr fontId="2"/>
  </si>
  <si>
    <t>問３５</t>
    <rPh sb="0" eb="1">
      <t>ト</t>
    </rPh>
    <phoneticPr fontId="2"/>
  </si>
  <si>
    <t>問３６</t>
    <rPh sb="0" eb="1">
      <t>ト</t>
    </rPh>
    <phoneticPr fontId="2"/>
  </si>
  <si>
    <t>施設の名称</t>
    <rPh sb="0" eb="2">
      <t>シセツ</t>
    </rPh>
    <rPh sb="3" eb="5">
      <t>メイショウ</t>
    </rPh>
    <phoneticPr fontId="2"/>
  </si>
  <si>
    <t>施設の所在地</t>
    <rPh sb="0" eb="2">
      <t>シセツ</t>
    </rPh>
    <rPh sb="3" eb="6">
      <t>ショザイチ</t>
    </rPh>
    <phoneticPr fontId="2"/>
  </si>
  <si>
    <t>問３７</t>
    <rPh sb="0" eb="1">
      <t>ト</t>
    </rPh>
    <phoneticPr fontId="2"/>
  </si>
  <si>
    <t>問３８</t>
    <rPh sb="0" eb="1">
      <t>ト</t>
    </rPh>
    <phoneticPr fontId="2"/>
  </si>
  <si>
    <t>問３９</t>
    <rPh sb="0" eb="1">
      <t>ト</t>
    </rPh>
    <phoneticPr fontId="2"/>
  </si>
  <si>
    <t>問４０</t>
    <rPh sb="0" eb="1">
      <t>ト</t>
    </rPh>
    <phoneticPr fontId="2"/>
  </si>
  <si>
    <t>問４１</t>
    <rPh sb="0" eb="1">
      <t>ト</t>
    </rPh>
    <phoneticPr fontId="2"/>
  </si>
  <si>
    <t>問４２</t>
    <rPh sb="0" eb="1">
      <t>ト</t>
    </rPh>
    <phoneticPr fontId="2"/>
  </si>
  <si>
    <t>非常災害対策計画に記載している事項</t>
    <rPh sb="0" eb="2">
      <t>ヒジョウ</t>
    </rPh>
    <rPh sb="2" eb="4">
      <t>サイガイ</t>
    </rPh>
    <rPh sb="4" eb="6">
      <t>タイサク</t>
    </rPh>
    <rPh sb="6" eb="8">
      <t>ケイカク</t>
    </rPh>
    <rPh sb="9" eb="11">
      <t>キサイ</t>
    </rPh>
    <rPh sb="15" eb="17">
      <t>ジコウ</t>
    </rPh>
    <phoneticPr fontId="2"/>
  </si>
  <si>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2"/>
  </si>
  <si>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2"/>
  </si>
  <si>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2"/>
  </si>
  <si>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2"/>
  </si>
  <si>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2"/>
  </si>
  <si>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2"/>
  </si>
  <si>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2"/>
  </si>
  <si>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2"/>
  </si>
  <si>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2"/>
  </si>
  <si>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2"/>
  </si>
  <si>
    <t>問４３</t>
    <rPh sb="0" eb="1">
      <t>ト</t>
    </rPh>
    <phoneticPr fontId="2"/>
  </si>
  <si>
    <t>問４４</t>
    <rPh sb="0" eb="1">
      <t>ト</t>
    </rPh>
    <phoneticPr fontId="2"/>
  </si>
  <si>
    <t>施設の利用者・職員について</t>
    <rPh sb="0" eb="2">
      <t>シセツ</t>
    </rPh>
    <rPh sb="3" eb="6">
      <t>リヨウシャ</t>
    </rPh>
    <rPh sb="7" eb="9">
      <t>ショクイン</t>
    </rPh>
    <phoneticPr fontId="2"/>
  </si>
  <si>
    <t>問４５</t>
    <rPh sb="0" eb="1">
      <t>ト</t>
    </rPh>
    <phoneticPr fontId="2"/>
  </si>
  <si>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2"/>
  </si>
  <si>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2"/>
  </si>
  <si>
    <t>施設種別</t>
    <rPh sb="0" eb="2">
      <t>シセツ</t>
    </rPh>
    <rPh sb="2" eb="4">
      <t>シュベツ</t>
    </rPh>
    <phoneticPr fontId="2"/>
  </si>
  <si>
    <t>非常災害対策計画に避難方法を記載している場合は「○」を記入</t>
    <rPh sb="9" eb="11">
      <t>ヒナン</t>
    </rPh>
    <rPh sb="11" eb="13">
      <t>ホウホウ</t>
    </rPh>
    <rPh sb="14" eb="16">
      <t>キサイ</t>
    </rPh>
    <rPh sb="20" eb="22">
      <t>バアイ</t>
    </rPh>
    <rPh sb="27" eb="29">
      <t>キニュウ</t>
    </rPh>
    <phoneticPr fontId="2"/>
  </si>
  <si>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2"/>
  </si>
  <si>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2"/>
  </si>
  <si>
    <t>非常災害対策計画</t>
    <rPh sb="0" eb="8">
      <t>ヒジョウサイガイタイサクケイカク</t>
    </rPh>
    <phoneticPr fontId="2"/>
  </si>
  <si>
    <t>避難確保計画</t>
    <rPh sb="0" eb="6">
      <t>ヒナンカクホケイカク</t>
    </rPh>
    <phoneticPr fontId="2"/>
  </si>
  <si>
    <t>計画名</t>
    <rPh sb="0" eb="3">
      <t>ケイカクメイ</t>
    </rPh>
    <phoneticPr fontId="2"/>
  </si>
  <si>
    <t>作成根拠</t>
    <rPh sb="0" eb="2">
      <t>サクセイ</t>
    </rPh>
    <rPh sb="2" eb="4">
      <t>コンキョ</t>
    </rPh>
    <phoneticPr fontId="2"/>
  </si>
  <si>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2"/>
  </si>
  <si>
    <t>対象施設</t>
    <rPh sb="0" eb="2">
      <t>タイショウ</t>
    </rPh>
    <rPh sb="2" eb="4">
      <t>シセツ</t>
    </rPh>
    <phoneticPr fontId="2"/>
  </si>
  <si>
    <t>避難訓練の実施</t>
    <rPh sb="0" eb="2">
      <t>ヒナン</t>
    </rPh>
    <rPh sb="2" eb="4">
      <t>クンレン</t>
    </rPh>
    <rPh sb="5" eb="7">
      <t>ジッシ</t>
    </rPh>
    <phoneticPr fontId="2"/>
  </si>
  <si>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2"/>
  </si>
  <si>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2"/>
  </si>
  <si>
    <t>避難訓練の実施状況</t>
    <rPh sb="0" eb="2">
      <t>ヒナン</t>
    </rPh>
    <rPh sb="2" eb="4">
      <t>クンレン</t>
    </rPh>
    <rPh sb="5" eb="7">
      <t>ジッシ</t>
    </rPh>
    <rPh sb="7" eb="9">
      <t>ジョウキョウ</t>
    </rPh>
    <phoneticPr fontId="2"/>
  </si>
  <si>
    <t>避難訓練を平成３０年度内に実施した場合は「○」を記入</t>
    <rPh sb="0" eb="4">
      <t>ヒナンクンレン</t>
    </rPh>
    <phoneticPr fontId="2"/>
  </si>
  <si>
    <t>【調査基準日：平成31年3月31日】</t>
    <rPh sb="1" eb="3">
      <t>チョウサ</t>
    </rPh>
    <rPh sb="3" eb="6">
      <t>キジュンビ</t>
    </rPh>
    <phoneticPr fontId="2"/>
  </si>
  <si>
    <t>通所施設である場合は「○」を記入</t>
    <rPh sb="0" eb="1">
      <t>ツウ</t>
    </rPh>
    <rPh sb="1" eb="2">
      <t>ショ</t>
    </rPh>
    <rPh sb="2" eb="4">
      <t>シセツ</t>
    </rPh>
    <rPh sb="7" eb="9">
      <t>バアイ</t>
    </rPh>
    <rPh sb="14" eb="16">
      <t>キニュウ</t>
    </rPh>
    <phoneticPr fontId="2"/>
  </si>
  <si>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2"/>
  </si>
  <si>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2"/>
  </si>
  <si>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2"/>
  </si>
  <si>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2"/>
  </si>
  <si>
    <r>
      <t>問</t>
    </r>
    <r>
      <rPr>
        <sz val="11"/>
        <rFont val="ＭＳ Ｐゴシック"/>
        <family val="3"/>
        <charset val="128"/>
      </rPr>
      <t>４</t>
    </r>
    <r>
      <rPr>
        <sz val="11"/>
        <color theme="1"/>
        <rFont val="ＭＳ Ｐゴシック"/>
        <family val="3"/>
        <charset val="128"/>
      </rPr>
      <t>で「○」と回答した施設が回答</t>
    </r>
    <r>
      <rPr>
        <sz val="11"/>
        <color rgb="FFFF0000"/>
        <rFont val="ＭＳ Ｐゴシック"/>
        <family val="3"/>
        <charset val="128"/>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2"/>
  </si>
  <si>
    <r>
      <t>問</t>
    </r>
    <r>
      <rPr>
        <sz val="11"/>
        <rFont val="ＭＳ Ｐゴシック"/>
        <family val="3"/>
        <charset val="128"/>
      </rPr>
      <t>５</t>
    </r>
    <r>
      <rPr>
        <sz val="11"/>
        <color theme="1"/>
        <rFont val="ＭＳ Ｐゴシック"/>
        <family val="3"/>
        <charset val="128"/>
      </rPr>
      <t>で「○」と回答した施設が回答</t>
    </r>
    <r>
      <rPr>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2"/>
  </si>
  <si>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2"/>
  </si>
  <si>
    <r>
      <t>問</t>
    </r>
    <r>
      <rPr>
        <sz val="11"/>
        <rFont val="ＭＳ Ｐゴシック"/>
        <family val="3"/>
        <charset val="128"/>
      </rPr>
      <t>６</t>
    </r>
    <r>
      <rPr>
        <sz val="11"/>
        <color theme="1"/>
        <rFont val="ＭＳ Ｐゴシック"/>
        <family val="3"/>
        <charset val="128"/>
      </rPr>
      <t>で「○」と回答した施設が回答</t>
    </r>
    <r>
      <rPr>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2"/>
  </si>
  <si>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2"/>
  </si>
  <si>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2"/>
  </si>
  <si>
    <r>
      <t>問</t>
    </r>
    <r>
      <rPr>
        <sz val="11"/>
        <rFont val="ＭＳ Ｐゴシック"/>
        <family val="3"/>
        <charset val="128"/>
      </rPr>
      <t>７</t>
    </r>
    <r>
      <rPr>
        <sz val="11"/>
        <color theme="1"/>
        <rFont val="ＭＳ Ｐゴシック"/>
        <family val="3"/>
        <charset val="128"/>
      </rPr>
      <t>で「○」と回答した施設が回答</t>
    </r>
    <r>
      <rPr>
        <sz val="11"/>
        <color rgb="FFFF0000"/>
        <rFont val="ＭＳ Ｐゴシック"/>
        <family val="3"/>
        <charset val="128"/>
      </rPr>
      <t>【土砂災害時の計画等について】</t>
    </r>
    <rPh sb="0" eb="1">
      <t>ト</t>
    </rPh>
    <rPh sb="7" eb="9">
      <t>カイトウ</t>
    </rPh>
    <rPh sb="11" eb="13">
      <t>シセツ</t>
    </rPh>
    <rPh sb="14" eb="16">
      <t>カイトウ</t>
    </rPh>
    <rPh sb="17" eb="19">
      <t>ドシャ</t>
    </rPh>
    <rPh sb="19" eb="21">
      <t>サイガイ</t>
    </rPh>
    <phoneticPr fontId="2"/>
  </si>
  <si>
    <r>
      <t>問</t>
    </r>
    <r>
      <rPr>
        <sz val="11"/>
        <rFont val="ＭＳ Ｐゴシック"/>
        <family val="3"/>
        <charset val="128"/>
      </rPr>
      <t>８</t>
    </r>
    <r>
      <rPr>
        <sz val="11"/>
        <color theme="1"/>
        <rFont val="ＭＳ Ｐゴシック"/>
        <family val="3"/>
        <charset val="128"/>
      </rPr>
      <t>で「○」と回答した施設が回答</t>
    </r>
    <r>
      <rPr>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2"/>
  </si>
  <si>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2"/>
  </si>
  <si>
    <t>問４６</t>
    <rPh sb="0" eb="1">
      <t>ト</t>
    </rPh>
    <phoneticPr fontId="2"/>
  </si>
  <si>
    <t>問４７</t>
    <rPh sb="0" eb="1">
      <t>ト</t>
    </rPh>
    <phoneticPr fontId="2"/>
  </si>
  <si>
    <t>問４８</t>
    <rPh sb="0" eb="1">
      <t>ト</t>
    </rPh>
    <phoneticPr fontId="2"/>
  </si>
  <si>
    <t>問４９</t>
    <rPh sb="0" eb="1">
      <t>ト</t>
    </rPh>
    <phoneticPr fontId="2"/>
  </si>
  <si>
    <t>問５０</t>
    <rPh sb="0" eb="1">
      <t>ト</t>
    </rPh>
    <phoneticPr fontId="2"/>
  </si>
  <si>
    <t>問５１</t>
    <rPh sb="0" eb="1">
      <t>ト</t>
    </rPh>
    <phoneticPr fontId="2"/>
  </si>
  <si>
    <t>調査票</t>
    <rPh sb="0" eb="3">
      <t>チョウサヒョウ</t>
    </rPh>
    <phoneticPr fontId="2"/>
  </si>
  <si>
    <t>指定介護老人福祉施設の人員、設備及び運営に関する基準
等、各施設・事業所種別の指定基準（省令）</t>
    <phoneticPr fontId="2"/>
  </si>
  <si>
    <r>
      <t>介護保険サービスの指定を受ける</t>
    </r>
    <r>
      <rPr>
        <u/>
        <sz val="11"/>
        <rFont val="ＭＳ Ｐゴシック"/>
        <family val="3"/>
        <charset val="128"/>
      </rPr>
      <t>全施設・事業所</t>
    </r>
    <r>
      <rPr>
        <sz val="11"/>
        <rFont val="ＭＳ Ｐゴシック"/>
        <family val="3"/>
        <charset val="128"/>
      </rPr>
      <t>（訪問系サービスを除く）</t>
    </r>
    <rPh sb="0" eb="2">
      <t>カイゴ</t>
    </rPh>
    <rPh sb="2" eb="4">
      <t>ホケン</t>
    </rPh>
    <rPh sb="9" eb="11">
      <t>シテイ</t>
    </rPh>
    <rPh sb="12" eb="13">
      <t>ウ</t>
    </rPh>
    <rPh sb="15" eb="16">
      <t>ゼン</t>
    </rPh>
    <rPh sb="16" eb="18">
      <t>シセツ</t>
    </rPh>
    <rPh sb="19" eb="22">
      <t>ジギョウショ</t>
    </rPh>
    <rPh sb="23" eb="25">
      <t>ホウモン</t>
    </rPh>
    <rPh sb="25" eb="26">
      <t>ケイ</t>
    </rPh>
    <rPh sb="31" eb="32">
      <t>ノゾ</t>
    </rPh>
    <phoneticPr fontId="2"/>
  </si>
  <si>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2"/>
  </si>
  <si>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2"/>
  </si>
  <si>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2"/>
  </si>
  <si>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2"/>
  </si>
  <si>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</si>
  <si>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</si>
  <si>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</si>
  <si>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</si>
  <si>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2"/>
  </si>
  <si>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2"/>
  </si>
  <si>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2"/>
  </si>
  <si>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2"/>
  </si>
  <si>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2"/>
  </si>
  <si>
    <t>№</t>
    <phoneticPr fontId="2"/>
  </si>
  <si>
    <t>基本情報（全施設回答）</t>
    <rPh sb="0" eb="2">
      <t>キホン</t>
    </rPh>
    <rPh sb="2" eb="4">
      <t>ジョウホウ</t>
    </rPh>
    <rPh sb="5" eb="8">
      <t>ゼンシセツ</t>
    </rPh>
    <rPh sb="8" eb="10">
      <t>カイトウ</t>
    </rPh>
    <phoneticPr fontId="2"/>
  </si>
  <si>
    <t>非常災害対策計画（全施設回答）</t>
    <rPh sb="0" eb="8">
      <t>ヒジョウサイガイタイサクケイカク</t>
    </rPh>
    <rPh sb="9" eb="12">
      <t>ゼンシセツ</t>
    </rPh>
    <rPh sb="12" eb="14">
      <t>カイトウ</t>
    </rPh>
    <phoneticPr fontId="2"/>
  </si>
  <si>
    <t>○ 作成が義務づけられている各種計画の定義（参考）</t>
    <rPh sb="2" eb="4">
      <t>サクセイ</t>
    </rPh>
    <rPh sb="5" eb="7">
      <t>ギム</t>
    </rPh>
    <rPh sb="14" eb="16">
      <t>カクシュ</t>
    </rPh>
    <rPh sb="16" eb="18">
      <t>ケイカク</t>
    </rPh>
    <rPh sb="19" eb="21">
      <t>テイギ</t>
    </rPh>
    <rPh sb="22" eb="24">
      <t>サンコウ</t>
    </rPh>
    <phoneticPr fontId="2"/>
  </si>
  <si>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2"/>
  </si>
  <si>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2"/>
  </si>
  <si>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2"/>
  </si>
  <si>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</si>
  <si>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</si>
  <si>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</si>
  <si>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</si>
  <si>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2"/>
  </si>
  <si>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2"/>
  </si>
  <si>
    <t>※洪水･･･大雨や融雪などを原因として、河川の流量が異常に増加することによって堤防の浸食や決壊、橋の流出等が起こる災害。</t>
    <rPh sb="1" eb="3">
      <t>コウズイ</t>
    </rPh>
    <phoneticPr fontId="2"/>
  </si>
  <si>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2"/>
  </si>
  <si>
    <t>※高潮･･･台風や発達した低気圧などに伴い、気圧が下がり海面が吸い上げられる効果と強風により海水が海岸に吹き寄せられる効果のために、海面が異常に上昇する現象。</t>
    <rPh sb="1" eb="3">
      <t>タカシオ</t>
    </rPh>
    <phoneticPr fontId="2"/>
  </si>
  <si>
    <t>※津波･･･海底下での大地震発生時、断層運動により海底が隆起もしくは沈降することに伴って海面が変動し、大きな波となって四方八方に伝播する現象。</t>
    <rPh sb="1" eb="3">
      <t>ツナミ</t>
    </rPh>
    <phoneticPr fontId="2"/>
  </si>
  <si>
    <t>避難訓練
（全施設回答）</t>
    <rPh sb="0" eb="2">
      <t>ヒナン</t>
    </rPh>
    <rPh sb="2" eb="4">
      <t>クンレン</t>
    </rPh>
    <rPh sb="6" eb="9">
      <t>ゼンシセツ</t>
    </rPh>
    <rPh sb="9" eb="11">
      <t>カイトウ</t>
    </rPh>
    <phoneticPr fontId="2"/>
  </si>
  <si>
    <t>リストより選択してください。</t>
    <rPh sb="5" eb="7">
      <t>センタク</t>
    </rPh>
    <phoneticPr fontId="2"/>
  </si>
  <si>
    <t>①広域型特別養護老人ホーム</t>
  </si>
  <si>
    <t>介護保険事業所番号
(34で始まる）
（10ケタ）</t>
    <rPh sb="0" eb="2">
      <t>カイゴ</t>
    </rPh>
    <rPh sb="2" eb="4">
      <t>ホケン</t>
    </rPh>
    <rPh sb="4" eb="7">
      <t>ジギョウショ</t>
    </rPh>
    <rPh sb="7" eb="9">
      <t>バンゴウ</t>
    </rPh>
    <rPh sb="14" eb="15">
      <t>ハジ</t>
    </rPh>
    <phoneticPr fontId="2"/>
  </si>
  <si>
    <t>連絡先電話番号</t>
    <rPh sb="0" eb="3">
      <t>レンラクサキ</t>
    </rPh>
    <rPh sb="3" eb="5">
      <t>デンワ</t>
    </rPh>
    <rPh sb="5" eb="7">
      <t>バンゴウ</t>
    </rPh>
    <phoneticPr fontId="2"/>
  </si>
  <si>
    <t>電話番号</t>
    <rPh sb="0" eb="2">
      <t>デンワ</t>
    </rPh>
    <rPh sb="2" eb="4">
      <t>バンゴウ</t>
    </rPh>
    <phoneticPr fontId="2"/>
  </si>
  <si>
    <t>ご担当者名</t>
    <rPh sb="1" eb="4">
      <t>タントウシャ</t>
    </rPh>
    <rPh sb="4" eb="5">
      <t>メイ</t>
    </rPh>
    <phoneticPr fontId="2"/>
  </si>
  <si>
    <t>○</t>
  </si>
  <si>
    <t>重複確認</t>
    <rPh sb="0" eb="2">
      <t>チョウフク</t>
    </rPh>
    <rPh sb="2" eb="4">
      <t>カクニン</t>
    </rPh>
    <phoneticPr fontId="2"/>
  </si>
  <si>
    <t>事業所番号+サービス</t>
    <rPh sb="0" eb="3">
      <t>ジギョウショ</t>
    </rPh>
    <rPh sb="3" eb="5">
      <t>バンゴウ</t>
    </rPh>
    <phoneticPr fontId="2"/>
  </si>
  <si>
    <t>介護保険事業所番号</t>
  </si>
  <si>
    <t>保険者番号</t>
  </si>
  <si>
    <t>保険者名称</t>
  </si>
  <si>
    <t>法人番号</t>
  </si>
  <si>
    <t>申請者-法人名ｶﾅ</t>
  </si>
  <si>
    <t>申請者-法人名</t>
  </si>
  <si>
    <t>申請者-郵便番号</t>
  </si>
  <si>
    <t>申請者-所在地</t>
  </si>
  <si>
    <t>申請者-電話番号</t>
  </si>
  <si>
    <t>申請者-FAX番号</t>
  </si>
  <si>
    <t>申請者-法人種別</t>
  </si>
  <si>
    <t>申請者-所轄庁</t>
  </si>
  <si>
    <t>申請者-設立年月日</t>
  </si>
  <si>
    <t>代表者-職名</t>
  </si>
  <si>
    <t>代表者-氏名</t>
  </si>
  <si>
    <t>代表者-氏名ｶﾅ</t>
  </si>
  <si>
    <t>代表者-郵便番号</t>
  </si>
  <si>
    <t>代表者-所在地</t>
  </si>
  <si>
    <t>代表者-生年月日</t>
  </si>
  <si>
    <t>代表者-電話番号</t>
  </si>
  <si>
    <t>代表者-FAX番号</t>
  </si>
  <si>
    <t>事業所-名称ｶﾅ</t>
  </si>
  <si>
    <t>事業所-名称</t>
  </si>
  <si>
    <t>事業所-電話番号</t>
  </si>
  <si>
    <t>事業所-郵便番号</t>
  </si>
  <si>
    <t>事業所-所在地コード</t>
  </si>
  <si>
    <t>事業所-所在地</t>
  </si>
  <si>
    <t>所在市町</t>
    <rPh sb="0" eb="2">
      <t>ショザイ</t>
    </rPh>
    <rPh sb="2" eb="3">
      <t>シ</t>
    </rPh>
    <rPh sb="3" eb="4">
      <t>マチ</t>
    </rPh>
    <phoneticPr fontId="2"/>
  </si>
  <si>
    <t>所在地と同一保険者</t>
    <rPh sb="0" eb="2">
      <t>ショザイ</t>
    </rPh>
    <rPh sb="2" eb="3">
      <t>チ</t>
    </rPh>
    <rPh sb="4" eb="6">
      <t>ドウイツ</t>
    </rPh>
    <rPh sb="6" eb="9">
      <t>ホケンシャ</t>
    </rPh>
    <phoneticPr fontId="2"/>
  </si>
  <si>
    <t>所在地担当出先機関</t>
  </si>
  <si>
    <t>基本-最終更新出先機関</t>
  </si>
  <si>
    <t>基本-受付年月日</t>
  </si>
  <si>
    <t>基本-異動区分</t>
  </si>
  <si>
    <t>基本-異動年月日</t>
  </si>
  <si>
    <t>基本-更新年月日</t>
  </si>
  <si>
    <t>ｻｰﾋﾞｽ種類</t>
  </si>
  <si>
    <t>サービス種別</t>
    <rPh sb="4" eb="6">
      <t>シュベツ</t>
    </rPh>
    <phoneticPr fontId="2"/>
  </si>
  <si>
    <t>状態区分</t>
  </si>
  <si>
    <t>みなし区分</t>
  </si>
  <si>
    <t>指定年月日</t>
  </si>
  <si>
    <t>事業開始年月日</t>
  </si>
  <si>
    <t>変更年月日</t>
  </si>
  <si>
    <t>休止年月日</t>
  </si>
  <si>
    <t>再開予定年月日</t>
  </si>
  <si>
    <t>再開年月日</t>
  </si>
  <si>
    <t>辞退年月日</t>
  </si>
  <si>
    <t>廃止年月日</t>
  </si>
  <si>
    <t>停止年月日</t>
  </si>
  <si>
    <t>停止期限年月日</t>
  </si>
  <si>
    <t>停止解除年月日</t>
  </si>
  <si>
    <t>取消年月日</t>
  </si>
  <si>
    <t>指定更新年月日</t>
  </si>
  <si>
    <t>行政処分年月日</t>
  </si>
  <si>
    <t>行政処分内容</t>
  </si>
  <si>
    <t>指定有効開始年月日</t>
  </si>
  <si>
    <t>指定有効終了年月日</t>
  </si>
  <si>
    <t>効力停止開始年月日</t>
  </si>
  <si>
    <t>効力停止終了年月日</t>
  </si>
  <si>
    <t>事業所-名称ｶﾅ-ｻｰﾋﾞｽ</t>
  </si>
  <si>
    <t>事業所-名称-ｻｰﾋﾞｽ</t>
  </si>
  <si>
    <t>事業所-直通電話番号</t>
  </si>
  <si>
    <t>事業所-FAX番号</t>
  </si>
  <si>
    <t>管理者-氏名ｶﾅ</t>
  </si>
  <si>
    <t>管理者-氏名</t>
  </si>
  <si>
    <t>管理者-郵便番号</t>
  </si>
  <si>
    <t>管理者-所在地</t>
  </si>
  <si>
    <t>管理者-兼-他職種</t>
  </si>
  <si>
    <t>管理者-兼-事業所等名称</t>
  </si>
  <si>
    <t>管理者-兼-職種勤務等</t>
  </si>
  <si>
    <t>管理者-職名</t>
  </si>
  <si>
    <t>管理者-生年月日</t>
  </si>
  <si>
    <t>管理者-電話番号</t>
  </si>
  <si>
    <t>管理者-FAX番号</t>
  </si>
  <si>
    <t>営業日-日</t>
  </si>
  <si>
    <t>営業日-月</t>
  </si>
  <si>
    <t>営業日-火</t>
  </si>
  <si>
    <t>営業日-水</t>
  </si>
  <si>
    <t>営業日-木</t>
  </si>
  <si>
    <t>営業日-金</t>
  </si>
  <si>
    <t>営業日-土</t>
  </si>
  <si>
    <t>営業日-祝</t>
  </si>
  <si>
    <t>営業日-他年間休日</t>
  </si>
  <si>
    <t>営業時間-平日開始</t>
  </si>
  <si>
    <t>営業時間-平日終了</t>
  </si>
  <si>
    <t>営業時間-土曜開始</t>
  </si>
  <si>
    <t>営業時間-土曜終了</t>
  </si>
  <si>
    <t>営業時間-日祝開始</t>
  </si>
  <si>
    <t>営業時間-日祝終了</t>
  </si>
  <si>
    <t>営業時間-備考</t>
  </si>
  <si>
    <t>利用料-法定代理受領分</t>
  </si>
  <si>
    <t>利用料-法定代理受領分以外</t>
  </si>
  <si>
    <t>利用料-その他</t>
  </si>
  <si>
    <t>実施地域</t>
  </si>
  <si>
    <t>実施地域-備考</t>
  </si>
  <si>
    <t>緊急対応方法</t>
  </si>
  <si>
    <t>備考1</t>
  </si>
  <si>
    <t>備考2</t>
  </si>
  <si>
    <t>備考3</t>
  </si>
  <si>
    <t>指定済他保険者</t>
  </si>
  <si>
    <t>ｻｰﾋﾞｽ-最終更新出先機関</t>
  </si>
  <si>
    <t>ｻｰﾋﾞｽ-更新年月日</t>
  </si>
  <si>
    <t>報酬-更新年月日</t>
  </si>
  <si>
    <t>ｻｰﾋﾞｽ-受付年月日</t>
  </si>
  <si>
    <t>指定有効期限年月日</t>
  </si>
  <si>
    <t>失効年月日</t>
  </si>
  <si>
    <t>基本-事業所-ﾒｰﾙｱﾄﾞﾚｽ</t>
  </si>
  <si>
    <t>ｻｰﾋﾞｽ-事業所-ﾒｰﾙｱﾄﾞﾚｽ</t>
  </si>
  <si>
    <t>本来の指定年月日</t>
  </si>
  <si>
    <t>国保連ｻｰﾋﾞｽ種類ｺｰﾄﾞ01</t>
  </si>
  <si>
    <t>異動区分01</t>
  </si>
  <si>
    <t>異動年月日01</t>
  </si>
  <si>
    <t>事業休止年月日01</t>
  </si>
  <si>
    <t>事業廃止年月日01</t>
  </si>
  <si>
    <t>事業再開年月日01</t>
  </si>
  <si>
    <t>国保連-更新年月日01</t>
  </si>
  <si>
    <t>国保連ｻｰﾋﾞｽ種類ｺｰﾄﾞ02</t>
  </si>
  <si>
    <t>異動区分02</t>
  </si>
  <si>
    <t>異動年月日02</t>
  </si>
  <si>
    <t>事業休止年月日02</t>
  </si>
  <si>
    <t>事業廃止年月日02</t>
  </si>
  <si>
    <t>事業再開年月日02</t>
  </si>
  <si>
    <t>国保連-更新年月日02</t>
  </si>
  <si>
    <t>備考4</t>
  </si>
  <si>
    <t>備考5</t>
  </si>
  <si>
    <t>備考6</t>
  </si>
  <si>
    <t>備考7</t>
  </si>
  <si>
    <t>備考8</t>
  </si>
  <si>
    <t>都道府県</t>
  </si>
  <si>
    <t>ｺｯｶｺｳﾑｲﾝｷｮｳｻｲｸﾐｱｲﾚﾝｺﾞｳｶｲ</t>
  </si>
  <si>
    <t>国家公務員共済組合連合会</t>
  </si>
  <si>
    <t>東京都千代田区九段南１－１－１０</t>
  </si>
  <si>
    <t>03-3222-1841</t>
  </si>
  <si>
    <t>03-3222-3715</t>
  </si>
  <si>
    <t>その他法人</t>
  </si>
  <si>
    <t>財務省</t>
  </si>
  <si>
    <t>理事長</t>
  </si>
  <si>
    <t>松元　崇</t>
  </si>
  <si>
    <t>ｺｯｶｺｳﾑｲﾝｷｮｳｻｲｸﾐｱｲﾚﾝｺﾞｳｶｲｸﾚｷｮｳｻｲﾋﾞｮｳｲﾝﾀﾀﾞﾉｳﾐﾌﾞﾝｲﾝ</t>
  </si>
  <si>
    <t>国家公務員共済組合連合会呉共済病院忠海分院</t>
  </si>
  <si>
    <t>0846-26-4556</t>
  </si>
  <si>
    <t>広島県竹原市忠海中町２－２－４５</t>
  </si>
  <si>
    <t>竹原市</t>
  </si>
  <si>
    <t>東広島</t>
  </si>
  <si>
    <t>本庁</t>
  </si>
  <si>
    <t>変更</t>
  </si>
  <si>
    <t>通所リハビリテーション</t>
  </si>
  <si>
    <t>現存</t>
  </si>
  <si>
    <t>医療みなし</t>
  </si>
  <si>
    <t>0846-26-2933</t>
  </si>
  <si>
    <t>ｺﾝﾄﾞｳ ｹｲｲﾁ</t>
  </si>
  <si>
    <t>近藤　圭一</t>
  </si>
  <si>
    <t>広島県竹原市忠海中町2-2-18</t>
  </si>
  <si>
    <t>12/29～1/3、8/15</t>
  </si>
  <si>
    <t>竹原市、三原市</t>
  </si>
  <si>
    <t>但し、竹原市は、忠海町、福田町。三原市は、小泉町、幸崎町。</t>
  </si>
  <si>
    <t>ｲﾘｮｳﾎｳｼﾞﾝﾗｸｾｲｶｲ</t>
  </si>
  <si>
    <t>医療法人楽生会</t>
  </si>
  <si>
    <t>広島県竹原市下野町１７４４番地</t>
  </si>
  <si>
    <t>0846-22-2071</t>
  </si>
  <si>
    <t>0846-22-4545</t>
  </si>
  <si>
    <t>医療法人</t>
  </si>
  <si>
    <t>馬場　広</t>
  </si>
  <si>
    <t>ﾊﾞﾊﾞ ｺｳ</t>
  </si>
  <si>
    <t>ｲﾘｮｳﾎｳｼﾞﾝﾗｸｾｲｶｲﾊﾞﾊﾞﾋﾞｮｳｲﾝ</t>
  </si>
  <si>
    <t>医療法人楽生会馬場病院</t>
  </si>
  <si>
    <t>0846-23-5333</t>
  </si>
  <si>
    <t>0846-23-5334</t>
  </si>
  <si>
    <t>広島県竹原市下野町1656-10</t>
  </si>
  <si>
    <t>8/15、12/30～1/3</t>
  </si>
  <si>
    <t>竹原市、東広島市</t>
  </si>
  <si>
    <t>但し、東広島市は、安芸津町のみ。</t>
  </si>
  <si>
    <t>H26.4.1みなし切り替え</t>
  </si>
  <si>
    <t>ｲﾘｮｳﾎｳｼﾞﾝｼｬﾀﾞﾝｱｵｲｶｲｵｵﾀｾｲｹｲｹﾞｶ</t>
  </si>
  <si>
    <t>医療法人社団あおい会大田整形外科</t>
  </si>
  <si>
    <t>広島県竹原市中央四丁目４番２５号</t>
  </si>
  <si>
    <t>0846-23-5101</t>
  </si>
  <si>
    <t>0846-23-5102</t>
  </si>
  <si>
    <t>大田　和弘</t>
  </si>
  <si>
    <t>ｵｵﾀ ｶｽﾞﾋﾛ</t>
  </si>
  <si>
    <t>広島県竹原市中央四丁目4番25号</t>
  </si>
  <si>
    <t>8/14～8/16、12/30～1/3</t>
  </si>
  <si>
    <t>ｲﾘｮｳﾎｳｼﾞﾝｼｬﾀﾞﾝｾｲﾜｶｲﾏﾂｼﾀｸﾘﾆｯｸ</t>
  </si>
  <si>
    <t>医療法人社団正和会松下クリニック</t>
  </si>
  <si>
    <t>広島県三原市城町一丁目２０番２５号</t>
  </si>
  <si>
    <t>0848-62-2493</t>
  </si>
  <si>
    <t>0848-67-1250</t>
  </si>
  <si>
    <t>松下　宏子</t>
  </si>
  <si>
    <t>ﾏﾂｼﾀ ﾋﾛｺ</t>
  </si>
  <si>
    <t>三原市</t>
  </si>
  <si>
    <t>尾三</t>
  </si>
  <si>
    <t>ﾏﾂｼﾀ ﾜﾀﾛｳ</t>
  </si>
  <si>
    <t>松下　和太郎</t>
  </si>
  <si>
    <t>広島県三原市城町一丁目２１番２号</t>
  </si>
  <si>
    <t>8/14～8/15、12/29～1/3</t>
  </si>
  <si>
    <t>Ｈ２６．４．１　みなし切り替え</t>
  </si>
  <si>
    <t>ｲｯﾊﾟﾝｼｬﾀﾞﾝﾎｳｼﾞﾝﾐﾊﾗｼｲｼｶｲ</t>
  </si>
  <si>
    <t>一般社団法人三原市医師会</t>
  </si>
  <si>
    <t>広島県三原市宮浦一丁目１５番１号</t>
  </si>
  <si>
    <t>0848-62-2283</t>
  </si>
  <si>
    <t>0848-62-7505</t>
  </si>
  <si>
    <t>社団・財団</t>
  </si>
  <si>
    <t>会長</t>
  </si>
  <si>
    <t>木原　幹夫</t>
  </si>
  <si>
    <t>ｷﾊﾗ ﾐｷｵ</t>
  </si>
  <si>
    <t>ﾐﾊﾗｼｲｼｶｲﾋﾞｮｳｲﾝ</t>
  </si>
  <si>
    <t>三原市医師会病院</t>
  </si>
  <si>
    <t>0848-62-3113</t>
  </si>
  <si>
    <t>介護療養型医療施設</t>
  </si>
  <si>
    <t>一般</t>
  </si>
  <si>
    <t>ｵｸｻﾞｷ ｹﾝ</t>
  </si>
  <si>
    <t>奥崎　健</t>
  </si>
  <si>
    <t>広島県三原市本町2-4-6-403</t>
  </si>
  <si>
    <t>H30.4.1 指定済訂正：指定有効期間</t>
  </si>
  <si>
    <t>広島県三原市本町２―４―６　４０３</t>
  </si>
  <si>
    <t>但し、鷲浦町は除く</t>
  </si>
  <si>
    <t>ｲﾘｮｳﾎｳｼﾞﾝｼｭｳｻｲｶｲ</t>
  </si>
  <si>
    <t>医療法人宗斉会</t>
  </si>
  <si>
    <t>広島県三原市須波ハイツ二丁目３番１０号</t>
  </si>
  <si>
    <t>0848-69-1888</t>
  </si>
  <si>
    <t>0848-69-2172</t>
  </si>
  <si>
    <t>有本　之嗣</t>
  </si>
  <si>
    <t>ｱﾘﾓﾄ ﾕｷﾂｸﾞ</t>
  </si>
  <si>
    <t>ｲﾘｮｳﾎｳｼﾞﾝｼｭｳｻｲｶｲｽﾅﾐｼｭｳｻｲｶｲﾋﾞｮｳｲﾝ</t>
  </si>
  <si>
    <t>医療法人宗斉会須波宗斉会病院</t>
  </si>
  <si>
    <t>広島県三原市須波ハイツ二丁目3－10－801</t>
  </si>
  <si>
    <t>8月の第２月曜、12/30～1/3</t>
  </si>
  <si>
    <t>但し、三原市は、鷺浦町、久井町、大和町を除く。</t>
  </si>
  <si>
    <t>H14.12.1廃止開始</t>
  </si>
  <si>
    <t>H26.12.1　医療みなしに切替</t>
  </si>
  <si>
    <t>ｲﾘｮｳﾎｳｼﾞﾝｼﾗｽｾｲｹｲｹﾞｶｸﾘﾆｯｸ</t>
  </si>
  <si>
    <t>医療法人白須整形外科クリニック</t>
  </si>
  <si>
    <t>白須　健司</t>
  </si>
  <si>
    <t>ｼﾗｽ ｹﾝｼﾞ</t>
  </si>
  <si>
    <t>ｼﾗｽｾｲｹｲｹﾞｶｸﾘﾆｯｸ</t>
  </si>
  <si>
    <t>白須整形外科クリニック</t>
  </si>
  <si>
    <t>0848-62-1111</t>
  </si>
  <si>
    <t>広島県三原市港町一丁目６番６号</t>
  </si>
  <si>
    <t>新規</t>
  </si>
  <si>
    <t>0848-62-1117</t>
  </si>
  <si>
    <t>広島県三原市城町1丁目13-18-1303</t>
  </si>
  <si>
    <t>法人の定める盆・正月等</t>
  </si>
  <si>
    <t>但し、三原市は港町のみ。</t>
  </si>
  <si>
    <t>ｲﾘｮｳﾎｳｼﾞﾝｼｬﾀﾞﾝﾒｲｾｲｶｲ</t>
  </si>
  <si>
    <t>医療法人社団明清会</t>
  </si>
  <si>
    <t>広島県三原市宮浦六丁目２番１号</t>
  </si>
  <si>
    <t>0848-67-4767</t>
  </si>
  <si>
    <t>0848-67-6796</t>
  </si>
  <si>
    <t>山田　徹</t>
  </si>
  <si>
    <t>ﾔﾏﾀﾞ ﾄｵﾙ</t>
  </si>
  <si>
    <t>ﾔﾏﾀﾞｷﾈﾝﾋﾞｮｳｲﾝ</t>
  </si>
  <si>
    <t>山田記念病院</t>
  </si>
  <si>
    <t>0848-61-2388</t>
  </si>
  <si>
    <t>0848-61-3588</t>
  </si>
  <si>
    <t>広島県三原市宮浦6丁目2番1号</t>
  </si>
  <si>
    <t>8/13～8/15、12/29～1/3</t>
  </si>
  <si>
    <t>厚生労働大臣が定める基準による</t>
  </si>
  <si>
    <t>運営規程に記載のとおり</t>
  </si>
  <si>
    <t>木原町、鷺浦町、八幡町、鉢ヶ峰町、大和町、久井町、本郷町を除く。</t>
  </si>
  <si>
    <t>宮浦クリニック（事業所番号3410911410）</t>
  </si>
  <si>
    <t>から病院になった（H22.8.1）。</t>
  </si>
  <si>
    <t>ｲﾘｮｳﾎｳｼﾞﾝｼｬﾀﾞﾝｼﾞｭﾘｮｳｶｲ</t>
  </si>
  <si>
    <t>医療法人社団樹良会</t>
  </si>
  <si>
    <t>広島県尾道市久保二丁目２４番１７号</t>
  </si>
  <si>
    <t>0848-37-3102</t>
  </si>
  <si>
    <t>0848-37-7858</t>
  </si>
  <si>
    <t>高亀　良治</t>
  </si>
  <si>
    <t>ｺｳｶﾞﾒ ﾖｼﾊﾙ</t>
  </si>
  <si>
    <t>ｲﾘｮｳﾎｳｼﾞﾝｼｬﾀﾞﾝｼﾞｭﾘｮｳｶｲｺｳｶﾞﾒｲｲﾝ</t>
  </si>
  <si>
    <t>医療法人社団樹良会高亀医院</t>
  </si>
  <si>
    <t>尾道市</t>
  </si>
  <si>
    <t>髙亀　良治</t>
  </si>
  <si>
    <t>岡山県岡山市津島本町６―６―２</t>
  </si>
  <si>
    <t>8/13～8/16、12/29～1/3</t>
  </si>
  <si>
    <t>三原市、尾道市</t>
  </si>
  <si>
    <t>但し、三原市は、木原町で実施。尾道市は、因島、瀬戸田町、御調町、百島、浦崎町は除く。</t>
  </si>
  <si>
    <t>ｲﾘｮｳﾎｳｼﾞﾝｼｬﾀﾞﾝｶﾝﾀﾞｶｲ</t>
  </si>
  <si>
    <t>医療法人社団神田会</t>
  </si>
  <si>
    <t>広島県尾道市神田町２番２４号</t>
  </si>
  <si>
    <t>0848-23-5858</t>
  </si>
  <si>
    <t>0848-23-6860</t>
  </si>
  <si>
    <t>木曽　昭彦</t>
  </si>
  <si>
    <t>ｷｿ ﾃﾙﾋｺ</t>
  </si>
  <si>
    <t>ｲﾘｮｳﾎｳｼﾞﾝｼｬﾀﾞﾝｶﾝﾀﾞｶｲｷｿﾋﾞｮｳｲﾝ</t>
  </si>
  <si>
    <t>医療法人社団神田会木曽病院</t>
  </si>
  <si>
    <t>0848-22-6310</t>
  </si>
  <si>
    <t>0848-23-5508</t>
  </si>
  <si>
    <t>ﾏﾂﾓﾄ ﾐﾂﾋﾄ</t>
  </si>
  <si>
    <t>松本　光仁</t>
  </si>
  <si>
    <t>広島県尾道市高須町１３０１－８</t>
  </si>
  <si>
    <t>12/31～1/3</t>
  </si>
  <si>
    <t>但し、尾道市は、向島地区、因島地区、瀬戸田地区、御調町、百島町、浦崎町を除く。</t>
  </si>
  <si>
    <t>介護職員処遇改善交付金の都合により</t>
  </si>
  <si>
    <t>一時的に別事業所番号（3471101877）で</t>
  </si>
  <si>
    <t>情報管理。</t>
  </si>
  <si>
    <t>Ｈ26.3.1 復活。みなし切替</t>
  </si>
  <si>
    <t>ｷﾑﾗ ｸﾆｵ</t>
  </si>
  <si>
    <t>木村　邦夫</t>
  </si>
  <si>
    <t>広島県尾道市高須町８５０－１</t>
  </si>
  <si>
    <t>0848-46-0634</t>
  </si>
  <si>
    <t>0848-47-1388</t>
  </si>
  <si>
    <t>非法人</t>
  </si>
  <si>
    <t>ﾔﾏﾓﾄﾋﾞｮｳｲﾝ</t>
  </si>
  <si>
    <t>山本病院</t>
  </si>
  <si>
    <t>広島県尾道市高須町７３５</t>
  </si>
  <si>
    <t>広島県尾道市高須町850番地の１</t>
  </si>
  <si>
    <t>通リハ</t>
  </si>
  <si>
    <t>管理者　9:00～17:00</t>
  </si>
  <si>
    <t>広島県尾道市高須町８５０―１</t>
  </si>
  <si>
    <t>12/30～1/3</t>
  </si>
  <si>
    <t>尾道市、福山市</t>
  </si>
  <si>
    <t>Ｈ２６．４．１みなし切り替え</t>
  </si>
  <si>
    <t>ｲﾘｮｳﾎｳｼﾞﾝﾖｼﾊﾗｲﾁｮｳｶｹﾞｶ</t>
  </si>
  <si>
    <t>医療法人吉原胃腸科外科</t>
  </si>
  <si>
    <t>広島県尾道市向東町８６８１番地の１</t>
  </si>
  <si>
    <t>0848-45-0007</t>
  </si>
  <si>
    <t>0848-45-0006</t>
  </si>
  <si>
    <t>吉原　久司</t>
  </si>
  <si>
    <t>ﾖｼﾊﾗ ﾋｻｼ</t>
  </si>
  <si>
    <t>ﾖｼﾊﾗ ﾌﾐﾉﾘ</t>
  </si>
  <si>
    <t>吉原　史矩</t>
  </si>
  <si>
    <t>広島県尾道市向東町８６８１―１</t>
  </si>
  <si>
    <t>医師</t>
  </si>
  <si>
    <t>介護老人保健施設シルバーケアヨシハラ</t>
  </si>
  <si>
    <t>医師　13：00～15：00</t>
  </si>
  <si>
    <t>ｶﾝﾊﾞﾗ ｺｳｼﾞ</t>
  </si>
  <si>
    <t>神原　紘司</t>
  </si>
  <si>
    <t>広島県尾道市浦崎町２７５９－１</t>
  </si>
  <si>
    <t>0848-73-5617</t>
  </si>
  <si>
    <t>0848-73-5331</t>
  </si>
  <si>
    <t>ｶﾝﾊﾞﾗｺｳｼﾞｸﾘﾆｯｸ</t>
  </si>
  <si>
    <t>神原こうじクリニック</t>
  </si>
  <si>
    <t>広島県尾道市浦崎町２７４６番地</t>
  </si>
  <si>
    <t>広島県尾道市浦崎町2759-1</t>
  </si>
  <si>
    <t>8/15、12/31～1/3</t>
  </si>
  <si>
    <t>H26.4.1 みなし切り替え</t>
  </si>
  <si>
    <t>ｲﾘｮｳﾎｳｼﾞﾝｼｬﾀﾞﾝﾓｸｽｲｶｲ</t>
  </si>
  <si>
    <t>医療法人社団木水会</t>
  </si>
  <si>
    <t>広島県尾道市古浜町６番２０号</t>
  </si>
  <si>
    <t>0848-24-1155</t>
  </si>
  <si>
    <t>0848-24-1156</t>
  </si>
  <si>
    <t>田邊　泰登</t>
  </si>
  <si>
    <t>ﾀﾅﾍﾞ ﾔｽﾄ</t>
  </si>
  <si>
    <t>ﾀﾅﾍﾞｸﾘﾆｯｸ</t>
  </si>
  <si>
    <t>田辺クリニック</t>
  </si>
  <si>
    <t>0848-24-1157</t>
  </si>
  <si>
    <t>広島県尾道市古浜町9番1号</t>
  </si>
  <si>
    <t>8/14～15、12/30～1/3</t>
  </si>
  <si>
    <t>但し、尾道市は、御調町、因島地区、瀬戸田町を除く。三原市は、木原町。</t>
  </si>
  <si>
    <t>H12，10，1廃止開始</t>
  </si>
  <si>
    <t>H26.10.1 医療みなし切替</t>
  </si>
  <si>
    <t>ｲｯﾊﾟﾝｼｬﾀﾞﾝﾎｳｼﾞﾝｲﾝﾉｼﾏｲｼｶｲ</t>
  </si>
  <si>
    <t>一般社団法人因島医師会</t>
  </si>
  <si>
    <t>広島県尾道市因島中庄町１９６２番地</t>
  </si>
  <si>
    <t>0845-24-1210</t>
  </si>
  <si>
    <t>0845-24-3466</t>
  </si>
  <si>
    <t>藤井　温</t>
  </si>
  <si>
    <t>ﾌｼﾞｲ ｱﾂｼ</t>
  </si>
  <si>
    <t>ｲﾝﾉｼﾏｲｼｶｲﾋﾞｮｳｲﾝ</t>
  </si>
  <si>
    <t>因島医師会病院</t>
  </si>
  <si>
    <t>ﾏｷﾊﾀ ｴｲｲﾁ</t>
  </si>
  <si>
    <t>巻幡　榮一</t>
  </si>
  <si>
    <t>広島県福山市西深津町２丁目14-13-601</t>
  </si>
  <si>
    <t>8/13～8/15、12/30～1/3</t>
  </si>
  <si>
    <t>但し、尾道市は、因島地区（因島重井町細島地区を除く）。</t>
  </si>
  <si>
    <t>H26.6.1医療みなしに切替</t>
  </si>
  <si>
    <t>ｲﾘｮｳﾎｳｼﾞﾝｼｬﾀﾞﾝﾀﾞｲｼﾞｭｶｲ</t>
  </si>
  <si>
    <t>医療法人社団大樹会</t>
  </si>
  <si>
    <t>広島県府中市中須町７７番地</t>
  </si>
  <si>
    <t>0847-52-3033</t>
  </si>
  <si>
    <t>0847-52-7368</t>
  </si>
  <si>
    <t>中川　洋</t>
  </si>
  <si>
    <t>ﾅｶｶﾞﾜ ﾋﾛｼ</t>
  </si>
  <si>
    <t>ﾅｶｶﾞﾜｾｲｹｲｹﾞｶｲｲﾝ</t>
  </si>
  <si>
    <t>中川整形外科医院</t>
  </si>
  <si>
    <t>府中市</t>
  </si>
  <si>
    <t>福山</t>
  </si>
  <si>
    <t>0847-52-3073</t>
  </si>
  <si>
    <t>12/30～1/3、8/14～8/15</t>
  </si>
  <si>
    <t>福山市、府中市</t>
  </si>
  <si>
    <t>但し、府中市上下町を除く。福山市は新市町、芦田町、駅家町で実施。。</t>
  </si>
  <si>
    <t>ﾁﾎｳﾄﾞｸﾘﾂｷﾞｮｳｾｲﾎｳｼﾞﾝﾌﾁｭｳｼﾋﾞｮｳｲﾝｷｺｳ</t>
  </si>
  <si>
    <t>地方独立行政法人府中市病院機構</t>
  </si>
  <si>
    <t>広島県府中市鵜飼町５５５番地３</t>
  </si>
  <si>
    <t>0847-45-3300</t>
  </si>
  <si>
    <t>0847-45-6237</t>
  </si>
  <si>
    <t>広島県</t>
  </si>
  <si>
    <t>多田　敦彦</t>
  </si>
  <si>
    <t>ﾀﾀﾞ ｱﾂﾋｺ</t>
  </si>
  <si>
    <t>広島県府中市府中町122番地1</t>
  </si>
  <si>
    <t>ﾌﾁｭｳｷﾀｼﾐﾝﾋﾞｮｳｲﾝ</t>
  </si>
  <si>
    <t>府中北市民病院</t>
  </si>
  <si>
    <t>0847-62-2211</t>
  </si>
  <si>
    <t>広島県府中市上下町上下２１０１番地</t>
  </si>
  <si>
    <t>0847-62-4707</t>
  </si>
  <si>
    <t>ﾅｶｲ ｸﾆﾊﾙ</t>
  </si>
  <si>
    <t>中井　訓治</t>
  </si>
  <si>
    <t>広島県三次市十日市東6丁目7-15</t>
  </si>
  <si>
    <t>12/29～1/3</t>
  </si>
  <si>
    <t>府中市、三次市</t>
  </si>
  <si>
    <t>但し、府中市は上下町、三次市は、甲奴町。</t>
  </si>
  <si>
    <t>fu-kita@fuchuhp.jp</t>
  </si>
  <si>
    <t>ｲﾘｮｳﾎｳｼﾞﾝｼｬﾀﾞﾝｵｶｻﾞｷｲｲﾝ</t>
  </si>
  <si>
    <t>医療法人社団岡崎医院</t>
  </si>
  <si>
    <t>広島県三次市十日市中二丁目１４番３３号</t>
  </si>
  <si>
    <t>0824-63-5307</t>
  </si>
  <si>
    <t>0824-62-1925</t>
  </si>
  <si>
    <t>岡崎　哲和</t>
  </si>
  <si>
    <t>ｵｶｻﾞｷ ﾃﾂｶｽﾞ</t>
  </si>
  <si>
    <t>三次市</t>
  </si>
  <si>
    <t>広島県三次市十日市中二丁目14番33号</t>
  </si>
  <si>
    <t>管理者兼医師</t>
  </si>
  <si>
    <t>8/13～8/16，12/29～1/3</t>
  </si>
  <si>
    <t>別紙運営規程に定めるとおり</t>
  </si>
  <si>
    <t>君田町，布野町，吉舎町，三良坂町，三和町，甲奴町を除く。</t>
  </si>
  <si>
    <t>ｲﾘｮｳﾎｳｼﾞﾝｼﾝﾜｶｲ</t>
  </si>
  <si>
    <t>医療法人新和会</t>
  </si>
  <si>
    <t>広島県三次市粟屋町１７３１番地</t>
  </si>
  <si>
    <t>0824-62-2888</t>
  </si>
  <si>
    <t>0824-62-1931</t>
  </si>
  <si>
    <t>河野　英樹</t>
  </si>
  <si>
    <t>ｺｳﾉ ﾋﾃﾞｷ</t>
  </si>
  <si>
    <t>広島県広島市東区牛田新町１―６―３７</t>
  </si>
  <si>
    <t>082-502-1150</t>
  </si>
  <si>
    <t>ﾐﾖｼﾋﾞｮｳｲﾝ</t>
  </si>
  <si>
    <t>三次病院</t>
  </si>
  <si>
    <t>ｻｻｷ ﾔｽｼ</t>
  </si>
  <si>
    <t>佐々木　康吏</t>
  </si>
  <si>
    <t>広島県三次市畠敷町490-9</t>
  </si>
  <si>
    <t>8/14～8/16，12/30～1/3</t>
  </si>
  <si>
    <t>H25.10一般指定→医療みなしに切替え</t>
  </si>
  <si>
    <t>ｾﾔﾏ ｼﾝｲﾁ</t>
  </si>
  <si>
    <t>瀬山　進一</t>
  </si>
  <si>
    <t>広島県三次市十日市東四丁目３番７号</t>
  </si>
  <si>
    <t>0824-63-1311</t>
  </si>
  <si>
    <t>0824-62-1919</t>
  </si>
  <si>
    <t>ｾﾔﾏﾋﾞﾎｸﾅｲｶ</t>
  </si>
  <si>
    <t>瀬山備北内科</t>
  </si>
  <si>
    <t>ｾﾔﾏ ｱﾂﾐ</t>
  </si>
  <si>
    <t>瀬山　渥美</t>
  </si>
  <si>
    <t>広島県三次市十日市東４―３―７</t>
  </si>
  <si>
    <t>但し、旧三次市内。</t>
  </si>
  <si>
    <t>更新により医療みなしに切り替え</t>
  </si>
  <si>
    <t>ﾏﾂｵ ﾖｳｲﾁﾛｳ</t>
  </si>
  <si>
    <t>松尾　洋一郎</t>
  </si>
  <si>
    <t>広島県三次市十日市東1-3-17ルネス毛利202号</t>
  </si>
  <si>
    <t>ﾏﾂｵｾｲｹｲｹﾞｶﾘﾊﾋﾞﾘｸﾘﾆｯｸ</t>
  </si>
  <si>
    <t>松尾整形外科リハビリクリニック</t>
  </si>
  <si>
    <t>0824-63-3380</t>
  </si>
  <si>
    <t>広島県三次市十日市東4丁目5-7</t>
  </si>
  <si>
    <t>0824-63-0130</t>
  </si>
  <si>
    <t>管理者</t>
  </si>
  <si>
    <t>8/14～15、12/30～1/3、木曜日（祝日のある週は営業）</t>
  </si>
  <si>
    <t>運営規程のとおり</t>
  </si>
  <si>
    <t>三次市、庄原市、安芸高田市</t>
  </si>
  <si>
    <t>ｲﾘｮｳﾎｳｼﾞﾝﾅｶﾞｴｶｲ</t>
  </si>
  <si>
    <t>医療法人ながえ会</t>
  </si>
  <si>
    <t>広島県庄原市川北町久井田８９０番地１</t>
  </si>
  <si>
    <t>0824-72-7300</t>
  </si>
  <si>
    <t>0824-72-7333</t>
  </si>
  <si>
    <t>村尾　文規</t>
  </si>
  <si>
    <t>ﾑﾗｵ ﾌﾐﾉﾘ</t>
  </si>
  <si>
    <t>ｲﾘｮｳﾎｳｼﾞﾝﾅｶﾞｴｶｲｼｮｳﾊﾞﾗﾄﾞｳｼﾞﾝﾋﾞｮｳｲﾝ</t>
  </si>
  <si>
    <t>医療法人ながえ会庄原同仁病院</t>
  </si>
  <si>
    <t>庄原市</t>
  </si>
  <si>
    <t>備北</t>
  </si>
  <si>
    <t>広島県庄原市西本町二丁目１５番４４号</t>
  </si>
  <si>
    <t>ｲﾘｮｳﾎｳｼﾞﾝｼｬﾀﾞﾝｺｳｼﾞﾝｶｲ</t>
  </si>
  <si>
    <t>医療法人社団光仁会</t>
  </si>
  <si>
    <t>広島県広島市西区天満町８番７号</t>
  </si>
  <si>
    <t>082-231-1131</t>
  </si>
  <si>
    <t>082-293-2010</t>
  </si>
  <si>
    <t>梶川　恵美子</t>
  </si>
  <si>
    <t>ｶｼﾞｶﾜ  ｴﾐｺ</t>
  </si>
  <si>
    <t>ｺﾌﾞｼﾉｻﾄｸﾘﾆｯｸ</t>
  </si>
  <si>
    <t>こぶしの里クリニック</t>
  </si>
  <si>
    <t>08477-2-5255</t>
  </si>
  <si>
    <t>広島県庄原市東城町川東１５２番地４</t>
  </si>
  <si>
    <t>08477-2-5256</t>
  </si>
  <si>
    <t>ﾋﾗﾉ ﾋﾛｼ</t>
  </si>
  <si>
    <t>平野　博司</t>
  </si>
  <si>
    <t>広島県庄原市東城町川東182-1-202</t>
  </si>
  <si>
    <t>新見市、庄原市、神石郡神石高原町</t>
  </si>
  <si>
    <t>但し、庄原市は東城町。神石高原町は、旧神石町、旧油木町。新見市は、哲西町、哲多町、神郷町。</t>
  </si>
  <si>
    <t>ｲﾘｮｳﾎｳｼﾞﾝｼｬﾀﾞﾝﾁｼﾞﾝｶｲ</t>
  </si>
  <si>
    <t>医療法人社団知仁会</t>
  </si>
  <si>
    <t>広島県大竹市玖波五丁目２番１号</t>
  </si>
  <si>
    <t>0827-57-7451</t>
  </si>
  <si>
    <t>0827-57-5312</t>
  </si>
  <si>
    <t>石井　知行</t>
  </si>
  <si>
    <t>ｲｼｲ ﾄﾓﾕｷ</t>
  </si>
  <si>
    <t>ﾒｰﾌﾟﾙﾋﾙﾋﾞｮｳｲﾝ</t>
  </si>
  <si>
    <t>メープルヒル病院</t>
  </si>
  <si>
    <t>大竹市</t>
  </si>
  <si>
    <t>広島</t>
  </si>
  <si>
    <t>広島県大竹市玖波五丁目２番４号</t>
  </si>
  <si>
    <t>ｲﾘｮｳﾎｳｼﾞﾝｼｬﾀﾞﾝｼﾝﾜｶｲ</t>
  </si>
  <si>
    <t>医療法人社団親和会</t>
  </si>
  <si>
    <t>広島県大竹市本町二丁目９番４号</t>
  </si>
  <si>
    <t>0827-52-3059</t>
  </si>
  <si>
    <t>0827-52-3090</t>
  </si>
  <si>
    <t>山根　康彦</t>
  </si>
  <si>
    <t>ﾔﾏﾈ ﾔｽﾋｺ</t>
  </si>
  <si>
    <t>ｲﾘｮｳﾎｳｼﾞﾝｼｬﾀﾞﾝｼﾝﾜｶｲﾔﾏﾄﾋﾞｮｳｲﾝ</t>
  </si>
  <si>
    <t>医療法人社団親和会やまと病院</t>
  </si>
  <si>
    <t>0827-52-7362</t>
  </si>
  <si>
    <t>広島県大竹市元町一丁目１番５号</t>
  </si>
  <si>
    <t>0827-52-7363</t>
  </si>
  <si>
    <t>ｼﾉｻﾞｷ ﾏｻﾐﾂ</t>
  </si>
  <si>
    <t>篠崎　正光</t>
  </si>
  <si>
    <t>大竹市、玖珂郡和木町</t>
  </si>
  <si>
    <t>但し、大竹市は、阿多田島、栗谷地区、比作、安条、松が原地区を除く。</t>
  </si>
  <si>
    <t>ｲﾘｮｳﾎｳｼﾞﾝｼｬﾀﾞﾝｼﾞｭｼｮｳｶｲ</t>
  </si>
  <si>
    <t>医療法人社団樹章会</t>
  </si>
  <si>
    <t>広島県東広島市西条岡町８番１３号</t>
  </si>
  <si>
    <t>082-423-2666</t>
  </si>
  <si>
    <t>082-422-6190</t>
  </si>
  <si>
    <t>本永　貴郎</t>
  </si>
  <si>
    <t>ﾓﾄﾅｶﾞ ﾀｶｵ</t>
  </si>
  <si>
    <t>ｲﾘｮｳﾎｳｼﾞﾝｼｬﾀﾞﾝｼﾞｭｼｮｳｶｲﾓﾄﾅｶﾞﾋﾞｮｳｲﾝ</t>
  </si>
  <si>
    <t>医療法人社団樹章会本永病院</t>
  </si>
  <si>
    <t>東広島市</t>
  </si>
  <si>
    <t>ﾀｶﾅｼ ｱﾂｼ</t>
  </si>
  <si>
    <t>髙梨　敦</t>
  </si>
  <si>
    <t>広島県広島市南区向洋新町1丁目22番1号</t>
  </si>
  <si>
    <t>病院長</t>
  </si>
  <si>
    <t>訪問看護、訪問リハ、通所リハ、短期入所療養介護、居宅療養管理指導</t>
  </si>
  <si>
    <t>管理者　8:30～17:30</t>
  </si>
  <si>
    <t>motonaga@viola.ocn.ne.jp</t>
  </si>
  <si>
    <t>8/14～8/15、12/30～1/3</t>
  </si>
  <si>
    <t>但し、東広島市は、西条町、高屋町、八本松町、志和町。</t>
  </si>
  <si>
    <t>ｼｬｶｲｲﾘｮｳﾎｳｼﾞﾝｾﾝｼｭｳｶｲ</t>
  </si>
  <si>
    <t>社会医療法人千秋会</t>
  </si>
  <si>
    <t>広島県東広島市西条土与丸六丁目１番９１号</t>
  </si>
  <si>
    <t>082-422-3711</t>
  </si>
  <si>
    <t>082-422-3714</t>
  </si>
  <si>
    <t>井野口　真吾</t>
  </si>
  <si>
    <t>ｲﾉｸﾁ ｼﾝｺﾞ</t>
  </si>
  <si>
    <t>ｲﾉｸﾁﾋﾞｮｳｲﾝ</t>
  </si>
  <si>
    <t>井野口病院</t>
  </si>
  <si>
    <t>広島県東広島市西条土与丸６丁目１－９１</t>
  </si>
  <si>
    <t>ｲﾄｳ ﾋｻｵ</t>
  </si>
  <si>
    <t>井藤　久雄</t>
  </si>
  <si>
    <t>広島県東広島市西条土与丸六丁目3番52号Luxury102号</t>
  </si>
  <si>
    <t>8/15を含む3日間、12/29～1/3</t>
  </si>
  <si>
    <t>但し、東広島市は西条、八本松、高屋。　家族送迎、ご本人で通う場合は地域の制限はありません。</t>
  </si>
  <si>
    <t>ｲﾘｮｳﾎｳｼﾞﾝｺｳｴﾝｶｲ</t>
  </si>
  <si>
    <t>医療法人好縁会</t>
  </si>
  <si>
    <t>広島県東広島市西条町寺家７４３２番地の１</t>
  </si>
  <si>
    <t>082-424-1266</t>
  </si>
  <si>
    <t>082-431-3810</t>
  </si>
  <si>
    <t>下山　直登</t>
  </si>
  <si>
    <t>ｼﾓﾔﾏ ﾅｵﾉﾘ</t>
  </si>
  <si>
    <t>ｼﾓﾔﾏｷﾈﾝｸﾘﾆｯｸ</t>
  </si>
  <si>
    <t>下山記念クリニック</t>
  </si>
  <si>
    <t>0824-24-1121</t>
  </si>
  <si>
    <t>082-430-9777</t>
  </si>
  <si>
    <t>082-424-1120</t>
  </si>
  <si>
    <t>ｶﾉｳ ｺｳｼﾞ</t>
  </si>
  <si>
    <t>叶　康司</t>
  </si>
  <si>
    <t>広島県広島市西区草津新町2丁目11-16</t>
  </si>
  <si>
    <t>8/13～8/15、12/31～1/3</t>
  </si>
  <si>
    <t>但し、東広島市は、黒瀬町、高屋町造賀、福富町、豊栄町、安芸津町、河内町を除く。</t>
  </si>
  <si>
    <t>ｲﾘｮｳﾎｳｼﾞﾝｼｬﾀﾞﾝﾔﾏﾅｶｲ</t>
  </si>
  <si>
    <t>医療法人社団ヤマナ会</t>
  </si>
  <si>
    <t>広島県東広島市西条町吉行２２１４番地</t>
  </si>
  <si>
    <t>082-423-6661</t>
  </si>
  <si>
    <t>082-423-7710</t>
  </si>
  <si>
    <t>山名　二郎</t>
  </si>
  <si>
    <t>ﾔﾏﾅ ｼﾞﾛｳ</t>
  </si>
  <si>
    <t>ﾋｶﾞｼﾋﾛｼﾏｷﾈﾝﾋﾞｮｳｲﾝ</t>
  </si>
  <si>
    <t>東広島記念病院</t>
  </si>
  <si>
    <t>ｲﾜﾊｼ ﾐﾂﾋﾛ</t>
  </si>
  <si>
    <t>岩橋　充啓</t>
  </si>
  <si>
    <t>広島県広島市中区上幟町7-16-1202</t>
  </si>
  <si>
    <t>12/29～1/3、8/13～8/15</t>
  </si>
  <si>
    <t>但し、東広島市は、安芸津町、黒瀬町を除く。</t>
  </si>
  <si>
    <t>H14.10.1廃止開始</t>
  </si>
  <si>
    <t>ｲﾘｮｳﾎｳｼﾞﾝﾙﾘｺｳｶｲ</t>
  </si>
  <si>
    <t>医療法人瑠璃光会</t>
  </si>
  <si>
    <t>広島県東広島市八本松町飯田１１１－１</t>
  </si>
  <si>
    <t>082-427-1110</t>
  </si>
  <si>
    <t>082-427-1118</t>
  </si>
  <si>
    <t>山田　謙慈</t>
  </si>
  <si>
    <t>ﾔﾏﾀﾞ ｹﾝｼﾞ</t>
  </si>
  <si>
    <t>ｲﾘｮｳﾎｳｼﾞﾝﾙﾘｺｳｶｲﾔﾏﾀﾞﾉｳｼﾝｹｲｹﾞｶ</t>
  </si>
  <si>
    <t>医療法人瑠璃光会山田脳神経外科</t>
  </si>
  <si>
    <t>広島県東広島市八本松町飯田１１１番地１</t>
  </si>
  <si>
    <t>但し、黒瀬町、福富町、豊栄町、河内町、安芸津町を除く</t>
  </si>
  <si>
    <t>ｲﾘｮｳﾎｳｼﾞﾝｼｬﾀﾞﾝﾊｸｴｲｶｲ</t>
  </si>
  <si>
    <t>医療法人社団伯瑛会</t>
  </si>
  <si>
    <t>広島県広島市南区西蟹屋４丁目８番３５号</t>
  </si>
  <si>
    <t>082-431-0005</t>
  </si>
  <si>
    <t>082-422-6016</t>
  </si>
  <si>
    <t>金田　瑛司</t>
  </si>
  <si>
    <t>ｶﾈﾀﾞ ｴｲｼ</t>
  </si>
  <si>
    <t>ﾉｿﾞﾐｾｲｹｲｹﾞｶｸﾘﾆｯｸｻｲｼﾞｮｳ</t>
  </si>
  <si>
    <t>のぞみ整形外科クリニック西条</t>
  </si>
  <si>
    <t>082-422-6000</t>
  </si>
  <si>
    <t>広島県東広島市西条町助実１１８２－１</t>
  </si>
  <si>
    <t>082-422-6002</t>
  </si>
  <si>
    <t>ｷﾌﾈ ｾｲｼﾞ</t>
  </si>
  <si>
    <t>貴船　誠二</t>
  </si>
  <si>
    <t>広島県東広島市三永3-20-55-805</t>
  </si>
  <si>
    <t>年末年始</t>
  </si>
  <si>
    <t>但し、東広島市の西条町、高屋町、八本松町の地域。</t>
  </si>
  <si>
    <t>H17.9.1廃止開始</t>
  </si>
  <si>
    <t>Ｈ23.9.1 医療みなしへ切替</t>
  </si>
  <si>
    <t>ｲﾘｮｳﾎｳｼﾞﾝﾄﾓﾔｽｶｲ</t>
  </si>
  <si>
    <t>医療法人友安会</t>
  </si>
  <si>
    <t>広島県東広島市西条町寺家字前谷１３１９番１</t>
  </si>
  <si>
    <t>082-422-1900</t>
  </si>
  <si>
    <t>082-423-1899</t>
  </si>
  <si>
    <t>友安　敏博</t>
  </si>
  <si>
    <t>ﾄﾓﾔｽ ﾄｼﾋﾛ</t>
  </si>
  <si>
    <t>ﾄﾓﾔｽｸﾘﾆｯｸ</t>
  </si>
  <si>
    <t>友安クリニック</t>
  </si>
  <si>
    <t>広島県東広島市西条町寺家1319-1</t>
  </si>
  <si>
    <t>8/14、8/15、12/31～1/3</t>
  </si>
  <si>
    <t>但し、東広島市は西条町、高屋町、八本松町、志和町とする。</t>
  </si>
  <si>
    <t>H26.7.1 事業所の移転により廃止開始（旧:3412511911)</t>
  </si>
  <si>
    <t>ｲﾘｮｳﾎｳｼﾞﾝﾌｸﾄﾐﾅｲｶｹﾞｶｲｲﾝ</t>
  </si>
  <si>
    <t>医療法人福富内科外科医院</t>
  </si>
  <si>
    <t>市場　康之</t>
  </si>
  <si>
    <t>ﾌｸﾄﾐﾅｲｶｹﾞｶｲｲﾝ</t>
  </si>
  <si>
    <t>福富内科外科医院</t>
  </si>
  <si>
    <t>082-430-1102</t>
  </si>
  <si>
    <t>広島県東広島市福富町久芳１５３９番地２７</t>
  </si>
  <si>
    <t>082-430-1132</t>
  </si>
  <si>
    <t>ｲﾁﾊﾞ ﾔｽﾕｷ</t>
  </si>
  <si>
    <t>広島県東広島市福富町久芳1530番地12</t>
  </si>
  <si>
    <t>12/30～1/3、8/13～8/15</t>
  </si>
  <si>
    <t>三原市、東広島市、世羅郡世羅町</t>
  </si>
  <si>
    <t>但し、一部地域を除く。</t>
  </si>
  <si>
    <t>中国四国厚生局〔保険医療機関・保険薬局新規指定一覧表〕H29.5.25　組織変更による廃止開始　旧:3412511945</t>
  </si>
  <si>
    <t>ﾉｿﾞﾐｾｲｹｲｹﾞｶｸﾘﾆｯｸｼﾞｹ</t>
  </si>
  <si>
    <t>のぞみ整形外科クリニック寺家</t>
  </si>
  <si>
    <t>082-424-0009</t>
  </si>
  <si>
    <t>広島県東広島市西条町寺家４７２０</t>
  </si>
  <si>
    <t>082-424-0103</t>
  </si>
  <si>
    <t>ｵｶ ｼﾝｲﾁ</t>
  </si>
  <si>
    <t>岡　伸一</t>
  </si>
  <si>
    <t>広島県東広島市西条下見707-14</t>
  </si>
  <si>
    <t>但し、東広島市は八本松町、志和町、西条町、高屋町のみ。</t>
  </si>
  <si>
    <t>ｲﾘｮｳﾎｳｼﾞﾝﾊｰﾄﾌﾙ</t>
  </si>
  <si>
    <t>医療法人ハートフル</t>
  </si>
  <si>
    <t>広島県廿日市市陽光台五丁目９番</t>
  </si>
  <si>
    <t>0829-37-0800</t>
  </si>
  <si>
    <t>0829-37-0801</t>
  </si>
  <si>
    <t>福田　純子</t>
  </si>
  <si>
    <t>ﾌｸﾀﾞ ｼﾞｭﾝｺ</t>
  </si>
  <si>
    <t>ｱﾏﾉﾘﾊﾋﾞﾘﾃｰｼｮﾝﾋﾞｮｳｲﾝ</t>
  </si>
  <si>
    <t>アマノリハビリテーション病院</t>
  </si>
  <si>
    <t>廿日市市</t>
  </si>
  <si>
    <t>ｶﾜｶﾐ ﾔｽｼ</t>
  </si>
  <si>
    <t>川上　恭司</t>
  </si>
  <si>
    <t>広島県廿日市市四季が丘7丁目8番13号</t>
  </si>
  <si>
    <t>8/14～8/15　12/31～1/3</t>
  </si>
  <si>
    <t>広島市佐伯区、廿日市市</t>
  </si>
  <si>
    <t>ｱﾏﾉｸﾘﾆｯｸ</t>
  </si>
  <si>
    <t>あまのクリニック</t>
  </si>
  <si>
    <t>0829-31-5151</t>
  </si>
  <si>
    <t>広島県廿日市市串戸五丁目１番３７号</t>
  </si>
  <si>
    <t>0829-31-5115</t>
  </si>
  <si>
    <t>ﾌｸﾀﾞ ﾋﾛﾕｷ</t>
  </si>
  <si>
    <t>福田　裕恭</t>
  </si>
  <si>
    <t>広島県廿日市市串戸四丁目５番２７号</t>
  </si>
  <si>
    <t>但し、廿日市市は、吉和・宮島を除く。佐伯区は、湯来を除く。</t>
  </si>
  <si>
    <t>ｼｬｶｲｲﾘｮｳﾎｳｼﾞﾝｾｲﾌｳｶｲ</t>
  </si>
  <si>
    <t>社会医療法人清風会</t>
  </si>
  <si>
    <t>広島県広島市佐伯区倉重一丁目９５番地</t>
  </si>
  <si>
    <t>082-943-7725</t>
  </si>
  <si>
    <t>082-921-0104</t>
  </si>
  <si>
    <t>梶原　四郎</t>
  </si>
  <si>
    <t>ｶｼﾞﾊﾗ ｼﾛｳ</t>
  </si>
  <si>
    <t>ﾊﾂｶｲﾁｷﾈﾝﾋﾞｮｳｲﾝ</t>
  </si>
  <si>
    <t>廿日市記念病院</t>
  </si>
  <si>
    <t>082-920-2300</t>
  </si>
  <si>
    <t>広島県廿日市市陽光台五丁目１２番</t>
  </si>
  <si>
    <t>0829-20-2300</t>
  </si>
  <si>
    <t>0829-20-2301</t>
  </si>
  <si>
    <t>ｱｻﾉ ﾀｸ</t>
  </si>
  <si>
    <t>浅野　拓</t>
  </si>
  <si>
    <t>広島県広島市佐伯区美鈴が丘東5-4-17</t>
  </si>
  <si>
    <t>8/15、12/30～1/3(年末年始は変動の場合あり)</t>
  </si>
  <si>
    <t>Ｈ24.5.1より医療みなし切替</t>
  </si>
  <si>
    <t>医療法人大田整形外科</t>
  </si>
  <si>
    <t>大田　政史</t>
  </si>
  <si>
    <t>大田整形外科</t>
  </si>
  <si>
    <t>0829-31-6211</t>
  </si>
  <si>
    <t>広島県廿日市市廿日市２丁目５－９</t>
  </si>
  <si>
    <t>ｵｵﾀ ﾏｻﾌﾐ</t>
  </si>
  <si>
    <t>広島県広島市中区上幟町7-6-803</t>
  </si>
  <si>
    <t>但し、廿日市市は宮島、吉和、旧佐伯町を除く。広島市佐伯区は楽々園地域より以西のみ。</t>
  </si>
  <si>
    <t>ｲﾘｮｳﾎｳｼﾞﾝｹﾝｼﾞﾝ</t>
  </si>
  <si>
    <t>医療法人健靱</t>
  </si>
  <si>
    <t>河越　宏之</t>
  </si>
  <si>
    <t>ｶﾜｺﾞｴｸﾘﾆｯｸ</t>
  </si>
  <si>
    <t>かわごえクリニック</t>
  </si>
  <si>
    <t>0829-37-3859</t>
  </si>
  <si>
    <t>広島県廿日市市宮内１０８７－１</t>
  </si>
  <si>
    <t>ｶﾜｺﾞｴ ﾋﾛﾕｷ</t>
  </si>
  <si>
    <t>広島県広島市中区舟入南二丁目４番5-1号</t>
  </si>
  <si>
    <t>8/13～8/15、12/29～1/3､祝日のない週の水曜日</t>
  </si>
  <si>
    <t>但し、廿日市市は一部地域を除く。</t>
  </si>
  <si>
    <t>個人診療所から医療法人への変更に伴う廃止開始（旧:3412711214)</t>
  </si>
  <si>
    <t>医療法人社団大谷会</t>
  </si>
  <si>
    <t>広島県江田島市能美町中町4711</t>
  </si>
  <si>
    <t>大谷　宏明</t>
  </si>
  <si>
    <t>ｼﾏﾉﾋﾞｮｳｲﾝｵｵﾀﾆ</t>
  </si>
  <si>
    <t>島の病院おおたに</t>
  </si>
  <si>
    <t>0823-45-0303</t>
  </si>
  <si>
    <t>広島県江田島市能美町中町４７１１</t>
  </si>
  <si>
    <t>江田島市</t>
  </si>
  <si>
    <t>呉</t>
  </si>
  <si>
    <t>0823-45-0310</t>
  </si>
  <si>
    <t>ｵｵﾀﾆ ﾏﾘ</t>
  </si>
  <si>
    <t>大谷　まり</t>
  </si>
  <si>
    <t>呉市、江田島市</t>
  </si>
  <si>
    <t>呉市は音戸町、倉橋町。</t>
  </si>
  <si>
    <t>info@otani.or.jp</t>
  </si>
  <si>
    <t>ｲﾘｮｳﾎｳｼﾞﾝｼｬﾀﾞﾝｼﾞﾝﾌﾟｳｶｲ</t>
  </si>
  <si>
    <t>医療法人社団仁風会</t>
  </si>
  <si>
    <t>広島県江田島市江田島町中央四丁目１７番１０号</t>
  </si>
  <si>
    <t>0823-42-1121</t>
  </si>
  <si>
    <t>0823-42-1736</t>
  </si>
  <si>
    <t>青木　博美</t>
  </si>
  <si>
    <t>ｱｵｷ ﾋﾛﾐ</t>
  </si>
  <si>
    <t>ｱｵｷﾋﾞｮｳｲﾝ</t>
  </si>
  <si>
    <t>青木病院</t>
  </si>
  <si>
    <t>12/31～1/3、8/14～8/15</t>
  </si>
  <si>
    <t>ｲﾘｮｳﾎｳｼﾞﾝｶｼﾉｷｶｲ</t>
  </si>
  <si>
    <t>医療法人かしの木会</t>
  </si>
  <si>
    <t>広島県安芸郡海田町堀川町２番２３号</t>
  </si>
  <si>
    <t>082-822-3000</t>
  </si>
  <si>
    <t>082-822-8438</t>
  </si>
  <si>
    <t>山本　佳史</t>
  </si>
  <si>
    <t>ﾔﾏﾓﾄ ﾖｼﾌﾐ</t>
  </si>
  <si>
    <t>ﾔﾏﾓﾄｾｲｹｲｹﾞｶﾋﾞｮｳｲﾝ</t>
  </si>
  <si>
    <t>山本整形外科病院</t>
  </si>
  <si>
    <t>安芸郡海田町</t>
  </si>
  <si>
    <t>病院長　医師</t>
  </si>
  <si>
    <t>yamamoto-ortho.jimu@h.email.ne.jp</t>
  </si>
  <si>
    <t>ｲﾘｮｳﾎｳｼﾞﾝｷﾀﾊﾗｶｲ</t>
  </si>
  <si>
    <t>医療法人北原会</t>
  </si>
  <si>
    <t>広島県廿日市市大野７２番地</t>
  </si>
  <si>
    <t>0829-56-3333</t>
  </si>
  <si>
    <t>0829-56-2333</t>
  </si>
  <si>
    <t>原田　能之</t>
  </si>
  <si>
    <t>ﾊﾗﾀﾞ ﾖｼﾕｷ</t>
  </si>
  <si>
    <t>ｹｲｱｲﾋﾞｮｳｲﾝ</t>
  </si>
  <si>
    <t>敬愛病院</t>
  </si>
  <si>
    <t>広島県廿日市市宮島口西一丁目４番１５―２０７号</t>
  </si>
  <si>
    <t>ｲﾘｮｳﾎｳｼﾞﾝｼｬﾀﾞﾝｷﾜｶｲ</t>
  </si>
  <si>
    <t>医療法人社団貴和会</t>
  </si>
  <si>
    <t>広島県廿日市市津田４１８０番地</t>
  </si>
  <si>
    <t>0829-72-1100</t>
  </si>
  <si>
    <t>0829-72-1134</t>
  </si>
  <si>
    <t>水内　健二</t>
  </si>
  <si>
    <t>ﾐｽﾞｳﾁ ｹﾝｼﾞ</t>
  </si>
  <si>
    <t>ｻｲｷﾁｭｳｵｳﾋﾞｮｳｲﾝ</t>
  </si>
  <si>
    <t>佐伯中央病院</t>
  </si>
  <si>
    <t>ﾂﾙｶﾞ  ｲﾁﾛｳ</t>
  </si>
  <si>
    <t>敦賀　一郎</t>
  </si>
  <si>
    <t>広島県広島市中区江波南３―３―９－505</t>
  </si>
  <si>
    <t>ｲﾘｮｳﾎｳｼﾞﾝｼｬﾀﾞﾝﾒｲﾜｶｲ</t>
  </si>
  <si>
    <t>医療法人社団明和会</t>
  </si>
  <si>
    <t>広島県廿日市市丸石二丁目３番３５号</t>
  </si>
  <si>
    <t>0829-54-2426</t>
  </si>
  <si>
    <t>0829-54-1861</t>
  </si>
  <si>
    <t>曽根　喬</t>
  </si>
  <si>
    <t>ｿﾈ ﾀｶｼ</t>
  </si>
  <si>
    <t>ｵｵﾉｳﾗﾋﾞｮｳｲﾝ</t>
  </si>
  <si>
    <t>大野浦病院</t>
  </si>
  <si>
    <t>広島県廿日市市宮島口東三丁目1番30号</t>
  </si>
  <si>
    <t>8/14，15，12/30～1/3</t>
  </si>
  <si>
    <t>大竹市、廿日市市</t>
  </si>
  <si>
    <t>但し，廿日市市は旧吉和町，旧佐伯町，旧宮島町を除く</t>
  </si>
  <si>
    <t>ｲﾘｮｳﾎｳｼﾞﾝﾒｲﾜｶｲ</t>
  </si>
  <si>
    <t>医療法人明和会</t>
  </si>
  <si>
    <t>広島県山県郡北広島町壬生４３３番地４</t>
  </si>
  <si>
    <t>0826-72-2050</t>
  </si>
  <si>
    <t>0826-72-5764</t>
  </si>
  <si>
    <t>益田　正美</t>
  </si>
  <si>
    <t>ﾏｽﾀﾞ ﾏｻﾐ</t>
  </si>
  <si>
    <t>ｷﾀﾋﾛｼﾏﾋﾞｮｳｲﾝ</t>
  </si>
  <si>
    <t>北広島病院</t>
  </si>
  <si>
    <t>山県郡北広島町</t>
  </si>
  <si>
    <t>芸北</t>
  </si>
  <si>
    <t>ﾜﾀﾘ ﾏｻﾌﾐ</t>
  </si>
  <si>
    <t>渡　雅文</t>
  </si>
  <si>
    <t>広島県広島市安佐北区亀山南2-78-4</t>
  </si>
  <si>
    <t>12/29～1/3、5月最終土曜、8/14～8/16</t>
  </si>
  <si>
    <t>安芸高田市、山県郡北広島町</t>
  </si>
  <si>
    <t>但し、安芸高田市は、八千代町、美土里町、高宮町のみ。</t>
  </si>
  <si>
    <t>ｲﾘｮｳﾎｳｼﾞﾝｼｬﾀﾞﾝﾓﾐﾉｷｶｲ</t>
  </si>
  <si>
    <t>医療法人社団もみの木会</t>
  </si>
  <si>
    <t>広島県山県郡北広島町新庄２１４７番地の１</t>
  </si>
  <si>
    <t>0826-82-3900</t>
  </si>
  <si>
    <t>0826-82-2070</t>
  </si>
  <si>
    <t>坂　信一</t>
  </si>
  <si>
    <t>ｻｶ ｼﾝｲﾁ</t>
  </si>
  <si>
    <t>ｵｵｱｻﾌﾙｻﾄﾋﾞｮｳｲﾝ</t>
  </si>
  <si>
    <t>大朝ふるさと病院</t>
  </si>
  <si>
    <t>広島県山県郡北広島町新庄２１４７番地１</t>
  </si>
  <si>
    <t>ﾎｯﾀ ﾀｸﾋﾛ</t>
  </si>
  <si>
    <t>堀田　卓宏</t>
  </si>
  <si>
    <t>広島県安芸郡府中町八幡一丁目１６―４７―４０２</t>
  </si>
  <si>
    <t>但し、旧大朝町地域。</t>
  </si>
  <si>
    <t>ｲﾘｮｳﾎｳｼﾞﾝｼｬﾀﾞﾝｻﾜｻｷｹﾞｶ</t>
  </si>
  <si>
    <t>医療法人社団沢崎外科</t>
  </si>
  <si>
    <t>広島県安芸高田市吉田町吉田６９５－１</t>
  </si>
  <si>
    <t>0826-42-3431</t>
  </si>
  <si>
    <t>0826-42-3999</t>
  </si>
  <si>
    <t>澤崎　晉一</t>
  </si>
  <si>
    <t>ｻﾜｻｷ ｼﾝｲﾁ</t>
  </si>
  <si>
    <t>0826-47-1135</t>
  </si>
  <si>
    <t>安芸高田市</t>
  </si>
  <si>
    <t>0826-47-1680</t>
  </si>
  <si>
    <t>澤崎　晋一</t>
  </si>
  <si>
    <t>広島県安芸高田市吉田町吉田695-1</t>
  </si>
  <si>
    <t>8/14～8/16、12/29～1/4</t>
  </si>
  <si>
    <t>ﾄｸﾅｶﾞ ｱｷﾗ</t>
  </si>
  <si>
    <t>徳永　彰</t>
  </si>
  <si>
    <t>広島県安芸高田市甲田町高田原１４１８番地１</t>
  </si>
  <si>
    <t>0826-45-2032</t>
  </si>
  <si>
    <t>0826-45-3501</t>
  </si>
  <si>
    <t>ﾄｸﾅｶﾞｲｲﾝ</t>
  </si>
  <si>
    <t>徳永医院</t>
  </si>
  <si>
    <t>広島県安芸高田市甲田町高田原１４１９番地１</t>
  </si>
  <si>
    <t>広島県安芸高田市甲田町高田原１４１８－1</t>
  </si>
  <si>
    <t>三次市、安芸高田市</t>
  </si>
  <si>
    <t>但し、厚生労働大臣が定める特別地域加算対象地域は除く。</t>
  </si>
  <si>
    <t>Ｈ21.7.1　医療みなしに切替</t>
  </si>
  <si>
    <t>ｲﾘｮｳﾎｳｼﾞﾝｱﾗﾀﾏｶｲ</t>
  </si>
  <si>
    <t>医療法人新玉会</t>
  </si>
  <si>
    <t>広島県安芸高田市吉田町常友３４１番地１</t>
  </si>
  <si>
    <t>0826-43-2800</t>
  </si>
  <si>
    <t>0826-43-2801</t>
  </si>
  <si>
    <t>児玉　篤</t>
  </si>
  <si>
    <t>ｺﾀﾞﾏ ｱﾂｼ</t>
  </si>
  <si>
    <t>ｺﾀﾞﾏｾｲｹｲｹﾞｶｲｲﾝ</t>
  </si>
  <si>
    <t>こだま整形外科医院</t>
  </si>
  <si>
    <t>広島県安芸高田市吉田町常友３４１－１</t>
  </si>
  <si>
    <t>広島県広島市安佐北区可部２－１９－８</t>
  </si>
  <si>
    <t>082-814-3422</t>
  </si>
  <si>
    <t>介護報酬の告示上の額</t>
  </si>
  <si>
    <t>H22.6.1に個人事業所（3413610829）から</t>
  </si>
  <si>
    <t>医療法人化。</t>
  </si>
  <si>
    <t>ｲﾘｮｳﾎｳｼﾞﾝｼﾝｼﾞｶｲ</t>
  </si>
  <si>
    <t>医療法人真慈会</t>
  </si>
  <si>
    <t>広島県東広島市黒瀬町兼広２７９番地</t>
  </si>
  <si>
    <t>0823-70-4011</t>
  </si>
  <si>
    <t>0823-70-4012</t>
  </si>
  <si>
    <t>小出　真三</t>
  </si>
  <si>
    <t>ｲﾘｮｳﾎｳｼﾞﾝｼﾝｼﾞｶｲｼﾝｱｲﾋﾞｮｳｲﾝ</t>
  </si>
  <si>
    <t>医療法人真慈会真愛病院</t>
  </si>
  <si>
    <t>ﾔﾏｸﾞﾁ ﾏｻﾋﾛ</t>
  </si>
  <si>
    <t>山口　昌宏</t>
  </si>
  <si>
    <t>広島県広島市安佐南区長楽寺1-61-3</t>
  </si>
  <si>
    <t>医療法人真慈会　真愛病院</t>
  </si>
  <si>
    <t>院長　8：45～17：45</t>
  </si>
  <si>
    <t>広島県広島市安佐南区長楽寺１－６１－３</t>
  </si>
  <si>
    <t>但し、東広島市は、黒瀬町のみ。</t>
  </si>
  <si>
    <t>ｼｬｶｲｲﾘｮｳﾎｳｼﾞﾝﾘｼﾞﾝｶｲ</t>
  </si>
  <si>
    <t>社会医療法人里仁会</t>
  </si>
  <si>
    <t>広島県三原市円一町二丁目５番１号</t>
  </si>
  <si>
    <t>0848-63-5500</t>
  </si>
  <si>
    <t>0848-62-0600</t>
  </si>
  <si>
    <t>藤原　恒太郎</t>
  </si>
  <si>
    <t>ﾌｼﾞﾜﾗ ｺｳﾀﾛｳ</t>
  </si>
  <si>
    <t>ｼｬｶｲｲﾘｮｳﾎｳｼﾞﾝﾘｼﾞﾝｶｲﾊｸﾘｭｳｺﾋﾞｮｳｲﾝ</t>
  </si>
  <si>
    <t>社会医療法人里仁会白龍湖病院</t>
  </si>
  <si>
    <t>0847-34-1218</t>
  </si>
  <si>
    <t>広島県三原市大和町和木１５０４番地の１</t>
  </si>
  <si>
    <t>0847-34-1219</t>
  </si>
  <si>
    <t>ｺﾊﾞﾔｼ ﾅｵﾋﾛ</t>
  </si>
  <si>
    <t>小林　直廣</t>
  </si>
  <si>
    <t>広島県広島市西区井口台三丁目13-24</t>
  </si>
  <si>
    <t>院長</t>
  </si>
  <si>
    <t>ｲﾘｮｳﾎｳｼﾞﾝｼｬﾀﾞﾝｶｲｾｲｶｲﾅｶﾞｲｲｲﾝ</t>
  </si>
  <si>
    <t>医療法人社団回生会永井医院</t>
  </si>
  <si>
    <t>広島県尾道市瀬戸田町瀬戸田３４９番地の７</t>
  </si>
  <si>
    <t>0845-27-0020</t>
  </si>
  <si>
    <t>0845-27-0026</t>
  </si>
  <si>
    <t>永井　晃</t>
  </si>
  <si>
    <t>ﾅｶﾞｲ ｱｷﾗ</t>
  </si>
  <si>
    <t>広島県尾道市瀬戸田町瀬戸田349番地の７</t>
  </si>
  <si>
    <t>但し、尾道市は、瀬戸田町、因島原町、洲江町のみで実施。</t>
  </si>
  <si>
    <t>H26.9.1 医療みなし切替</t>
  </si>
  <si>
    <t>ｵｵｷ ﾒｸﾞﾐ</t>
  </si>
  <si>
    <t>大木　恵</t>
  </si>
  <si>
    <t>広島県東広島市安芸津町風早２０２７番地</t>
  </si>
  <si>
    <t>0846-45-0131</t>
  </si>
  <si>
    <t>0846-46-0434</t>
  </si>
  <si>
    <t>ﾅﾝｶｲｼﾝﾘｮｳｼｮ</t>
  </si>
  <si>
    <t>南海診療所</t>
  </si>
  <si>
    <t>0846-45-5115</t>
  </si>
  <si>
    <t>広島県東広島市安芸津町風早２０２７</t>
  </si>
  <si>
    <t>但し、東広島市は安芸津町。</t>
  </si>
  <si>
    <t>H24.4.1より医療みなしに変更</t>
  </si>
  <si>
    <t>ｲﾘｮｳﾎｳｼﾞﾝｼｬﾀﾞﾝﾊｸﾜｶｲﾄｸﾓﾄｲｲﾝ</t>
  </si>
  <si>
    <t>医療法人社団博和会得本医院</t>
  </si>
  <si>
    <t>広島県尾道市向島町５４５０番地</t>
  </si>
  <si>
    <t>0848-45-0555</t>
  </si>
  <si>
    <t>0848-45-0556</t>
  </si>
  <si>
    <t>吉田　真里</t>
  </si>
  <si>
    <t>ﾖｼﾀﾞ ﾏﾘ</t>
  </si>
  <si>
    <t>広島県尾道市向島町5450番地</t>
  </si>
  <si>
    <t>ｲﾘｮｳﾎｳｼﾞﾝｼｬﾀﾞﾝﾏｽﾊﾗｶｲ</t>
  </si>
  <si>
    <t>医療法人社団増原会</t>
  </si>
  <si>
    <t>増原　章</t>
  </si>
  <si>
    <t>医療法人社団増原会東城病院</t>
  </si>
  <si>
    <t>08477-2-2150</t>
  </si>
  <si>
    <t>広島県庄原市東城町川東１４６３番地１</t>
  </si>
  <si>
    <t>H29.10.1異動通リハ体制届により入力</t>
  </si>
  <si>
    <t>ｲﾘｮｳﾎｳｼﾞﾝｼｬﾀﾞﾝｹｲｾﾝｶｲ</t>
  </si>
  <si>
    <t>医療法人社団恵宣会</t>
  </si>
  <si>
    <t>広島県竹原市下野町６５０番地</t>
  </si>
  <si>
    <t>0846-22-0963</t>
  </si>
  <si>
    <t>0846-22-9675</t>
  </si>
  <si>
    <t>西村　一彦</t>
  </si>
  <si>
    <t>ﾆｼﾑﾗ ｶｽﾞﾋｺ</t>
  </si>
  <si>
    <t>ﾀｹﾊﾗﾑﾂﾐﾛｳｼﾞﾝﾎｹﾝｼｾﾂ</t>
  </si>
  <si>
    <t>竹原むつみ老人保健施設</t>
  </si>
  <si>
    <t>0846-22-7623</t>
  </si>
  <si>
    <t>介護老人保健施設</t>
  </si>
  <si>
    <t>0846-22-6932</t>
  </si>
  <si>
    <t>ｸﾜﾊﾗ ｺｳﾍｲ</t>
  </si>
  <si>
    <t>桑原　衡平</t>
  </si>
  <si>
    <t>広島県竹原市中央2丁目20-25</t>
  </si>
  <si>
    <t>Ｈ29.11.30 株式会社ファンベックス（通所介護事業所なごみ）指定取消に伴い、組織的関与が認められることから当該法人の役員が欠格要件に該当。</t>
  </si>
  <si>
    <t>取消処分と同類系のサービス（短期入所療養と通所リハ）については、H34.11.29までは更新（または指定）ができない。　※施設サービスである老健のみは更新可能。</t>
  </si>
  <si>
    <t>ｲﾘｮｳﾎｳｼﾞﾝｼｬﾀﾞﾝｼﾞﾝｼﾞｭｶｲ</t>
  </si>
  <si>
    <t>医療法人社団仁寿会</t>
  </si>
  <si>
    <t>広島県竹原市中央三丁目１５番１号</t>
  </si>
  <si>
    <t>0846-22-2325</t>
  </si>
  <si>
    <t>山下　由喜子</t>
  </si>
  <si>
    <t>ﾔﾏｼﾀ ﾕｷｺ</t>
  </si>
  <si>
    <t>ﾛｳｼﾞﾝﾎｹﾝｼｾﾂﾕｻｶ</t>
  </si>
  <si>
    <t>老人保健施設ゆさか</t>
  </si>
  <si>
    <t>0846-29-2190</t>
  </si>
  <si>
    <t>広島県竹原市西野町槇ケ坪１８４番地</t>
  </si>
  <si>
    <t>0846-29-2510</t>
  </si>
  <si>
    <t>広島県竹原市中央三丁目15番1号</t>
  </si>
  <si>
    <t>施設みなし</t>
  </si>
  <si>
    <t>ｲﾘｮｳﾎｳｼﾞﾝｼｬﾀﾞﾝｼﾞﾝｼﾞｶｲ</t>
  </si>
  <si>
    <t>医療法人社団仁慈会</t>
  </si>
  <si>
    <t>広島県竹原市下野町３１３６番地</t>
  </si>
  <si>
    <t>0846-22-6121</t>
  </si>
  <si>
    <t>0846-22-6021</t>
  </si>
  <si>
    <t>安田　克樹</t>
  </si>
  <si>
    <t>ﾔｽﾀﾞ ｶﾂｷ</t>
  </si>
  <si>
    <t>ｶｲｺﾞﾛｳｼﾞﾝﾎｹﾝｼｾﾂﾏｵ</t>
  </si>
  <si>
    <t>介護老人保健施設まお</t>
  </si>
  <si>
    <t>0846-22-3007</t>
  </si>
  <si>
    <t>広島県竹原市下野町３１２６番地の１</t>
  </si>
  <si>
    <t>0846-22-3060</t>
  </si>
  <si>
    <t>広島県竹原市下野町３３６４番地２</t>
  </si>
  <si>
    <t>広島県竹原市下野町３３６４番地の２</t>
  </si>
  <si>
    <t>吉名町，忠海町，福田町，小梨町，新庄町，西野町，仁賀町，田万里町を除く</t>
  </si>
  <si>
    <t>ｼｬｶｲｲﾘｮｳﾎｳｼﾞﾝﾘｼﾞﾝｶｲｶｲｺﾞﾛｳｼﾞﾝﾎｹﾝｼｾﾂﾘｼﾞﾝｴﾝ</t>
  </si>
  <si>
    <t>社会医療法人里仁会介護老人保健施設里仁苑</t>
  </si>
  <si>
    <t>0848-62-4411</t>
  </si>
  <si>
    <t>広島県三原市皆実三丁目３番２８号</t>
  </si>
  <si>
    <t>ｼｬｶｲｲﾘｮｳﾎｳｼﾞﾝﾘｼﾞﾝｶｲｶｲｺﾞﾛｳｼﾞﾝﾎｹﾝｼｾﾂﾘﾘｼﾞﾝｴﾝ</t>
  </si>
  <si>
    <t>0848-62-0230</t>
  </si>
  <si>
    <t>ﾜﾀﾅﾍﾞ ﾔｽﾋﾛ</t>
  </si>
  <si>
    <t>渡邉　泰宏</t>
  </si>
  <si>
    <t>広島県世羅郡世羅町小世良４２２番地１９</t>
  </si>
  <si>
    <t>別紙運営規程に記載のとおり</t>
  </si>
  <si>
    <t>但し、鷲浦町，大和町，久井町を除く。</t>
  </si>
  <si>
    <t>ｲﾘｮｳﾎｳｼﾞﾝｷｮｳﾆﾝｶｲ</t>
  </si>
  <si>
    <t>医療法人杏仁会</t>
  </si>
  <si>
    <t>広島県三原市城町三丁目７番１号</t>
  </si>
  <si>
    <t>0848-63-5088</t>
  </si>
  <si>
    <t>0848-63-2986</t>
  </si>
  <si>
    <t>松尾　晃樹</t>
  </si>
  <si>
    <t>ﾏﾂｵ ｺｳｷ</t>
  </si>
  <si>
    <t>ｶｲｺﾞﾛｳｼﾞﾝﾎｹﾝｼｾﾂｻﾝｹｲｴﾝ</t>
  </si>
  <si>
    <t>介護老人保健施設三恵苑</t>
  </si>
  <si>
    <t>0848-63-2388</t>
  </si>
  <si>
    <t>0848-63-1715</t>
  </si>
  <si>
    <t>ﾊﾙﾀ ﾕｳﾛｳ</t>
  </si>
  <si>
    <t>春田　祐郎</t>
  </si>
  <si>
    <t>広島県三原市皆実一丁目６番１３号</t>
  </si>
  <si>
    <t>12月30日～1月3日</t>
  </si>
  <si>
    <t>但し、本郷町，久井町，大和町，鷲浦町，沖浦町，登町，八幡町，高坂町，沼田西町，小泉町を除く。</t>
  </si>
  <si>
    <t>ｲﾘｮｳﾎｳｼﾞﾝｼﾞﾝｺｳｶｲ</t>
  </si>
  <si>
    <t>医療法人仁康会</t>
  </si>
  <si>
    <t>広島県三原市小泉町４２４５番地</t>
  </si>
  <si>
    <t>0848-66-3355</t>
  </si>
  <si>
    <t>0848-66-2838</t>
  </si>
  <si>
    <t>谷本　雄謙</t>
  </si>
  <si>
    <t>ﾀﾆﾓﾄ ｶﾂﾉﾘ</t>
  </si>
  <si>
    <t>ｲﾘｮｳﾎｳｼﾞﾝｼﾞﾝｺｳｶｲﾛｳｼﾞﾝﾎｹﾝｼｾﾂﾄｳｹﾞﾝﾉｻﾄ</t>
  </si>
  <si>
    <t>医療法人仁康会老人保健施設桃源の郷</t>
  </si>
  <si>
    <t>0848-66-3877</t>
  </si>
  <si>
    <t>広島県三原市小泉町４２５８番地</t>
  </si>
  <si>
    <t>0848-66-3610</t>
  </si>
  <si>
    <t>ﾀﾆﾓﾄ ﾖｼﾋﾛ</t>
  </si>
  <si>
    <t>谷本　佳弘</t>
  </si>
  <si>
    <t>広島県三原市小泉町4245番地</t>
  </si>
  <si>
    <t>h-kuriki@jinkokai.jp</t>
  </si>
  <si>
    <t>12月31日～1月3日</t>
  </si>
  <si>
    <t>但し、久井町，大和町を除く。</t>
  </si>
  <si>
    <t>ｼｬｶｲｲﾘｮｳﾎｳｼﾞﾝﾘｼﾞﾝｶｲｶｲｺﾞﾛｳｼﾞﾝﾎｹﾝｼｾﾂｼﾞﾝｾｲｴﾝ</t>
  </si>
  <si>
    <t>社会医療法人里仁会介護老人保健施設仁生苑</t>
  </si>
  <si>
    <t>0848-64-4111</t>
  </si>
  <si>
    <t>広島県三原市皆実３丁目３番２８号</t>
  </si>
  <si>
    <t>ｳﾙﾊﾀ ﾀｶﾕｷ</t>
  </si>
  <si>
    <t>漆畑　貴行</t>
  </si>
  <si>
    <t>広島県三原市港町１丁目１３番１１号</t>
  </si>
  <si>
    <t>指定を不要とする旨の申出書（予防）通リハ、（予防）短期療養</t>
  </si>
  <si>
    <t>ｶｲｺﾞﾛｳｼﾞﾝﾎｹﾝｼｾﾂｸﾎﾞ</t>
  </si>
  <si>
    <t>介護老人保健施設くぼ</t>
  </si>
  <si>
    <t>岡山県岡山市北区津島本町6番6-2</t>
  </si>
  <si>
    <t>高亀医院</t>
  </si>
  <si>
    <t>医師　月-金（9:00～12:30　16:00～18:00 ）土（9：00～12：30）</t>
  </si>
  <si>
    <t>医療機関併設型小規模老健</t>
  </si>
  <si>
    <t>岡山県岡山市北区津島本町6番6-2号</t>
  </si>
  <si>
    <t>但し、尾道市は因島、御調、瀬戸田、浦崎、百島を除く。</t>
  </si>
  <si>
    <t>ｶｲｺﾞﾛｳｼﾞﾝﾎｹﾝｼｾﾂｼﾙﾊﾞｰｹｱﾖｼﾊﾗ</t>
  </si>
  <si>
    <t>0848-44-4800</t>
  </si>
  <si>
    <t>広島県尾道市向東町８８８３番地の５</t>
  </si>
  <si>
    <t>0848-44-8401</t>
  </si>
  <si>
    <t>ﾖｼﾊﾗ ﾋﾛｷ</t>
  </si>
  <si>
    <t>吉原　大貴</t>
  </si>
  <si>
    <t>広島県尾道市向東町8681-1</t>
  </si>
  <si>
    <t>医療法人吉原胃腸外科</t>
  </si>
  <si>
    <t>9：00～18：00　吉原史矩院長と交代勤務</t>
  </si>
  <si>
    <t>但し、百島町・浦崎町・御調町・旧因島市・瀬戸田町は除く</t>
  </si>
  <si>
    <t>管理者変更(H30.4.1)</t>
  </si>
  <si>
    <t>ｲｯﾊﾟﾝｼｬﾀﾞﾝﾎｳｼﾞﾝｵﾉﾐﾁｼｲｼｶｲ</t>
  </si>
  <si>
    <t>一般社団法人尾道市医師会</t>
  </si>
  <si>
    <t>広島県尾道市栗原東二丁目４番３３号</t>
  </si>
  <si>
    <t>0848-20-7150</t>
  </si>
  <si>
    <t>0848-20-7152</t>
  </si>
  <si>
    <t>宮野　良隆</t>
  </si>
  <si>
    <t>ﾐﾔﾉ ﾖｼﾀｶ</t>
  </si>
  <si>
    <t>ｲｯﾊﾟﾝｼｬﾀﾞﾝﾎｳｼﾞﾝｵﾉﾐﾁｼｲｼｶｲｶｲｺﾞﾛｳｼﾞﾝﾎｹﾝｼｾﾂﾔｽﾗｷﾞﾉｲｴ</t>
  </si>
  <si>
    <t>一般社団法人尾道市医師会介護老人保健施設やすらぎの家</t>
  </si>
  <si>
    <t>広島県尾道市久保町１７１８番地</t>
  </si>
  <si>
    <t>ｲﾄｳ ｶﾂﾋﾃﾞ</t>
  </si>
  <si>
    <t>伊藤　勝陽</t>
  </si>
  <si>
    <t>広島県広島市南区仁保2-6-14</t>
  </si>
  <si>
    <t>医師　9:45～16:00</t>
  </si>
  <si>
    <t>8月14日～15日、12月30日～1月3日</t>
  </si>
  <si>
    <t>但し、因島地区、百島町、瀬戸田町を除く。</t>
  </si>
  <si>
    <t>ｲﾘｮｳﾎｳｼﾞﾝｼｬﾀﾞﾝｾｲｻｲｶｲ</t>
  </si>
  <si>
    <t>医療法人社団精彩会</t>
  </si>
  <si>
    <t>広島県尾道市美ノ郷町三成１０６５番地１</t>
  </si>
  <si>
    <t>0848-48-4114</t>
  </si>
  <si>
    <t>0848-48-1665</t>
  </si>
  <si>
    <t>土橋　敬弘</t>
  </si>
  <si>
    <t>ﾂﾁﾊｼ ﾖｼﾋﾛ</t>
  </si>
  <si>
    <t>ｶｲｺﾞﾛｳｼﾞﾝﾎｹﾝｼｾﾂｾｲｻｲｴﾝ</t>
  </si>
  <si>
    <t>介護老人保健施設精彩園</t>
  </si>
  <si>
    <t>0848-48-5511</t>
  </si>
  <si>
    <t>広島県尾道市美ノ郷町三成３３９番地３</t>
  </si>
  <si>
    <t>0848-48-5582</t>
  </si>
  <si>
    <t>ﾌｶﾐ ｹﾝｲﾁ</t>
  </si>
  <si>
    <t>深見　健一</t>
  </si>
  <si>
    <t>広島県福山市伊勢丘５丁目13-31</t>
  </si>
  <si>
    <t>12月30日～1月3日、8月14日～16日</t>
  </si>
  <si>
    <t>尾道市（因島町・瀬戸田町をを除く）</t>
  </si>
  <si>
    <t>ｶｲｺﾞﾛｳｼﾞﾝﾎｹﾝｼｾﾂｼﾗﾕﾘ</t>
  </si>
  <si>
    <t>介護老人保健施設シラユリ</t>
  </si>
  <si>
    <t>0848-20-6009</t>
  </si>
  <si>
    <t>広島県尾道市向東町字鍵屋谷２８３０番地</t>
  </si>
  <si>
    <t>9848-44-6466</t>
  </si>
  <si>
    <t>ﾓﾄﾋﾛ ｶﾂﾐ</t>
  </si>
  <si>
    <t>元廣　勝美</t>
  </si>
  <si>
    <t>広島県尾道市高須町404番地11</t>
  </si>
  <si>
    <t>0848-55-6336</t>
  </si>
  <si>
    <t>指定年月日修正</t>
  </si>
  <si>
    <t>0848-44-6466</t>
  </si>
  <si>
    <t>8/14～8/15、12/31～1/3</t>
  </si>
  <si>
    <t>但し、百島、浦崎町、御調町、旧因島市、瀬戸田町を除く。</t>
  </si>
  <si>
    <t>H22.9.29更新時に通リハの一般指定申請は提出されていないことを東部厚生に確認済。みなし種別を一般→みなしに訂正（H27.3.4）</t>
  </si>
  <si>
    <t>ｲﾝﾉｼﾏｲｼｶｲｶｲｺﾞﾛｳｼﾞﾝﾎｹﾝｼｾﾂﾋﾞﾛｰﾄﾞﾉｵｶ</t>
  </si>
  <si>
    <t>因島医師会介護老人保健施設ビロードの丘</t>
  </si>
  <si>
    <t>0845-24-1209</t>
  </si>
  <si>
    <t>広島県尾道市因島中庄町１９５５番地</t>
  </si>
  <si>
    <t>0845-24-1205</t>
  </si>
  <si>
    <t>ｵｶﾉ ﾄｼﾛｳ</t>
  </si>
  <si>
    <t>岡野　登志郎</t>
  </si>
  <si>
    <t>広島県尾道市因島土生町1277番地</t>
  </si>
  <si>
    <t>0845-24-1292</t>
  </si>
  <si>
    <t>広島県尾道市因島土生町1277</t>
  </si>
  <si>
    <t>8/13～8/15　12/30～1/3</t>
  </si>
  <si>
    <t>但し、尾道市は因島地区(重井町細島地区除く)</t>
  </si>
  <si>
    <t>ｼｬｶｲﾌｸｼﾎｳｼﾞﾝｱｵｶｹﾞ</t>
  </si>
  <si>
    <t>社会福祉法人あおかげ</t>
  </si>
  <si>
    <t>広島県尾道市因島中庄町字大山１０３２番地の１</t>
  </si>
  <si>
    <t>0845-26-2233</t>
  </si>
  <si>
    <t>0845-26-2232</t>
  </si>
  <si>
    <t>社会福祉法人（社協以外）</t>
  </si>
  <si>
    <t>村上　祐司</t>
  </si>
  <si>
    <t>ﾑﾗｶﾐ ﾕｳｼﾞ</t>
  </si>
  <si>
    <t>ﾛｳｼﾞﾝﾎｹﾝｼｾﾂｱｵｶｹﾞｴﾝ</t>
  </si>
  <si>
    <t>老人保健施設あおかげ苑</t>
  </si>
  <si>
    <t>ﾓﾘ ﾀﾀﾞｼｹﾞ</t>
  </si>
  <si>
    <t>森　忠繁</t>
  </si>
  <si>
    <t>岡山県岡山市中区さい東町1-8-18</t>
  </si>
  <si>
    <t>介護老人支援センターあおかげ</t>
  </si>
  <si>
    <t>12/29～1/4　8/13～15　祝日のうち一部は営業</t>
  </si>
  <si>
    <t>但し、因島島内</t>
  </si>
  <si>
    <t>ｲﾘｮｳﾎｳｼﾞﾝｼｬﾀﾞﾝｺｳﾔｶｲ</t>
  </si>
  <si>
    <t>医療法人社団晃弥会</t>
  </si>
  <si>
    <t>広島県府中市三郎丸町１３７番地</t>
  </si>
  <si>
    <t>0847-40-1010</t>
  </si>
  <si>
    <t>0847-40-1550</t>
  </si>
  <si>
    <t>門田　悦治</t>
  </si>
  <si>
    <t>ﾓﾝﾃﾞﾝ ｴﾂｼﾞ</t>
  </si>
  <si>
    <t>ｶｲｺﾞﾛｳｼﾞﾝﾎｹﾝｼｾﾂｱｲｱｲ</t>
  </si>
  <si>
    <t>介護老人保健施設あいあい</t>
  </si>
  <si>
    <t>ｵﾉ ﾔｽｵ</t>
  </si>
  <si>
    <t>小野　保夫</t>
  </si>
  <si>
    <t>広島県府中市中須町8-1</t>
  </si>
  <si>
    <t>0847-40 -1550</t>
  </si>
  <si>
    <t>１月１日～１月３日</t>
  </si>
  <si>
    <t>尾道市、福山市、府中市</t>
  </si>
  <si>
    <t>但し、府中市は上下町を除く。尾道市は御調町のみ。福山市は新市町、芦田町のみ。</t>
  </si>
  <si>
    <t>ｼｬｶｲｲﾘｮｳﾎｳｼﾞﾝｼｬﾀﾞﾝﾖｳｾｲｶｲ</t>
  </si>
  <si>
    <t>社会医療法人社団陽正会</t>
  </si>
  <si>
    <t>広島県福山市新市町大字新市３７番地</t>
  </si>
  <si>
    <t>0847-52-3140</t>
  </si>
  <si>
    <t>0847-52-2705</t>
  </si>
  <si>
    <t>寺岡　暉</t>
  </si>
  <si>
    <t>ﾃﾗｵｶ ｱｷﾗ</t>
  </si>
  <si>
    <t>ｶｲｺﾞﾘｮｳﾖｳｶﾞﾀﾛｳｼﾞﾝﾎｹﾝｼｾﾂﾐﾉﾘ</t>
  </si>
  <si>
    <t>介護療養型老人保健施設みのり</t>
  </si>
  <si>
    <t>0847-45-4571</t>
  </si>
  <si>
    <t>広島県府中市元町４３番地の１</t>
  </si>
  <si>
    <t>0847-40-0117</t>
  </si>
  <si>
    <t>ﾖｼﾀﾞ ﾋﾛｼ</t>
  </si>
  <si>
    <t>吉田　宏</t>
  </si>
  <si>
    <t>広島県府中市府中町41-1</t>
  </si>
  <si>
    <t>H12.3.30指定　療養型医療施設　北川病院（3411710167）</t>
  </si>
  <si>
    <t>Ｈ23.4.1療養病床転換　老健みのり　(3451780021）</t>
  </si>
  <si>
    <t>H26.12.1法人合併による廃止開始　（みのり会→陽正会）</t>
  </si>
  <si>
    <t>12/1～1/3</t>
  </si>
  <si>
    <t>但し、府中市は上下町を除く。福山市は新市町、芦田町のみ。</t>
  </si>
  <si>
    <t>ﾛｳｼﾞﾝﾎｹﾝｼｾﾂﾋﾟﾚﾈ</t>
  </si>
  <si>
    <t>老人保健施設ピレネ</t>
  </si>
  <si>
    <t>0824-62-8126</t>
  </si>
  <si>
    <t>広島県三次市粟屋町１７４３－８</t>
  </si>
  <si>
    <t>0824-63-9889</t>
  </si>
  <si>
    <t>広島県広島市東区若草町11-1</t>
  </si>
  <si>
    <t>更新により施設みなしに切り替え</t>
  </si>
  <si>
    <t>ｼｬｶｲﾌｸｼﾎｳｼﾞﾝｼｮｳｼﾞﾝｶｲ</t>
  </si>
  <si>
    <t>社会福祉法人章仁会</t>
  </si>
  <si>
    <t>広島県三次市和知町字歳政１１８００番地２１</t>
  </si>
  <si>
    <t>0824-66-2755</t>
  </si>
  <si>
    <t>0824-66-1184</t>
  </si>
  <si>
    <t>佐竹　辰男</t>
  </si>
  <si>
    <t>ｻﾀｹ ﾀﾂｵ</t>
  </si>
  <si>
    <t>ｶｲｺﾞﾛｳｼﾞﾝﾎｹﾝｼｾﾂﾘｶﾊﾞﾘｰｾﾝﾀｰｼｮｳｼﾞﾝｴﾝ</t>
  </si>
  <si>
    <t>介護老人保健施設リカバリーセンター章仁苑</t>
  </si>
  <si>
    <t>ｻﾀｹ ﾘｮｳｺ</t>
  </si>
  <si>
    <t>佐竹　良子</t>
  </si>
  <si>
    <t>広島県三次市和知町３２５</t>
  </si>
  <si>
    <t>ｲｯﾊﾟﾝｼｬﾀﾞﾝﾎｳｼﾞﾝ ﾐﾖｼﾁｸｲｼｶｲ</t>
  </si>
  <si>
    <t>一般社団法人　三次地区医師会</t>
  </si>
  <si>
    <t>広島県三次市十日市東三丁目１６番１号</t>
  </si>
  <si>
    <t>0824-62-1108</t>
  </si>
  <si>
    <t>0824-64-3834</t>
  </si>
  <si>
    <t>鳴戸　謙嗣</t>
  </si>
  <si>
    <t>ﾅﾙﾄ ｹﾝｼﾞ</t>
  </si>
  <si>
    <t>ﾐﾖｼﾁｸｲｼｶｲﾛｳｼﾞﾝﾎｹﾝｼｾﾂｱｻｷﾞﾘ</t>
  </si>
  <si>
    <t>三次地区医師会老人保健施設あさぎり</t>
  </si>
  <si>
    <t>0824-62-6611</t>
  </si>
  <si>
    <t>広島県三次市粟屋町字柳迫１６４９－１</t>
  </si>
  <si>
    <t>0824-62-6617</t>
  </si>
  <si>
    <t>ｵｸﾀﾞ ﾏﾕﾐ</t>
  </si>
  <si>
    <t>奥田　眞由美</t>
  </si>
  <si>
    <t>広島県三次市糸井町766-1</t>
  </si>
  <si>
    <t>8/14～16、12/29～1/3</t>
  </si>
  <si>
    <t>ｲﾘｮｳﾎｳｼﾞﾝﾐﾌｳｶｲ</t>
  </si>
  <si>
    <t>医療法人微風会</t>
  </si>
  <si>
    <t>広島県三次市山家町６０５番地の２０</t>
  </si>
  <si>
    <t>和泉　唯信</t>
  </si>
  <si>
    <t>ｲｽﾞﾐ ﾕｲｼﾝ</t>
  </si>
  <si>
    <t>ｶｲｺﾞﾛｳｼﾞﾝﾎｹﾝｼｾﾂﾅｰｼﾝｸﾞﾎｰﾑｻﾗ</t>
  </si>
  <si>
    <t>介護老人保健施設ナーシングホーム沙羅</t>
  </si>
  <si>
    <t>0824-62-8800</t>
  </si>
  <si>
    <t>広島県三次市山家町６０５番地の２４</t>
  </si>
  <si>
    <t>0824-62-7600</t>
  </si>
  <si>
    <t>ﾀﾙｲ ﾋﾃﾞｱｷ</t>
  </si>
  <si>
    <t>樽井　秀明</t>
  </si>
  <si>
    <t>広島県三次市三次町1258番地</t>
  </si>
  <si>
    <t>H25.8.1_通所用玄関設置のため、建物構造変更届</t>
  </si>
  <si>
    <t>１２月３０日から１月３日まで</t>
  </si>
  <si>
    <t>三次市、庄原市</t>
  </si>
  <si>
    <t>三次市は三良坂町，吉舎町，三和町，甲奴町を除く。庄原市は口和町</t>
  </si>
  <si>
    <t>ｲﾘｮｳﾎｳｼﾞﾝｼｬﾀﾞﾝｾｲｼﾞﾝｶｲ</t>
  </si>
  <si>
    <t>医療法人社団聖仁会</t>
  </si>
  <si>
    <t>広島県庄原市西本町二丁目１５番３１号</t>
  </si>
  <si>
    <t>0824-72-3131</t>
  </si>
  <si>
    <t>0824-72-7781</t>
  </si>
  <si>
    <t>戸谷　完二</t>
  </si>
  <si>
    <t>ﾄﾀﾞﾆ ｶﾝｼﾞ</t>
  </si>
  <si>
    <t>ｶｲｺﾞﾛｳｼﾞﾝﾎｹﾝｼｾﾂｱｲｾｲｴﾝ</t>
  </si>
  <si>
    <t>介護老人保健施設愛生苑</t>
  </si>
  <si>
    <t>0824-72-8686</t>
  </si>
  <si>
    <t>広島県庄原市上原町１８１０番地１</t>
  </si>
  <si>
    <t>0824-72-8685</t>
  </si>
  <si>
    <t>ｻｺ  ｽｴﾋﾛ</t>
  </si>
  <si>
    <t>迫　末浩</t>
  </si>
  <si>
    <t>広島県庄原市東本町１丁目９－８</t>
  </si>
  <si>
    <t>聖仁会居宅介護支援事業所</t>
  </si>
  <si>
    <t>ｻｺ ｽｴﾋﾛ</t>
  </si>
  <si>
    <t>盆休み(8/14)　正月休み(12/30～1/2）</t>
  </si>
  <si>
    <t>但し三次市は、三良坂町。但し、庄原市は、旧庄原市、比和町、総領町（木屋、稲草、下領家地区）、口和町。</t>
  </si>
  <si>
    <t>ｼｮｳﾊﾞﾗｼ</t>
  </si>
  <si>
    <t>広島県庄原市中本町一丁目１０番１号</t>
  </si>
  <si>
    <t>0824-73-1111</t>
  </si>
  <si>
    <t>0824-72-3322</t>
  </si>
  <si>
    <t>地方公共団体（市町村）</t>
  </si>
  <si>
    <t>市長</t>
  </si>
  <si>
    <t>木山　耕三</t>
  </si>
  <si>
    <t>ｷﾔﾏ ｺｳｿﾞｳ</t>
  </si>
  <si>
    <t>ｼｮｳﾊﾞﾗｼﾘﾂｻｲｼﾞｮｳｼﾐﾝﾋﾞｮｳｲﾝｶｲｺﾞﾛｳｼﾞﾝﾎｹﾝｼｾﾂｾｾﾗｷﾞ</t>
  </si>
  <si>
    <t>庄原市立西城市民病院介護老人保健施設せせらぎ</t>
  </si>
  <si>
    <t>0824-82-2601</t>
  </si>
  <si>
    <t>広島県庄原市西城町中野１３３９番地</t>
  </si>
  <si>
    <t>ｺﾞｳﾘｷ ｶｽﾞｱｷ</t>
  </si>
  <si>
    <t>郷力　和明</t>
  </si>
  <si>
    <t>庄原市立西城市民病院</t>
  </si>
  <si>
    <t>病院事業管理者、病院長　午前８時１５分から午後５時</t>
  </si>
  <si>
    <t>0824-82-2611</t>
  </si>
  <si>
    <t>ﾀｹﾀﾞ ｼﾝﾍﾟｲ</t>
  </si>
  <si>
    <t>武田　晋平</t>
  </si>
  <si>
    <t>広島県庄原市西城町中野1339番地</t>
  </si>
  <si>
    <t>介護老人保健施設開設許可時にみなし指定辞退のため再指定。</t>
  </si>
  <si>
    <t>ｶｲｺﾞﾛｳｼﾞﾝﾎｹﾝｼｾﾂﾕｳﾕ</t>
  </si>
  <si>
    <t>介護老人保健施設ゆうゆ</t>
  </si>
  <si>
    <t>0827-57-8377</t>
  </si>
  <si>
    <t>広島県大竹市玖波五丁目２番２号</t>
  </si>
  <si>
    <t>0827-57-8605</t>
  </si>
  <si>
    <t>ｵｵﾊﾞﾀｹ ﾄｼﾕｷ</t>
  </si>
  <si>
    <t>大畠　俊之</t>
  </si>
  <si>
    <t>広島県広島市南区旭３－１０－４－８</t>
  </si>
  <si>
    <t>広島県広島市南区旭三丁目１０－４－８</t>
  </si>
  <si>
    <t>大竹市、廿日市市、岩国市、玖珂郡和木町</t>
  </si>
  <si>
    <t>但し、大竹市については、阿多田島を除く。岩国市は小瀬。廿日市市は旧大野町。</t>
  </si>
  <si>
    <t>ｲﾘｮｳﾎｳｼﾞﾝｼｬﾀﾞﾝｼﾞｻﾞﾝｶｲ</t>
  </si>
  <si>
    <t>医療法人社団二山会</t>
  </si>
  <si>
    <t>広島県東広島市西条町御薗宇７０３番地</t>
  </si>
  <si>
    <t>082-423-2726</t>
  </si>
  <si>
    <t>082-423-2999</t>
  </si>
  <si>
    <t>大谷　達夫</t>
  </si>
  <si>
    <t>ｵｵﾀﾆ ﾀﾂｵ</t>
  </si>
  <si>
    <t>ｶｲｺﾞﾛｳｼﾞﾝﾎｹﾝｼｾﾂﾕｳﾕｳﾉｿﾉ</t>
  </si>
  <si>
    <t>介護老人保健施設ゆうゆうの園</t>
  </si>
  <si>
    <t>082-423-2727</t>
  </si>
  <si>
    <t>ｵｵﾀﾆﾀﾂｵ</t>
  </si>
  <si>
    <t>大谷達夫</t>
  </si>
  <si>
    <t>広島県広島市東区牛田早稲田１－９－２１－３０１</t>
  </si>
  <si>
    <t>ｲﾘｮｳﾎｳｼﾞﾝｼｬﾀﾞﾝﾊｸｱｲｶｲ</t>
  </si>
  <si>
    <t>医療法人社団博愛会</t>
  </si>
  <si>
    <t>広島県東広島市西条町土与丸字城野橋１２３５番地</t>
  </si>
  <si>
    <t>082-421-0800</t>
  </si>
  <si>
    <t>082-421-0830</t>
  </si>
  <si>
    <t>木阪　義彦</t>
  </si>
  <si>
    <t>ｷｻｶ ﾖｼﾋｺ</t>
  </si>
  <si>
    <t>ｶｲｺﾞﾛｳｼﾞﾝﾎｹﾝｼｾﾂｷｻｶ</t>
  </si>
  <si>
    <t>介護老人保健施設きさか</t>
  </si>
  <si>
    <t>082-422-1560</t>
  </si>
  <si>
    <t>広島県東広島市西条町土与丸１２３５番地</t>
  </si>
  <si>
    <t>082-421-0838</t>
  </si>
  <si>
    <t>ｲﾉｳｴ ﾔｽｼ</t>
  </si>
  <si>
    <t>井上　康</t>
  </si>
  <si>
    <t>広島県東広島市西条土与丸２丁目５－２３</t>
  </si>
  <si>
    <t>木阪病院</t>
  </si>
  <si>
    <t>医師　医師勤務表による</t>
  </si>
  <si>
    <t>12月30日～1月3日、8月14日・15日</t>
  </si>
  <si>
    <t>西条町、高屋町、志和町、八本松町</t>
  </si>
  <si>
    <t>ｲﾘｮｳﾎｳｼﾞﾝｼｬﾀﾞﾝｱｵｲｶｲ</t>
  </si>
  <si>
    <t>医療法人社団葵会</t>
  </si>
  <si>
    <t>東京都千代田区内幸町一丁目１番１号</t>
  </si>
  <si>
    <t>03-5511-6611</t>
  </si>
  <si>
    <t>03-5511-6622</t>
  </si>
  <si>
    <t>新谷　幸義</t>
  </si>
  <si>
    <t>ｼﾝﾀﾆ ﾀｶﾖｼ</t>
  </si>
  <si>
    <t>ｶｲｺﾞﾛｳｼﾞﾝﾎｹﾝｼｾﾂｱｵｲﾉｿﾉ･ﾋﾛｼﾏｸｳｺｳ</t>
  </si>
  <si>
    <t>介護老人保健施設葵の園・広島空港</t>
  </si>
  <si>
    <t>082-420-7171</t>
  </si>
  <si>
    <t>広島県東広島市河内町入野７８４１番地２</t>
  </si>
  <si>
    <t>082-420-7300</t>
  </si>
  <si>
    <t>ﾐﾖｼ ﾉﾌﾞｶｽﾞ</t>
  </si>
  <si>
    <t>三好　信和</t>
  </si>
  <si>
    <t>広島県東広島市黒瀬町大多田1710-1</t>
  </si>
  <si>
    <t>葵の園・広島空港短期入所生活介護</t>
  </si>
  <si>
    <t>医師(8:30～17：30)週40時間勤務</t>
  </si>
  <si>
    <t>従来.0床，ユニット100床（ユニット数10）</t>
  </si>
  <si>
    <t>ﾐﾖｼ ﾉﾌﾞｶｽﾞﾐﾖｼ ﾉﾌﾞｶｽﾞ</t>
  </si>
  <si>
    <t>竹原市：田万里町、新庄町、東野町、下野町東広島市：河内町、高屋町。</t>
  </si>
  <si>
    <t>ｼｬｶｲﾌｸｼﾎｳｼﾞﾝｱｵｲｼﾝｾｲｶｲ</t>
  </si>
  <si>
    <t>社会福祉法人葵新生会</t>
  </si>
  <si>
    <t>広島県東広島市八本松町原１１１７１番地の１</t>
  </si>
  <si>
    <t>082-429-0350</t>
  </si>
  <si>
    <t>082-429-1789</t>
  </si>
  <si>
    <t>新谷　正子</t>
  </si>
  <si>
    <t>ｼﾝﾀﾆ ﾏｻｺ</t>
  </si>
  <si>
    <t>ｶｲｺﾞﾛｳｼﾞﾝﾎｹﾝｼｾﾂﾓﾐｼﾞｴﾝ</t>
  </si>
  <si>
    <t>介護老人保健施設もみじ園</t>
  </si>
  <si>
    <t>0823-83-6061</t>
  </si>
  <si>
    <t>広島県東広島市黒瀬町乃美尾５５５番地１</t>
  </si>
  <si>
    <t>0823-82-8238</t>
  </si>
  <si>
    <t>ﾔﾏｶﾞﾀ ﾌﾐｺ</t>
  </si>
  <si>
    <t>山形　史子</t>
  </si>
  <si>
    <t>広島県広島市東区尾長東２－９－１６－４０４</t>
  </si>
  <si>
    <t>広島県広島市東区尾長東2-9-16-404</t>
  </si>
  <si>
    <t>1/1～1/3</t>
  </si>
  <si>
    <t>呉市、東広島市、安芸郡熊野町</t>
  </si>
  <si>
    <t>東広島市：黒瀬町、西条町</t>
  </si>
  <si>
    <t>ｶｲｺﾞﾛｳｼﾞﾝﾎｹﾝｼｾﾂｱｵｲﾉｿﾉ･ﾋｶﾞｼﾋﾛｼﾏ</t>
  </si>
  <si>
    <t>介護老人保健施設葵の園・東広島</t>
  </si>
  <si>
    <t>082-422-9200</t>
  </si>
  <si>
    <t>広島県東広島市西条町寺家８００番</t>
  </si>
  <si>
    <t>082-422-9255</t>
  </si>
  <si>
    <t>ｳｼﾞｷ ｻﾝﾀﾛｳ</t>
  </si>
  <si>
    <t>宇治木　三太郎</t>
  </si>
  <si>
    <t>広島県東広島市西条西本町11番1-1404号</t>
  </si>
  <si>
    <t>開設者の吸収合併による廃止開始（旧:3452580024）</t>
  </si>
  <si>
    <t>但し、東広島市は高屋町、西条町、志和町、八本松町、豊栄町のみ。</t>
  </si>
  <si>
    <t>ｲﾘｮｳﾎｳｼﾞﾝﾐﾔｳﾁ</t>
  </si>
  <si>
    <t>医療法人みやうち</t>
  </si>
  <si>
    <t>広島県廿日市市宮内字佐原田４２０９番地の２</t>
  </si>
  <si>
    <t>0829-38-2111</t>
  </si>
  <si>
    <t>0829-38-2171</t>
  </si>
  <si>
    <t>野村　陽平</t>
  </si>
  <si>
    <t>ﾉﾑﾗ ﾖｳﾍｲ</t>
  </si>
  <si>
    <t>ｶｲｺﾞﾛｳｼﾞﾝﾎｹﾝｼｾﾂﾋﾏﾜﾘ</t>
  </si>
  <si>
    <t>介護老人保健施設ひまわり</t>
  </si>
  <si>
    <t>0829-38-3111</t>
  </si>
  <si>
    <t>広島県廿日市市宮内字佐原田４２１１番地４</t>
  </si>
  <si>
    <t>0829-38-3118</t>
  </si>
  <si>
    <t>ｲﾜﾈ ｼﾞﾛｳ</t>
  </si>
  <si>
    <t>岩根　治郎</t>
  </si>
  <si>
    <t>広島県廿日市市桜尾2丁目6番2号</t>
  </si>
  <si>
    <t>廿日市野村病院</t>
  </si>
  <si>
    <t>医師　月：3時間　火：6時間　(週9時間)</t>
  </si>
  <si>
    <t>8/14～8/16　　12/30～1/3</t>
  </si>
  <si>
    <t>ｲﾘｮｳﾎｳｼﾞﾝｱｶﾈｶｲ</t>
  </si>
  <si>
    <t>医療法人あかね会</t>
  </si>
  <si>
    <t>広島県広島市中区中島町３番３０号</t>
  </si>
  <si>
    <t>082-245-9274</t>
  </si>
  <si>
    <t>082-243-6378</t>
  </si>
  <si>
    <t>土谷　晋一郎</t>
  </si>
  <si>
    <t>ﾂﾁﾔ ｼﾝｲﾁﾛｳ</t>
  </si>
  <si>
    <t>ｲﾘｮｳﾎｳｼﾞﾝｱｶﾈｶｲｶｲｺﾞﾛｳｼﾞﾝﾎｹﾝｼｾﾂｼｪｽﾀ</t>
  </si>
  <si>
    <t>医療法人あかね会介護老人保健施設シェスタ</t>
  </si>
  <si>
    <t>0829-36-2080</t>
  </si>
  <si>
    <t>広島県廿日市市阿品四丁目５１番１号</t>
  </si>
  <si>
    <t>0829-36-2259</t>
  </si>
  <si>
    <t>ﾄﾞﾋ ｷﾖﾋｺ</t>
  </si>
  <si>
    <t>土肥　雪彦</t>
  </si>
  <si>
    <t>広島県広島市佐伯区薬師が丘2丁目11番24号</t>
  </si>
  <si>
    <t>医療法人あかね会阿品土谷病院</t>
  </si>
  <si>
    <t>医師　木曜日　8:30～12:30</t>
  </si>
  <si>
    <t>siesta@tsuchiya-hp.jp</t>
  </si>
  <si>
    <t>ｼｬｶｲﾌｸｼﾎｳｼﾞﾝﾐｻｻｶｲ</t>
  </si>
  <si>
    <t>社会福祉法人三篠会</t>
  </si>
  <si>
    <t>広島県広島市安佐北区白木町大字小越１０２３０番地</t>
  </si>
  <si>
    <t>082-828-7722</t>
  </si>
  <si>
    <t>082-828-0070</t>
  </si>
  <si>
    <t>酒井　亮介</t>
  </si>
  <si>
    <t>ｻｶｲ  ﾘｮｳｽｹ</t>
  </si>
  <si>
    <t>ｶｲｺﾞﾛｳｼﾞﾝﾎｹﾝｼｾﾂﾊﾗ</t>
  </si>
  <si>
    <t>介護老人保健施設原</t>
  </si>
  <si>
    <t>0829-38-3333</t>
  </si>
  <si>
    <t>広島県廿日市市原９２６番地の１</t>
  </si>
  <si>
    <t>0829-38-6161</t>
  </si>
  <si>
    <t>ｻﾅﾀﾞ ﾀｹｼ</t>
  </si>
  <si>
    <t>真田　健</t>
  </si>
  <si>
    <t>広島県広島市安佐南区伴南1丁目36-23</t>
  </si>
  <si>
    <t>管理者変更　25.12.3　竹原央→清貞和紀</t>
  </si>
  <si>
    <t>管理者変更　26.4.1　清貞和紀→真田健</t>
  </si>
  <si>
    <t>ｶｲｺﾞﾛｳｼﾞﾝﾎｹﾝｼｾﾂｱｽﾅﾛ</t>
  </si>
  <si>
    <t>介護老人保健施設あすなろ</t>
  </si>
  <si>
    <t>0823-42-1122</t>
  </si>
  <si>
    <t>広島県江田島市江田島町江南一丁目２４－１２</t>
  </si>
  <si>
    <t>0823-42-1766</t>
  </si>
  <si>
    <t>ｻｸﾗｲ ﾋﾃﾞｵﾐ</t>
  </si>
  <si>
    <t>櫻井　英臣</t>
  </si>
  <si>
    <t>広島県広島市佐伯区五月が丘１－２２－９</t>
  </si>
  <si>
    <t>食費</t>
  </si>
  <si>
    <t>但し、呉市は音戸町、倉橋町。</t>
  </si>
  <si>
    <t>ｲﾘｮｳﾎｳｼﾞﾝｼｬﾀﾞﾝﾌﾙｶﾜｲｲﾝ</t>
  </si>
  <si>
    <t>医療法人社団古川医院</t>
  </si>
  <si>
    <t>広島県広島市南区東雲本町一丁目１番２号</t>
  </si>
  <si>
    <t>082-281-7889</t>
  </si>
  <si>
    <t>082-286-0100</t>
  </si>
  <si>
    <t>古川　義紀</t>
  </si>
  <si>
    <t>ﾌﾙｶﾜ ﾖｼﾉﾘ</t>
  </si>
  <si>
    <t>ｶｲｺﾞﾛｳｼﾞﾝﾎｹﾝｼｾﾂｸﾏﾉﾕｳｱｲﾎｰﾑ</t>
  </si>
  <si>
    <t>介護老人保健施設熊野ゆうあいホーム</t>
  </si>
  <si>
    <t>082-820-5131</t>
  </si>
  <si>
    <t>広島県安芸郡熊野町出来庭三丁目４番６７号</t>
  </si>
  <si>
    <t>安芸郡熊野町</t>
  </si>
  <si>
    <t>082-820-5133</t>
  </si>
  <si>
    <t>ｲｼﾀﾞ ｸﾆｵ</t>
  </si>
  <si>
    <t>石田　邦夫</t>
  </si>
  <si>
    <t>広島県広島市東区戸坂出江2-10-31</t>
  </si>
  <si>
    <t>yuai@furukawa-iin.com</t>
  </si>
  <si>
    <t>広島県広島市東区戸坂出江２－１０－３１</t>
  </si>
  <si>
    <t>広島市中区、広島市東区、広島市南区、広島市安芸区、呉市、東広島市、安芸郡府中町、安芸郡海田町、安芸郡熊野町、安芸郡坂町</t>
  </si>
  <si>
    <t>但し、東広島市は旧黒瀬町のみ。</t>
  </si>
  <si>
    <t>ｼｬｶｲﾌｸｼﾎｳｼﾞﾝｵﾝｼｻﾞｲﾀﾞﾝｻｲｾｲｶｲ</t>
  </si>
  <si>
    <t>社会福祉法人恩賜財団済生会</t>
  </si>
  <si>
    <t>東京都港区三田一丁目４番２８号</t>
  </si>
  <si>
    <t>03-3454-3311</t>
  </si>
  <si>
    <t>03-3454-5576</t>
  </si>
  <si>
    <t>炭谷　茂</t>
  </si>
  <si>
    <t>ｽﾐﾀﾆ ｼｹﾞﾙ</t>
  </si>
  <si>
    <t>ｶｲｺﾞﾛｳｼﾞﾝﾎｹﾝｼｾﾂﾊﾏﾅｿｳ</t>
  </si>
  <si>
    <t>介護老人保健施設はまな荘</t>
  </si>
  <si>
    <t>082-820-1877</t>
  </si>
  <si>
    <t>広島県安芸郡坂町北新地二丁目３番１０号</t>
  </si>
  <si>
    <t>安芸郡坂町</t>
  </si>
  <si>
    <t>082-820-1878</t>
  </si>
  <si>
    <t>ﾔﾏﾀﾞ ｶﾂｼ</t>
  </si>
  <si>
    <t>山田　勝士</t>
  </si>
  <si>
    <t>広島県安芸郡府中町瀬戸ハイム３丁目２４－９</t>
  </si>
  <si>
    <t>国民休日，8月13日～8月15日，12月29日～1月3日</t>
  </si>
  <si>
    <t>広島市安芸区、安芸郡海田町、安芸郡熊野町、安芸郡坂町</t>
  </si>
  <si>
    <t>ｼｬｶｲﾌｸｼﾎｳｼﾞﾝｴﾌｱｲｼﾞｲﾌｸｼｶｲ</t>
  </si>
  <si>
    <t>社会福祉法人エフアイジイ福祉会</t>
  </si>
  <si>
    <t>広島県安芸郡府中町柳ケ丘２０番２号</t>
  </si>
  <si>
    <t>082-508-0222</t>
  </si>
  <si>
    <t>082-287-2287</t>
  </si>
  <si>
    <t>石田　晃司</t>
  </si>
  <si>
    <t>ｲｼﾀﾞ ｺｳｼﾞ</t>
  </si>
  <si>
    <t>ﾛｳｼﾞﾝﾎｹﾝｼｾﾂﾁｪﾘｰｺﾞｰﾄﾞ</t>
  </si>
  <si>
    <t>老人保健施設チェリーゴード</t>
  </si>
  <si>
    <t>082-508-0223</t>
  </si>
  <si>
    <t>広島県安芸郡府中町柳ケ丘２０番１８号</t>
  </si>
  <si>
    <t>安芸郡府中町</t>
  </si>
  <si>
    <t>082-282-2319</t>
  </si>
  <si>
    <t>ﾐｽﾞﾉ ﾖｼﾀｶ</t>
  </si>
  <si>
    <t>水野　芳隆</t>
  </si>
  <si>
    <t>広島県廿日市市佐方一丁目３番１５号</t>
  </si>
  <si>
    <t>デイケアチェリーゴード</t>
  </si>
  <si>
    <t>管理者　8:30～17:00</t>
  </si>
  <si>
    <t>広島県廿日市市佐方一丁目3番15号</t>
  </si>
  <si>
    <t>夏期休暇3日間、年末年始休暇4日間</t>
  </si>
  <si>
    <t>厚生労働大臣の定める基準による</t>
  </si>
  <si>
    <t>別途定める運営規程のとおり</t>
  </si>
  <si>
    <t>広島市東区、広島市南区、広島市安芸区、安芸郡府中町、安芸郡海田町</t>
  </si>
  <si>
    <t>H25.6.24  一般→施設みなし（指定済訂正）西部厚生環境事務所の指摘により発覚。</t>
  </si>
  <si>
    <t>ｶｲｺﾞﾛｳｼﾞﾝﾎｹﾝｼｾﾂｻｸﾗ</t>
  </si>
  <si>
    <t>介護老人保健施設さくら</t>
  </si>
  <si>
    <t>広島県安芸郡海田町堀川町２－２３</t>
  </si>
  <si>
    <t>082-822-3777</t>
  </si>
  <si>
    <t>ﾋｶﾞｼ ｺｳｲﾁ</t>
  </si>
  <si>
    <t>東　浩一</t>
  </si>
  <si>
    <t>広島県広島市安佐南区緑井1丁目11番26号</t>
  </si>
  <si>
    <t>従来0床，ユニット50床（ユニット数6）</t>
  </si>
  <si>
    <t>5/3～5/5、8/14～8/16、12/31～1/3</t>
  </si>
  <si>
    <t>広島市安芸区、安芸郡府中町、安芸郡海田町、安芸郡熊野町、安芸郡坂町</t>
  </si>
  <si>
    <t>ｶｲｺﾞﾛｳｼﾞﾝﾎｹﾝｼｾﾂ｢ﾍﾞﾆﾏﾝｻｸﾉｻﾄ｣</t>
  </si>
  <si>
    <t>介護老人保健施設「べにまんさくの里」</t>
  </si>
  <si>
    <t>0829-50-0031</t>
  </si>
  <si>
    <t>広島県廿日市市大野１３２０番地</t>
  </si>
  <si>
    <t>0829-50-0037</t>
  </si>
  <si>
    <t>ｱｷﾓﾄ ﾓﾄﾋｻ</t>
  </si>
  <si>
    <t>秋本　元久</t>
  </si>
  <si>
    <t>広島県安芸郡海田町稲荷町3-3</t>
  </si>
  <si>
    <t>べにまんさくの里訪問リハビリテーションセンター</t>
  </si>
  <si>
    <t>8月14日～8月１6日、12月30日～1月3日</t>
  </si>
  <si>
    <t>但し、旧大野町のみ。</t>
  </si>
  <si>
    <t>専用の部屋等の面積は平成25年3月1日付けで変更。</t>
  </si>
  <si>
    <t>ｶｲｺﾞﾛｳｼﾞﾝﾎｹﾝｼｾﾂｱｹﾎﾞﾉ</t>
  </si>
  <si>
    <t>介護老人保健施設あけぼの</t>
  </si>
  <si>
    <t>0826-72-2500</t>
  </si>
  <si>
    <t>広島県山県郡北広島町壬生９１５番地４</t>
  </si>
  <si>
    <t>0826-72-8078</t>
  </si>
  <si>
    <t>ｲﾉｳｴ ﾅﾘﾖｼ</t>
  </si>
  <si>
    <t>井上　就吉</t>
  </si>
  <si>
    <t>広島県山県郡北広島町壬生１４４－１</t>
  </si>
  <si>
    <t>12/29～1/3，8/15～8/16，敬老の日，5月の最終土曜日</t>
  </si>
  <si>
    <t>但し、安芸高田市八千代町、美土里町。</t>
  </si>
  <si>
    <t>info@m-meiwakai.jp</t>
  </si>
  <si>
    <t>ｲﾘｮｳﾎｳｼﾞﾝｼｬﾀﾞﾝﾔﾏｦｶｲ</t>
  </si>
  <si>
    <t>医療法人社団やまを会</t>
  </si>
  <si>
    <t>広島県山県郡安芸太田町加計３４８８番地の１</t>
  </si>
  <si>
    <t>0826-22-0202</t>
  </si>
  <si>
    <t>0826-22-0606</t>
  </si>
  <si>
    <t>落合　洋</t>
  </si>
  <si>
    <t>ｵﾁｱｲ ﾖｳ</t>
  </si>
  <si>
    <t>ﾛｳｼﾞﾝﾎｹﾝｼｾﾂﾋｺﾊﾞｴ</t>
  </si>
  <si>
    <t>老人保健施設ひこばえ</t>
  </si>
  <si>
    <t>0826-25-0123</t>
  </si>
  <si>
    <t>広島県山県郡安芸太田町大字加計６８３番地の１</t>
  </si>
  <si>
    <t>山県郡安芸太田町</t>
  </si>
  <si>
    <t>0826-25-0124</t>
  </si>
  <si>
    <t>ﾑｶｲﾊﾗ ｽﾐｵ</t>
  </si>
  <si>
    <t>向原　純雄</t>
  </si>
  <si>
    <t>広島県広島市中区小町２－２４アーバンビュー小町４０１号</t>
  </si>
  <si>
    <t>ﾋﾛｼﾏｹﾝｺｳｾｲﾉｳｷﾞｮｳｷｮｳﾄﾞｳｸﾐｱｲﾚﾝｺﾞｳｶｲ</t>
  </si>
  <si>
    <t>広島県厚生農業協同組合連合会</t>
  </si>
  <si>
    <t>広島県広島市中区大手町三丁目１３番１８号</t>
  </si>
  <si>
    <t>082-241-0695</t>
  </si>
  <si>
    <t>082-241-0487</t>
  </si>
  <si>
    <t>農協</t>
  </si>
  <si>
    <t>代表理事理事長</t>
  </si>
  <si>
    <t>岡田　仁志</t>
  </si>
  <si>
    <t>ｵｶﾀﾞ ﾋﾄｼ</t>
  </si>
  <si>
    <t>ﾋﾛｼﾏｹﾝｺｳｾｲﾉｳｷﾞｮｳｷｮｳﾄﾞｳｸﾐｱｲﾚﾝｺﾞｳｶｲﾛｳｼﾞﾝﾎｹﾝｼｾﾂﾉｿﾞﾐ</t>
  </si>
  <si>
    <t>広島県厚生農業協同組合連合会老人保健施設のぞみ</t>
  </si>
  <si>
    <t>0826-42-5375</t>
  </si>
  <si>
    <t>広島県安芸高田市吉田町吉田３７６７－１</t>
  </si>
  <si>
    <t>0826-47-0010</t>
  </si>
  <si>
    <t>ｶﾜﾓﾄ ﾏｻﾋﾃﾞ</t>
  </si>
  <si>
    <t>川本　雅英</t>
  </si>
  <si>
    <t>広島県安芸高田市吉田町上入江2059-1</t>
  </si>
  <si>
    <t>吉田総合病院</t>
  </si>
  <si>
    <t>医師　8:30～17:00</t>
  </si>
  <si>
    <t>厚生労働省の定める額</t>
  </si>
  <si>
    <t>別紙のとおり</t>
  </si>
  <si>
    <t>ｼｬｶｲｲﾘｮｳﾎｳｼﾞﾝﾘｼﾞﾝｶｲｶｲｺﾞﾛｳｼﾞﾝﾎｹﾝｼｾﾂﾆﾜﾉｻﾄ</t>
  </si>
  <si>
    <t>社会医療法人里仁会介護老人保健施設仁和の里</t>
  </si>
  <si>
    <t>0847-34-1216</t>
  </si>
  <si>
    <t>広島県三原市大和町和木１５０５番地</t>
  </si>
  <si>
    <t>ﾌｼﾞﾜﾗ ﾋｻｺ</t>
  </si>
  <si>
    <t>藤原　久子</t>
  </si>
  <si>
    <t>広島県三原市宮沖五丁目11番11-1503号</t>
  </si>
  <si>
    <t>ﾀｹﾀﾞ ｶｽﾞﾋｻ</t>
  </si>
  <si>
    <t>武田　和久</t>
  </si>
  <si>
    <t>広島県三原市頼兼２丁目９－２０－２０２</t>
  </si>
  <si>
    <t>厚生労働大臣が定める居宅介護サービス費用基準額</t>
  </si>
  <si>
    <t>別添のとおり</t>
  </si>
  <si>
    <t>三原市、東広島市</t>
  </si>
  <si>
    <t>但し、三原市は河内町（入野・戸野を除く）。東広島市は河内町、豊栄町（別府・清武・乃美・吉原を除く）。</t>
  </si>
  <si>
    <t>ｲﾘｮｳﾎｳｼﾞﾝｼｬﾀﾞﾝﾋｶﾞｼﾉｶｲ</t>
  </si>
  <si>
    <t>医療法人社団ひがしの会</t>
  </si>
  <si>
    <t>広島県豊田郡大崎上島町東野２７０１番地</t>
  </si>
  <si>
    <t>0846-65-3980</t>
  </si>
  <si>
    <t>0846-65-3972</t>
  </si>
  <si>
    <t>大和田　秀穂</t>
  </si>
  <si>
    <t>ｵｵﾜﾀﾞ ﾋﾃﾞｵ</t>
  </si>
  <si>
    <t>ｶｲｺﾞﾛｳｼﾞﾝﾎｹﾝｼｾﾂﾐﾕｷ</t>
  </si>
  <si>
    <t>介護老人保健施設みゆき</t>
  </si>
  <si>
    <t>豊田郡大崎上島町</t>
  </si>
  <si>
    <t>ﾀﾑﾗ ﾕﾀｶ</t>
  </si>
  <si>
    <t>田村　裕</t>
  </si>
  <si>
    <t>広島県豊田郡大崎上島町明石２７００番地</t>
  </si>
  <si>
    <t>0848-65-3980</t>
  </si>
  <si>
    <t>広島県豊田郡大崎上島町明石2700番地</t>
  </si>
  <si>
    <t>ｲﾘｮｳﾎｳｼﾞﾝｼﾞﾝｺｳｶｲｶｲｺﾞﾛｳｼﾞﾝﾎｹﾝｼｾﾂﾄﾞﾘｰﾑｾｾﾗｷﾞ</t>
  </si>
  <si>
    <t>医療法人仁康会介護老人保健施設ドリームせせらぎ</t>
  </si>
  <si>
    <t>0848-86-6868</t>
  </si>
  <si>
    <t>広島県三原市本郷町船木３１０５番地３</t>
  </si>
  <si>
    <t>0848-86-6601</t>
  </si>
  <si>
    <t>ｵｵﾊﾞﾔｼ ｱｷﾋｺ</t>
  </si>
  <si>
    <t>大林　明彦</t>
  </si>
  <si>
    <t>広島県三原市須波ハイツ二丁目２１番１１号</t>
  </si>
  <si>
    <t>8月14日・15日及び12月31日～1月3日</t>
  </si>
  <si>
    <t>但し、三原市、東広島市は一部地域を除く。</t>
  </si>
  <si>
    <t>ｼｬｶｲﾌｸｼﾎｳｼﾞﾝﾊｸｼﾞｭｶｲ</t>
  </si>
  <si>
    <t>社会福祉法人白寿会</t>
  </si>
  <si>
    <t>広島県呉市焼山北三丁目２１番５号</t>
  </si>
  <si>
    <t>0823-33-8000</t>
  </si>
  <si>
    <t>0823-33-6104</t>
  </si>
  <si>
    <t>登　道夫</t>
  </si>
  <si>
    <t>ﾉﾎﾞﾘ ﾐﾁｵ</t>
  </si>
  <si>
    <t>ｶｲｺﾞﾛｳｼﾞﾝﾎｹﾝｼｾﾂｱｷﾏﾛｴﾝ</t>
  </si>
  <si>
    <t>介護老人保健施設あきまろ園</t>
  </si>
  <si>
    <t>0846-45-6100</t>
  </si>
  <si>
    <t>広島県東広島市安芸津町風早４９７番地４１</t>
  </si>
  <si>
    <t>0846-45-6101</t>
  </si>
  <si>
    <t>ｷｼﾀﾞ ﾋﾃﾞｵ</t>
  </si>
  <si>
    <t>岸田　秀夫</t>
  </si>
  <si>
    <t>広島県広島市東区山根町33-13-3</t>
  </si>
  <si>
    <t>あきまろ園訪問リハビリテーション事業所</t>
  </si>
  <si>
    <t>呉市、竹原市、東広島市</t>
  </si>
  <si>
    <t>但し、東広島市は安芸津町、黒瀬町。呉市は安浦町、川尻町。</t>
  </si>
  <si>
    <t>ｵﾉﾐﾁｼ</t>
  </si>
  <si>
    <t>広島県尾道市久保一丁目１５番１号</t>
  </si>
  <si>
    <t>0848-38-9111</t>
  </si>
  <si>
    <t>0848-37-2740</t>
  </si>
  <si>
    <t>尾道市長</t>
  </si>
  <si>
    <t>平谷　祐宏</t>
  </si>
  <si>
    <t>ﾋﾗﾀﾆ ﾕｳｺｳ</t>
  </si>
  <si>
    <t>ｺｳﾘﾂﾐﾂｷﾞｿｳｺﾞｳﾋﾞｮｳｲﾝｶｲｺﾞﾛｳｼﾞﾝﾎｹﾝｼｾﾂ｢ﾐﾂｷﾞﾉｿﾉ｣</t>
  </si>
  <si>
    <t>公立みつぎ総合病院介護老人保健施設「みつぎの苑」</t>
  </si>
  <si>
    <t>0848-76-0373</t>
  </si>
  <si>
    <t>広島県尾道市御調町高尾１３４８番地６</t>
  </si>
  <si>
    <t>0848-76-3018</t>
  </si>
  <si>
    <t>ﾌｼﾞｲ ﾏｽﾐ</t>
  </si>
  <si>
    <t>藤井　真澄</t>
  </si>
  <si>
    <t>広島県尾道市美ノ郷町三成1808-10</t>
  </si>
  <si>
    <t>ユニット老健ほか</t>
  </si>
  <si>
    <t>管理者　平日8:30～17:15</t>
  </si>
  <si>
    <t>従来100床</t>
  </si>
  <si>
    <t>三原市、尾道市、府中市、世羅郡世羅町</t>
  </si>
  <si>
    <t>但し、尾道市の一部、世羅町の一部、府中市の一部、三原市の一部。</t>
  </si>
  <si>
    <t>ｺｳﾘﾂﾐﾂｷﾞｿｳｺﾞｳﾋﾞｮｳｲﾝｶｲｺﾞﾛｳｼﾞﾝﾎｹﾝｼｾﾂ｢ﾐﾂｷﾞﾉｿﾉ｣ﾕﾆｯﾄ</t>
  </si>
  <si>
    <t>公立みつぎ総合病院介護老人保健施設「みつぎの苑」ユニット</t>
  </si>
  <si>
    <t>老健「みつぎの苑」、ケアハウス「さつき」</t>
  </si>
  <si>
    <t>管理者　平日 8:30～17:15</t>
  </si>
  <si>
    <t>指定を不要とする旨の申出書（予防）通リハ</t>
  </si>
  <si>
    <t>ｶｲｺﾞﾛｳｼﾞﾝﾎｹﾝｼｾﾂｱｵｲﾉｿﾉ･ｾﾗ</t>
  </si>
  <si>
    <t>介護老人保健施設葵の園・セラ</t>
  </si>
  <si>
    <t>0847-22-5000</t>
  </si>
  <si>
    <t>広島県世羅郡世羅町本郷１２１６番地</t>
  </si>
  <si>
    <t>世羅郡世羅町</t>
  </si>
  <si>
    <t>0847-22-3305</t>
  </si>
  <si>
    <t>ﾑｶｲ ｶﾝｼﾞ</t>
  </si>
  <si>
    <t>向井　完爾</t>
  </si>
  <si>
    <t>岡山県岡山市北区津島西坂2丁目11-20</t>
  </si>
  <si>
    <t>木下美佐子氏（ケアマネ）：H20.3.31に一旦退職→H22.2.1に再雇用→H22.7.1に退職（エラー発生を避けるため、台帳入力なし）</t>
  </si>
  <si>
    <t>Ｈ26.4.1従来型に統一（旧一部ユニット：従来94床，ユニット48床（ユニット数4））</t>
  </si>
  <si>
    <t>H24.3.27　施設名変更</t>
  </si>
  <si>
    <t>三原市、府中市、三次市、世羅郡世羅町</t>
  </si>
  <si>
    <t>但し、三原市は久井町、大和町。三次市は甲奴町、吉舎町、三和町。府中市は上下町。</t>
  </si>
  <si>
    <t>H24.3.27 事業所名変更</t>
  </si>
  <si>
    <t>ｲﾘｮｳﾎｳｼﾞﾝｺｳﾎﾞｳｶｲ</t>
  </si>
  <si>
    <t>医療法人紅萌会</t>
  </si>
  <si>
    <t>広島県福山市港町一丁目１５番３０号</t>
  </si>
  <si>
    <t>084-922-0998</t>
  </si>
  <si>
    <t>084-922-0169</t>
  </si>
  <si>
    <t>藤井　功</t>
  </si>
  <si>
    <t>ﾌｼﾞｲ ｲｻｵ</t>
  </si>
  <si>
    <t>ｶｲｺﾞﾛｳｼﾞﾝﾎｹﾝｼｾﾂﾋﾞｰﾌﾞﾙｼﾞﾝｾｷｻﾝﾜ</t>
  </si>
  <si>
    <t>介護老人保健施設ビーブル神石三和</t>
  </si>
  <si>
    <t>0847-89-3030</t>
  </si>
  <si>
    <t>広島県神石郡神石高原町小畠１５００番地１</t>
  </si>
  <si>
    <t>神石郡神石高原町</t>
  </si>
  <si>
    <t>0847-89-3031</t>
  </si>
  <si>
    <t>ｵｶｻﾞｷ ﾋﾃﾞﾄ</t>
  </si>
  <si>
    <t>岡崎　英登</t>
  </si>
  <si>
    <t>広島県広島市安佐北区亀崎1丁目27番6号</t>
  </si>
  <si>
    <t>府中市、神石郡神石高原町</t>
  </si>
  <si>
    <t>但し、府中市は上下町のみ。</t>
  </si>
  <si>
    <t>H26.9.1管理者変更あり。通リハ変更届未提出のため入力（H28.1.12)</t>
  </si>
  <si>
    <t>ｼｬｶｲﾌｸｼﾎｳｼﾞﾝｵｳｼﾞﾝｶｲ</t>
  </si>
  <si>
    <t>社会福祉法人翁仁会</t>
  </si>
  <si>
    <t>広島県府中市上下町深江４８８番地１</t>
  </si>
  <si>
    <t>小川　治孝</t>
  </si>
  <si>
    <t>ｵｶﾞﾜ ﾊﾙﾀｶ</t>
  </si>
  <si>
    <t>ｶｲｺﾞﾛｳｼﾞﾝﾎｹﾝｼｾﾂｶｶﾞﾔｷｴﾝ</t>
  </si>
  <si>
    <t>介護老人保健施設かがやき苑</t>
  </si>
  <si>
    <t>0847-62-4313</t>
  </si>
  <si>
    <t>0847-62-4817</t>
  </si>
  <si>
    <t>ﾉﾍﾞﾔﾏ ﾏｻﾋｺ</t>
  </si>
  <si>
    <t>延山　雅彦</t>
  </si>
  <si>
    <t>広島県府中市上下町矢多田391</t>
  </si>
  <si>
    <t>府中市上下在宅介護支援センター</t>
  </si>
  <si>
    <t>所長</t>
  </si>
  <si>
    <t>0847-62-3467</t>
  </si>
  <si>
    <t>元日</t>
  </si>
  <si>
    <t>厚生労働大臣の定める基準によるもの</t>
  </si>
  <si>
    <t>運営規程によるもの</t>
  </si>
  <si>
    <t>府中市、三次市、庄原市、世羅郡世羅町、神石郡神石高原町</t>
  </si>
  <si>
    <t>但し、府中市は上下町。三次市は甲奴町。庄原市は総領町。神石高原町は高蓋，田頭。世羅町は伊尾。</t>
  </si>
  <si>
    <t>ｶｲｺﾞﾛｳｼﾞﾝﾎｹﾝｼｾﾂ｢ｺﾌﾞｼﾉｻﾄ｣</t>
  </si>
  <si>
    <t>介護老人保健施設「こぶしの里」</t>
  </si>
  <si>
    <t>08477-2-5252</t>
  </si>
  <si>
    <t>08477-2-5253</t>
  </si>
  <si>
    <t>ﾏﾙﾔﾏ ﾂﾈｺ</t>
  </si>
  <si>
    <t>丸山　つね子</t>
  </si>
  <si>
    <t>広島県広島市中区江波栄町7-11</t>
  </si>
  <si>
    <t>こぶしの里訪問リハビリテーションセンター</t>
  </si>
  <si>
    <t>管理者　8：30～17：30（月～土）</t>
  </si>
  <si>
    <t>8月14日～16日、12月30日～1月3日</t>
  </si>
  <si>
    <t>但し、庄原市は東城町。神石高原町は旧神石町、旧油木町。新見市は哲西町、神郷町、哲多町。</t>
  </si>
  <si>
    <t>H27.9.1より利用定員は60→70人</t>
  </si>
  <si>
    <t>ｼｬｶｲﾌｸｼﾎｳｼﾞﾝｾｲｹｲｶｲ</t>
  </si>
  <si>
    <t>社会福祉法人聖恵会</t>
  </si>
  <si>
    <t>広島県竹原市忠海中町三丁目１６番１号</t>
  </si>
  <si>
    <t>0846-26-1002</t>
  </si>
  <si>
    <t>0846-26-1281</t>
  </si>
  <si>
    <t>遠部　敦也</t>
  </si>
  <si>
    <t>ｵﾝﾍﾞ ﾉﾌﾞﾔ</t>
  </si>
  <si>
    <t>広島県竹原市忠海床浦三丁目11-1-103</t>
  </si>
  <si>
    <t>ｾｲｹｲﾃﾞｲｻｰﾋﾞｽｾﾝﾀｰ</t>
  </si>
  <si>
    <t>聖恵デイサービスセンター</t>
  </si>
  <si>
    <t>0846-26-0530</t>
  </si>
  <si>
    <t>通所介護</t>
  </si>
  <si>
    <t>ｵｵｲｼ ﾏｻﾐﾁ</t>
  </si>
  <si>
    <t>大石　雅通</t>
  </si>
  <si>
    <t>広島県竹原市忠海床浦3-14-11</t>
  </si>
  <si>
    <t>ｼｬｶｲﾌｸｼﾎｳｼﾞﾝﾏﾄﾊﾞｶｲ</t>
  </si>
  <si>
    <t>社会福祉法人的場会</t>
  </si>
  <si>
    <t>広島県竹原市港町四丁目５番１号</t>
  </si>
  <si>
    <t>0846-22-8017</t>
  </si>
  <si>
    <t>0846-22-8188</t>
  </si>
  <si>
    <t>中川　康子</t>
  </si>
  <si>
    <t>ﾅｶｶﾞﾜ ﾔｽｺ</t>
  </si>
  <si>
    <t>ﾂｳｼｮｶｲｺﾞｼﾞｷﾞｮｳｼｮﾏﾄﾊﾞ</t>
  </si>
  <si>
    <t>通所介護事業所まとば</t>
  </si>
  <si>
    <t>0846-24-6114</t>
  </si>
  <si>
    <t>ﾅｶｶﾞﾜ ｶﾂﾖｼ</t>
  </si>
  <si>
    <t>中川　勝喜</t>
  </si>
  <si>
    <t>広島県竹原市中央四丁目４番４号―１５０１</t>
  </si>
  <si>
    <t>軽費老人ホームコーポまとば・特別養護老人ホーム瀬戸内園・短期入所生活介護事業所まとば・ほか</t>
  </si>
  <si>
    <t>施設長（管理者）　8：30～17：30</t>
  </si>
  <si>
    <t>ﾀﾝｷﾆｭｳｼｮｾｲｶﾂｶｲｺﾞｼﾞｷﾞｮｳｼｮﾏﾄﾊﾞ</t>
  </si>
  <si>
    <t>短期入所生活介護事業所まとば</t>
  </si>
  <si>
    <t>短期入所生活介護</t>
  </si>
  <si>
    <t>広島県竹原市中央四丁目4番4号-1501</t>
  </si>
  <si>
    <t>特養、訪問介護、デイ、ケアハウスほか</t>
  </si>
  <si>
    <t>看護体制加算Ⅱ</t>
  </si>
  <si>
    <t>ﾄｸﾍﾞﾂﾖｳｺﾞﾛｳｼﾞﾝﾎｰﾑｾﾄｳﾁｴﾝ</t>
  </si>
  <si>
    <t>特別養護老人ホーム瀬戸内園</t>
  </si>
  <si>
    <t>介護老人福祉施設</t>
  </si>
  <si>
    <t>広島県竹原市中央四丁目４番４号－１５０１</t>
  </si>
  <si>
    <t>ショート、デイ、訪問介護　ほか</t>
  </si>
  <si>
    <t>看護体制加算Ⅰ</t>
  </si>
  <si>
    <t>ショート、訪問介護、デイ、ケアハウスほか</t>
  </si>
  <si>
    <t>看護体制加算Ⅰ・Ⅱ</t>
  </si>
  <si>
    <t>ｼｬｶｲﾌｸｼﾎｳｼﾞﾝﾑﾅｺｼﾌｸｼｶｲ</t>
  </si>
  <si>
    <t>社会福祉法人宗越福祉会</t>
  </si>
  <si>
    <t>広島県竹原市吉名町宗越７９３番地</t>
  </si>
  <si>
    <t>0846-25-1900</t>
  </si>
  <si>
    <t>0846-25-1005</t>
  </si>
  <si>
    <t>西川　洋美</t>
  </si>
  <si>
    <t>ﾆｼｶﾜ ﾋﾛﾐ</t>
  </si>
  <si>
    <t>ﾑﾅｺｼｴﾝﾀﾝｷﾆｭｳｼｮｾｲｶﾂｶｲｺﾞｼﾞｷﾞｮｳｼｮ</t>
  </si>
  <si>
    <t>宗越園短期入所生活介護事業所</t>
  </si>
  <si>
    <t>広島県竹原市吉名町4668番地1山田アパート</t>
  </si>
  <si>
    <t>ケアハウス、特養、居宅介護支援事業所</t>
  </si>
  <si>
    <t>施設長　苑長　所長　8:30～17:30</t>
  </si>
  <si>
    <t>munakoshi@triton.ocn.ne.jp</t>
  </si>
  <si>
    <t>ﾑﾅｺｼﾂｳｼｮｶｲｺﾞｼﾞｷﾞｮｳｼｮ</t>
  </si>
  <si>
    <t>宗越通所介護事業所</t>
  </si>
  <si>
    <t>ﾆｼｶﾜ ﾋﾛｼ</t>
  </si>
  <si>
    <t>西川　浩</t>
  </si>
  <si>
    <t>広島県竹原市吉名町４６６８―１</t>
  </si>
  <si>
    <t>むなこし訪問介護事業所</t>
  </si>
  <si>
    <t>但し、東広島市は、安芸津町。</t>
  </si>
  <si>
    <t>0846-22-6811</t>
  </si>
  <si>
    <t>ｸﾞﾙｰﾌﾟﾎｰﾑﾓﾐｼﾞ</t>
  </si>
  <si>
    <t>グループホームもみじ</t>
  </si>
  <si>
    <t>0846-23-1260</t>
  </si>
  <si>
    <t>広島県竹原市西野町槙ケ坪１８４</t>
  </si>
  <si>
    <t>認知症対応型共同生活介護</t>
  </si>
  <si>
    <t>0846-23-1261</t>
  </si>
  <si>
    <t>ﾀｹﾓﾄ ﾐﾁﾖ</t>
  </si>
  <si>
    <t>武本　美智代</t>
  </si>
  <si>
    <t>広島県東広島市西条中央8-26-16　アクセスグランヒルズｃ101</t>
  </si>
  <si>
    <t>介護職員</t>
  </si>
  <si>
    <t>090-8358-7803</t>
  </si>
  <si>
    <t>広島市、呉市、三原市、尾道市、東広島市、廿日市市、豊田郡大崎上島町</t>
  </si>
  <si>
    <t>ﾄｸﾍﾞﾂﾖｳｺﾞﾛｳｼﾞﾝﾎｰﾑﾑﾅｺｼｴﾝ</t>
  </si>
  <si>
    <t>特別養護老人ホーム宗越園</t>
  </si>
  <si>
    <t>広島県竹原市吉名町４６６８－１</t>
  </si>
  <si>
    <t>宗越園短期入所生活介護、ケアハウス宗越園ほか</t>
  </si>
  <si>
    <t>施設長　苑長ほか　8：30-17：30</t>
  </si>
  <si>
    <t>看護体制加算なし(H24.2.1～)</t>
  </si>
  <si>
    <t>ケアハウス、居宅介護支援事業所</t>
  </si>
  <si>
    <t>所長・苑長　8:30～17:30</t>
  </si>
  <si>
    <t>ﾕｳｹﾞﾝｶﾞｲｼｬｲﾉｸﾁ</t>
  </si>
  <si>
    <t>有限会社いのくち</t>
  </si>
  <si>
    <t>広島県竹原市福田町１３００番地１</t>
  </si>
  <si>
    <t>0846-24-1287</t>
  </si>
  <si>
    <t>営利法人</t>
  </si>
  <si>
    <t>取締役</t>
  </si>
  <si>
    <t>上田　美幸</t>
  </si>
  <si>
    <t>ｳｴﾀﾞ ﾐﾕｷ</t>
  </si>
  <si>
    <t>広島県広島市安佐南区毘沙門台1-16-27</t>
  </si>
  <si>
    <t>ｸﾞﾙｰﾌﾟﾎｰﾑﾕｶﾘﾉｻﾄ</t>
  </si>
  <si>
    <t>グループホームゆかりの里</t>
  </si>
  <si>
    <t>広島県竹原市福田町堂沖尻１３００番地１</t>
  </si>
  <si>
    <t>ﾌｼﾞﾄﾐ ﾌｼﾞﾐ</t>
  </si>
  <si>
    <t>藤冨　冨仁美</t>
  </si>
  <si>
    <t>広島県竹原市高崎町691-22</t>
  </si>
  <si>
    <t>0846-24-1011</t>
  </si>
  <si>
    <t>ｼｬｶｲﾌｸｼﾎｳｼﾞﾝｼﾞﾝｼﾞｭｶｲ</t>
  </si>
  <si>
    <t>社会福祉法人仁寿会</t>
  </si>
  <si>
    <t>広島県竹原市中央三丁目１０番１４号</t>
  </si>
  <si>
    <t>0846-23-5111</t>
  </si>
  <si>
    <t>0846-23-5355</t>
  </si>
  <si>
    <t>ﾃﾞｲｻｰﾋﾞｽｾﾝﾀｰﾊｰﾄﾌﾙﾀｹﾊﾗﾁｭｳｵｳ</t>
  </si>
  <si>
    <t>デイサービスセンターハートフル竹原中央</t>
  </si>
  <si>
    <t>ﾓﾘｻﾜ ﾋﾃﾞｵ</t>
  </si>
  <si>
    <t>森澤　英郎</t>
  </si>
  <si>
    <t>広島県東広島市西条町田口２１２番地１０１</t>
  </si>
  <si>
    <t>居宅介護支援事業所ハートフル竹原中央</t>
  </si>
  <si>
    <t>管理者　8：30～17：30</t>
  </si>
  <si>
    <t>ﾀﾝｷﾆｭｳｼｮｾｲｶﾂｶｲｺﾞｼﾞｷﾞｮｳｼｮﾊｰﾄﾌﾙﾀｹﾊﾗﾁｭｳｵｳ</t>
  </si>
  <si>
    <t>短期入所生活介護事業所ハートフル竹原中央</t>
  </si>
  <si>
    <t>ﾎﾝﾀﾞ ｶｽﾞﾔ</t>
  </si>
  <si>
    <t>本田　和哉</t>
  </si>
  <si>
    <t>広島県安芸郡府中町浜田本町9-14</t>
  </si>
  <si>
    <t>特別養護老人ホームハートフル竹原中央</t>
  </si>
  <si>
    <t>従来0床、ユニット10床（ユニット数1）</t>
  </si>
  <si>
    <t>ﾄｸﾍﾞﾂﾖｳｺﾞﾛｳｼﾞﾝﾎｰﾑﾊｰﾄﾌﾙﾀｹﾊﾗﾁｭｳｵｳ</t>
  </si>
  <si>
    <t>管理者　8：30-17：30</t>
  </si>
  <si>
    <t>従来0床、ユニット50床（ユニット数5）</t>
  </si>
  <si>
    <t>ﾃﾞｲｻｰﾋﾞｽﾀｹﾉｺ</t>
  </si>
  <si>
    <t>デイサービス竹の子</t>
  </si>
  <si>
    <t>0846-22-1135</t>
  </si>
  <si>
    <t>広島県竹原市下野町１６５６番地１０</t>
  </si>
  <si>
    <t>0846-22-1136</t>
  </si>
  <si>
    <t>ｻﾄｳ ｼｭｳ</t>
  </si>
  <si>
    <t>佐藤　秀</t>
  </si>
  <si>
    <t>広島県竹原市下野町1656番地の10</t>
  </si>
  <si>
    <t>医療法人楽生会　馬場病院</t>
  </si>
  <si>
    <t>医師　8:30～17:30　（内7時間）</t>
  </si>
  <si>
    <t>ﾂｳｼｮｶｲｺﾞｼﾞｷﾞｮｳｼｮﾐｮｳｼﾞｭ</t>
  </si>
  <si>
    <t>通所介護事業所明珠</t>
  </si>
  <si>
    <t>0846-22-3332</t>
  </si>
  <si>
    <t>広島県竹原市竹原町３６４３番地</t>
  </si>
  <si>
    <t>0846-22-3373</t>
  </si>
  <si>
    <t>広島県竹原市港町四丁目５番８号</t>
  </si>
  <si>
    <t>ショート（楽受）、サ高住（宝樹）</t>
  </si>
  <si>
    <t>介護給付指定時（H27.8.1）１単位として指定。今後、予防もあわせる予定。</t>
  </si>
  <si>
    <t>ﾀﾝｷﾆｭｳｼｮｾｲｶﾂｶｲｺﾞｼﾞｷﾞｮｳｼｮﾗｸｼﾞｭ</t>
  </si>
  <si>
    <t>短期入所生活介護事業所楽受</t>
  </si>
  <si>
    <t>0846-22-3337</t>
  </si>
  <si>
    <t>通所介護事業所明珠、サービス付き高齢者住宅宝樹</t>
  </si>
  <si>
    <t>ｶﾌﾞｼｷｶﾞｲｼｬｶﾓｶﾞﾜ</t>
  </si>
  <si>
    <t>株式会社かもがわ</t>
  </si>
  <si>
    <t>広島県竹原市竹原町２３７２番地１</t>
  </si>
  <si>
    <t>0846-22-7511</t>
  </si>
  <si>
    <t>代表取締役</t>
  </si>
  <si>
    <t>神田　信吾</t>
  </si>
  <si>
    <t>ｶﾝﾀﾞ ｼﾝｺﾞ</t>
  </si>
  <si>
    <t>ﾃﾞｲｻｰﾋﾞｽｶﾓｶﾞﾜ</t>
  </si>
  <si>
    <t>デイサービスかもがわ</t>
  </si>
  <si>
    <t>0846-22-8330</t>
  </si>
  <si>
    <t>広島県竹原市竹原町２２１９番地</t>
  </si>
  <si>
    <t>地域密着型通所介護</t>
  </si>
  <si>
    <t>ｵﾘﾊｼ ﾐｽﾞｴ</t>
  </si>
  <si>
    <t>渡橋　瑞枝</t>
  </si>
  <si>
    <t>広島県東広島市安芸津町三津3707-1</t>
  </si>
  <si>
    <t>生活相談員、介護職員</t>
  </si>
  <si>
    <t>0846-45-4379</t>
  </si>
  <si>
    <t>ｶﾌﾞｼｷｶﾞｲｼｬｼｾﾞﾝﾄﾄﾓﾆ</t>
  </si>
  <si>
    <t>株式会社自然とともに</t>
  </si>
  <si>
    <t>広島県東広島市高屋町郷１５８番地１</t>
  </si>
  <si>
    <t>082-426-3210</t>
  </si>
  <si>
    <t>082-426-3211</t>
  </si>
  <si>
    <t>岡田　隆政</t>
  </si>
  <si>
    <t>ｵｶﾀﾞ ﾀｶﾏｻ</t>
  </si>
  <si>
    <t>ﾃﾞｲｻｰﾋﾞｽﾅｶﾄﾞｵﾘｺｺｶﾗ</t>
  </si>
  <si>
    <t>デイサービス中通ここから</t>
  </si>
  <si>
    <t>0846-22-7234</t>
  </si>
  <si>
    <t>広島県竹原市下野町３３７９番地の２</t>
  </si>
  <si>
    <t>ｵｵﾉ ﾋﾛｺ</t>
  </si>
  <si>
    <t>大野　博子</t>
  </si>
  <si>
    <t>広島県東広島市安芸津町三津4678-13</t>
  </si>
  <si>
    <t>ｶﾌﾞｼｷｶﾞｲｼｬｵｼｶﾜ</t>
  </si>
  <si>
    <t>株式会社押川</t>
  </si>
  <si>
    <t>広島県竹原市竹原町３６１６番地１</t>
  </si>
  <si>
    <t>0846-22-7228</t>
  </si>
  <si>
    <t>押川　孝一</t>
  </si>
  <si>
    <t>ｵｼｶﾜ ｺｳｲﾁ</t>
  </si>
  <si>
    <t>ｹｱｾﾝﾀｰﾜｶﾊﾞ</t>
  </si>
  <si>
    <t>ケアセンターわかば</t>
  </si>
  <si>
    <t>0846-24-6328</t>
  </si>
  <si>
    <t>広島県竹原市竹原町３６４４番地</t>
  </si>
  <si>
    <t>ｵｼｶﾜ ﾃﾙﾐ</t>
  </si>
  <si>
    <t>押川　輝美</t>
  </si>
  <si>
    <t>広島県竹原市竹原町3616-1</t>
  </si>
  <si>
    <t>生活相談員</t>
  </si>
  <si>
    <t>ｶﾌﾞｼｷｶﾞｲｼｬｹｲｴｽｷｶｸ</t>
  </si>
  <si>
    <t>株式会社ケイエス企画</t>
  </si>
  <si>
    <t>広島県竹原市福田町字西小島２６２５番地</t>
  </si>
  <si>
    <t>0846-24-1411</t>
  </si>
  <si>
    <t>西村　眞知子</t>
  </si>
  <si>
    <t>ﾆｼﾑﾗ ﾏﾁｺ</t>
  </si>
  <si>
    <t>ﾃﾞｲｻｰﾋﾞｽｾﾝﾀｰｼｷ</t>
  </si>
  <si>
    <t>デイサービスセンター四季</t>
  </si>
  <si>
    <t>広島県東広島市西条昭和町5-28-406号</t>
  </si>
  <si>
    <t>ｼｬｶｲﾌｸｼﾎｳｼﾞﾝﾐﾊﾗﾌｸｼｶｲ</t>
  </si>
  <si>
    <t>社会福祉法人三原福祉会</t>
  </si>
  <si>
    <t>広島県三原市小坂町１５５０番地</t>
  </si>
  <si>
    <t>0848-66-2630</t>
  </si>
  <si>
    <t>0848-66-3601</t>
  </si>
  <si>
    <t>溝手　顯正</t>
  </si>
  <si>
    <t>ﾐｿﾞﾃ ｹﾝｾｲ</t>
  </si>
  <si>
    <t>ﾃﾞｲｻｰﾋﾞｽｾﾝﾀｰﾐﾊﾗｹｲｳﾝﾘｮｳ</t>
  </si>
  <si>
    <t>デイサービスセンター三原慶雲寮</t>
  </si>
  <si>
    <t>0848-66-0101</t>
  </si>
  <si>
    <t>広島県三原市小坂町１５４４番地</t>
  </si>
  <si>
    <t>0848-66-0381</t>
  </si>
  <si>
    <t>ﾃﾝﾏ ﾂﾖｼ</t>
  </si>
  <si>
    <t>天満　剛</t>
  </si>
  <si>
    <t>広島県三原市沼田東町釜山1556番地7</t>
  </si>
  <si>
    <t>但し、三原市は、鷲浦町、大和町、久井町（一部地域）を除く。</t>
  </si>
  <si>
    <t>ｼｬｶｲﾌｸｼﾎｳｼﾞﾝﾏﾂﾄﾓﾌｸｼｶｲ</t>
  </si>
  <si>
    <t>社会福祉法人松友福祉会</t>
  </si>
  <si>
    <t>広島県三原市城町三丁目6番1号</t>
  </si>
  <si>
    <t>0848-63-1230</t>
  </si>
  <si>
    <t>0848-63-1250</t>
  </si>
  <si>
    <t>松尾　恵輔</t>
  </si>
  <si>
    <t>ﾏﾂｵ ｹｲｽｹ</t>
  </si>
  <si>
    <t>ｽﾅﾐｿｳﾃﾞｲｻｰﾋﾞｽｾﾝﾀｰ</t>
  </si>
  <si>
    <t>すなみ荘デイサービスセンター</t>
  </si>
  <si>
    <t>0848-69-3268</t>
  </si>
  <si>
    <t>広島県三原市須波ハイツ四丁目14－1</t>
  </si>
  <si>
    <t>ｱｵﾉ ﾐｻｺ</t>
  </si>
  <si>
    <t>青野　美佐子</t>
  </si>
  <si>
    <t>広島県三原市幸崎能地七丁目3番41号</t>
  </si>
  <si>
    <t>但し、三原市は、鷲浦町、本郷町、久井町、大和町を除く。</t>
  </si>
  <si>
    <t>ｼｬｶｲﾌｸｼﾎｳｼﾞﾝﾀｲｾｲｶｲ</t>
  </si>
  <si>
    <t>社会福祉法人泰清会</t>
  </si>
  <si>
    <t>広島県三原市港町一丁目３番２２号</t>
  </si>
  <si>
    <t>0848-61-5788</t>
  </si>
  <si>
    <t>0848-62-1088</t>
  </si>
  <si>
    <t>後藤　和之</t>
  </si>
  <si>
    <t>ｺﾞﾄｳ ｶｽﾞﾕｷ</t>
  </si>
  <si>
    <t>ｻﾝﾗｲｽﾞｵｵｲｹﾀﾝｷﾆｭｳｼｮｾｲｶﾂｶｲｺﾞｼﾞｷﾞｮｳｼｮ</t>
  </si>
  <si>
    <t>サンライズ大池短期入所生活介護事業所</t>
  </si>
  <si>
    <t>0848-60-0630</t>
  </si>
  <si>
    <t>広島県三原市深町５８３番地</t>
  </si>
  <si>
    <t>0848-64-1158</t>
  </si>
  <si>
    <t>ｺｳﾉ ﾖｼﾐﾂ</t>
  </si>
  <si>
    <t>河野　芳満</t>
  </si>
  <si>
    <t>広島県尾道市平原3丁目6-23</t>
  </si>
  <si>
    <t>特別養護老人ホームサンライズ大池　ほか</t>
  </si>
  <si>
    <t>施設長・管理者　月～日　8：30～17：30</t>
  </si>
  <si>
    <t>但し、三原市は鷺浦町・大和町・本郷町を除く。尾道市は美ノ郷町、木ノ庄町、西藤町のみ。</t>
  </si>
  <si>
    <t>ｽﾅﾐｿｳｼｮｰﾄｽﾃｲ</t>
  </si>
  <si>
    <t>すなみ荘ショートステイ</t>
  </si>
  <si>
    <t>0848-69-0181</t>
  </si>
  <si>
    <t>広島県三原市須波ハイツ二丁目3番1号</t>
  </si>
  <si>
    <t>0848-69-1479</t>
  </si>
  <si>
    <t>ｽｷﾞﾊﾗ ﾏｻﾉﾘ</t>
  </si>
  <si>
    <t>杉原　正典</t>
  </si>
  <si>
    <t>広島県世羅郡世羅町重永６８番地２３</t>
  </si>
  <si>
    <t>特別養護老人ホームすなみ荘</t>
  </si>
  <si>
    <t>管理者　8:30～17:00 土曜日8:30～12:30</t>
  </si>
  <si>
    <t>但し、鷺浦町、本郷町、久井町、大和町を除く</t>
  </si>
  <si>
    <t>ﾄｸﾍﾞﾂﾖｳｺﾞﾛｳｼﾞﾝﾎｰﾑｽﾅﾐｿｳ</t>
  </si>
  <si>
    <t>広島県三原市須波ハイツ二丁目３番１号</t>
  </si>
  <si>
    <t>広島県世羅郡世羅町重永68番地23</t>
  </si>
  <si>
    <t>管理者　8：30-17：00　8：30-12：30（土曜日）</t>
  </si>
  <si>
    <t>看護体制加算Ⅰ・Ⅱ（22.6.1～）</t>
  </si>
  <si>
    <t>管理者　8:30～17:00 　土曜日 8:30～12:30</t>
  </si>
  <si>
    <t>ｲﾘｮｳﾎｳｼﾞﾝｼｭｳｻｲｶｲﾐﾊﾗｼﾃﾞｲｻｰﾋﾞｽｾﾝﾀｰﾜﾀｾ</t>
  </si>
  <si>
    <t>医療法人宗斉会三原市デイサービスセンターわたせ</t>
  </si>
  <si>
    <t>0848-69-3970</t>
  </si>
  <si>
    <t>広島県三原市幸崎町渡瀬３６番地２０号</t>
  </si>
  <si>
    <t>ﾀﾞﾝﾊﾞﾔｼ ﾁｴ</t>
  </si>
  <si>
    <t>段林　智恵</t>
  </si>
  <si>
    <t>広島県三原市和田２丁目１番地29号</t>
  </si>
  <si>
    <t>但し、三原市は鷲浦町、久井町、大和町を除く。</t>
  </si>
  <si>
    <t>ｼｬｶｲﾌｸｼﾎｳｼﾞﾝﾐﾊﾗｼｼｬｶｲﾌｸｼｷｮｳｷﾞｶｲ</t>
  </si>
  <si>
    <t>社会福祉法人三原市社会福祉協議会</t>
  </si>
  <si>
    <t>広島県三原市城町一丁目２番１号</t>
  </si>
  <si>
    <t>0848-63-0570</t>
  </si>
  <si>
    <t>0848-63-0599</t>
  </si>
  <si>
    <t>社会福祉法人（社協）</t>
  </si>
  <si>
    <t>真嶋　智</t>
  </si>
  <si>
    <t>ﾏｼﾞﾏ ｻﾄｼ</t>
  </si>
  <si>
    <t>ﾐﾊﾗｼｼｬｶｲﾌｸｼｷｮｳｷﾞｶｲﾃﾞｲｻｰﾋﾞｽｾﾝﾀｰﾊﾞｲﾘﾝ</t>
  </si>
  <si>
    <t>三原市社会福祉協議会デイサービスセンター梅林</t>
  </si>
  <si>
    <t>0848-61-0819</t>
  </si>
  <si>
    <t>広島県三原市西野三丁目７番１号</t>
  </si>
  <si>
    <t>0848-61-0820</t>
  </si>
  <si>
    <t>ﾓﾝﾃﾞﾝ ｲﾂﾐ</t>
  </si>
  <si>
    <t>門田　逸美</t>
  </si>
  <si>
    <t>広島県三原市西野2丁目3番12号</t>
  </si>
  <si>
    <t>三原市社会福祉協議会ヘルパーステーション梅林　他</t>
  </si>
  <si>
    <t>管理者　8：30～17：15</t>
  </si>
  <si>
    <t>但し、三原市は、鷲浦町、久井町、大和町区域を除く。</t>
  </si>
  <si>
    <t>H17.4.1廃止開始</t>
  </si>
  <si>
    <t>ﾀﾝｷﾆｭｳｼｮｾｲｶﾂｶｲｺﾞｼﾞｷﾞｮｳｼｮﾐﾊﾗｹｲｳﾝﾘｮｳ</t>
  </si>
  <si>
    <t>短期入所生活介護事業所三原慶雲寮</t>
  </si>
  <si>
    <t>ｴﾋｻ ｱｷﾄ</t>
  </si>
  <si>
    <t>末久　昭人</t>
  </si>
  <si>
    <t>広島県三原市青葉台14番7号</t>
  </si>
  <si>
    <t>養護、特養、訪問介護</t>
  </si>
  <si>
    <t>施設長　8時間　8:30～17:30</t>
  </si>
  <si>
    <t>但し、三原市は一部地域を除く。</t>
  </si>
  <si>
    <t>ﾄｸﾍﾞﾂﾖｳｺﾞﾛｳｼﾞﾝﾎｰﾑﾐﾊﾗｹｲｳﾝﾘｮｳ</t>
  </si>
  <si>
    <t>特別養護老人ホーム三原慶雲寮</t>
  </si>
  <si>
    <t>ｽｴﾋｻ ｱｷﾄ</t>
  </si>
  <si>
    <t>短期入所生活介護事業所三原慶雲寮　等</t>
  </si>
  <si>
    <t>施設長　8：30-17：30</t>
  </si>
  <si>
    <t>看護体制加算Ⅰ・Ⅱ（22.5.1～）</t>
  </si>
  <si>
    <t>通所介護、訪問介護ほか</t>
  </si>
  <si>
    <t>但し、鷺浦町、大和町、久井町の一部を除く。</t>
  </si>
  <si>
    <t>ﾄｸﾍﾞﾂﾖｳｺﾞﾛｳｼﾞﾝﾎｰﾑｻﾝﾗｲｽﾞｵｵｲｹ</t>
  </si>
  <si>
    <t>特別養護老人ホームサンライズ大池</t>
  </si>
  <si>
    <t>ケアハウスサンライズ大池、サンライズ大池短期入所生活介護事業所</t>
  </si>
  <si>
    <t>施設長・管理者　月-日　8：30-17：30</t>
  </si>
  <si>
    <t>ﾕｳｹﾞﾝｶﾞｲｼｬﾕﾒﾎｰﾑ</t>
  </si>
  <si>
    <t>有限会社ゆめホーム</t>
  </si>
  <si>
    <t>広島県三原市須波ハイツ二丁目２４番１１号</t>
  </si>
  <si>
    <t>0848-62-5974</t>
  </si>
  <si>
    <t>弓取　澄子</t>
  </si>
  <si>
    <t>ﾕﾐﾄﾘ ｽﾐｺ</t>
  </si>
  <si>
    <t>ﾃﾞｲｻｰﾋﾞｽｾﾝﾀｰﾕﾒﾎｰﾑ</t>
  </si>
  <si>
    <t>デイサービスセンターゆめホーム</t>
  </si>
  <si>
    <t>広島県三原市明神一丁目１２番２５号</t>
  </si>
  <si>
    <t>ﾕﾐﾄﾘ ﾕｳｼﾞ</t>
  </si>
  <si>
    <t>弓取　裕侍</t>
  </si>
  <si>
    <t>広島県三原市城町三丁目１２番４号</t>
  </si>
  <si>
    <t>但し、三原市本郷町、久井町、大和町は除く。</t>
  </si>
  <si>
    <t>ﾐﾂﾋﾞｼｼﾞｭｳｺｳｷﾞｮｳｶﾌﾞｼｷｶﾞｲｼｬ</t>
  </si>
  <si>
    <t>三菱重工業株式会社</t>
  </si>
  <si>
    <t>東京都千代田区丸の内三丁目２番３号</t>
  </si>
  <si>
    <t>取締役社長</t>
  </si>
  <si>
    <t>宮永　俊一</t>
  </si>
  <si>
    <t>ﾐﾔﾅｶﾞ ｼｭﾝｲﾁ</t>
  </si>
  <si>
    <t>ｶｲｺﾞｾﾝﾀｰﾐﾂﾋﾞｼﾃﾞｲｻｰﾋﾞｽﾐﾂﾋﾞｼ</t>
  </si>
  <si>
    <t>介護センターみつびしデイサービスみつびし</t>
  </si>
  <si>
    <t>0848-62-7742</t>
  </si>
  <si>
    <t>広島県三原市糸崎３丁目９番１号</t>
  </si>
  <si>
    <t>ﾀﾞｲ ﾖｼｱｷ</t>
  </si>
  <si>
    <t>臺　義明</t>
  </si>
  <si>
    <t>広島県三原市中之町２丁目3-3　3-503</t>
  </si>
  <si>
    <t>介護職員、生活相談員</t>
  </si>
  <si>
    <t>ただし、三原市は、一部地域を除く。</t>
  </si>
  <si>
    <t>ｶｲｺﾞｾﾝﾀｰﾐﾂﾋﾞｼｼｮｰﾄｽﾃｲﾐﾂﾋﾞｼ</t>
  </si>
  <si>
    <t>介護センターみつびしショートステイみつびし</t>
  </si>
  <si>
    <t>0848-61-4101</t>
  </si>
  <si>
    <t>0848-61-4107</t>
  </si>
  <si>
    <t>ｻｶﾓﾄ ﾕｶﾘ</t>
  </si>
  <si>
    <t>坂本　ゆかり</t>
  </si>
  <si>
    <t>広島県三原市本郷町船木4124-2</t>
  </si>
  <si>
    <t>看護職員</t>
  </si>
  <si>
    <t>ﾕｳｹﾞﾝｶﾞｲｼｬｻｶｼｮｳｼｮｳｼﾞ</t>
  </si>
  <si>
    <t>有限会社坂昌商事</t>
  </si>
  <si>
    <t>広島県三原市西町二丁目１０番１６号</t>
  </si>
  <si>
    <t>0848-61-2680</t>
  </si>
  <si>
    <t>坂本　昌俊</t>
  </si>
  <si>
    <t>ｻｶﾓﾄ ﾏｻﾄｼ</t>
  </si>
  <si>
    <t>ﾂｳｼｮｶｲｺﾞｼﾞｷﾞｮｳｼｮ｢ﾗｸﾗｸｸﾗﾌﾞ｣</t>
  </si>
  <si>
    <t>通所介護事業所「楽々倶楽部」</t>
  </si>
  <si>
    <t>広島県尾道市栗原町11449番地</t>
  </si>
  <si>
    <t>但し、三原市は、久井、大和、本郷町、さぎ島を除く。尾道市は、御調町、向島、因島地区、瀬戸田町を除く。</t>
  </si>
  <si>
    <t>ﾄｸﾃｲﾋｴｲﾘｶﾂﾄﾞｳﾎｳｼﾞﾝﾊｱﾄｳｫｰﾑ</t>
  </si>
  <si>
    <t>特定非営利活動法人はあとうぉーむ</t>
  </si>
  <si>
    <t>広島県竹原市吉名町2130番地の2</t>
  </si>
  <si>
    <t>0848-81-0670</t>
  </si>
  <si>
    <t>0848-81-0671</t>
  </si>
  <si>
    <t>非営利法人（ＮＰＯ）</t>
  </si>
  <si>
    <t>箱田　小百合</t>
  </si>
  <si>
    <t>ﾊｺﾀﾞ ｻﾕﾘ</t>
  </si>
  <si>
    <t>広島県竹原市吉名町2130番地2</t>
  </si>
  <si>
    <t>ｸﾞﾙｰﾌﾟﾎｰﾑﾀﾝﾎﾟﾎﾟ</t>
  </si>
  <si>
    <t>グループホームたんぽぽ</t>
  </si>
  <si>
    <t>広島県三原市和田三丁目10番19号</t>
  </si>
  <si>
    <t>デイサービスセンターたんぽぽ</t>
  </si>
  <si>
    <t>ｼｬｶｲｲﾘｮｳﾎｳｼﾞﾝﾘｼﾞﾝｶｲﾃﾞｲｻｰﾋﾞｽｾﾝﾀｰﾘｼﾞﾝ</t>
  </si>
  <si>
    <t>社会医療法人里仁会デイサービスセンター里仁</t>
  </si>
  <si>
    <t>0848-63-3070</t>
  </si>
  <si>
    <t>広島県三原市宮浦六丁目１８番２２号</t>
  </si>
  <si>
    <t>ｼﾐｽﾞ ﾖﾘｺ</t>
  </si>
  <si>
    <t>清水　順子</t>
  </si>
  <si>
    <t>広島県世羅郡世羅町宇津戸2107番2号</t>
  </si>
  <si>
    <t>但し、三原市は、久井町、大和町、鷺浦町を除く。</t>
  </si>
  <si>
    <t>ﾃﾞｲｻｰﾋﾞｽｾﾝﾀｰｻﾝﾗｲｽﾞﾐﾅﾄﾏﾁ</t>
  </si>
  <si>
    <t>デイサービスセンターサンライズ港町</t>
  </si>
  <si>
    <t>0848-61-5655</t>
  </si>
  <si>
    <t>ｲﾊﾗ ｼｶﾙ</t>
  </si>
  <si>
    <t>井原　然</t>
  </si>
  <si>
    <t>広島県三原市青葉台11-18</t>
  </si>
  <si>
    <t>特定施設入居者生活介護事業所サンライズ港町ほか</t>
  </si>
  <si>
    <t>施設長・管理者　月～日　8:30～17:30</t>
  </si>
  <si>
    <t>但し、三原市は、鷺浦町、大和町、久井町、本郷町を除く。</t>
  </si>
  <si>
    <t>ｼｬｶｲﾌｸｼﾎｳｼﾞﾝｺｳｼﾞﾝｶｲ</t>
  </si>
  <si>
    <t>社会福祉法人興仁会</t>
  </si>
  <si>
    <t>広島県東広島市豊栄町能良４１３番地</t>
  </si>
  <si>
    <t>082-432-2250</t>
  </si>
  <si>
    <t>082-432-2680</t>
  </si>
  <si>
    <t>藤原　恒弘</t>
  </si>
  <si>
    <t>ﾌｼﾞﾜﾗ ﾔｽﾋﾛ</t>
  </si>
  <si>
    <t>ｼｬｶｲﾌｸｼﾎｳｼﾞﾝｺｳｼﾞﾝｶｲｸﾞﾙｰﾌﾟﾎｰﾑﾐﾔｳﾗ</t>
  </si>
  <si>
    <t>社会福祉法人興仁会グループホーム宮浦</t>
  </si>
  <si>
    <t>0848-67-4645</t>
  </si>
  <si>
    <t>広島県三原市宮浦六丁目２２番６号</t>
  </si>
  <si>
    <t>0848-61-3393</t>
  </si>
  <si>
    <t>ﾌｼﾞﾜﾗ ｹﾝｼﾞﾛｳ</t>
  </si>
  <si>
    <t>藤原　賢次郎</t>
  </si>
  <si>
    <t>広島県三原市宮沖五丁目１１－１－１５０４</t>
  </si>
  <si>
    <t>理事長　代表者</t>
  </si>
  <si>
    <t>0848-64-7620</t>
  </si>
  <si>
    <t>相生市、竹原市、尾道市、東広島市</t>
  </si>
  <si>
    <t>ﾕｳｹﾞﾝｶﾞｲｼｬﾏﾂｼﾀ</t>
  </si>
  <si>
    <t>有限会社まつした</t>
  </si>
  <si>
    <t>0848-64-2089</t>
  </si>
  <si>
    <t>松下　知美</t>
  </si>
  <si>
    <t>ﾏﾂｼﾀ ﾄﾓﾐ</t>
  </si>
  <si>
    <t>ﾃﾞｲｻｰﾋﾞｽｾﾝﾀｰﾅｺﾞﾐ</t>
  </si>
  <si>
    <t>デイサービスセンターなごみ</t>
  </si>
  <si>
    <t>0848-64-2092</t>
  </si>
  <si>
    <t>広島県三原市城町一丁目２４番５号</t>
  </si>
  <si>
    <t>0848-62-3270</t>
  </si>
  <si>
    <t>ﾀﾐﾔ ﾄｼﾋｺ</t>
  </si>
  <si>
    <t>田宮　利彦</t>
  </si>
  <si>
    <t>広島県三原市久井町山中野１７４７</t>
  </si>
  <si>
    <t>0847-32-8281</t>
  </si>
  <si>
    <t>但し、三原市は久井町、大和町、本郷町、八幡町、鷺浦町を除く。</t>
  </si>
  <si>
    <t>H25.1.1食堂及び機能訓練指導室面積変更(97.86→60.14㎡)</t>
  </si>
  <si>
    <t>ﾕｳｹﾞﾝｶﾞｲｼｬｸｯｸｳｪﾙ</t>
  </si>
  <si>
    <t>有限会社クックウェル</t>
  </si>
  <si>
    <t>広島県三原市港町一丁目４番２３号</t>
  </si>
  <si>
    <t>0848-63-2626</t>
  </si>
  <si>
    <t>0848-63-2616</t>
  </si>
  <si>
    <t>三野　貴男</t>
  </si>
  <si>
    <t>ﾐﾂﾉ ﾀｶｵ</t>
  </si>
  <si>
    <t>ｻﾝｻﾝﾃﾞｲｻｰﾋﾞｽｾﾝﾀｰ</t>
  </si>
  <si>
    <t>サンサンデイサービスセンター</t>
  </si>
  <si>
    <t>ﾔﾏｼﾀ ｽﾐｴ</t>
  </si>
  <si>
    <t>山下　素美恵</t>
  </si>
  <si>
    <t>広島県三原市宗郷4丁目1-12-201</t>
  </si>
  <si>
    <t>但し、三原市は、鷺浦町、大和町、久井町を除く。</t>
  </si>
  <si>
    <t>ﾕｳｹﾞﾝｶﾞｲｼｬﾄｯﾂ</t>
  </si>
  <si>
    <t>有限会社トッツ</t>
  </si>
  <si>
    <t>広島県尾道市平原三丁目１番１５号</t>
  </si>
  <si>
    <t>0848-21-3111</t>
  </si>
  <si>
    <t>0848-21-3113</t>
  </si>
  <si>
    <t>狩野　牧人</t>
  </si>
  <si>
    <t>ｶﾉｳ ﾏｷﾄ</t>
  </si>
  <si>
    <t>広島県尾道市栗原町９６３２番地７</t>
  </si>
  <si>
    <t>ﾃﾞｲｻｰﾋﾞｽｾﾝﾀｰｴｶﾞｵﾐﾊﾗ</t>
  </si>
  <si>
    <t>デイサービスセンター笑顔みはら</t>
  </si>
  <si>
    <t>0848-86-4483</t>
  </si>
  <si>
    <t>広島県三原市沼田西町小原４９４番地１</t>
  </si>
  <si>
    <t>0848-86-3363</t>
  </si>
  <si>
    <t>ﾐｽﾞﾉ ｹｲｺ</t>
  </si>
  <si>
    <t>水野　恵子</t>
  </si>
  <si>
    <t>広島県三原市沼田東町末光793番地</t>
  </si>
  <si>
    <t>ﾃﾞｲｻｰﾋﾞｽｾﾝﾀｰｴｶﾞｵｸｲ</t>
  </si>
  <si>
    <t>デイサービスセンター笑顔くい</t>
  </si>
  <si>
    <t>0847-32-5123</t>
  </si>
  <si>
    <t>広島県三原市久井町下津１６１４番地１</t>
  </si>
  <si>
    <t>0847-32-5153</t>
  </si>
  <si>
    <t>ﾓﾘ  ﾏｻﾋﾛ</t>
  </si>
  <si>
    <t>森　雅広</t>
  </si>
  <si>
    <t>広島県三原市本町二丁目3番地10</t>
  </si>
  <si>
    <t>三原市、世羅郡世羅町</t>
  </si>
  <si>
    <t>ｶﾌﾞｼｷｶﾞｲｼｬｹｱﾊｰﾄ</t>
  </si>
  <si>
    <t>株式会社ケアハート</t>
  </si>
  <si>
    <t>広島県三原市中之町二丁目１番２３号</t>
  </si>
  <si>
    <t>0848-63-7676</t>
  </si>
  <si>
    <t>0848-64-6652</t>
  </si>
  <si>
    <t>多森　繁美</t>
  </si>
  <si>
    <t>ﾀﾓﾘ ｼｹﾞﾐ</t>
  </si>
  <si>
    <t>ﾃﾞｲｻｰﾋﾞｽｾﾝﾀｰｱｽﾅﾛ</t>
  </si>
  <si>
    <t>デイサービスセンターあすなろ</t>
  </si>
  <si>
    <t>0848-61-0161</t>
  </si>
  <si>
    <t>広島県三原市頼兼二丁目９番１０号</t>
  </si>
  <si>
    <t>0848-61-0103</t>
  </si>
  <si>
    <t>ﾊｼﾓﾄ ｼｮｳ</t>
  </si>
  <si>
    <t>橋本　渉</t>
  </si>
  <si>
    <t>広島県三原市宮浦二丁目4番11号</t>
  </si>
  <si>
    <t>但し、三原市は、鷺浦町を除く。</t>
  </si>
  <si>
    <t>ﾃﾞｲｻｰﾋﾞｽｾﾝﾀｰｴｶﾞｵﾐﾅﾐ</t>
  </si>
  <si>
    <t>デイサービスセンター笑顔みなみ</t>
  </si>
  <si>
    <t>0848-62-0505</t>
  </si>
  <si>
    <t>広島県三原市皆実四丁目１１番２５号</t>
  </si>
  <si>
    <t>0848-61-0535</t>
  </si>
  <si>
    <t>ﾜﾀﾅﾍﾞ ﾕﾐｴ</t>
  </si>
  <si>
    <t>渡邊　優美枝</t>
  </si>
  <si>
    <t>広島県三原市深町1400番地8</t>
  </si>
  <si>
    <t>ｼｬｶｲﾌｸｼﾎｳｼﾞﾝﾐﾊﾗﾉｿﾞﾐﾉｶｲ</t>
  </si>
  <si>
    <t>社会福祉法人三原のぞみの会</t>
  </si>
  <si>
    <t>広島県三原市明神三丁目１６番２０号</t>
  </si>
  <si>
    <t>0848-38-1875</t>
  </si>
  <si>
    <t>0848-38-1876</t>
  </si>
  <si>
    <t>安棟　信雄</t>
  </si>
  <si>
    <t>ﾔｽﾑﾈ ﾉﾌﾞｵ</t>
  </si>
  <si>
    <t>ﾃﾞｲｻｰﾋﾞｽｷﾎﾞｳ</t>
  </si>
  <si>
    <t>デイサービスきぼう</t>
  </si>
  <si>
    <t>0848-36-6145</t>
  </si>
  <si>
    <t>広島県三原市明神三丁目１５番１７号</t>
  </si>
  <si>
    <t>0848-61-3230</t>
  </si>
  <si>
    <t>ﾔﾏｸﾞﾁ ﾖｼﾏｻ</t>
  </si>
  <si>
    <t>山口　義正</t>
  </si>
  <si>
    <t>広島県三原市田野浦二丁目1番32号Ｅ201号</t>
  </si>
  <si>
    <t>ｼｬｶｲﾌｸｼﾎｳｼﾞﾝｷｯｺｳｶｲ</t>
  </si>
  <si>
    <t>社会福祉法人亀甲会</t>
  </si>
  <si>
    <t>広島県三原市久井町江木１６１番地１</t>
  </si>
  <si>
    <t>0847-32-6050</t>
  </si>
  <si>
    <t>0847-32-6987</t>
  </si>
  <si>
    <t>古島　孝昭</t>
  </si>
  <si>
    <t>ｺｼﾞﾏ ﾀｶｱｷ</t>
  </si>
  <si>
    <t>ｷｯｺｳｴﾝﾃﾞｲｻｰﾋﾞｽｾﾝﾀｰ</t>
  </si>
  <si>
    <t>亀甲園デイサービスセンター</t>
  </si>
  <si>
    <t>0847-32-5055</t>
  </si>
  <si>
    <t>広島県三原市久井町江木５１０番地</t>
  </si>
  <si>
    <t>0847-32-7838</t>
  </si>
  <si>
    <t>ｸﾆﾋﾛ ﾀｶｼ</t>
  </si>
  <si>
    <t>國廣　隆</t>
  </si>
  <si>
    <t>広島県三原市城町二丁目１４番２－９０１号</t>
  </si>
  <si>
    <t>養護・特別養護老人ホーム亀甲園、亀甲園訪問介護事業所　他</t>
  </si>
  <si>
    <t>施設長・管理者　8:30～17:30</t>
  </si>
  <si>
    <t>但し、三原市は久井町、大和町、八幡町。</t>
  </si>
  <si>
    <t>ｶﾌﾞｼｷｶﾞｲｼｬﾆﾁｲｶﾞｯｶﾝ</t>
  </si>
  <si>
    <t>株式会社ニチイ学館</t>
  </si>
  <si>
    <t>東京都千代田区神田駿河台二丁目９番地</t>
  </si>
  <si>
    <t>03-3291-2121</t>
  </si>
  <si>
    <t>03-3291-6886</t>
  </si>
  <si>
    <t>森　信介</t>
  </si>
  <si>
    <t>ﾓﾘ ﾉﾌﾞｽｹ</t>
  </si>
  <si>
    <t>ﾆﾁｲｹｱｾﾝﾀｰﾐﾊﾗﾐﾅﾐﾂｳｼｮｶｲｺﾞｼﾞｷﾞｮｳｼｮ</t>
  </si>
  <si>
    <t>ニチイケアセンター三原みなみ通所介護事業所</t>
  </si>
  <si>
    <t>0848-81-0105</t>
  </si>
  <si>
    <t>広島県三原市宮沖五丁目１５番１号</t>
  </si>
  <si>
    <t>0848-81-0108</t>
  </si>
  <si>
    <t>ﾔﾀﾍﾞ ﾅｵｺ</t>
  </si>
  <si>
    <t>矢田部　直子</t>
  </si>
  <si>
    <t>広島県三原市中之町九丁目21番13号</t>
  </si>
  <si>
    <t>生活相談員、介護職員、看護師</t>
  </si>
  <si>
    <t>但し、小佐木島を除く。</t>
  </si>
  <si>
    <t>ｲﾘｮｳﾎｳｼﾞﾝｼｬﾀﾞﾝｲｼﾈﾅｲｶｼﾞｭﾝｶﾝｷｶｲｲﾝ</t>
  </si>
  <si>
    <t>医療法人社団石根内科循環器科医院</t>
  </si>
  <si>
    <t>広島県三原市沼田東町片島２５２番地５</t>
  </si>
  <si>
    <t>0848-60-2050</t>
  </si>
  <si>
    <t>0848-60-2051</t>
  </si>
  <si>
    <t>石根　顕史</t>
  </si>
  <si>
    <t>ｲｼﾈ ｹﾝｼﾞ</t>
  </si>
  <si>
    <t>ﾃﾞｲｻｰﾋﾞｽｺｽﾓｽ</t>
  </si>
  <si>
    <t>デイサービスこすもす</t>
  </si>
  <si>
    <t>0848-66-5581</t>
  </si>
  <si>
    <t>広島県三原市沼田東町片島２４２番地３</t>
  </si>
  <si>
    <t>0848-66-5586</t>
  </si>
  <si>
    <t>ﾖｼﾑﾗ ﾏﾕﾐ</t>
  </si>
  <si>
    <t>吉村　真由美</t>
  </si>
  <si>
    <t>広島県三原市宗郷二丁目１－３６－１０２</t>
  </si>
  <si>
    <t>生活相談員・介護職員</t>
  </si>
  <si>
    <t>090-1335-0199</t>
  </si>
  <si>
    <t>但し、沼田東町、沼田西町、小泉町、本郷町、長谷町、小坂町、沼田町。</t>
  </si>
  <si>
    <t>ﾃﾞｲｻｰﾋﾞｽｾﾝﾀｰｻﾝﾗｲｽﾞﾏﾘﾝｾﾄ</t>
  </si>
  <si>
    <t>デイサービスセンターサンライズマリン瀬戸</t>
  </si>
  <si>
    <t>0848-81-0137</t>
  </si>
  <si>
    <t>広島県三原市港町三丁目６番２９号</t>
  </si>
  <si>
    <t>0848-64-1665</t>
  </si>
  <si>
    <t>ｸﾎﾞﾀ ｱｹﾐ</t>
  </si>
  <si>
    <t>久保田　あけみ</t>
  </si>
  <si>
    <t>広島県三原市中之町9丁目20-18</t>
  </si>
  <si>
    <t>地域密着型特養、ショート、デイ</t>
  </si>
  <si>
    <t>施設長　8:30～17:30</t>
  </si>
  <si>
    <t>但し、鷺浦町、大和町、久井町、本郷町を除く。</t>
  </si>
  <si>
    <t>ｻﾝﾗｲｽﾞﾏﾘﾝｾﾄﾀﾝｷﾆｭｳｼｮｾｲｶﾂｶｲｺﾞｼﾞｷﾞｮｳｼｮ</t>
  </si>
  <si>
    <t>サンライズマリン瀬戸短期入所生活介護事業所</t>
  </si>
  <si>
    <t>0848-81-0135</t>
  </si>
  <si>
    <t>0848-81-0136</t>
  </si>
  <si>
    <t>広島県三原市中之町９丁目20-18</t>
  </si>
  <si>
    <t>地域密着型特養、デイ</t>
  </si>
  <si>
    <t>施設長・管理者、月～日8:30～17:30</t>
  </si>
  <si>
    <t>但し、三原市は鷺浦町、大和町、本郷町を除く。尾道市は美ノ郷町、木ノ庄町、西藤町で実施。</t>
  </si>
  <si>
    <t>ｸｽﾉｷ･ﾒｸﾞﾐｴﾝﾃﾞｲｻｰﾋﾞｽｾﾝﾀｰ</t>
  </si>
  <si>
    <t>くすのき・めぐみ苑デイサービスセンター</t>
  </si>
  <si>
    <t>広島県三原市城町三丁目６番１号</t>
  </si>
  <si>
    <t>ｵｶ ｶｽﾞﾅﾘ</t>
  </si>
  <si>
    <t>岡　一成</t>
  </si>
  <si>
    <t>広島県三原市須波ハイツ二丁目９番１号</t>
  </si>
  <si>
    <t>特養、ショート</t>
  </si>
  <si>
    <t>管理者　8:30～17:00（土曜8:30～12:30）</t>
  </si>
  <si>
    <t>但し、鷺浦町、本郷町、久井町、大和町を除く。</t>
  </si>
  <si>
    <t>ｸｽﾉｷ･ﾒｸﾞﾐｴﾝｼｮｰﾄｽﾃｲ</t>
  </si>
  <si>
    <t>くすのき・めぐみ苑ショートステイ</t>
  </si>
  <si>
    <t>特別養護老人ホームくすのき・めぐみ苑ほか</t>
  </si>
  <si>
    <t>管理者 8:30～17:00 土曜8:30～12:30</t>
  </si>
  <si>
    <t>但し、久井町、大和町、鷺浦町を除く。</t>
  </si>
  <si>
    <t>ﾋﾛｼﾏｵﾌｨｽｻﾝｷﾞｮｳｶﾌﾞｼｷｶﾞｲｼｬ</t>
  </si>
  <si>
    <t>広島オフィス産業株式会社</t>
  </si>
  <si>
    <t>広島県三原市糸崎二丁目４番５号</t>
  </si>
  <si>
    <t>0848-64-1129</t>
  </si>
  <si>
    <t>0848-64-8593</t>
  </si>
  <si>
    <t>上田　次雄</t>
  </si>
  <si>
    <t>ｳｴﾀﾞ ﾂｸﾞｵ</t>
  </si>
  <si>
    <t>ｲﾄｻﾞｷﾃﾞｲｻｰﾋﾞｽｾﾝﾀｰ</t>
  </si>
  <si>
    <t>いとざきデイサービスセンター</t>
  </si>
  <si>
    <t>0848-64-3851</t>
  </si>
  <si>
    <t>ｳｴﾀﾞ ﾖｳｺ</t>
  </si>
  <si>
    <t>上田　陽子</t>
  </si>
  <si>
    <t>生活相談員及び介護職員</t>
  </si>
  <si>
    <t>090-7125-5643</t>
  </si>
  <si>
    <t>但し、三原市は大和町、久井町を除く</t>
  </si>
  <si>
    <t>ﾃﾞｲｻｰﾋﾞｽｾﾝﾀｰﾌｧﾐﾘｨﾅｶﾉﾁｮｳ</t>
  </si>
  <si>
    <t>デイサービスセンターふぁみりぃ中之町</t>
  </si>
  <si>
    <t>0848-81-0551</t>
  </si>
  <si>
    <t>広島県三原市中之町三丁目７番１号</t>
  </si>
  <si>
    <t>0848-81-0557</t>
  </si>
  <si>
    <t>ﾓﾄﾅｶﾞ ｱﾔ</t>
  </si>
  <si>
    <t>元永　彩</t>
  </si>
  <si>
    <t>広島県三原市中之町三丁目19番4号</t>
  </si>
  <si>
    <t>看護職員、機能訓練指導員</t>
  </si>
  <si>
    <t>ﾎﾟｼﾌﾞﾙｲｶｶﾞｸｶﾌﾞｼｷｶﾞｲｼｬ</t>
  </si>
  <si>
    <t>ポシブル医科学株式会社</t>
  </si>
  <si>
    <t>大阪府東大阪市御厨東二丁目１番６号</t>
  </si>
  <si>
    <t>06-6618-6080</t>
  </si>
  <si>
    <t>06-6618-6070</t>
  </si>
  <si>
    <t>伊田　淳朗</t>
  </si>
  <si>
    <t>ｲﾀﾞ ｱﾂﾛｳ</t>
  </si>
  <si>
    <t>ﾎﾟｼﾌﾞﾙｼﾞｪｲｱｰﾙﾐﾊﾗｴｷﾏｴﾃﾝ</t>
  </si>
  <si>
    <t>ポシブルJR三原駅前店</t>
  </si>
  <si>
    <t>0848-81-2705</t>
  </si>
  <si>
    <t>広島県三原市城町１－１－７</t>
  </si>
  <si>
    <t>0848-81-2710</t>
  </si>
  <si>
    <t>ﾂｸﾞﾁ  ﾋﾄﾐ</t>
  </si>
  <si>
    <t>津口　一美</t>
  </si>
  <si>
    <t>広島県三原市東町2-3-15</t>
  </si>
  <si>
    <t>但し、三原市の一部地域を除く。</t>
  </si>
  <si>
    <t>平成28年2月1日より2単位目有り。</t>
  </si>
  <si>
    <t>8/22指定済訂正で入力。</t>
  </si>
  <si>
    <t>平成31年2月1日より1単位とする。2単位目、3単位目は総合事業のため入力はしない。</t>
  </si>
  <si>
    <t>ｶﾌﾞｼｷｶﾞｲｼｬｼｰｹｲｹｲｻﾎﾟｰﾄ</t>
  </si>
  <si>
    <t>株式会社ＣＫＫサポート</t>
  </si>
  <si>
    <t>広島県竹原市西野町１６１０番地１</t>
  </si>
  <si>
    <t>0846-29-1112</t>
  </si>
  <si>
    <t>0846-29-0245</t>
  </si>
  <si>
    <t>岡田　和洋</t>
  </si>
  <si>
    <t>ｵｶﾀﾞ ｶｽﾞﾋﾛ</t>
  </si>
  <si>
    <t>ﾃﾞｲｻｰﾋﾞｽﾘﾝｺﾞｴﾝﾐﾅﾐ</t>
  </si>
  <si>
    <t>デイサービス隣ご縁皆実</t>
  </si>
  <si>
    <t>0848-38-2250</t>
  </si>
  <si>
    <t>広島県三原市皆実六丁目７番３１号</t>
  </si>
  <si>
    <t>0848-38-2251</t>
  </si>
  <si>
    <t>ｵｶﾀﾞ ﾐｴ</t>
  </si>
  <si>
    <t>岡田　三恵</t>
  </si>
  <si>
    <t>広島県三原市西野五丁目13番3-104</t>
  </si>
  <si>
    <t>住宅型有料老人ホーム隣ご縁皆実</t>
  </si>
  <si>
    <t>但し、三原市は佐木島、小佐木島を除く。</t>
  </si>
  <si>
    <t>ﾃﾞｲｻｰﾋﾞｽﾉﾄﾞｶ</t>
  </si>
  <si>
    <t>デイサービスのどか</t>
  </si>
  <si>
    <t>0848-38-1213</t>
  </si>
  <si>
    <t>広島県三原市円一町二丁目５番２号</t>
  </si>
  <si>
    <t>0848-38-1214</t>
  </si>
  <si>
    <t>ﾑﾗｶﾐ ﾏｺﾄ</t>
  </si>
  <si>
    <t>村上　誠</t>
  </si>
  <si>
    <t>広島県東広島市高屋高美が丘八丁目23－1</t>
  </si>
  <si>
    <t>但し、三原市は大和町、久井町、鷺浦町を除く。</t>
  </si>
  <si>
    <t>ｶﾌﾞｼｷｶﾞｲｼｬﾕｰｱﾝﾄﾞﾐｨｰ</t>
  </si>
  <si>
    <t>株式会社ユーアンドミィー</t>
  </si>
  <si>
    <t>広島県三原市円一町一丁目１番７号</t>
  </si>
  <si>
    <t>0848-67-8929</t>
  </si>
  <si>
    <t>0848-67-8930</t>
  </si>
  <si>
    <t>花房　松雄</t>
  </si>
  <si>
    <t>ﾊﾅﾌｻ ﾏﾂｵ</t>
  </si>
  <si>
    <t>ﾃﾞｲｻｰﾋﾞｽﾕﾒｽﾅﾐ</t>
  </si>
  <si>
    <t>デイサービス夢須波</t>
  </si>
  <si>
    <t>0848-69-0188</t>
  </si>
  <si>
    <t>広島県三原市須波ハイツ一丁目６番６号</t>
  </si>
  <si>
    <t>0848-69-2238</t>
  </si>
  <si>
    <t>ｷﾀﾞﾆ ｺｳｼﾞ</t>
  </si>
  <si>
    <t>木谷　公志</t>
  </si>
  <si>
    <t>広島県三原市高坂町許山１４１－１</t>
  </si>
  <si>
    <t>090-4802-4507</t>
  </si>
  <si>
    <t>但し、三原市は小佐木島、宿弥島、ハカン島、有竜島、鯨島、タナハシ島、佐木島、上鷲島を除く。</t>
  </si>
  <si>
    <t>ｶｲｺﾞﾛｳｼﾞﾝﾎｹﾝｼｾﾂﾄﾞﾘｰﾑｾｾﾗｷﾞ</t>
  </si>
  <si>
    <t>介護老人保健施設ドリームせせらぎ</t>
  </si>
  <si>
    <t>広島県三原市須波ハイツ2丁目21番11号</t>
  </si>
  <si>
    <t>老健（本体）</t>
  </si>
  <si>
    <t>管理者及び医師　8:30～17:30（週4日）</t>
  </si>
  <si>
    <t>但し、東広島市は河内町のみ。</t>
  </si>
  <si>
    <t>ﾃﾞｲｻｰﾋﾞｽﾕﾒﾎﾝｺﾞｳ</t>
  </si>
  <si>
    <t>デイサービス夢本郷</t>
  </si>
  <si>
    <t>0848-86-1010</t>
  </si>
  <si>
    <t>広島県三原市本郷南７丁目３番２８号</t>
  </si>
  <si>
    <t>0848-86-0999</t>
  </si>
  <si>
    <t>ｵｷ ﾁﾄｾ</t>
  </si>
  <si>
    <t>沖　千歳</t>
  </si>
  <si>
    <t>広島県三原市本郷北３丁目２６－３７　リーデンベルグＦ１０１</t>
  </si>
  <si>
    <t>080-2905-5743</t>
  </si>
  <si>
    <t>但し、三原市は小佐木島、宿弥島、ハカン島、有竜島、鯨島、タハナシ島、佐木島、上鷲島を除く。</t>
  </si>
  <si>
    <t>ﾌﾞﾙｰﾐﾝｸﾞｹｱﾕﾒｺﾊﾏ</t>
  </si>
  <si>
    <t>ブルーミングケア夢古浜</t>
  </si>
  <si>
    <t>0848-31-2801</t>
  </si>
  <si>
    <t>広島県三原市古浜三丁目３番１１号</t>
  </si>
  <si>
    <t>0848-31-2802</t>
  </si>
  <si>
    <t>ｲｲﾀﾞ ﾖｳｺ</t>
  </si>
  <si>
    <t>飯田　葉子</t>
  </si>
  <si>
    <t>広島県三原市宗郷4丁目20-22</t>
  </si>
  <si>
    <t>ｼｬｶｲﾌｸｼﾎｳｼﾞﾝﾊﾗﾀﾞﾋｶﾘｶｲ</t>
  </si>
  <si>
    <t>社会福祉法人原田ヒカリ会</t>
  </si>
  <si>
    <t>広島県尾道市原田町梶山田３６０９番地</t>
  </si>
  <si>
    <t>0848-38-0345</t>
  </si>
  <si>
    <t>0848-38-0661</t>
  </si>
  <si>
    <t>佐藤　充美</t>
  </si>
  <si>
    <t>ｻﾄｳ ｱﾂﾐ</t>
  </si>
  <si>
    <t>広島県尾道市高須町５８７番地１</t>
  </si>
  <si>
    <t>ﾃﾞｲｻｰﾋﾞｽｾﾝﾀｰﾋｶﾘｴﾝ</t>
  </si>
  <si>
    <t>デイサービスセンターひかり苑</t>
  </si>
  <si>
    <t>0848-38-0477</t>
  </si>
  <si>
    <t>広島県尾道市原田町梶山田３５８１番地１</t>
  </si>
  <si>
    <t>0848-38-0480</t>
  </si>
  <si>
    <t>ﾏｷﾊﾗ ﾔｽｴ</t>
  </si>
  <si>
    <t>槙原　安恵</t>
  </si>
  <si>
    <t>広島県尾道市原田町梶山田4746</t>
  </si>
  <si>
    <t>但し、尾道市は、浦崎、因島、瀬戸田、百島を除く。</t>
  </si>
  <si>
    <t>ｼｮｰﾄｽﾃｲﾋｶﾘｴﾝ</t>
  </si>
  <si>
    <t>ショートステイひかり苑</t>
  </si>
  <si>
    <t>ｱｵﾔﾏ ｼﾝ</t>
  </si>
  <si>
    <t>青山　伸</t>
  </si>
  <si>
    <t>広島県尾道市栗原町5131</t>
  </si>
  <si>
    <t>養護老人ホームひかり苑、ほか</t>
  </si>
  <si>
    <t>施設長（管理者）　8:30～17:30</t>
  </si>
  <si>
    <t>ﾄｸﾍﾞﾂﾖｳｺﾞﾛｳｼﾞﾝﾎｰﾑﾋｶﾘｴﾝ</t>
  </si>
  <si>
    <t>特別養護老人ホームひかり苑</t>
  </si>
  <si>
    <t>広島県尾道市栗原町５１３１</t>
  </si>
  <si>
    <t>養護老人ホームひかり苑　ほか</t>
  </si>
  <si>
    <t>ｼｬｶｲﾌｸｼﾎｳｼﾞﾝｵﾉﾐﾁｼｼｬｶｲﾌｸｼｷｮｳｷﾞｶｲ</t>
  </si>
  <si>
    <t>社会福祉法人尾道市社会福祉協議会</t>
  </si>
  <si>
    <t>広島県尾道市門田町２２番５号</t>
  </si>
  <si>
    <t>0848-22-8385</t>
  </si>
  <si>
    <t>0848-20-0120</t>
  </si>
  <si>
    <t>加納　彰</t>
  </si>
  <si>
    <t>ｶﾉｳ ｱｷﾗ</t>
  </si>
  <si>
    <t>ｵﾉﾐﾁｼｼｬｶｲﾌｸｼｷｮｳｷﾞｶｲﾌﾚｱｲﾃﾞｲｻｰﾋﾞｽｾﾝﾀｰ</t>
  </si>
  <si>
    <t>尾道市社会福祉協議会ふれ愛デイサービスセンター</t>
  </si>
  <si>
    <t>0848-21-1265</t>
  </si>
  <si>
    <t>0848-21-2131</t>
  </si>
  <si>
    <t>ﾐﾔｵｶ ｷｮｳｺ</t>
  </si>
  <si>
    <t>宮岡　恭子</t>
  </si>
  <si>
    <t>広島県尾道市向東町12136</t>
  </si>
  <si>
    <t>看護職員 、機能訓練指導員</t>
  </si>
  <si>
    <t>但し、尾道市は、御調町、因島地区、瀬戸田町を除く。</t>
  </si>
  <si>
    <t>ｼｬｶｲﾌｸｼﾎｳｼﾞﾝｵﾉﾐﾁｻﾂｷｶｲ</t>
  </si>
  <si>
    <t>社会福祉法人尾道さつき会</t>
  </si>
  <si>
    <t>広島県尾道市久保町１７８６番地</t>
  </si>
  <si>
    <t>0848-37-7272</t>
  </si>
  <si>
    <t>0848-37-9610</t>
  </si>
  <si>
    <t>平石　朗</t>
  </si>
  <si>
    <t>ﾋﾗｲｼ ｱｷﾗ</t>
  </si>
  <si>
    <t>ﾃﾞｲｻｰﾋﾞｽｾﾝﾀｰﾎｼﾉｻﾄ</t>
  </si>
  <si>
    <t>デイサービスセンター星の里</t>
  </si>
  <si>
    <t>0848-37-7277</t>
  </si>
  <si>
    <t>0848-37-7278</t>
  </si>
  <si>
    <t>ﾑﾗｵｶ ｼﾎ</t>
  </si>
  <si>
    <t>邑岡　志保</t>
  </si>
  <si>
    <t>広島県尾道市天満町5-23-1101</t>
  </si>
  <si>
    <t>尾道市老人介護支援センター星の里、星の里居宅介護支援事業所</t>
  </si>
  <si>
    <t>管理者、8:30～17:30</t>
  </si>
  <si>
    <t>但し、尾道市は、浦崎町、百島町、御調町、瀬戸田町、因島地区は除く。</t>
  </si>
  <si>
    <t>ﾎｼﾉｻﾄﾀﾝｷﾆｭｳｼｮｾｲｶﾂｶｲｺﾞｼﾞｷﾞｮｳｼｮ</t>
  </si>
  <si>
    <t>星の里短期入所生活介護事業所</t>
  </si>
  <si>
    <t>0848-20-7824</t>
  </si>
  <si>
    <t>広島県尾道市久保町１８５６番地</t>
  </si>
  <si>
    <t>0848-37-7276</t>
  </si>
  <si>
    <t>広島県尾道市久山田町２０番地２０</t>
  </si>
  <si>
    <t>地域密着型特別養護老人ホーム星の里</t>
  </si>
  <si>
    <t>管理者 8:30～17:30</t>
  </si>
  <si>
    <t>ｼｬｶｲﾌｸｼﾎｳｼﾞﾝｶﾔﾌｸｼｶｲ</t>
  </si>
  <si>
    <t>社会福祉法人華野福祉会</t>
  </si>
  <si>
    <t>広島県尾道市向東町１２２５５番地１</t>
  </si>
  <si>
    <t>0848-20-6320</t>
  </si>
  <si>
    <t>0848-41-2940</t>
  </si>
  <si>
    <t>笠井　裕</t>
  </si>
  <si>
    <t>ｶｻｲ ﾕﾀｶ</t>
  </si>
  <si>
    <t>ﾃﾞｲｻｰﾋﾞｽｾﾝﾀｰﾊﾅﾉｴﾝ</t>
  </si>
  <si>
    <t>デイサービスセンターはなの苑</t>
  </si>
  <si>
    <t>ﾐｳﾗ ﾖｼﾋｺ</t>
  </si>
  <si>
    <t>三浦　義彦</t>
  </si>
  <si>
    <t>広島県尾道市久保町２１２５番地４</t>
  </si>
  <si>
    <t>特養、ショート、ケアハウス</t>
  </si>
  <si>
    <t>但し、尾道市は、御調町、浦崎町、百島、因島、瀬戸田町を除く。</t>
  </si>
  <si>
    <t>ｼｬｶｲﾌｸｼﾎｳｼﾞﾝｳﾗｻｷｶｲ</t>
  </si>
  <si>
    <t>社会福祉法人浦崎会</t>
  </si>
  <si>
    <t>広島県福山市瀬戸町長和１１９４番地３</t>
  </si>
  <si>
    <t>084-951-3596</t>
  </si>
  <si>
    <t>084-951-3563</t>
  </si>
  <si>
    <t>佐藤　志行</t>
  </si>
  <si>
    <t>ｻﾄｳ ｼｺｳ</t>
  </si>
  <si>
    <t>ｵﾉﾐﾁｼﾃﾞｲｻｰﾋﾞｽｾﾝﾀｰ</t>
  </si>
  <si>
    <t>尾道市デイサービスセンター</t>
  </si>
  <si>
    <t>0848-73-3977</t>
  </si>
  <si>
    <t>広島県尾道市浦崎町３５９８番地１</t>
  </si>
  <si>
    <t>0848-70-0066</t>
  </si>
  <si>
    <t>ｱｶﾞﾜ ﾌﾐｱｷ</t>
  </si>
  <si>
    <t>阿川　文明</t>
  </si>
  <si>
    <t>広島県尾道市栗原東2-17-44</t>
  </si>
  <si>
    <t>ｼｮｰﾄｽﾃｲﾊﾅﾉｴﾝ</t>
  </si>
  <si>
    <t>ショートステイはなの苑</t>
  </si>
  <si>
    <t>広島県尾道市久保町2125番地4</t>
  </si>
  <si>
    <t>特養、デイサービス、ケアハウス、老人介護支援センター</t>
  </si>
  <si>
    <t>施設長・管理者　8：30～17：30</t>
  </si>
  <si>
    <t>但し、御調町、浦崎町、百島、因島、瀬戸田町を除く。</t>
  </si>
  <si>
    <t>ｳﾗｻｷﾘｮｳｼｮｰﾄｽﾃｲ</t>
  </si>
  <si>
    <t>浦崎寮ショートステイ</t>
  </si>
  <si>
    <t>0848-73-3144</t>
  </si>
  <si>
    <t>広島県尾道市浦崎町３５９４番地</t>
  </si>
  <si>
    <t>ﾔﾏﾓﾄ ﾊﾙﾋｻ</t>
  </si>
  <si>
    <t>山本　治永</t>
  </si>
  <si>
    <t>広島県尾道市美ノ郷町三成1295番地</t>
  </si>
  <si>
    <t>（地域密着型）特養浦崎寮</t>
  </si>
  <si>
    <t>ﾄｸﾍﾞﾂﾖｳｺﾞﾛｳｼﾞﾝﾎｰﾑｳﾗｻｷﾘｮｳ(ﾕﾆｯﾄｶﾞﾀ)</t>
  </si>
  <si>
    <t>特別養護老人ホーム浦崎寮（ユニット型）</t>
  </si>
  <si>
    <t>広島県尾道市美ノ郷町三成189-4ビューセジュールK102号</t>
  </si>
  <si>
    <t>浦崎寮ショートステイ、地域未着特養</t>
  </si>
  <si>
    <t>管理者8：30～17：30</t>
  </si>
  <si>
    <t>ユニット32床（ユニット数3）</t>
  </si>
  <si>
    <t>看護体制加算なし（22.1.1～）</t>
  </si>
  <si>
    <t>山本　治永久</t>
  </si>
  <si>
    <t>（地域密着型) 特養浦崎寮</t>
  </si>
  <si>
    <t>ﾄｸﾍﾞﾂﾖｳｺﾞﾛｳｼﾞﾝﾎｰﾑﾊﾅﾉｴﾝ</t>
  </si>
  <si>
    <t>特別養護老人ホームはなの苑</t>
  </si>
  <si>
    <t>広島県尾道市久保町2125-4</t>
  </si>
  <si>
    <t>ショート、デイ、ケアハウス</t>
  </si>
  <si>
    <t>看護体制加算Ⅰ．Ⅱ</t>
  </si>
  <si>
    <t>特養、ショート、デイ、ケアハウスほか</t>
  </si>
  <si>
    <t>施設長・管理者 8：30～17：30</t>
  </si>
  <si>
    <t>但し、尾道市は御調町、浦崎町、百島、因島、瀬戸田町を除く。</t>
  </si>
  <si>
    <t>ﾄｸﾍﾞﾂﾖｳｺﾞﾛｳｼﾞﾝﾎｰﾑﾎｼﾉｻﾄ</t>
  </si>
  <si>
    <t>特別養護老人ホーム星の里</t>
  </si>
  <si>
    <t>広島県尾道市久山田町２０－２０</t>
  </si>
  <si>
    <t>ショート、ケアハウス、地域密着型特養</t>
  </si>
  <si>
    <t>看護体制加算I・IIあり(H24.2.1～)</t>
  </si>
  <si>
    <t>看護体制加算I(H24.5.1～)</t>
  </si>
  <si>
    <t>広島県尾道市久山田町２０―２０</t>
  </si>
  <si>
    <t>星の里短期入所生活介護事業所、ほか</t>
  </si>
  <si>
    <t>管理者、所長　8:30～17:30</t>
  </si>
  <si>
    <t>看護体制加算I・II(H24.2.1～)</t>
  </si>
  <si>
    <t>ｲﾘｮｳﾎｳｼﾞﾝｼｬﾀﾞﾝﾕｱｻﾅｲｶ</t>
  </si>
  <si>
    <t>医療法人社団湯浅内科</t>
  </si>
  <si>
    <t>広島県尾道市土堂二丁目２番８号</t>
  </si>
  <si>
    <t>0848-23-7070</t>
  </si>
  <si>
    <t>0848-23-4433</t>
  </si>
  <si>
    <t>神原　明彦</t>
  </si>
  <si>
    <t>ｶﾝﾊﾞﾗ ｱｷﾋｺ</t>
  </si>
  <si>
    <t>広島県尾道市土堂二丁目３番５号</t>
  </si>
  <si>
    <t>0848-22-9307</t>
  </si>
  <si>
    <t>ﾕｱｻﾅｲｶﾃﾞｲｻｰﾋﾞｽ</t>
  </si>
  <si>
    <t>湯浅内科デイサービス</t>
  </si>
  <si>
    <t>0848-24-9788</t>
  </si>
  <si>
    <t>広島県尾道市土堂二丁目２番２０号</t>
  </si>
  <si>
    <t>湯浅内科</t>
  </si>
  <si>
    <t>医師（管理者）</t>
  </si>
  <si>
    <t>但し、尾道市は、御調町、因島地区、瀬戸田地区、百島町を除く。</t>
  </si>
  <si>
    <t>ｵﾉﾐﾁｼﾉｳｷﾞｮｳｷｮｳﾄﾞｳｸﾐｱｲ</t>
  </si>
  <si>
    <t>尾道市農業協同組合</t>
  </si>
  <si>
    <t>広島県尾道市新浜一丁目１０番３１号</t>
  </si>
  <si>
    <t>0848-23-3322</t>
  </si>
  <si>
    <t>0848-22-9305</t>
  </si>
  <si>
    <t>代表理事組合長</t>
  </si>
  <si>
    <t>丹下　和博</t>
  </si>
  <si>
    <t>ﾀﾝｹﾞ ｶｽﾞﾋﾛ</t>
  </si>
  <si>
    <t>広島県尾道市向東町370番地</t>
  </si>
  <si>
    <t>ｼﾞｪｲｴｲｵﾉﾐﾁｼﾃﾞｲｻｰﾋﾞｽｾﾝﾀｰﾓﾓｼﾏ</t>
  </si>
  <si>
    <t>ＪＡ尾道市デイサービスセンター百島</t>
  </si>
  <si>
    <t>0848-70-0290</t>
  </si>
  <si>
    <t>広島県尾道市百島町１５１８番地の２</t>
  </si>
  <si>
    <t>0848-70-0291</t>
  </si>
  <si>
    <t>ﾀﾞﾝｼﾞｮｳ ﾐﾎ</t>
  </si>
  <si>
    <t>壇上　美穂</t>
  </si>
  <si>
    <t>広島県尾道市百島町４２１－１</t>
  </si>
  <si>
    <t>但し、尾道市 百島町内。</t>
  </si>
  <si>
    <t>20，4，1指定更新処理</t>
  </si>
  <si>
    <t>福山市</t>
  </si>
  <si>
    <t>ﾃﾞｲｻｰﾋﾞｽｾﾝﾀｰﾀﾅﾍﾞ</t>
  </si>
  <si>
    <t>デイサービスセンターたなべ</t>
  </si>
  <si>
    <t>0848-24-1158</t>
  </si>
  <si>
    <t>医師　8：30～13：00　15：00～18：30</t>
  </si>
  <si>
    <t>但し、三原市は、木原町。尾道市は、御調町、因島地区、瀬戸田町を除く。</t>
  </si>
  <si>
    <t>ﾕｳｹﾞﾝｶﾞｲｼｬｲｼｵｶ</t>
  </si>
  <si>
    <t>有限会社いしおか</t>
  </si>
  <si>
    <t>広島県尾道市栗原町５３６３番地の１</t>
  </si>
  <si>
    <t>0848-23-9871</t>
  </si>
  <si>
    <t>石岡　順二</t>
  </si>
  <si>
    <t>ｲｼｵｶ ｼﾞｭﾝｼﾞ</t>
  </si>
  <si>
    <t>ﾃﾞｲｻｰﾋﾞｽｾﾝﾀｰﾋﾄﾄｷｸﾗﾌﾞ</t>
  </si>
  <si>
    <t>デイサービスセンターひととき倶楽部</t>
  </si>
  <si>
    <t>0848-22-6251</t>
  </si>
  <si>
    <t>広島県尾道市栗原町６０７１番地１</t>
  </si>
  <si>
    <t>0848-21-2255</t>
  </si>
  <si>
    <t>ｻﾄｳ ﾄｼﾔｽ</t>
  </si>
  <si>
    <t>佐藤　寿恭</t>
  </si>
  <si>
    <t>広島県尾道市山波町2880-4</t>
  </si>
  <si>
    <t>但し、因島、瀬戸田、御調、百島、浦崎を除く。</t>
  </si>
  <si>
    <t>ﾃﾞｲｻｰﾋﾞｽｾﾝﾀｰﾌｧﾐﾘｨ</t>
  </si>
  <si>
    <t>デイサービスセンターふぁみりぃ</t>
  </si>
  <si>
    <t>0848-56-1739</t>
  </si>
  <si>
    <t>広島県尾道市高須町西新涯５６０５番地</t>
  </si>
  <si>
    <t>0848-56-0811</t>
  </si>
  <si>
    <t>ｵﾀﾞ ﾖｼｴ</t>
  </si>
  <si>
    <t>小田　芳栄</t>
  </si>
  <si>
    <t>広島県尾道市門田町54－8</t>
  </si>
  <si>
    <t>但し、尾道市は、御調、因島、瀬戸田、百島町を除く。福山市は、一部地域で実施。</t>
  </si>
  <si>
    <t>広島県尾道市平原３丁目１番１５号</t>
  </si>
  <si>
    <t>0848-24-4755</t>
  </si>
  <si>
    <t>認知症対応型通所介護</t>
  </si>
  <si>
    <t>ﾀｶｶﾞｷ ｱﾔ</t>
  </si>
  <si>
    <t>高垣　亜矢</t>
  </si>
  <si>
    <t>広島県尾道市高須町５６８５番地１５</t>
  </si>
  <si>
    <t>尾道市(御調町、因島、瀬戸田、百島町を除く)、福山市一部</t>
  </si>
  <si>
    <t>運営規程中、食費、教養娯楽費変更(平成２６年４月１日)</t>
  </si>
  <si>
    <t>運営規程中、従業者の職種、員数及び職務内容の変更(平成２６年１０月１日)事業所・施設の建物の構造、専用区画等(相談室)の変更(平成２６年１０月１日)</t>
  </si>
  <si>
    <t>ﾃﾞｲｻｰﾋﾞｽｾﾝﾀｰﾀｶｽ</t>
  </si>
  <si>
    <t>デイサービスセンター高須</t>
  </si>
  <si>
    <t>0848-56-0789</t>
  </si>
  <si>
    <t>広島県尾道市高須町大新５１８５番地</t>
  </si>
  <si>
    <t>0848-56-0777</t>
  </si>
  <si>
    <t>ﾑｶｲ ﾁｴﾐ</t>
  </si>
  <si>
    <t>向井　知恵美</t>
  </si>
  <si>
    <t>広島県尾道市向東町9528-15</t>
  </si>
  <si>
    <t>ただし、尾道市は瀬戸田町、因島町、御調町を除く</t>
  </si>
  <si>
    <t>ﾕｳｹﾞﾝｶﾞｲｼｬｴｲｹｲﾌﾟﾗﾝ</t>
  </si>
  <si>
    <t>有限会社エイケイプラン</t>
  </si>
  <si>
    <t>東京都西東京市田無町五丁目７番３６－８０２号</t>
  </si>
  <si>
    <t>0424-67-2422</t>
  </si>
  <si>
    <t>0424-67-2458</t>
  </si>
  <si>
    <t>東京都</t>
  </si>
  <si>
    <t>安岡　厚子</t>
  </si>
  <si>
    <t>ﾔｽｵｶ ｱﾂｺ</t>
  </si>
  <si>
    <t>東京都西東京市田無町</t>
  </si>
  <si>
    <t>042-467-2458</t>
  </si>
  <si>
    <t>ﾈﾝﾘﾝﾊｳｽｵﾉﾐﾁ</t>
  </si>
  <si>
    <t>ねんりんはうす尾道</t>
  </si>
  <si>
    <t>0848-20-0780</t>
  </si>
  <si>
    <t>広島県尾道市吉和町４０２０番地</t>
  </si>
  <si>
    <t>0848-24-1700</t>
  </si>
  <si>
    <t>ﾔｽﾓﾄ ﾀｶｺ</t>
  </si>
  <si>
    <t>安本　多佳子</t>
  </si>
  <si>
    <t>広島県尾道市東元町２番５号</t>
  </si>
  <si>
    <t>0848-22-7898</t>
  </si>
  <si>
    <t>ｶﾌﾞｼｷｶﾞｲｼｬｱｰﾊﾞﾝ･ｹｱ</t>
  </si>
  <si>
    <t>株式会社アーバン・ケア</t>
  </si>
  <si>
    <t>広島県尾道市高須町５２６７番地</t>
  </si>
  <si>
    <t>0848-55-6365</t>
  </si>
  <si>
    <t>0848-56-1102</t>
  </si>
  <si>
    <t>中島　秀晴</t>
  </si>
  <si>
    <t>ﾅｶｼﾏ ﾋﾃﾞﾊﾙ</t>
  </si>
  <si>
    <t>広島県尾道市向島町９３番地</t>
  </si>
  <si>
    <t>0848-44-5513</t>
  </si>
  <si>
    <t>ｸﾞﾙｰﾌﾟﾎｰﾑｽｽﾞﾗﾝ</t>
  </si>
  <si>
    <t>グループホームすずらん</t>
  </si>
  <si>
    <t>0848-55-1355</t>
  </si>
  <si>
    <t>広島県尾道市高須町４８３４番地６</t>
  </si>
  <si>
    <t>ﾔﾏﾓﾄ ｽｽﾑ</t>
  </si>
  <si>
    <t>山本　進</t>
  </si>
  <si>
    <t>広島県尾道市因島重井町６５７８番地２</t>
  </si>
  <si>
    <t>0845-25-0086</t>
  </si>
  <si>
    <t>ﾃﾞｲｻｰﾋﾞｽｾﾝﾀｰﾌｧﾐﾘｨﾐﾄﾞﾘﾉｻﾄ</t>
  </si>
  <si>
    <t>デイサービスセンターふぁみりぃみどりの郷</t>
  </si>
  <si>
    <t>0848-40-0317</t>
  </si>
  <si>
    <t>広島県尾道市木ノ庄町木梨８８７番地１</t>
  </si>
  <si>
    <t>0848-40-0327</t>
  </si>
  <si>
    <t>ｶﾈﾀﾞ ｱﾔ</t>
  </si>
  <si>
    <t>兼田　綾</t>
  </si>
  <si>
    <t>広島県尾道市美ノ郷町三成3123番地3</t>
  </si>
  <si>
    <t>三原市、尾道市、福山市</t>
  </si>
  <si>
    <t>但し、尾道市、福山市は、一部地域を除く。三原市は、深町。</t>
  </si>
  <si>
    <t>ｸﾞﾙｰﾌﾟﾎｰﾑｼｸﾗﾒﾝ</t>
  </si>
  <si>
    <t>グループホームシクラメン</t>
  </si>
  <si>
    <t>0848-20-6111</t>
  </si>
  <si>
    <t>広島県尾道市向東町字蔵本谷沖１００８番地の１５</t>
  </si>
  <si>
    <t>0848-20-6110</t>
  </si>
  <si>
    <t>ｼﾊﾞﾀ ｷﾖﾐ</t>
  </si>
  <si>
    <t>芝田　清美</t>
  </si>
  <si>
    <t>広島県尾道市向島町２４－１</t>
  </si>
  <si>
    <t>デイサービスシクラメン</t>
  </si>
  <si>
    <t>0848-45-3612</t>
  </si>
  <si>
    <t>入浴設備は認知症対応型通所介護（共用型）と共用。グループホーム利用者は13:00～16:00。</t>
  </si>
  <si>
    <t>運営規程中、水道光熱費及び管理費の変更(平成２６年４月１日)</t>
  </si>
  <si>
    <t>ｶﾌﾞｼｷｶﾞｲｼｬｻﾝﾗｲﾌ</t>
  </si>
  <si>
    <t>株式会社サンライフ</t>
  </si>
  <si>
    <t>広島県広島市西区商工センター四丁目６番８号</t>
  </si>
  <si>
    <t>082-501-3838</t>
  </si>
  <si>
    <t>082-501-3833</t>
  </si>
  <si>
    <t>福田　多喜二</t>
  </si>
  <si>
    <t>ﾌｸﾀﾞ ﾀｷｼﾞ</t>
  </si>
  <si>
    <t>ｻﾝﾗｲﾌﾌｼﾞｲｶﾞﾜﾃﾞｲｻｰﾋﾞｽ</t>
  </si>
  <si>
    <t>サンライフ藤井川デイサービス</t>
  </si>
  <si>
    <t>0848-20-5400</t>
  </si>
  <si>
    <t>広島県尾道市美ノ郷町三成９１８番地</t>
  </si>
  <si>
    <t>0848-20-5402</t>
  </si>
  <si>
    <t>ｲﾉｳｴ ﾋﾛﾐ</t>
  </si>
  <si>
    <t>井上　浩美</t>
  </si>
  <si>
    <t>広島県尾道市栗原町9089-1</t>
  </si>
  <si>
    <t>介護職員・機能訓練指導員・看護職員</t>
  </si>
  <si>
    <t>ｲﾘｮｳﾎｳｼﾞﾝｼｬﾀﾞﾝﾊｯﾋﾟﾈｽ</t>
  </si>
  <si>
    <t>医療法人社団はっぴねす</t>
  </si>
  <si>
    <t>広島県尾道市高須町４７５４番地５</t>
  </si>
  <si>
    <t>0848-56-0855</t>
  </si>
  <si>
    <t>0848-56-0755</t>
  </si>
  <si>
    <t>本田 誠四郎</t>
  </si>
  <si>
    <t>ﾎﾝﾀﾞ ｾｲｼﾛｳ</t>
  </si>
  <si>
    <t>ﾃﾞｲｻｰﾋﾞｽｾﾝﾀｰｺｺﾛ</t>
  </si>
  <si>
    <t>デイサービスセンターこころ</t>
  </si>
  <si>
    <t>ｲﾉｳｴ ｱﾔ</t>
  </si>
  <si>
    <t>井上　彩</t>
  </si>
  <si>
    <t>広島県尾道市天満町17-12-31-1007</t>
  </si>
  <si>
    <t>ヘルパーステーションこころ</t>
  </si>
  <si>
    <t>但し、尾道市は、御調町、因島、瀬戸田町を除く。福山市は一部地域。</t>
  </si>
  <si>
    <t>ｷｿﾋﾞｮｳｲﾝﾃﾞｲｻｰﾋﾞｽｾﾝﾀｰ</t>
  </si>
  <si>
    <t>木曽病院デイサービスセンター</t>
  </si>
  <si>
    <t>0848-20-0525</t>
  </si>
  <si>
    <t>広島県尾道市神田町１０番９号</t>
  </si>
  <si>
    <t>0848-23-5707</t>
  </si>
  <si>
    <t>ｺﾞｳﾀﾞ ﾋﾛｱｷ</t>
  </si>
  <si>
    <t>郷田　洋明</t>
  </si>
  <si>
    <t>広島県三原市須波ハイツ3丁目18番1号</t>
  </si>
  <si>
    <t>但し、尾道市は、向島町実施。（因島地区、瀬戸田町、御調町、百島町、浦崎町を除く。 ）</t>
  </si>
  <si>
    <t>ｶﾌﾞｼｷｶｲｼｬｾｲﾜ</t>
  </si>
  <si>
    <t>株式会社誠和</t>
  </si>
  <si>
    <t>広島県尾道市新浜１４番１１号</t>
  </si>
  <si>
    <t>0848-23-7134</t>
  </si>
  <si>
    <t>0848-23-4461</t>
  </si>
  <si>
    <t>河本　一志</t>
  </si>
  <si>
    <t>ｶﾜﾓﾄ ｶｽﾞｼ</t>
  </si>
  <si>
    <t>ｷﾗﾗｵﾉﾐﾁﾃﾞｲｻｰﾋﾞｽｾﾝﾀｰ</t>
  </si>
  <si>
    <t>きらら尾道デイサービスセンター</t>
  </si>
  <si>
    <t>0848-20-0380</t>
  </si>
  <si>
    <t>広島県尾道市西御所町１３番２６号</t>
  </si>
  <si>
    <t>0848-20-0382</t>
  </si>
  <si>
    <t>ｴﾄｳ ﾕﾘｺ</t>
  </si>
  <si>
    <t>江藤　友理子</t>
  </si>
  <si>
    <t>広島県尾道市美ノ郷町三成3059-5番地</t>
  </si>
  <si>
    <t>但し、尾道市は、因島地域、瀬戸田、御調町、百島町、浦崎町を除く。三原市は、木原町。福山市は、松永町。</t>
  </si>
  <si>
    <t>ｼｬｶｲﾌｸｼﾎｳｼﾞﾝﾋﾗﾊﾗｶｲ</t>
  </si>
  <si>
    <t>社会福祉法人ひらはら会</t>
  </si>
  <si>
    <t>広島県尾道市平原一丁目１０番３０号</t>
  </si>
  <si>
    <t>0848-21-2223</t>
  </si>
  <si>
    <t>0848-21-3001</t>
  </si>
  <si>
    <t>木曽　宗昭</t>
  </si>
  <si>
    <t>ｷｿ ﾑﾈｱｷ</t>
  </si>
  <si>
    <t>ﾃﾞｲｻｰﾋﾞｽｾﾝﾀｰﾋﾗﾊﾗﾉｻﾄ</t>
  </si>
  <si>
    <t>デイサービスセンターひらはらの郷</t>
  </si>
  <si>
    <t>0848-21-2225</t>
  </si>
  <si>
    <t>ﾜﾀﾘ ﾋﾛﾐ</t>
  </si>
  <si>
    <t>渡　洋見</t>
  </si>
  <si>
    <t>広島県尾道市栗原町9740番地13</t>
  </si>
  <si>
    <t>管理者　8:15～17:15</t>
  </si>
  <si>
    <t>但し、尾道市は因島・瀬戸田町・御調町を除く。</t>
  </si>
  <si>
    <t>ﾄｸﾍﾞﾂﾖｳｺﾞﾛｳｼﾞﾝﾎｰﾑﾋﾗﾊﾗﾉｻﾄ</t>
  </si>
  <si>
    <t>特別養護老人ホームひらはらの郷</t>
  </si>
  <si>
    <t>デイ、ショート</t>
  </si>
  <si>
    <t>施設長</t>
  </si>
  <si>
    <t>従来0床、ユニット96床（ユニット数10)</t>
  </si>
  <si>
    <t>ショート、デイ</t>
  </si>
  <si>
    <t>但し、尾道市は因島、瀬戸田町、御調町を除く。</t>
  </si>
  <si>
    <t>従来0床、ユニット96床（ユニット数10）</t>
  </si>
  <si>
    <t>hirahara@hiraharano-sato.jp</t>
  </si>
  <si>
    <t>ﾀﾝｷﾆｭｳｼｮｾｲｶﾂｶｲｺﾞﾋﾗﾊﾗﾉｻﾄ</t>
  </si>
  <si>
    <t>短期入所生活介護ひらはらの郷</t>
  </si>
  <si>
    <t>特別養護老人ホームひらはらの郷、デイサービスセンターひらはらの郷</t>
  </si>
  <si>
    <t>従来0床、ユニット20床（ユニット数2）</t>
  </si>
  <si>
    <t>看護体制加算II(H23.11.1～）</t>
  </si>
  <si>
    <t>平石朗</t>
  </si>
  <si>
    <t>ﾋﾗｲｼｱｷﾗ</t>
  </si>
  <si>
    <t>広島県尾道市久山田町20－20</t>
  </si>
  <si>
    <t>0848-23-9514</t>
  </si>
  <si>
    <t>ﾎｼﾉｻﾄ･ｲﾏﾂﾉﾉｲｴ</t>
  </si>
  <si>
    <t>星の里・今津野の家</t>
  </si>
  <si>
    <t>0848-77-1100</t>
  </si>
  <si>
    <t>広島県尾道市御調町津蟹６１１番地４</t>
  </si>
  <si>
    <t>0848-77-1101</t>
  </si>
  <si>
    <t>ﾀﾆﾖﾘﾉﾌﾞ</t>
  </si>
  <si>
    <t>谷頼誕</t>
  </si>
  <si>
    <t>広島県尾道市御調町市182番地7</t>
  </si>
  <si>
    <t>0848-76-3883</t>
  </si>
  <si>
    <t>御調町</t>
  </si>
  <si>
    <t>ﾎｼﾉｻﾄ･ｻﾝﾊﾞﾉｲｴ</t>
  </si>
  <si>
    <t>星の里・山波の家</t>
  </si>
  <si>
    <t>0848-56-1131</t>
  </si>
  <si>
    <t>広島県尾道市山波町２７７番地１</t>
  </si>
  <si>
    <t>0848-55-1151</t>
  </si>
  <si>
    <t>ﾔﾏﾀﾞ ｶﾖ</t>
  </si>
  <si>
    <t>山田　佳代</t>
  </si>
  <si>
    <t>広島県尾道市山波町20209</t>
  </si>
  <si>
    <t>0848-37-5972</t>
  </si>
  <si>
    <t>久保町、山波町、尾崎町、尾崎本町、西久保町、東久保町、東土堂町、防地町、高須町</t>
  </si>
  <si>
    <t>ﾎｼﾉｻﾄ･ｸﾎﾞﾉｲｴ</t>
  </si>
  <si>
    <t>星の里・久保の家</t>
  </si>
  <si>
    <t>0848-20-7601</t>
  </si>
  <si>
    <t>広島県尾道市久保町２１８９番地</t>
  </si>
  <si>
    <t>0848-37-1121</t>
  </si>
  <si>
    <t>ｼﾝﾀﾆ ｱｲ</t>
  </si>
  <si>
    <t>新谷　愛</t>
  </si>
  <si>
    <t>広島県三原市円一町2-14-1006</t>
  </si>
  <si>
    <t>0848-64-3160</t>
  </si>
  <si>
    <t>各利用者の負担割合に応じた額</t>
  </si>
  <si>
    <t>久保町、長江１丁目、長江２丁目、長江３丁目</t>
  </si>
  <si>
    <t>ﾃﾞｲｻｰﾋﾞｽｾﾝﾀｰﾌｧﾐﾘｨﾑｶｲｼﾏ</t>
  </si>
  <si>
    <t>デイサービスセンターふぁみりぃむかいしま</t>
  </si>
  <si>
    <t>0848-20-6133</t>
  </si>
  <si>
    <t>広島県尾道市向島町５５５７番地１４７</t>
  </si>
  <si>
    <t>0848-20-6145</t>
  </si>
  <si>
    <t>ｽﾅﾀﾞ ﾖｼｱｷ</t>
  </si>
  <si>
    <t>砂田　悦昭</t>
  </si>
  <si>
    <t>広島県尾道市向島町1784番地4</t>
  </si>
  <si>
    <t>ﾀﾝｷﾆｭｳｼｮｾｲｶﾂｶｲｺﾞｼﾞｷﾞｮｳｼｮﾎﾀﾙﾉｻﾄ</t>
  </si>
  <si>
    <t>短期入所生活介護事業所ほたるの里</t>
  </si>
  <si>
    <t>0845-26-2133</t>
  </si>
  <si>
    <t>広島県尾道市因島中庄町１０３０番地１</t>
  </si>
  <si>
    <t>0845-26-2134</t>
  </si>
  <si>
    <t>ｾｶﾞﾜ ﾏｻｵ</t>
  </si>
  <si>
    <t>瀬川　雅雄</t>
  </si>
  <si>
    <t>広島県尾道市因島中庄町5046-16</t>
  </si>
  <si>
    <t>特別養護老人ホームほたるの里</t>
  </si>
  <si>
    <t>施設長　8:30～17:00</t>
  </si>
  <si>
    <t>但し、尾道市は因島島内（原、洲江地区を除く）。</t>
  </si>
  <si>
    <t>看護体制加算Ⅰ（21.11.1～）・Ⅱ（21.11.1～）</t>
  </si>
  <si>
    <t>aokage.honbu@major.ocn.ne.jp</t>
  </si>
  <si>
    <t>ﾄｸﾍﾞﾂﾖｳｺﾞﾛｳｼﾞﾝﾎｰﾑﾎﾀﾙﾉｻﾄ</t>
  </si>
  <si>
    <t>広島県尾道市因島中庄町5045-16</t>
  </si>
  <si>
    <t>施設長　8：30-17：00</t>
  </si>
  <si>
    <t>hotaru@aokage.jp</t>
  </si>
  <si>
    <t>ショート</t>
  </si>
  <si>
    <t>施設長　8：30～17：00</t>
  </si>
  <si>
    <t>ｶﾌﾞｼｷｶﾞｲｼｬﾀｼﾏｿｳｹﾝ</t>
  </si>
  <si>
    <t>株式会社タシマ創建</t>
  </si>
  <si>
    <t>広島県尾道市西御所町６番１３号</t>
  </si>
  <si>
    <t>0848-25-5397</t>
  </si>
  <si>
    <t>0848-25-5398</t>
  </si>
  <si>
    <t>幡中　幹生</t>
  </si>
  <si>
    <t>ﾊﾀﾅｶ ﾐｷｵ</t>
  </si>
  <si>
    <t>ﾀｼﾏﾃﾞｲｻｰﾋﾞｽｾﾝﾀｰ</t>
  </si>
  <si>
    <t>タシマデイサービスセンター</t>
  </si>
  <si>
    <t>0848-25-2002</t>
  </si>
  <si>
    <t>ﾓﾘﾅｶﾞ ﾏｻﾋﾛ</t>
  </si>
  <si>
    <t>森永　将大</t>
  </si>
  <si>
    <t>広島県尾道市向東町14703-177</t>
  </si>
  <si>
    <t>機能訓練指導員、生活相談員、介護職員</t>
  </si>
  <si>
    <t>食事代540円、おむつ代実費</t>
  </si>
  <si>
    <t>但し、尾道市は御調町、原田町、西藤町、浦崎町、百島町、因島地区、瀬戸田町を除く。</t>
  </si>
  <si>
    <t>day@tashima.jp</t>
  </si>
  <si>
    <t>ﾃﾞｲｻｰﾋﾞｽｾﾝﾀｰｷﾗﾗﾗﾎﾟｰﾙ･ｵﾉﾐﾁ</t>
  </si>
  <si>
    <t>デイサービスセンターきららラポール・尾道</t>
  </si>
  <si>
    <t>0848-24-2641</t>
  </si>
  <si>
    <t>広島県尾道市十四日町５９番地８</t>
  </si>
  <si>
    <t>0848-21-2577</t>
  </si>
  <si>
    <t>ﾃﾗｵｶ ﾋﾛｷ</t>
  </si>
  <si>
    <t>寺岡　宏紀</t>
  </si>
  <si>
    <t>広島県福山市南今津町７２番地グランドソレイユ102</t>
  </si>
  <si>
    <t>但し、尾道市は御調町、因島地域、瀬戸田町、百島町、浦崎町を除く。福山市は松永町。三原市は木原町。</t>
  </si>
  <si>
    <t>ﾕｳｹﾞﾝｶﾞｲｼｬﾌﾞﾚｲｸｽﾙｰ</t>
  </si>
  <si>
    <t>有限会社ブレイクスルー</t>
  </si>
  <si>
    <t>広島県尾道市美ノ郷町三成１８０２番地１</t>
  </si>
  <si>
    <t>0848-48-5651</t>
  </si>
  <si>
    <t>0848-48-6566</t>
  </si>
  <si>
    <t>相川　哲朗</t>
  </si>
  <si>
    <t>ｱｲｶﾜ ﾃﾂﾛｳ</t>
  </si>
  <si>
    <t>ﾃﾞｲｻｰﾋﾞｽｾﾝﾀｰﾋﾞﾝｺﾞｸﾗﾌﾞ</t>
  </si>
  <si>
    <t>デイサービスセンターびんご倶楽部</t>
  </si>
  <si>
    <t>0845-26-6177</t>
  </si>
  <si>
    <t>広島県尾道市因島三庄町３４７２番地</t>
  </si>
  <si>
    <t>0845-26-6188</t>
  </si>
  <si>
    <t>ﾆｼﾓﾄ ｹﾝｼﾞ</t>
  </si>
  <si>
    <t>西本　賢治</t>
  </si>
  <si>
    <t>広島県尾道市因島土生町427番地2</t>
  </si>
  <si>
    <t>0845-22-6414</t>
  </si>
  <si>
    <t>但し、尾道市は、因島地区。</t>
  </si>
  <si>
    <t>ﾕｳｹﾞﾝｶﾞｲｼｬﾋﾏﾜﾘﾗｲﾌｹｱｻﾎﾟｰﾄ</t>
  </si>
  <si>
    <t>有限会社ひまわりライフケアサポート</t>
  </si>
  <si>
    <t>広島県尾道市久保二丁目１５番１７号</t>
  </si>
  <si>
    <t>0848-20-7630</t>
  </si>
  <si>
    <t>0848-20-7636</t>
  </si>
  <si>
    <t>長坂　陽子</t>
  </si>
  <si>
    <t>ﾅｶﾞｻｶ ﾖｳｺ</t>
  </si>
  <si>
    <t>ﾂｳｼｮｶｲｺﾞ｢ﾋﾏﾜﾘｲｷｲｷｸﾗﾌﾞ｣</t>
  </si>
  <si>
    <t>通所介護「ひまわりいきいき倶楽部」</t>
  </si>
  <si>
    <t>0848-37-5890</t>
  </si>
  <si>
    <t>広島県尾道市久保一丁目１３番１４号</t>
  </si>
  <si>
    <t>0848-37-5387</t>
  </si>
  <si>
    <t>ﾅｶｵ ﾃﾙｵ</t>
  </si>
  <si>
    <t>中尾　光男</t>
  </si>
  <si>
    <t>広島県尾道市栗原町3330-1</t>
  </si>
  <si>
    <t>但し、尾道市は、因島、瀬戸田町、御調町を除く。</t>
  </si>
  <si>
    <t>ﾀﾝｷﾆｭｳｼｮｾｲｶﾂｶｲｺﾞｷﾗﾗﾗﾎﾟｰﾙ･ｵﾉﾐﾁ</t>
  </si>
  <si>
    <t>短期入所生活介護きららラポール・尾道</t>
  </si>
  <si>
    <t>ﾐｻｶ ｸﾐｺ</t>
  </si>
  <si>
    <t>三阪　久美子</t>
  </si>
  <si>
    <t>広島県尾道市高須町5106番地2</t>
  </si>
  <si>
    <t>特定施設入居者生活介護　きららラポール・尾道</t>
  </si>
  <si>
    <t>管理者兼計画作成担当者　8：30～17：30</t>
  </si>
  <si>
    <t>但し、尾道市は御調町、因島地域、瀬戸田町、百島町、浦崎町を除く。三原市は木原町。福山市は松永町。</t>
  </si>
  <si>
    <t>ﾃﾞｲｻｰﾋﾞｽｾﾝﾀｰﾌｧﾐﾘｨｵﾉﾐﾁ</t>
  </si>
  <si>
    <t>デイサービスセンターふぁみりぃ尾道</t>
  </si>
  <si>
    <t>0848-21-3131</t>
  </si>
  <si>
    <t>0848-21-3133</t>
  </si>
  <si>
    <t>ﾄﾉﾔﾏ ﾁｶ</t>
  </si>
  <si>
    <t>殿山　知香</t>
  </si>
  <si>
    <t>広島県尾道市栗原東２丁目16-3-1</t>
  </si>
  <si>
    <t>看護職員、生活相談員、機能訓練指導員</t>
  </si>
  <si>
    <t>但し、三原市は、木原町。</t>
  </si>
  <si>
    <t>ﾃﾞｲｻｰﾋﾞｽｾﾝﾀｰﾌｧﾐﾘｨﾐﾂｷﾞ</t>
  </si>
  <si>
    <t>デイサービスセンターふぁみりぃ御調</t>
  </si>
  <si>
    <t>0848-77-0625</t>
  </si>
  <si>
    <t>広島県尾道市御調町貝ケ原３４１番地１</t>
  </si>
  <si>
    <t>0848-77-0621</t>
  </si>
  <si>
    <t>ﾀｶﾔﾏ ﾅｵﾋｻ</t>
  </si>
  <si>
    <t>髙山　直久</t>
  </si>
  <si>
    <t>広島県尾道市御調町神253番地5</t>
  </si>
  <si>
    <t>三原市、尾道市、世羅郡世羅町</t>
  </si>
  <si>
    <t>但し、三原市は、八幡町。尾道市は、御調町。世羅町は、宇津戸のみ</t>
  </si>
  <si>
    <t>ｶﾌﾞｼｷｶﾞｲｼｬｺﾗﾎﾞｹｱ</t>
  </si>
  <si>
    <t>株式会社コラボケア</t>
  </si>
  <si>
    <t>広島県尾道市高須町５７５５番地の１</t>
  </si>
  <si>
    <t>0848-55-1480</t>
  </si>
  <si>
    <t>0848-47-1115</t>
  </si>
  <si>
    <t>工藤　孝之</t>
  </si>
  <si>
    <t>ｸﾄﾞｳ ﾀｶﾕｷ</t>
  </si>
  <si>
    <t>ﾃﾞｲｻｰﾋﾞｽｼｵｶｾﾞ</t>
  </si>
  <si>
    <t>デイサービス汐風</t>
  </si>
  <si>
    <t>0845-26-4610</t>
  </si>
  <si>
    <t>広島県尾道市瀬戸田町林１２８６－１１</t>
  </si>
  <si>
    <t>0845-26-4612</t>
  </si>
  <si>
    <t>ﾊｼﾓﾄ ﾖｼﾋﾛ</t>
  </si>
  <si>
    <t>橋本　吉弘</t>
  </si>
  <si>
    <t>広島県尾道市向東町9208-1</t>
  </si>
  <si>
    <t>090-9463-0905</t>
  </si>
  <si>
    <t>但し、尾道市は、瀬戸田町、因島（原町・洲江町）のみ</t>
  </si>
  <si>
    <t>ｹｱﾊﾟｰﾄﾅｰｶﾌﾞｼｷｶﾞｲｼｬ</t>
  </si>
  <si>
    <t>ケアパートナー株式会社</t>
  </si>
  <si>
    <t>東京都港区港南二丁目１６番１号</t>
  </si>
  <si>
    <t>03-6718-9077</t>
  </si>
  <si>
    <t>03-6718-9135</t>
  </si>
  <si>
    <t>代表取締役社長</t>
  </si>
  <si>
    <t>白井　孝和</t>
  </si>
  <si>
    <t>ｼﾗｲ ﾀｶｶｽﾞ</t>
  </si>
  <si>
    <t>ｹｱﾊﾟｰﾄﾅｰｵﾉﾐﾁ</t>
  </si>
  <si>
    <t>ケアパートナー尾道</t>
  </si>
  <si>
    <t>0848-56-1207</t>
  </si>
  <si>
    <t>広島県尾道市高須町５５０１番地</t>
  </si>
  <si>
    <t>0848-47-1651</t>
  </si>
  <si>
    <t>ﾆｼｶﾜ ﾖｼｺ</t>
  </si>
  <si>
    <t>西川　佳子</t>
  </si>
  <si>
    <t>広島県尾道市平原四丁目4番21号</t>
  </si>
  <si>
    <t>生活相談員　介護職員</t>
  </si>
  <si>
    <t>但し尾道市は、因島、瀬戸田、百島、浦崎、御調を除く。福山市は、高西町、今津町、松永町、南松永町のみ。</t>
  </si>
  <si>
    <t>ﾃﾞｲｻｰﾋﾞｽﾋﾄﾄｷﾉﾆｼﾞ</t>
  </si>
  <si>
    <t>デイサービスひとときの虹</t>
  </si>
  <si>
    <t>0848-23-9561</t>
  </si>
  <si>
    <t>ｵｸ ﾋﾃﾞｶｽﾞ</t>
  </si>
  <si>
    <t>奥　秀和</t>
  </si>
  <si>
    <t>広島県三原市幸崎町能地5319番地1</t>
  </si>
  <si>
    <t>居宅介護支援事務所　ひととき</t>
  </si>
  <si>
    <t>管理者兼介護支援専門員　8：30～17：30</t>
  </si>
  <si>
    <t>ただし、因島、瀬戸田、御調、百島、浦崎を除く。</t>
  </si>
  <si>
    <t>H28.3.31地域密着型通所介護へ移行のため失効。H31.2.1定員増による通所介護の再指定。※システム上、失効→開始の入力が不可。休止→再開で職権入力（指定日の変更も不可）。</t>
  </si>
  <si>
    <t>hitotoki@bbbn.jp</t>
  </si>
  <si>
    <t>ﾕｳｹﾞﾝｶﾞｲｼｬｳｴﾆｼ</t>
  </si>
  <si>
    <t>有限会社上西</t>
  </si>
  <si>
    <t>広島県尾道市御調町丸門田４４６番地１</t>
  </si>
  <si>
    <t>0848-77-0277</t>
  </si>
  <si>
    <t>0848-77-0278</t>
  </si>
  <si>
    <t>上西　雄士</t>
  </si>
  <si>
    <t>ｳｴﾆｼ ﾕｳｼﾞ</t>
  </si>
  <si>
    <t>ﾃﾞｲｻｰﾋﾞｽｱｹﾎﾞﾉ</t>
  </si>
  <si>
    <t>デイサービスあけぼの</t>
  </si>
  <si>
    <t>0848-38-2066</t>
  </si>
  <si>
    <t>広島県尾道市御調町丸河南１１４０番地</t>
  </si>
  <si>
    <t>0848-38-2067</t>
  </si>
  <si>
    <t>ﾔﾏﾈ ﾘｴ</t>
  </si>
  <si>
    <t>山根　理恵</t>
  </si>
  <si>
    <t>広島県尾道市栗原町9407-4</t>
  </si>
  <si>
    <t>但し、尾道市は向島地区、因島地区、瀬戸田地区を除く。三原市は八幡地区のみ。応相談。</t>
  </si>
  <si>
    <t>ﾏｻｵｶｸﾘﾆｯｸ･ﾃﾞｲｻｰﾋﾞｽｾﾝﾀｰｶﾌﾞｼｷｶﾞｲｼｬ</t>
  </si>
  <si>
    <t>正岡クリニック・デイサービスセンター株式会社</t>
  </si>
  <si>
    <t>広島県尾道市栗原町５５７８番地</t>
  </si>
  <si>
    <t>0848-24-4411</t>
  </si>
  <si>
    <t>0848-36-6614</t>
  </si>
  <si>
    <t>部谷　収蔵</t>
  </si>
  <si>
    <t>ﾋﾀﾞﾆ ｼｭｳｿﾞｳ</t>
  </si>
  <si>
    <t>ﾏｻｵｶｸﾘﾆｯｸ･ﾃﾞｲｻｰﾋﾞｽｾﾝﾀｰ</t>
  </si>
  <si>
    <t>正岡クリニック・デイサービスセンター</t>
  </si>
  <si>
    <t>ﾋﾀﾞﾆ  ｼｭｳｿﾞｳ</t>
  </si>
  <si>
    <t>広島県尾道市新浜一丁目10番12号コンチェルトアート1405号室</t>
  </si>
  <si>
    <t>但し、尾道市は、向島町、向東町、因島地区、瀬戸田町、百島町、浦崎町を除く。</t>
  </si>
  <si>
    <t>ﾃﾞｲｻｰﾋﾞｽｾﾝﾀｰﾌｧﾐﾘｨﾑｶｲﾋｶﾞｼ</t>
  </si>
  <si>
    <t>デイサービスセンターふぁみりぃ向東</t>
  </si>
  <si>
    <t>0848-45-4551</t>
  </si>
  <si>
    <t>広島県尾道市向東町１３４６番地１</t>
  </si>
  <si>
    <t>0848-45-4565</t>
  </si>
  <si>
    <t>ｷｿ ﾋｻｴ</t>
  </si>
  <si>
    <t>木曽　久恵</t>
  </si>
  <si>
    <t>広島県尾道市向島町１０６５１番地３</t>
  </si>
  <si>
    <t>ﾃﾞｲｻｰﾋﾞｽｼﾏﾉｶｾﾞ</t>
  </si>
  <si>
    <t>デイサービスしまの風</t>
  </si>
  <si>
    <t>0848-20-6736</t>
  </si>
  <si>
    <t>広島県尾道市向島町５６１７番地５</t>
  </si>
  <si>
    <t>0848-44-5705</t>
  </si>
  <si>
    <t>ｳｽｽﾞﾐ ｸﾆｱｷ</t>
  </si>
  <si>
    <t>薄墨　邦明</t>
  </si>
  <si>
    <t>広島県尾道市高須町795-14</t>
  </si>
  <si>
    <t>しまの風居宅介護支援事業所</t>
  </si>
  <si>
    <t>管理者　介護支援専門員　（8：30～17：30）</t>
  </si>
  <si>
    <t>但し、尾道市向島町、向東町。</t>
  </si>
  <si>
    <t>ｶﾌﾞｼｷｶﾞｲｼｬﾛｰﾀｽ</t>
  </si>
  <si>
    <t>株式会社ロータス</t>
  </si>
  <si>
    <t>広島県尾道市高須町４８０６番地１</t>
  </si>
  <si>
    <t>0848-56-0081</t>
  </si>
  <si>
    <t>0848-56-0082</t>
  </si>
  <si>
    <t>佐藤　日位</t>
  </si>
  <si>
    <t>ｻﾄｳ ｶｲ</t>
  </si>
  <si>
    <t>ﾀﾝｷﾆｭｳｼｮﾊﾞﾝﾊﾞﾝ</t>
  </si>
  <si>
    <t>短期入所万万</t>
  </si>
  <si>
    <t>ﾑｶｲ ﾏﾘｺ</t>
  </si>
  <si>
    <t>向井　麻理子</t>
  </si>
  <si>
    <t>広島県尾道市福地町18-29</t>
  </si>
  <si>
    <t>介護職</t>
  </si>
  <si>
    <t>看護体制加算Ⅰ（22.10.1～）・Ⅱ（22.10.1～）</t>
  </si>
  <si>
    <t>ﾃﾞｲｻｰﾋﾞｽｾﾝﾀｰﾌｧﾐﾘｨｲﾝﾉｼﾏ</t>
  </si>
  <si>
    <t>デイサービスセンターふぁみりぃ因島</t>
  </si>
  <si>
    <t>0845-26-2333</t>
  </si>
  <si>
    <t>広島県尾道市因島重井町５２７６番地１７</t>
  </si>
  <si>
    <t>ｼﾏﾀﾆ ﾏﾕ</t>
  </si>
  <si>
    <t>島谷　真由</t>
  </si>
  <si>
    <t>広島県尾道市瀬戸田町荻1275番地1-7</t>
  </si>
  <si>
    <t>介護職員、看護職員、機能訓練指導員</t>
  </si>
  <si>
    <t>0845-28-1846</t>
  </si>
  <si>
    <t>運営規程の通り</t>
  </si>
  <si>
    <t>尾道市因島全域、瀬戸田町全域</t>
  </si>
  <si>
    <t>ﾁｲｷﾐｯﾁｬｸｶﾞﾀﾄｸﾍﾞﾂﾖｳｺﾞﾛｳｼﾞﾝﾎｰﾑｳﾗｻｷﾘｮｳ</t>
  </si>
  <si>
    <t>地域密着型特別養護老人ホーム浦崎寮</t>
  </si>
  <si>
    <t>特養浦崎寮（ユニット）、ショートステイ</t>
  </si>
  <si>
    <t>ｺｳﾘﾂﾐﾂｷﾞｿｳｺﾞｳﾋﾞｮｳｲﾝﾁｲｷﾐｯﾁｬｸｶﾞﾀﾄｸﾍﾞﾂﾖｳｺﾞﾛｳｼﾞﾝﾎｰﾑ｢ﾌﾚｱｲ｣</t>
  </si>
  <si>
    <t>公立みつぎ総合病院地域密着型特別養護老人ホーム「ふれあい」</t>
  </si>
  <si>
    <t>0848-76-2415</t>
  </si>
  <si>
    <t>0848-76-2414</t>
  </si>
  <si>
    <t>ｺｸﾄﾓ ｱｹﾐ</t>
  </si>
  <si>
    <t>國友　明美</t>
  </si>
  <si>
    <t>広島県尾道市御調町綾目1862-2</t>
  </si>
  <si>
    <t>副施設長、所長</t>
  </si>
  <si>
    <t>公立みつぎ総合病院保健福祉総合施設</t>
  </si>
  <si>
    <t>副施設長、所長、9:30～17:15</t>
  </si>
  <si>
    <t>但し、尾道市は御調町、木ノ床町、美ノ郷町のみ。世羅町は宇津戸、三原市は八幡町のみ。府中市は一部地域。</t>
  </si>
  <si>
    <t>ユニット型のみ更新時(H24.4.1)に分離</t>
  </si>
  <si>
    <t>ｼｬｶｲﾌｸｼﾎｳｼﾞﾝｼﾝｾｲﾌｸｼｶｲ</t>
  </si>
  <si>
    <t>社会福祉法人新生福祉会</t>
  </si>
  <si>
    <t>広島県尾道市瀬戸田町林１２８８番地６</t>
  </si>
  <si>
    <t>0845-27-2943</t>
  </si>
  <si>
    <t>0845-27-2927</t>
  </si>
  <si>
    <t>山中　康平</t>
  </si>
  <si>
    <t>ﾔﾏﾅｶ ｺｳﾍｲ</t>
  </si>
  <si>
    <t>ﾁｲｷﾐｯﾁｬｸｶﾞﾀﾄｸﾍﾞﾂﾖｳｺﾞﾛｳｼﾞﾝﾎｰﾑﾗｸｾｲｴﾝｲｺｲﾉｻﾄ</t>
  </si>
  <si>
    <t>地域密着型特別養護老人ホーム楽生苑いこいの里</t>
  </si>
  <si>
    <t>広島県尾道市因島中庄町７４２番地３</t>
  </si>
  <si>
    <t>特養、デイ、ショート、ケアハウス</t>
  </si>
  <si>
    <t>管理者　月～金　8:30～17:30</t>
  </si>
  <si>
    <t>但し、瀬戸田町全域、因島洲江町および原町で実施。</t>
  </si>
  <si>
    <t>ｷﾗﾗｼﾝﾊﾏﾃﾞｲｻｰﾋﾞｽｾﾝﾀｰ</t>
  </si>
  <si>
    <t>きらら新浜デイサービスセンター</t>
  </si>
  <si>
    <t>0848-38-1117</t>
  </si>
  <si>
    <t>広島県尾道市新浜一丁目９番２２号</t>
  </si>
  <si>
    <t>0848-21-1267</t>
  </si>
  <si>
    <t>ﾎｿﾔ ﾏｷ</t>
  </si>
  <si>
    <t>細谷　麻希</t>
  </si>
  <si>
    <t>広島県尾道市門田町72-18</t>
  </si>
  <si>
    <t>尾道市は因島地域、瀬戸田町、御調町、百島町、浦崎町を除く。三原市は木原町のみ。福山市は松永町のみ。</t>
  </si>
  <si>
    <t>平30厚労告276号（災害救助法適用区域への特別措置）による有効期間延長</t>
  </si>
  <si>
    <t>ｲﾘｮｳﾎｳｼﾞﾝｼｬﾀﾞﾝｽｲﾒｲｶｲﾌｼﾞﾀｲｲﾝ</t>
  </si>
  <si>
    <t>医療法人社団翠明会藤田医院</t>
  </si>
  <si>
    <t>広島県尾道市因島中庄町４９３４番地</t>
  </si>
  <si>
    <t>0845-26-2030</t>
  </si>
  <si>
    <t>0845-26-2031</t>
  </si>
  <si>
    <t>藤田　豊明</t>
  </si>
  <si>
    <t>ﾌｼﾞﾀ ﾄﾖｱｷ</t>
  </si>
  <si>
    <t>広島県尾道市因島中庄町4934番地</t>
  </si>
  <si>
    <t>ﾃﾞｲｻｰﾋﾞｽｾﾝﾀｰﾌｸｼﾞｭｿｳ</t>
  </si>
  <si>
    <t>デイサービスセンター福寿草</t>
  </si>
  <si>
    <t>0845-26-2106</t>
  </si>
  <si>
    <t>広島県尾道市因島中庄町３６８７番地</t>
  </si>
  <si>
    <t>0845-26-2107</t>
  </si>
  <si>
    <t>ﾌｼﾞﾀ ﾖｼｱｷ</t>
  </si>
  <si>
    <t>藤田　佳明</t>
  </si>
  <si>
    <t>広島県尾道市西御所町3-9-1103</t>
  </si>
  <si>
    <t>但し、尾道市は因島地区（因島原町、因島洲江町を除く）のみ</t>
  </si>
  <si>
    <t>越智郡上島町</t>
  </si>
  <si>
    <t>ｶﾌﾞｼｷｶﾞｲｼｬﾗｲﾌｸﾘｴｰﾄ</t>
  </si>
  <si>
    <t>株式会社ライフクリエート</t>
  </si>
  <si>
    <t>広島県尾道市高須町４８３４番地１３</t>
  </si>
  <si>
    <t>0848-55-7052</t>
  </si>
  <si>
    <t>0848-55-7050</t>
  </si>
  <si>
    <t>松谷　真理子</t>
  </si>
  <si>
    <t>ﾏﾂﾔ ﾏﾘｺ</t>
  </si>
  <si>
    <t>広島県尾道市美ノ郷町三成２３５番地６</t>
  </si>
  <si>
    <t>ﾃﾞｲｻｰﾋﾞｽｾﾝﾀｰ･ﾏﾘﾓ</t>
  </si>
  <si>
    <t>デイサービスセンター・まりも</t>
  </si>
  <si>
    <t>ｻｶｳｴ ﾉﾌﾞﾋﾛ</t>
  </si>
  <si>
    <t>坂上　展浩</t>
  </si>
  <si>
    <t>広島県尾道市向東町1796番地1</t>
  </si>
  <si>
    <t>但し、尾道市は一部地域を除く。福山市は高西町、今津町、松永町、南松永町、神村町、柳津町のみ。</t>
  </si>
  <si>
    <t>lifecreate.marimo@vega.ocn.ne.jp</t>
  </si>
  <si>
    <t>ﾕﾆｯﾄｶﾞﾀｼｮｰﾄｽﾃｲﾋｶﾘｴﾝ</t>
  </si>
  <si>
    <t>ユニット型ショートステイひかり苑</t>
  </si>
  <si>
    <t>養護、特養、ショートほか</t>
  </si>
  <si>
    <t>施設長、管理者 8:30～17:30</t>
  </si>
  <si>
    <t>但し、尾道市は瀬戸田、因島、向島を除く。</t>
  </si>
  <si>
    <t>tokuyou@haradahikarikai.or.jp</t>
  </si>
  <si>
    <t>ﾁｲｷﾐｯﾁｬｸｶﾞﾀﾄｸﾍﾞﾂﾖｳｺﾞﾛｳｼﾞﾝﾎｰﾑﾋｶﾘｴﾝ</t>
  </si>
  <si>
    <t>地域密着型特別養護老人ホームひかり苑</t>
  </si>
  <si>
    <t>施設長、管理者　8:30～17:30</t>
  </si>
  <si>
    <t>ｶﾌﾞｼｷｶﾞｲｼｬMTS</t>
  </si>
  <si>
    <t>株式会社MTS</t>
  </si>
  <si>
    <t>広島県尾道市高須町４８３７番地６</t>
  </si>
  <si>
    <t>0848-56-1235</t>
  </si>
  <si>
    <t>0848-38-1235</t>
  </si>
  <si>
    <t>河上　万起子</t>
  </si>
  <si>
    <t>ｶﾜｶﾐ ﾏｷｺ</t>
  </si>
  <si>
    <t>ﾃﾞｲｻｰﾋﾞｽﾀﾛｳ</t>
  </si>
  <si>
    <t>デイサービス太郎</t>
  </si>
  <si>
    <t>広島県尾道市高須町４７９５番地９</t>
  </si>
  <si>
    <t>広島県尾道市高須町5598番地</t>
  </si>
  <si>
    <t>mts25123@poem.ocn.ne.jp</t>
  </si>
  <si>
    <t>ｶﾌﾞｼｷｶﾞｲｼｬﾐﾗｲｺｰﾎﾟﾚｰｼｮﾝ</t>
  </si>
  <si>
    <t>株式会社海来コーポレーション</t>
  </si>
  <si>
    <t>広島県尾道市因島洲江町２１４０番地１</t>
  </si>
  <si>
    <t>0845-26-3004</t>
  </si>
  <si>
    <t>0845-26-3027</t>
  </si>
  <si>
    <t>髙田　斉</t>
  </si>
  <si>
    <t>ﾀｶﾀ ﾋﾄｼ</t>
  </si>
  <si>
    <t>ﾃﾞｲｻｰﾋﾞｽﾐﾗｲ</t>
  </si>
  <si>
    <t>デイサービスみらい</t>
  </si>
  <si>
    <t>0845-28-0240</t>
  </si>
  <si>
    <t>広島県尾道市瀬戸田町名荷1884番地5</t>
  </si>
  <si>
    <t>但し、尾道市は因島洲江町、因島原町、瀬戸田町のみ。</t>
  </si>
  <si>
    <t>ﾔﾏｹﾞﾝﾔﾏﾉﾊﾅｶﾌﾞｼｷｶﾞｲｼｬ</t>
  </si>
  <si>
    <t>山源山乃花株式会社</t>
  </si>
  <si>
    <t>広島県尾道市向東町３５０２番地の５</t>
  </si>
  <si>
    <t>0848-38-7751</t>
  </si>
  <si>
    <t>0848-38-7752</t>
  </si>
  <si>
    <t>木曽　量之</t>
  </si>
  <si>
    <t>ｷｿ ｶｽﾞﾕｷ</t>
  </si>
  <si>
    <t>ﾃﾞｲｻｰﾋﾞｽｾﾝﾀｰｲﾁｮｳﾉｷ</t>
  </si>
  <si>
    <t>デイサービスセンターいちょうの樹</t>
  </si>
  <si>
    <t>0848-38-7662</t>
  </si>
  <si>
    <t>広島県尾道市向東町３３０１番５９</t>
  </si>
  <si>
    <t>0848-38-7867</t>
  </si>
  <si>
    <t>ｽｷﾞﾊﾗ ﾐﾎ</t>
  </si>
  <si>
    <t>杉原　美穂</t>
  </si>
  <si>
    <t>広島県尾道市向島町8025番地2</t>
  </si>
  <si>
    <t>但し、尾道市は向島町、向東町のみ。</t>
  </si>
  <si>
    <t>ｶﾌﾞｼｷｶﾞｲｼｬﾆﾎﾝｾﾚﾓﾆｰ</t>
  </si>
  <si>
    <t>株式会社日本セレモニー</t>
  </si>
  <si>
    <t>広島県福山市高西町三丁目１４番２２号</t>
  </si>
  <si>
    <t>084-930-4510</t>
  </si>
  <si>
    <t>084-934-9602</t>
  </si>
  <si>
    <t>神田　忠</t>
  </si>
  <si>
    <t>ｶﾝﾀﾞ ﾏｺﾄ</t>
  </si>
  <si>
    <t>ｱｲｸﾞﾙｰﾌﾟｼｬﾝｸﾞﾘﾗ</t>
  </si>
  <si>
    <t>愛グループシャングリラ</t>
  </si>
  <si>
    <t>0848-22-3366</t>
  </si>
  <si>
    <t>広島県尾道市栗原町字大向９８８０番地８</t>
  </si>
  <si>
    <t>0848-36-6003</t>
  </si>
  <si>
    <t>ｼﾏﾑﾗ ｹﾞﾝ</t>
  </si>
  <si>
    <t>島村　玄</t>
  </si>
  <si>
    <t>広島県福山市今津町326番地の8</t>
  </si>
  <si>
    <t>但し、尾道市は御調町、浦崎町、因島、瀬戸田町、百島他離島を除く。福山市は高西町、高西町南。</t>
  </si>
  <si>
    <t>ﾄｸﾍﾞﾂﾖｳｺﾞﾛｳｼﾞﾝﾎｰﾑｸﾚｱｰﾙﾗｸｾｲｴﾝ</t>
  </si>
  <si>
    <t>特別養護老人ホームクレアール楽生苑</t>
  </si>
  <si>
    <t>0845-27-1600</t>
  </si>
  <si>
    <t>広島県尾道市瀬戸田町林字西沖田１２６９番地１０</t>
  </si>
  <si>
    <t>0845-27-1900</t>
  </si>
  <si>
    <t>ｵｶﾉ ﾋﾛﾔ</t>
  </si>
  <si>
    <t>岡野　宏哉</t>
  </si>
  <si>
    <t>広島県尾道市瀬戸田町中野407番地45</t>
  </si>
  <si>
    <t>ｷﾗﾗｻｸﾗﾅﾐｷﾃﾞｲｻｰﾋﾞｽｾﾝﾀｰ</t>
  </si>
  <si>
    <t>きらら桜並木デイサービスセンター</t>
  </si>
  <si>
    <t>0848-38-2624</t>
  </si>
  <si>
    <t>広島県尾道市門田町１－３９</t>
  </si>
  <si>
    <t>0848-21-1755</t>
  </si>
  <si>
    <t>ｸﾏｶﾞｲ ﾕｳｺ</t>
  </si>
  <si>
    <t>熊谷　祐子</t>
  </si>
  <si>
    <t>広島県尾道市栗原町11965-7下江アパート101</t>
  </si>
  <si>
    <t>但し、尾道市は因島地域、瀬戸田町、御調町、百島町、浦崎町を除く。三原市は木原町、福山市は松永町。</t>
  </si>
  <si>
    <t>ｵﾉﾐﾁｼｼｬｶｲﾌｸｼｷｮｳｷﾞｶｲｲﾝﾉｼﾏﾃﾞｲｻｰﾋﾞｽｾﾝﾀｰ</t>
  </si>
  <si>
    <t>尾道市社会福祉協議会因島デイサービスセンター</t>
  </si>
  <si>
    <t>0845-26-0252</t>
  </si>
  <si>
    <t>広島県尾道市因島田熊町９４０番地３</t>
  </si>
  <si>
    <t>0845-22-9380</t>
  </si>
  <si>
    <t>ｺﾊﾞﾔｼ ｼﾞｭﾝｺ</t>
  </si>
  <si>
    <t>小林　淳子</t>
  </si>
  <si>
    <t>広島県尾道市因島中庄町588-1</t>
  </si>
  <si>
    <t>但し、尾道市は、因島地区、瀬戸田町。</t>
  </si>
  <si>
    <t>H18.4.1廃止開始</t>
  </si>
  <si>
    <t>ｼﾏﾅﾐｴﾝﾀﾝｷﾆｭｳｼｮｾｲｶﾂｶｲｺﾞｼﾞｷﾞｮｳｼｮ</t>
  </si>
  <si>
    <t>しまなみ苑短期入所生活介護事業所</t>
  </si>
  <si>
    <t>0845-26-0473</t>
  </si>
  <si>
    <t>広島県尾道市因島三庄町３４０４番地２１</t>
  </si>
  <si>
    <t>0845-26-0472</t>
  </si>
  <si>
    <t>ｼﾓﾏﾁ ｼｹﾞｷ</t>
  </si>
  <si>
    <t>下町　重喜</t>
  </si>
  <si>
    <t>広島県尾道市因島中庄町4126-6</t>
  </si>
  <si>
    <t>特養しまなみ苑、デイサービスセンターしまなみ苑</t>
  </si>
  <si>
    <t>但し、尾道市は因島島内のみ。</t>
  </si>
  <si>
    <t>ﾃﾞｲｻｰﾋﾞｽｾﾝﾀｰｼﾏﾅﾐｴﾝ</t>
  </si>
  <si>
    <t>デイサービスセンターしまなみ苑</t>
  </si>
  <si>
    <t>広島県尾道市因島中庄町4126番地6</t>
  </si>
  <si>
    <t>特養、ｼｮｰﾄ</t>
  </si>
  <si>
    <t>施設長（管理者）8：30～17：00</t>
  </si>
  <si>
    <t>0845-24-0685</t>
  </si>
  <si>
    <t>但し、尾道市は、因島島内のみ。</t>
  </si>
  <si>
    <t>ﾄｸﾍﾞﾂﾖｳｺﾞﾛｳｼﾞﾝﾎｰﾑｼﾏﾅﾐｴﾝ</t>
  </si>
  <si>
    <t>特別養護老人ホームしまなみ苑</t>
  </si>
  <si>
    <t>ｲﾅｻﾞﾜ ｱｷﾋﾄ</t>
  </si>
  <si>
    <t>稲澤　聡人</t>
  </si>
  <si>
    <t>広島県尾道市因島三庄町2730</t>
  </si>
  <si>
    <t>短期生活、通所介護</t>
  </si>
  <si>
    <t>管理者　8：30-17：00</t>
  </si>
  <si>
    <t>shimanami@jeans.ocn.ne.jp</t>
  </si>
  <si>
    <t>但し、尾道市は因島島内。</t>
  </si>
  <si>
    <t>ｼｬｶｲﾌｸｼﾎｳｼﾞﾝﾜｶﾊﾞ</t>
  </si>
  <si>
    <t>社会福祉法人若葉</t>
  </si>
  <si>
    <t>広島県尾道市因島大浜町倉谷新開４２７番地の９</t>
  </si>
  <si>
    <t>0845-24-1000</t>
  </si>
  <si>
    <t>0845-24-0783</t>
  </si>
  <si>
    <t>広島県尾道市因島田熊町15-52</t>
  </si>
  <si>
    <t>0845-22-7612</t>
  </si>
  <si>
    <t>ｺｳﾚｲｼｬｸﾞﾙｰﾌﾟﾎｰﾑ｢ｼｵﾉｶ｣</t>
  </si>
  <si>
    <t>高齢者グループホーム「潮の香」</t>
  </si>
  <si>
    <t>0845-26-2148</t>
  </si>
  <si>
    <t>広島県尾道市因島中庄町字油屋新開４８０４番地</t>
  </si>
  <si>
    <t>0845-24-3270</t>
  </si>
  <si>
    <t>ｺﾊﾞﾔｼ ﾐﾁｺ</t>
  </si>
  <si>
    <t>小林　みち子</t>
  </si>
  <si>
    <t>広島県尾道市因島中庄町2373－2</t>
  </si>
  <si>
    <t>介護従業者</t>
  </si>
  <si>
    <t>潮の香の入浴設備で入浴が困難な場合は、併設する通所介護事業所入浴設備を使用する（入浴時間帯14:00～15:00）</t>
  </si>
  <si>
    <t>平成26年2月14日開設者研修修了者変更（村上美佐子→副島宏克）</t>
  </si>
  <si>
    <t>ｲﾘｮｳﾎｳｼﾞﾝｾｲﾜｶｲ</t>
  </si>
  <si>
    <t>医療法人誠和会</t>
  </si>
  <si>
    <t>広島県尾道市因島三庄町１６１８番地１</t>
  </si>
  <si>
    <t>0845-22-0409</t>
  </si>
  <si>
    <t>0845-22-0600</t>
  </si>
  <si>
    <t>田中　昭裕</t>
  </si>
  <si>
    <t>ﾀﾅｶ ｱｷﾋﾛ</t>
  </si>
  <si>
    <t>ｲﾘｮｳﾎｳｼﾞﾝｾｲﾜｶｲﾂｳｼｮｶｲｺﾞｼﾞｷﾞｮｳｼｮﾀﾝﾎﾟﾎﾟ</t>
  </si>
  <si>
    <t>医療法人誠和会通所介護事業所たんぽぽ</t>
  </si>
  <si>
    <t>0845-22-7719</t>
  </si>
  <si>
    <t>広島県尾道市因島三庄町1618番地1</t>
  </si>
  <si>
    <t>医療法人誠和会　訪問介護事業所つくし</t>
  </si>
  <si>
    <t>管理者　8:30～16:30</t>
  </si>
  <si>
    <t>但し、尾道市は、因島のみ（因島洲江町及び因島原町を除く）。</t>
  </si>
  <si>
    <t>seiwakai@hi2.enjoy.ne.jp</t>
  </si>
  <si>
    <t>ｲﾝﾉｼﾏｷｾﾝｶﾌﾞｼｷｶﾞｲｼｬ</t>
  </si>
  <si>
    <t>因島汽船株式会社</t>
  </si>
  <si>
    <t>広島県尾道市因島土生町１８９９番地の３１</t>
  </si>
  <si>
    <t>0845-22-2137</t>
  </si>
  <si>
    <t>0845-22-9416</t>
  </si>
  <si>
    <t>村井　徹也</t>
  </si>
  <si>
    <t>ﾑﾗｲ ﾃﾂﾔ</t>
  </si>
  <si>
    <t>広島県尾道市因島土生町２２２６番地２</t>
  </si>
  <si>
    <t>ﾃﾞｲｻｰﾋﾞｽｾﾝﾀｰﾊﾅｿﾞﾉ</t>
  </si>
  <si>
    <t>デイサービスセンター花園</t>
  </si>
  <si>
    <t>0845-22-2525</t>
  </si>
  <si>
    <t>広島県尾道市因島土生町１４６０番地４</t>
  </si>
  <si>
    <t>0845-22-2526</t>
  </si>
  <si>
    <t>ﾓﾘ ﾔｽﾖ</t>
  </si>
  <si>
    <t>森　康代</t>
  </si>
  <si>
    <t>広島県尾道市因島土生町2229-17</t>
  </si>
  <si>
    <t>但し、尾道市は、因島（洲江町、原町を除く）のみ。</t>
  </si>
  <si>
    <t>村井　弘明</t>
  </si>
  <si>
    <t>ﾑﾗｲ ﾋﾛｱｷ</t>
  </si>
  <si>
    <t>広島県尾道市因島土生町2226番地2</t>
  </si>
  <si>
    <t>0845-22-8675</t>
  </si>
  <si>
    <t>ｸﾞﾙｰﾌﾟﾎｰﾑﾊﾅｿﾞﾉ</t>
  </si>
  <si>
    <t>グループホーム花園</t>
  </si>
  <si>
    <t>広島県尾道市因島土生町１４６０番地の４</t>
  </si>
  <si>
    <t>ｺﾏﾂ ﾁｶ</t>
  </si>
  <si>
    <t>小松　智香</t>
  </si>
  <si>
    <t>広島県尾道市因島三庄町３３５４－６</t>
  </si>
  <si>
    <t>計画作成担当者</t>
  </si>
  <si>
    <t>0845-26-6009</t>
  </si>
  <si>
    <t>通所介護事業所入浴設備を利用の場合、入浴時間１６時から１７時（定休日は１３時から１５時）</t>
  </si>
  <si>
    <t>今治市、越智郡上島町</t>
  </si>
  <si>
    <t>ｼｬｶｲﾌｸｼﾎｳｼﾞﾝﾋﾛﾀﾆﾌｸｼｶｲ</t>
  </si>
  <si>
    <t>社会福祉法人広谷福祉会</t>
  </si>
  <si>
    <t>広島県府中市広谷町３９１番地</t>
  </si>
  <si>
    <t>0847-45-6200</t>
  </si>
  <si>
    <t>0847-45-7028</t>
  </si>
  <si>
    <t>後藤　信行</t>
  </si>
  <si>
    <t>ｺﾞﾄｳ ﾉﾌﾞﾕｷ</t>
  </si>
  <si>
    <t>ｾｲﾌﾃｨｰｼﾝﾜﾃﾞｲｻｰﾋﾞｽｾﾝﾀｰ</t>
  </si>
  <si>
    <t>セイフティー信和デイサービスセンター</t>
  </si>
  <si>
    <t>0847-47-1255</t>
  </si>
  <si>
    <t>広島県府中市高木町１３３番地３</t>
  </si>
  <si>
    <t>0847-47-1256</t>
  </si>
  <si>
    <t>ﾅｶﾀ ﾏｻﾉﾌﾞ</t>
  </si>
  <si>
    <t>中田　正信</t>
  </si>
  <si>
    <t>広島県府中市府中町122番地1フローレンス府中402号</t>
  </si>
  <si>
    <t>但し、府中市は、上下町を除く。その他は要相談。福山市は、新市町と芦田町。</t>
  </si>
  <si>
    <t>H16.7.1廃止開始</t>
  </si>
  <si>
    <t>ｾｲﾌﾃｨｰｼﾝﾜｼｮｰﾄｽﾃｲﾋﾛﾀﾆ</t>
  </si>
  <si>
    <t>セイフティー信和ショートステイ広谷</t>
  </si>
  <si>
    <t>ｷｯｶﾜ ﾉﾘｵ</t>
  </si>
  <si>
    <t>吉川　則夫</t>
  </si>
  <si>
    <t>広島県府中市高木町1177</t>
  </si>
  <si>
    <t>セイフティー信和ショートステイ広谷、介護付有料老人ホームセイフティー信和</t>
  </si>
  <si>
    <t>但し、府中市は上下町を除く。福山市は新市町のみ。</t>
  </si>
  <si>
    <t>H25.12.27 食堂等面積の変更</t>
  </si>
  <si>
    <t>従来21床</t>
  </si>
  <si>
    <t>看護体制加算なし(H23.5.1～)</t>
  </si>
  <si>
    <t>ﾄｸﾍﾞﾂﾖｳｺﾞﾛｳｼﾞﾝﾎｰﾑｾｲﾌﾃｨｰｼﾝﾜ</t>
  </si>
  <si>
    <t>特別養護老人ホームセイフティー信和</t>
  </si>
  <si>
    <t>セイフティー信和ショートステイ広谷　ほか</t>
  </si>
  <si>
    <t>施設長・管理者 　8:30～17:30</t>
  </si>
  <si>
    <t>セイフティー信和ショートステイ広谷、介護付き有料老人ホームセイフティー信和</t>
  </si>
  <si>
    <t>ｼｬｶｲﾌｸｼﾎｳｼﾞﾝｹｲｾﾝｶｲ</t>
  </si>
  <si>
    <t>社会福祉法人敬羨会</t>
  </si>
  <si>
    <t>広島県府中市木野山町箱田奥甲１５３８番地</t>
  </si>
  <si>
    <t>0847-68-2585</t>
  </si>
  <si>
    <t>0847-68-2783</t>
  </si>
  <si>
    <t>瀧野　欣弥</t>
  </si>
  <si>
    <t>ﾀｷﾉ ｷﾝﾔ</t>
  </si>
  <si>
    <t>ﾃﾞｲｻｰﾋﾞｽｾﾝﾀｰﾊｺﾀﾞｴﾝ</t>
  </si>
  <si>
    <t>デイサービスセンター箱田苑</t>
  </si>
  <si>
    <t>0847-68-2787</t>
  </si>
  <si>
    <t>広島県府中市木野山町７９番地</t>
  </si>
  <si>
    <t>0847-68-2999</t>
  </si>
  <si>
    <t>ｳﾁﾀﾞ ﾐﾁｺ</t>
  </si>
  <si>
    <t>内田　美智子</t>
  </si>
  <si>
    <t>広島県府中市木野山町151</t>
  </si>
  <si>
    <t>ｼｬｶｲﾌｸｼﾎｳｼﾞﾝｾｲﾜｶｲ</t>
  </si>
  <si>
    <t>社会福祉法人静和会</t>
  </si>
  <si>
    <t>広島県府中市広谷町９５９番地１</t>
  </si>
  <si>
    <t>0847-44-6678</t>
  </si>
  <si>
    <t>0847-44-6658</t>
  </si>
  <si>
    <t>今川　智巳</t>
  </si>
  <si>
    <t>ｲﾏｶﾞﾜ ｻﾄﾐ</t>
  </si>
  <si>
    <t>ﾂｳｼｮｶｲｺﾞｼﾞｷﾞｮｳｼｮﾌﾁｭｳｾｲﾜﾘｮｳ</t>
  </si>
  <si>
    <t>通所介護事業所府中静和寮</t>
  </si>
  <si>
    <t>0847-41-7688</t>
  </si>
  <si>
    <t>広島県府中市土生町１６３６番地の１</t>
  </si>
  <si>
    <t>0847-41-8620</t>
  </si>
  <si>
    <t>ｲﾀﾞ ﾔｽｼ</t>
  </si>
  <si>
    <t>伊田　易史</t>
  </si>
  <si>
    <t>広島県福山市西町１丁目３番地５－１３０４号</t>
  </si>
  <si>
    <t>養護老人ホーム府中静和寮</t>
  </si>
  <si>
    <t>寮長（管理者）、8：30～17：30</t>
  </si>
  <si>
    <t>090-7973-6214</t>
  </si>
  <si>
    <t>但し、府中市は上下町を除く。</t>
  </si>
  <si>
    <t>福山市、世羅郡世羅町</t>
  </si>
  <si>
    <t>ﾊｺﾀﾞｴﾝﾀﾝｷﾆｭｳｼｮｾｲｶﾂｶｲｺﾞｼﾞｷﾞｮｳｼｮ</t>
  </si>
  <si>
    <t>箱田苑短期入所生活介護事業所</t>
  </si>
  <si>
    <t>ｺﾓﾘ ﾘｭｳﾀﾛｳ</t>
  </si>
  <si>
    <t>小森　龍太郎</t>
  </si>
  <si>
    <t>広島県府中市目崎町707番地4</t>
  </si>
  <si>
    <t>特養</t>
  </si>
  <si>
    <t>福山市、府中市、神石郡神石高原町</t>
  </si>
  <si>
    <t>但し、福山市は新市町のみ。</t>
  </si>
  <si>
    <t>ﾀﾝｷﾆｭｳｼｮｾｲｶﾂｶｲｺﾞｼﾞｷﾞｮｳｼｮﾌﾁｭｳｾｲﾜﾘｮｳ</t>
  </si>
  <si>
    <t>短期入所生活介護事業所府中静和寮</t>
  </si>
  <si>
    <t>0847-41-2375</t>
  </si>
  <si>
    <t>ﾔﾏｼﾀ ﾖｼﾕｷ</t>
  </si>
  <si>
    <t>山下　幸之</t>
  </si>
  <si>
    <t>広島県府中市久佐町655番地</t>
  </si>
  <si>
    <t>特養・通所・居宅ほか</t>
  </si>
  <si>
    <t>寮長（管理者）　8：30～17：30</t>
  </si>
  <si>
    <t>ﾄｸﾍﾞﾂﾖｳｺﾞﾛｳｼﾞﾝﾎｰﾑﾌﾁｭｳｾｲﾜﾘｮｳ</t>
  </si>
  <si>
    <t>特別養護老人ホーム府中静和寮</t>
  </si>
  <si>
    <t>広島県府中市久佐町６５５番地</t>
  </si>
  <si>
    <t>短期・通所・居宅ほか</t>
  </si>
  <si>
    <t>看護体制加算I・II（H23.4.1～）</t>
  </si>
  <si>
    <t>特養・通所・短期・居宅ほか</t>
  </si>
  <si>
    <t>ﾄｸﾍﾞﾂﾖｳｺﾞﾛｳｼﾞﾝﾎｰﾑﾊｺﾀﾞｴﾝ</t>
  </si>
  <si>
    <t>特別養護老人ホーム箱田苑</t>
  </si>
  <si>
    <t>管理者　8:30～17:30　（月～金）</t>
  </si>
  <si>
    <t>hakoda@fuchu.or.jp</t>
  </si>
  <si>
    <t>特別養護老人ホーム箱田苑、短期入所生活介護事業所箱田苑</t>
  </si>
  <si>
    <t>福山市は新市町。</t>
  </si>
  <si>
    <t>ﾕｳｹﾞﾝｶﾞｲｼｬﾐﾄﾞﾘｶｲｺﾞﾌﾁｭｳ</t>
  </si>
  <si>
    <t>有限会社みどり介護府中</t>
  </si>
  <si>
    <t>広島県府中市出口町８９１番地１</t>
  </si>
  <si>
    <t>0847-43-5446</t>
  </si>
  <si>
    <t>0847-47-6080</t>
  </si>
  <si>
    <t>網田　恒夫</t>
  </si>
  <si>
    <t>ｱﾐﾀ ﾂﾈｵ</t>
  </si>
  <si>
    <t>ﾃﾞｲｻｰﾋﾞｽｾﾝﾀｰｱﾐﾁｬﾝﾁ</t>
  </si>
  <si>
    <t>デイサービスセンターあみちゃんち</t>
  </si>
  <si>
    <t>広島県府中市出口町８７２番地</t>
  </si>
  <si>
    <t>但し、福山市は、新市町、芦田町のみ。府中市は、上下町を除く。尾道市は御調町のみ。</t>
  </si>
  <si>
    <t>ｶｲｺﾞﾌｸｼｻｰﾋﾞｽｶﾌﾞｼｷｶﾞｲｼｬ</t>
  </si>
  <si>
    <t>介護福祉サービス株式会社</t>
  </si>
  <si>
    <t>広島県福山市新市町大字新市８８８番地</t>
  </si>
  <si>
    <t>0847-51-3300</t>
  </si>
  <si>
    <t>0847-51-3226</t>
  </si>
  <si>
    <t>藤井　克樹</t>
  </si>
  <si>
    <t>ﾌｼﾞｲ ｶﾂｷ</t>
  </si>
  <si>
    <t>ﾃﾞｲｻｰﾋﾞｽﾕｳﾕｳﾀｶｷﾞ</t>
  </si>
  <si>
    <t>デイサービスゆうゆう高木</t>
  </si>
  <si>
    <t>0847-40-0100</t>
  </si>
  <si>
    <t>広島県府中市高木町２０番地１</t>
  </si>
  <si>
    <t>0847-40-0120</t>
  </si>
  <si>
    <t>ﾀｶﾊｼ ﾁﾌﾐ</t>
  </si>
  <si>
    <t>高橋　千史</t>
  </si>
  <si>
    <t>広島県福山市駅家町大字万能倉373番地76</t>
  </si>
  <si>
    <t>但し、福山市は、新市町、芦田町、駅家町、御幸町のみ。尾道市は、御調町のみ。</t>
  </si>
  <si>
    <t>広島県福山市新市町新市８８８番地</t>
  </si>
  <si>
    <t>0847-51-3152</t>
  </si>
  <si>
    <t>0847-52-5797</t>
  </si>
  <si>
    <t>広島県福山市駅家町江良４３３番地１</t>
  </si>
  <si>
    <t>084-959-3085</t>
  </si>
  <si>
    <t>ﾕｳﾕｳﾉｲｴ ﾀｶｷﾞ</t>
  </si>
  <si>
    <t>ゆうゆうの家　高木</t>
  </si>
  <si>
    <t>ｻｶﾓﾄ ﾅｵｺ</t>
  </si>
  <si>
    <t>坂本　直子</t>
  </si>
  <si>
    <t>広島県府中市出口町340番地7</t>
  </si>
  <si>
    <t>福山市については，北部２（福山市日常生活圏域）</t>
  </si>
  <si>
    <t>ﾕｳｹﾞﾝｶﾞｲｼｬｷﾗﾗ</t>
  </si>
  <si>
    <t>有限会社きらら</t>
  </si>
  <si>
    <t>広島県府中市出口町３１９番地</t>
  </si>
  <si>
    <t>0847-41-3062</t>
  </si>
  <si>
    <t>0847-41-8195</t>
  </si>
  <si>
    <t>上岡　美作子</t>
  </si>
  <si>
    <t>ｳｴｵｶ ﾐｻｺ</t>
  </si>
  <si>
    <t>ﾃﾞｲｻｰﾋﾞｽｷﾗﾗ</t>
  </si>
  <si>
    <t>デイサービスきらら</t>
  </si>
  <si>
    <t>広島県府中市出口町３１９</t>
  </si>
  <si>
    <t>広島県府中市出口町319番地</t>
  </si>
  <si>
    <t>介護報酬告示上の額の１割又は２割、３割</t>
  </si>
  <si>
    <t>介護報酬告示上の額</t>
  </si>
  <si>
    <t>運営規程に定めるとおり</t>
  </si>
  <si>
    <t>福山市（島しょ部を除く）</t>
  </si>
  <si>
    <t>ｼｬｶｲﾌｸｼﾎｳｼﾞﾝｵｳﾌｳｶｲ</t>
  </si>
  <si>
    <t>社会福祉法人桜風会</t>
  </si>
  <si>
    <t>広島県府中市桜が丘三丁目２番地の１</t>
  </si>
  <si>
    <t>0847-41-5000</t>
  </si>
  <si>
    <t>0847-41-6500</t>
  </si>
  <si>
    <t>広島県府中市府中町３番地の１</t>
  </si>
  <si>
    <t>ﾃﾞｲｻｰﾋﾞｽｾﾝﾀｰｱｲｱｲｻｸﾗｶﾞｵｶ</t>
  </si>
  <si>
    <t>デイサービスセンターあいあい桜が丘</t>
  </si>
  <si>
    <t>ｲｹｼｮｳｼﾞ ﾀｶｶｽﾞ</t>
  </si>
  <si>
    <t>池庄司　敬和</t>
  </si>
  <si>
    <t>広島県福山市駅家町江良269-1</t>
  </si>
  <si>
    <t>但し、福山市は、新市町、芦田町、駅家町。府中市は、上下町を除く。</t>
  </si>
  <si>
    <t>ｼﾃｲｶｲｺﾞﾛｳｼﾞﾝﾌｸｼｼｾﾂｼｮｰﾄｽﾃｲｱｲｱｲ</t>
  </si>
  <si>
    <t>指定介護老人福祉施設ショートステイあいあい</t>
  </si>
  <si>
    <t>ﾅｶﾞｵｶ ｹｲｺﾞ</t>
  </si>
  <si>
    <t>長岡　圭吾</t>
  </si>
  <si>
    <t>広島県府中市栗柄町２４３２－１</t>
  </si>
  <si>
    <t>指定介護老人福祉施設あいあい、デイサービス他</t>
  </si>
  <si>
    <t>ただし、、府中市は上下町を除く。福山市は新市町、芦田町、駅家町のみ。</t>
  </si>
  <si>
    <t>従来0床、ユニット10床（ユニット数6）</t>
  </si>
  <si>
    <t>ｼﾃｲｶｲｺﾞﾛｳｼﾞﾝﾌｸｼｼｾﾂｱｲｱｲ</t>
  </si>
  <si>
    <t>指定介護老人福祉施設あいあい</t>
  </si>
  <si>
    <t>広島県府中市栗柄町2432-1</t>
  </si>
  <si>
    <t>ショートステイ、地域密着特養ほか</t>
  </si>
  <si>
    <t>介護老人福祉施設ショートステイあいあい</t>
  </si>
  <si>
    <t>但し、府中市は上下町を除く。福山市は新市町、芦田町、駅家町のみ。</t>
  </si>
  <si>
    <t>ﾕｳｹﾞﾝｶﾞｲｼｬﾀﾞｲｷﾁ</t>
  </si>
  <si>
    <t>有限会社ダイキチ</t>
  </si>
  <si>
    <t>広島県府中市府中町１４６番地</t>
  </si>
  <si>
    <t>0847-41-2268</t>
  </si>
  <si>
    <t>0847-41-8677</t>
  </si>
  <si>
    <t>木下　和子</t>
  </si>
  <si>
    <t>ｷﾉｼﾀ ｶｽﾞｺ</t>
  </si>
  <si>
    <t>ﾃﾞｲｻｰﾋﾞｽｾﾝﾀｰｹｱﾋﾞﾚｯｼﾞﾀﾞｲｷﾁ</t>
  </si>
  <si>
    <t>デイサービスセンターケアビレッジダイキチ</t>
  </si>
  <si>
    <t>0847-43-6339</t>
  </si>
  <si>
    <t>広島県府中市府中町１５０番地１</t>
  </si>
  <si>
    <t>0847-44-6455</t>
  </si>
  <si>
    <t>ｷｯﾀｶ ｷﾖﾐ</t>
  </si>
  <si>
    <t>橘高　清美</t>
  </si>
  <si>
    <t>広島県尾道市御調町神378-1</t>
  </si>
  <si>
    <t>介護報酬告示上の額又は府中市が定めた額の１～３割</t>
  </si>
  <si>
    <t>介護報酬告示上の額又は府中市が定めた額</t>
  </si>
  <si>
    <t>運営規程の定めるとおり</t>
  </si>
  <si>
    <t>上下町を除く</t>
  </si>
  <si>
    <t>ﾕｳｹﾞﾝｶﾞｲｼｬｱﾄﾞﾊﾞﾝｽ</t>
  </si>
  <si>
    <t>有限会社アドバンス</t>
  </si>
  <si>
    <t>広島県府中市元町２７１番地１</t>
  </si>
  <si>
    <t>0847-40-0066</t>
  </si>
  <si>
    <t>0847-40-0067</t>
  </si>
  <si>
    <t>藤岡　輝行</t>
  </si>
  <si>
    <t>ﾌｼﾞｵｶ ﾃﾙﾕｷ</t>
  </si>
  <si>
    <t>ﾓﾄﾏﾁﾌﾚｱｲｾﾝﾀｰ</t>
  </si>
  <si>
    <t>元町ふれあいセンター</t>
  </si>
  <si>
    <t>ｶｼｷ ﾏﾅﾐ</t>
  </si>
  <si>
    <t>樫木　まなみ</t>
  </si>
  <si>
    <t>広島県府中市三郎丸町１１５番地</t>
  </si>
  <si>
    <t>看護体制加算II(H24.3.1～)</t>
  </si>
  <si>
    <t>ｳｴﾏﾂ ﾕｶ</t>
  </si>
  <si>
    <t>植松　由香</t>
  </si>
  <si>
    <t>広島県福山市御幸町下岩成350番地8</t>
  </si>
  <si>
    <t>ｶﾌﾞｼｷｶﾞｲｼｬｻｲｺｳﾈｯﾄﾜｰｸ</t>
  </si>
  <si>
    <t>株式会社彩幸ネットワーク</t>
  </si>
  <si>
    <t>広島県府中市中須町４２４番地の１</t>
  </si>
  <si>
    <t>0847-49-6565</t>
  </si>
  <si>
    <t>世良　尚基</t>
  </si>
  <si>
    <t>ｾﾗ ﾅｵｷ</t>
  </si>
  <si>
    <t>ﾃﾞｲｻｰﾋﾞｽｺﾄﾌﾞｷｱﾝ</t>
  </si>
  <si>
    <t>デイサービスことぶき庵</t>
  </si>
  <si>
    <t>広島県府中市高木町１５７７番地の５</t>
  </si>
  <si>
    <t>ﾌｸﾔﾏｼﾉｳｷﾞｮｳｷｮｳﾄﾞｳｸﾐｱｲ</t>
  </si>
  <si>
    <t>福山市農業協同組合</t>
  </si>
  <si>
    <t>広島県福山市花園町二丁目７番１号</t>
  </si>
  <si>
    <t>084-924-2316</t>
  </si>
  <si>
    <t>084-924-2209</t>
  </si>
  <si>
    <t>代表理事</t>
  </si>
  <si>
    <t>山上　一成</t>
  </si>
  <si>
    <t>ﾔﾏｶﾞﾐ ｶｽﾞｼｹﾞ</t>
  </si>
  <si>
    <t>ｼﾞｪｲｴｲﾌｸﾔﾏｼﾂｳｼｮｶｲｺﾞｼﾞｷﾞｮｳｼｮﾋﾀﾞﾏﾘ</t>
  </si>
  <si>
    <t>JA福山市通所介護事業所ひだまり</t>
  </si>
  <si>
    <t>0847-40-0215</t>
  </si>
  <si>
    <t>広島県府中市鵜飼町４６６番地の１</t>
  </si>
  <si>
    <t>0847-40-0216</t>
  </si>
  <si>
    <t>ﾊﾗﾀﾞ ﾐｶ</t>
  </si>
  <si>
    <t>原田　美香</t>
  </si>
  <si>
    <t>広島県福山市神辺町川北1104-3</t>
  </si>
  <si>
    <t>ｶﾌﾞｼｷｶﾞｲｼｬﾌｸﾀﾞ</t>
  </si>
  <si>
    <t>株式会社ＦＵＫＵＤＡ</t>
  </si>
  <si>
    <t>広島県府中市中須町３１３番地２</t>
  </si>
  <si>
    <t>0847-52-2511</t>
  </si>
  <si>
    <t>福田　丈晴</t>
  </si>
  <si>
    <t>ﾌｸﾀﾞ ﾀｹﾊﾙ</t>
  </si>
  <si>
    <t>ﾘｮｳﾖｳﾂｳｼｮｶｲｺﾞｱｶﾘ</t>
  </si>
  <si>
    <t>療養通所介護慧</t>
  </si>
  <si>
    <t>0847-44-6995</t>
  </si>
  <si>
    <t>但し、府中市は、上下町を除く。福山市は、新市町のみ。</t>
  </si>
  <si>
    <t>ﾃﾞｲｻｰﾋﾞｽﾌﾟﾗｻﾞﾕｲ</t>
  </si>
  <si>
    <t>デイサービスプラザ結</t>
  </si>
  <si>
    <t>0847-44-6617</t>
  </si>
  <si>
    <t>0847-44-6614</t>
  </si>
  <si>
    <t>ﾏｴﾀﾞ ﾖｼﾐ</t>
  </si>
  <si>
    <t>前田　よしみ</t>
  </si>
  <si>
    <t>広島県府中市諸毛町3007</t>
  </si>
  <si>
    <t>但し、福山市は新市町のみ。府中市は上下町を除く。</t>
  </si>
  <si>
    <t>ｼｮｰﾄｽﾃｲﾕｳﾕｳﾀｶｷﾞ</t>
  </si>
  <si>
    <t>ショートステイゆうゆう高木</t>
  </si>
  <si>
    <t>ｻﾄｳ ﾄﾖｺ</t>
  </si>
  <si>
    <t>佐藤　豊子</t>
  </si>
  <si>
    <t>広島県福山市神辺町大字新湯野48番地12</t>
  </si>
  <si>
    <t>但し、福山市は新市町、駅家町、芦田町で実施。</t>
  </si>
  <si>
    <t>ｶﾌﾞｼｷｶﾞｲｼｬﾋﾞﾝｺﾞｶｲ</t>
  </si>
  <si>
    <t>株式会社備後会</t>
  </si>
  <si>
    <t>広島県府中市府中町１０２番地１</t>
  </si>
  <si>
    <t>0847-45-1600</t>
  </si>
  <si>
    <t>0847-45-2121</t>
  </si>
  <si>
    <t>ﾃﾞｲｻｰﾋﾞｽｾﾝﾀｰｱｲｱｲﾌﾁｭｳｴｷﾆｼ</t>
  </si>
  <si>
    <t>デイサービスセンターあいあい府中駅西</t>
  </si>
  <si>
    <t>ﾅﾗｻﾞｷ ﾅｵｺ</t>
  </si>
  <si>
    <t>楢崎　尚子</t>
  </si>
  <si>
    <t>広島県府中市高木町460</t>
  </si>
  <si>
    <t>但し、府中市は上下町を除く。福山市は、駅家町、芦田町、新市町のみ。</t>
  </si>
  <si>
    <t>ｼﾃｲｶｲｺﾞﾛｳｼﾞﾝﾌｸｼｼｾﾂｼｮｰﾄｽﾃｲｱｲｱｲﾍﾞｯｶﾝ</t>
  </si>
  <si>
    <t>指定介護老人福祉施設ショートステイあいあい別館</t>
  </si>
  <si>
    <t>広島県府中市桜が丘三丁目２番地の４</t>
  </si>
  <si>
    <t>指定介護老人福祉施設あいあい　ほか</t>
  </si>
  <si>
    <t>ohfukai@aiai-fukushi.net</t>
  </si>
  <si>
    <t>ﾁｲｷﾐｯﾁｬｸｶﾞﾀﾄｸﾍﾞﾂﾖｳｺﾞﾛｳｼﾞﾝﾎｰﾑｱｲｱｲ</t>
  </si>
  <si>
    <t>地域密着型特別養護老人ホームあいあい</t>
  </si>
  <si>
    <t>ﾕﾆｯﾄｶﾞﾀﾁｲｷﾐｯﾁｬｸｶﾞﾀｶｲｺﾞﾛｳｼﾞﾝﾌｸｼｼｾﾂﾌﾁｭｳｾｲﾜﾘｮｳﾖﾂﾊﾞｶﾝ</t>
  </si>
  <si>
    <t>ユニット型地域密着型介護老人福祉施設府中静和寮よつば館</t>
  </si>
  <si>
    <t>養護老人ホーム府中静和寮ほか</t>
  </si>
  <si>
    <t>寮長（管理者）　8:30～17:30</t>
  </si>
  <si>
    <t>ﾕﾆｯﾄｶﾞﾀﾀﾝｷﾆｭｳｼｮｾｲｶﾂｶｲｺﾞｼﾞｷﾞｮｳｼｮﾌﾁｭｳｾｲﾜﾘｮｳﾖﾂﾊﾞｶﾝ</t>
  </si>
  <si>
    <t>ユニット型短期入所生活介護事業所府中静和寮よつば館</t>
  </si>
  <si>
    <t>ｾｲﾌﾃｨｰｼﾝﾜｼｮｰﾄｽﾃｲｳｶｲ</t>
  </si>
  <si>
    <t>セイフティー信和ショートステイ鵜飼</t>
  </si>
  <si>
    <t>0847-54-2133</t>
  </si>
  <si>
    <t>広島県府中市鵜飼町４６４－１番地</t>
  </si>
  <si>
    <t>0847-54-2134</t>
  </si>
  <si>
    <t>ｺﾞﾄｳ ｷﾐ</t>
  </si>
  <si>
    <t>後藤　公美</t>
  </si>
  <si>
    <t>広島県府中市広谷町850番地11</t>
  </si>
  <si>
    <t>セイフティー信和(ユニット型）ショートステイ鵜飼</t>
  </si>
  <si>
    <t>ｾｲﾌﾃｨｰｼﾝﾜﾕﾆｯﾄｶﾞﾀｼｮｰﾄｽﾃｲｳｶｲ</t>
  </si>
  <si>
    <t>セイフティー信和（ユニット型）ショートステイ鵜飼</t>
  </si>
  <si>
    <t>管理者・介護職員　8：30～17：30</t>
  </si>
  <si>
    <t>ｼｬｶｲﾌｸｼﾎｳｼﾞﾝｽｲﾒｲｶｲ</t>
  </si>
  <si>
    <t>社会福祉法人水明会</t>
  </si>
  <si>
    <t>広島県三次市南畑敷町４４１番地</t>
  </si>
  <si>
    <t>0824-62-2841</t>
  </si>
  <si>
    <t>0824-62-1936</t>
  </si>
  <si>
    <t>冨士原　久雄</t>
  </si>
  <si>
    <t>ﾌｼﾞﾜﾗ ﾋｻｵ</t>
  </si>
  <si>
    <t>ﾃﾞｲｻｰﾋﾞｽｾﾝﾀｰｽｲﾒｲｴﾝ</t>
  </si>
  <si>
    <t>デイサービスセンター水明園</t>
  </si>
  <si>
    <t>ﾋﾗﾀ ﾄﾓﾉﾘ</t>
  </si>
  <si>
    <t>平田　知伯</t>
  </si>
  <si>
    <t>広島県庄原市高門町２００―２</t>
  </si>
  <si>
    <t>水明園居宅介護支援事業所</t>
  </si>
  <si>
    <t>管理者、介護支援専門員　8：30～17：30</t>
  </si>
  <si>
    <t>0824-72-6555</t>
  </si>
  <si>
    <t>但し、三次市の一部地域のみ実施</t>
  </si>
  <si>
    <t>ｽｲﾒｲｴﾝﾀﾝｷﾆｭｳｼｮｾｲｶﾂｶｲｺﾞｼﾞｷﾞｮｳｼｮ</t>
  </si>
  <si>
    <t>水明園短期入所生活介護事業所</t>
  </si>
  <si>
    <t>ﾌｼﾞﾊﾗ ﾋｻｵ</t>
  </si>
  <si>
    <t>広島県三次市三次町１３０４番地</t>
  </si>
  <si>
    <t>養護老人ﾎｰﾑ水明園、水明園特定施設入居者生活介護事業、特別養護老人老人ﾎｰﾑみよしの、みよしの短期入所生</t>
  </si>
  <si>
    <t>施設長　8：30～17：30</t>
  </si>
  <si>
    <t>ﾄｸﾍﾞﾂﾖｳｺﾞﾛｳｼﾞﾝﾎｰﾑｽｲﾒｲｴﾝ</t>
  </si>
  <si>
    <t>特別養護老人ホーム水明園</t>
  </si>
  <si>
    <t>養護老人ﾎｰﾑ水明園、水明園特定施設入居者生活介護事業所、水明園短期入所生活介護事業所、特別養護老人ﾎｰﾑ</t>
  </si>
  <si>
    <t>看護体制加算I(H23.4.1～)・II(H23.9.1～)</t>
  </si>
  <si>
    <t>介護報酬上の告示額</t>
  </si>
  <si>
    <t>ｼｬｶｲﾌｸｼﾎｳｼﾞﾝｼﾞｼｮｳｶｲ</t>
  </si>
  <si>
    <t>社会福祉法人慈照会</t>
  </si>
  <si>
    <t>広島県三次市山家町５９７番地</t>
  </si>
  <si>
    <t>0824-62-2631</t>
  </si>
  <si>
    <t>0824-62-4982</t>
  </si>
  <si>
    <t>ﾙﾝﾋﾞﾆｴﾝﾀﾝｷﾆｭｳｼｮｾｲｶﾂｶｲｺﾞｼﾞｷﾞｮｳｼｮ</t>
  </si>
  <si>
    <t>ルンビニ園短期入所生活介護事業所</t>
  </si>
  <si>
    <t>ﾊﾅﾓﾄ ﾖｼﾏｻ</t>
  </si>
  <si>
    <t>花本　好正</t>
  </si>
  <si>
    <t>広島県三次市十日市南三丁目５番１９号</t>
  </si>
  <si>
    <t>特別養護老人ホーム ルンビニ園</t>
  </si>
  <si>
    <t>管理者　8：30～17：00</t>
  </si>
  <si>
    <t>0824-63-1006</t>
  </si>
  <si>
    <t>別紙運営規定に記載のとおり</t>
  </si>
  <si>
    <t>広島県三次市十日市中１-１０-２２</t>
  </si>
  <si>
    <t>0824-62-2405</t>
  </si>
  <si>
    <t>ｸﾞﾙｰﾌﾟﾎｰﾑﾕｳﾊﾞｴ</t>
  </si>
  <si>
    <t>グループホームゆうばえ</t>
  </si>
  <si>
    <t>0824-62-8801</t>
  </si>
  <si>
    <t>広島県三次市山家町６０７番地１２</t>
  </si>
  <si>
    <t>0824-62-9432</t>
  </si>
  <si>
    <t>ﾅｶｵｶ ｻﾅｴ</t>
  </si>
  <si>
    <t>中岡　真枝</t>
  </si>
  <si>
    <t>広島県三次市三次町７１２番地１</t>
  </si>
  <si>
    <t>広島市、福山市</t>
  </si>
  <si>
    <t>ﾄｸﾍﾞﾂﾖｳｺﾞﾛｳｼﾞﾝﾎｰﾑﾙﾝﾋﾞﾆｴﾝ</t>
  </si>
  <si>
    <t>特別養護老人ホームルンビニ園</t>
  </si>
  <si>
    <t>ｼｬｶｲﾌｸｼﾎｳｼﾞﾝｸﾙﾐｶｲ</t>
  </si>
  <si>
    <t>社会福祉法人くるみ会</t>
  </si>
  <si>
    <t>広島県三次市粟屋町字高掛１７１８番地の２</t>
  </si>
  <si>
    <t>河野　和昌</t>
  </si>
  <si>
    <t>ｺｳﾉ ｶｽﾞﾏｻ</t>
  </si>
  <si>
    <t>広島県三次市十日市東二丁目5－18</t>
  </si>
  <si>
    <t>0824-63-3455</t>
  </si>
  <si>
    <t>ﾄｸﾍﾞﾂﾖｳｺﾞﾛｳｼﾞﾝﾎｰﾑｸﾙﾐｿｳ</t>
  </si>
  <si>
    <t>特別養護老人ホームくるみ荘</t>
  </si>
  <si>
    <t>0824-63-6258</t>
  </si>
  <si>
    <t>広島県三次市粟屋町１７１８－２</t>
  </si>
  <si>
    <t>0824-62-1937</t>
  </si>
  <si>
    <t>ｶﾜｵｶ ﾏｺﾄ</t>
  </si>
  <si>
    <t>川岡　真</t>
  </si>
  <si>
    <t>広島県三次市穴笠町66-3</t>
  </si>
  <si>
    <t>ﾐﾖｼﾉｳｷﾞｮｳｷｮｳﾄﾞｳｸﾐｱｲ</t>
  </si>
  <si>
    <t>三次農業協同組合</t>
  </si>
  <si>
    <t>広島県三次市十日市東三丁目１番１号</t>
  </si>
  <si>
    <t>0824-63-6111</t>
  </si>
  <si>
    <t>0824-62-6733</t>
  </si>
  <si>
    <t>新田　靖</t>
  </si>
  <si>
    <t>ﾆｯﾀ ﾔｽｼ</t>
  </si>
  <si>
    <t>ｼﾞｪｲｴｲﾐﾖｼﾂｳｼｮｶｲｺﾞｼﾞｷﾞｮｳｼｮ</t>
  </si>
  <si>
    <t>ＪＡ三次通所介護事業所</t>
  </si>
  <si>
    <t>0824-65-1177</t>
  </si>
  <si>
    <t>広島県三次市小文町４３９番地の２</t>
  </si>
  <si>
    <t>0824-65-1188</t>
  </si>
  <si>
    <t>ｻﾀﾞﾓﾘ ﾋﾛｺ</t>
  </si>
  <si>
    <t>貞森　裕子</t>
  </si>
  <si>
    <t>広島県三次市十日市南四丁目９－３９</t>
  </si>
  <si>
    <t>ＪＡ三次こうち居宅介護支援事業所</t>
  </si>
  <si>
    <t>管理者・介護支援専門員／８：３０～１７：３０</t>
  </si>
  <si>
    <t>但し、三次市は、甲奴町を除く</t>
  </si>
  <si>
    <t>和泉　一子</t>
  </si>
  <si>
    <t>ｲｽﾞﾐ ｶｽﾞｺ</t>
  </si>
  <si>
    <t>ﾃﾞｲｻｰﾋﾞｽｾﾝﾀｰﾄｳｶｲﾁｼﾞｼｮｳｴﾝ</t>
  </si>
  <si>
    <t>デイサービスセンター十日市慈照園</t>
  </si>
  <si>
    <t>0824-62-5566</t>
  </si>
  <si>
    <t>広島県三次市十日市南四丁目５番５号</t>
  </si>
  <si>
    <t>0824-62-5586</t>
  </si>
  <si>
    <t>ｽﾀﾞ ﾉﾘｺ</t>
  </si>
  <si>
    <t>須田　規子</t>
  </si>
  <si>
    <t>広島県三次市十日市南3丁目5-16</t>
  </si>
  <si>
    <t>機能訓練指導員</t>
  </si>
  <si>
    <t>ヘルパーステーションルンビニ</t>
  </si>
  <si>
    <t>但し、三次市は旧三次市。</t>
  </si>
  <si>
    <t>ｶﾌﾞｼｷｶﾞｲｼｬｸﾆﾊﾗｸﾞﾐ</t>
  </si>
  <si>
    <t>株式会社國原組</t>
  </si>
  <si>
    <t>広島県三次市江田川之内町５０１番地の２</t>
  </si>
  <si>
    <t>0824-66-1220</t>
  </si>
  <si>
    <t>0824-66-1219</t>
  </si>
  <si>
    <t>國原　定明</t>
  </si>
  <si>
    <t>ｸﾆﾊﾗ ｻﾀﾞｱｷ</t>
  </si>
  <si>
    <t>ﾃﾞｲｻｰﾋﾞｽｾﾝﾀｰｻｸﾗ</t>
  </si>
  <si>
    <t>デイサービスセンターさくら</t>
  </si>
  <si>
    <t>0824-62-2323</t>
  </si>
  <si>
    <t>広島県三次市三次町１８８０番地の１</t>
  </si>
  <si>
    <t>0824-62-2365</t>
  </si>
  <si>
    <t>ｶｷｳﾁ ｷﾐｵ</t>
  </si>
  <si>
    <t>垣内　君雄</t>
  </si>
  <si>
    <t>広島県三次市布野町横谷１３０１番地</t>
  </si>
  <si>
    <t>次長</t>
  </si>
  <si>
    <t>ｵｶｻﾞｷｲｲﾝﾃﾞｲｻｰﾋﾞｽｾﾝﾀｰ｢ﾀｽｸ｣</t>
  </si>
  <si>
    <t>岡崎医院デイサービスセンター「たすく」</t>
  </si>
  <si>
    <t>0824-55-6215</t>
  </si>
  <si>
    <t>広島県三次市十日市中一丁目１０番２３号</t>
  </si>
  <si>
    <t>0824-55-6214</t>
  </si>
  <si>
    <t>ﾋﾀﾞｶ ﾀｶｱｷ</t>
  </si>
  <si>
    <t>日高　孝明</t>
  </si>
  <si>
    <t>島根県邑智郡邑南町上口羽616</t>
  </si>
  <si>
    <t>但し、三次市は、旧三次市。</t>
  </si>
  <si>
    <t>ﾂｳｼｮｶｲｺﾞｼﾞｷﾞｮｳｼｮｼｮｳｼﾞﾝｴﾝｾﾝﾀｰ</t>
  </si>
  <si>
    <t>通所介護事業所章仁苑センター</t>
  </si>
  <si>
    <t>広島県三次市和知町１１８００番地１８</t>
  </si>
  <si>
    <t>ﾅｶｵｶ ﾌﾐｵ</t>
  </si>
  <si>
    <t>中岡　史生</t>
  </si>
  <si>
    <t>広島県三次市三次町712-1</t>
  </si>
  <si>
    <t>三次市は、三和・作木・布野・君田・甲奴町を除く。庄原市は、西城・東城・口和・高野・比和・総領町を除く</t>
  </si>
  <si>
    <t>ｲﾘｮｳﾎｳｼﾞﾝﾄﾓﾐｶｲ</t>
  </si>
  <si>
    <t>医療法人ともみ会</t>
  </si>
  <si>
    <t>広島県三次市南畑敷町２２７番地の１</t>
  </si>
  <si>
    <t>0824-62-1321</t>
  </si>
  <si>
    <t>0824-63-3780</t>
  </si>
  <si>
    <t>大倉　美知男</t>
  </si>
  <si>
    <t>ｵｵｸﾗ ﾐﾁｵ</t>
  </si>
  <si>
    <t>ﾃﾞｲｻｰﾋﾞｽﾗｸﾗｸ</t>
  </si>
  <si>
    <t>デイサービスらくらく</t>
  </si>
  <si>
    <t>大倉　美智男</t>
  </si>
  <si>
    <t>広島県三次市南畑敷町227－1</t>
  </si>
  <si>
    <t>雲南広域連合、庄原市</t>
  </si>
  <si>
    <t>ﾕｳｹﾞﾝｶﾞｲｼｬﾋﾒﾕﾘｶｲｺﾞｾﾝﾀｰ</t>
  </si>
  <si>
    <t>有限会社ひめゆり介護センター</t>
  </si>
  <si>
    <t>広島県庄原市上原町1810番地1</t>
  </si>
  <si>
    <t>0824-72-0800</t>
  </si>
  <si>
    <t>戸谷　尚子</t>
  </si>
  <si>
    <t>ﾄﾀﾞﾆ ﾅｵｺ</t>
  </si>
  <si>
    <t>ﾂｳｼｮｶｲｺﾞﾋﾒﾕﾘ</t>
  </si>
  <si>
    <t>通所介護ひめゆり</t>
  </si>
  <si>
    <t>0824-65-6850</t>
  </si>
  <si>
    <t>広島県三次市十日市南二丁目１４番１０号</t>
  </si>
  <si>
    <t>0824-65-6877</t>
  </si>
  <si>
    <t>ｽｶﾞﾊﾗ ﾂﾄﾑ</t>
  </si>
  <si>
    <t>菅原　勉</t>
  </si>
  <si>
    <t>広島県庄原市上原町２６１５－２</t>
  </si>
  <si>
    <t>三次市（旧三次市、三良坂町、布野町）、吉舎町，作木町，布野町，三和町の一部地域</t>
  </si>
  <si>
    <t>ｲｽﾞﾐ ﾀﾀﾞﾉﾌﾞ</t>
  </si>
  <si>
    <t>広島県三次市十日市中一丁目１０番２２号</t>
  </si>
  <si>
    <t>ｸﾞﾙｰﾌﾟﾎｰﾑﾌﾉｼﾞｼｮｳｴﾝ</t>
  </si>
  <si>
    <t>グループホームふの慈照園</t>
  </si>
  <si>
    <t>0824-54-7111</t>
  </si>
  <si>
    <t>広島県三次市布野町上布野11059番地２</t>
  </si>
  <si>
    <t>0824-54-7112</t>
  </si>
  <si>
    <t>ﾀｹｵｶ ﾏｺﾄ</t>
  </si>
  <si>
    <t>竹岡　誠</t>
  </si>
  <si>
    <t>広島県三次市十日市東3-12-43</t>
  </si>
  <si>
    <t>邑智郡総合事務組合、浜田地区広域行政組合、庄原市、安芸高田市</t>
  </si>
  <si>
    <t>ﾕｳｹﾞﾝｶﾞｲｼｬﾋﾞﾎｸﾅﾅﾂｶﾃﾞｲｻｰﾋﾞｽ</t>
  </si>
  <si>
    <t>有限会社備北ななつかデイサービス</t>
  </si>
  <si>
    <t>広島県広島市東区光町一丁目１１番２４－３０３号</t>
  </si>
  <si>
    <t>082-225-5721</t>
  </si>
  <si>
    <t>森永　哲文</t>
  </si>
  <si>
    <t>ﾓﾘﾅｶﾞ ﾃﾂﾌﾐ</t>
  </si>
  <si>
    <t>ﾐﾖｼﾊﾀｼﾞｷﾃﾞｲｻｰﾋﾞｽ</t>
  </si>
  <si>
    <t>三次はたじきデイサービス</t>
  </si>
  <si>
    <t>0824-64-7790</t>
  </si>
  <si>
    <t>広島県三次市畠敷町３５８番地</t>
  </si>
  <si>
    <t>0824-64-7793</t>
  </si>
  <si>
    <t>ﾜﾀﾅﾍﾞ ﾘｮｳｺ</t>
  </si>
  <si>
    <t>渡辺　良子</t>
  </si>
  <si>
    <t>広島県三次市畠敷町975-2-A-201号</t>
  </si>
  <si>
    <t>ｼｬｶｲﾌｸｼﾎｳｼﾞﾝﾕｳｷﾌｸｼｶｲ</t>
  </si>
  <si>
    <t>社会福祉法人優輝福祉会</t>
  </si>
  <si>
    <t>広島県庄原市総領町中領家４７６番地</t>
  </si>
  <si>
    <t>0824-88-3000</t>
  </si>
  <si>
    <t>0824-88-3030</t>
  </si>
  <si>
    <t>熊原　保</t>
  </si>
  <si>
    <t>ｸﾏﾊﾗ ﾀﾓﾂ</t>
  </si>
  <si>
    <t>ﾂｳｼｮｶｲｺﾞｼﾞｷﾞｮｳｼｮｷｻ</t>
  </si>
  <si>
    <t>通所介護事業所吉舎</t>
  </si>
  <si>
    <t>0824-43-3110</t>
  </si>
  <si>
    <t>広島県三次市吉舎町吉舎６０６番地</t>
  </si>
  <si>
    <t>ﾜﾀﾅﾍﾞ ﾋｻｴ</t>
  </si>
  <si>
    <t>渡邉　久恵</t>
  </si>
  <si>
    <t>広島県三次市三良坂町三良坂９２２番地</t>
  </si>
  <si>
    <t>特定施設入所者生活介護事業所・短期入所生活介護事業所</t>
  </si>
  <si>
    <t>三次市長が定める基準による</t>
  </si>
  <si>
    <t>ﾀﾝｷﾆｭｳｼｮｾｲｶﾂｶｲｺﾞｼﾞｷﾞｮｳｼｮｷｻ</t>
  </si>
  <si>
    <t>短期入所生活介護事業所吉舎</t>
  </si>
  <si>
    <t>0824-43-3335</t>
  </si>
  <si>
    <t>広島県三次市三良坂町三良坂922番地</t>
  </si>
  <si>
    <t>通所介護事業所吉舎・特定施設入所者生活介護事業所吉舎</t>
  </si>
  <si>
    <t>ﾕｳｹﾞﾝｶﾞｲｼｬｹｲｼﾝ</t>
  </si>
  <si>
    <t>有限会社啓進</t>
  </si>
  <si>
    <t>広島県三次市三良坂町田利５８０番地３</t>
  </si>
  <si>
    <t>0824-44-3581</t>
  </si>
  <si>
    <t>0824-44-4147</t>
  </si>
  <si>
    <t>朝日南　美和子</t>
  </si>
  <si>
    <t>ｱｻﾋﾅ ﾐﾜｺ</t>
  </si>
  <si>
    <t>ﾂｳｼｮｶｲｺﾞﾅｺﾞﾐ</t>
  </si>
  <si>
    <t>通所介護なごみ</t>
  </si>
  <si>
    <t>0824-66-2240</t>
  </si>
  <si>
    <t>広島県三次市高杉町１２４５番地</t>
  </si>
  <si>
    <t>0924-66-2241</t>
  </si>
  <si>
    <t>ｲﾄｳ ﾁｴ</t>
  </si>
  <si>
    <t>伊藤　千恵</t>
  </si>
  <si>
    <t>広島県三次市三良坂町岡田153-3</t>
  </si>
  <si>
    <t>厚生労働大臣が定める基準</t>
  </si>
  <si>
    <t>運営規定による</t>
  </si>
  <si>
    <t>ｼｬｶｲﾌｸｼﾎｳｼﾞﾝｿｳﾌｶｲ</t>
  </si>
  <si>
    <t>社会福祉法人相扶会</t>
  </si>
  <si>
    <t>広島県庄原市尾引町２６３番地２</t>
  </si>
  <si>
    <t>0824-74-0530</t>
  </si>
  <si>
    <t>0824-74-1633</t>
  </si>
  <si>
    <t>尾野　義宗</t>
  </si>
  <si>
    <t>ｵﾉ ｷﾞｼｭｳ</t>
  </si>
  <si>
    <t>広島県庄原市尾引町337</t>
  </si>
  <si>
    <t>0824-74-0531</t>
  </si>
  <si>
    <t>ﾃﾞｲｻｰﾋﾞｽｾﾝﾀｰﾐﾖｼｿｳﾌｴﾝ</t>
  </si>
  <si>
    <t>デイサービスセンター三次相扶園</t>
  </si>
  <si>
    <t>0824-63-0310</t>
  </si>
  <si>
    <t>広島県三次市東酒屋町３５４番地８</t>
  </si>
  <si>
    <t>0824-63-3111</t>
  </si>
  <si>
    <t>ﾄｸﾔﾏ ﾋﾛﾌﾐ</t>
  </si>
  <si>
    <t>徳山　拓史</t>
  </si>
  <si>
    <t>広島県三次市南畑敷町１００－６</t>
  </si>
  <si>
    <t>三次相扶の郷居宅介護支援事業所</t>
  </si>
  <si>
    <t>管理者・介護支援専門員　8：30～17：30</t>
  </si>
  <si>
    <t>但し、庄原市は、旧比婆郡、総領町を除く。</t>
  </si>
  <si>
    <t>ﾐﾖｼﾉﾀﾝｷﾆｭｳｼｮｾｲｶﾂｶｲｺﾞｼﾞｷﾞｮｳｼｮ</t>
  </si>
  <si>
    <t>みよしの短期入所生活介護事業所</t>
  </si>
  <si>
    <t>0824-65-0843</t>
  </si>
  <si>
    <t>広島県三次市南畑敷町４１９番地１</t>
  </si>
  <si>
    <t>0824-65-0855</t>
  </si>
  <si>
    <t>養護・特養水明園，特養みよしの，水明園短期入所生活介護事業所</t>
  </si>
  <si>
    <t>８：３０～１７：３０</t>
  </si>
  <si>
    <t>看護体制加算II(H23.9.1～)</t>
  </si>
  <si>
    <t>ｼｬｶｲﾌｸｼﾎｳｼﾞﾝﾐﾖｼｼｼｬｶｲﾌｸｼｷｮｳｷﾞｶｲ</t>
  </si>
  <si>
    <t>社会福祉法人三次市社会福祉協議会</t>
  </si>
  <si>
    <t>広島県三次市十日市東三丁目１４番１号</t>
  </si>
  <si>
    <t>0824-63-8975</t>
  </si>
  <si>
    <t>0824-62-6827</t>
  </si>
  <si>
    <t>田村　武敏</t>
  </si>
  <si>
    <t>ﾀﾑﾗ ﾀｹﾄｼ</t>
  </si>
  <si>
    <t>広島県三次市甲奴町有田１８５２番地</t>
  </si>
  <si>
    <t>ﾃﾞｲｻｰﾋﾞｽｾﾝﾀｰﾐﾜ</t>
  </si>
  <si>
    <t>デイサービスセンターみわ</t>
  </si>
  <si>
    <t>0824-52-3143</t>
  </si>
  <si>
    <t>広島県三次市三和町敷名１４６０番地２</t>
  </si>
  <si>
    <t>0824-52-7009</t>
  </si>
  <si>
    <t>ｹﾞﾝﾗｲｼﾞ ｹﾝｼﾞｮｳ</t>
  </si>
  <si>
    <t>還来地　賢成</t>
  </si>
  <si>
    <t>広島県三次市三和町羽出庭937番地</t>
  </si>
  <si>
    <t>三次市社会福祉協議会三和支所</t>
  </si>
  <si>
    <t>支所長／８：３０～１７：３０</t>
  </si>
  <si>
    <t>三次市、世羅郡世羅町</t>
  </si>
  <si>
    <t>但し、三次市は、三和町、有原町、上志和地町、下志和地町。世羅町は津田・黒川地区。</t>
  </si>
  <si>
    <t>ﾀﾝｷﾆｭｳｼｮｾｲｶﾂｶｲｺﾞｼﾞｷﾞｮｳｼｮ ﾊﾅﾉｻﾄ</t>
  </si>
  <si>
    <t>短期入所生活介護事業所花の里</t>
  </si>
  <si>
    <t>0824-63-0301</t>
  </si>
  <si>
    <t>広島県三次市十日市東四丁目３番１０号</t>
  </si>
  <si>
    <t>0824-63-0302</t>
  </si>
  <si>
    <t>ﾏｴﾀﾞ ｱﾂﾄｼ</t>
  </si>
  <si>
    <t>前田　敦稔</t>
  </si>
  <si>
    <t>広島県三次市江田川之内町６１４</t>
  </si>
  <si>
    <t>居宅介護支援事業所花の里　サ高住迦葉</t>
  </si>
  <si>
    <t>管理者及び介護支援専門員　８：３０～１７：００</t>
  </si>
  <si>
    <t>従来0床、ユニット19床（ユニット数2）</t>
  </si>
  <si>
    <t>ﾃﾞｲｻｰﾋﾞｽﾗｯｷｮ</t>
  </si>
  <si>
    <t>デイサービス楽居</t>
  </si>
  <si>
    <t>0824-65-2540</t>
  </si>
  <si>
    <t>広島県三次市南畑敷町４８８番地３</t>
  </si>
  <si>
    <t>0824-65-2541</t>
  </si>
  <si>
    <t>ｻｶﾀ ﾏｷｺ</t>
  </si>
  <si>
    <t>坂田　真貴子</t>
  </si>
  <si>
    <t>広島県三次市三次町367-2-1-102</t>
  </si>
  <si>
    <t>ｸﾙﾐｿｳｼｮｰﾄｽﾃｲ</t>
  </si>
  <si>
    <t>くるみ荘ショートステイ</t>
  </si>
  <si>
    <t>管理者、8:30～17:00</t>
  </si>
  <si>
    <t>看護体制加算なし(H25.4.1～)</t>
  </si>
  <si>
    <t>ｶﾌﾞｼｷｶﾞｲｼｬｳｲｽﾞ</t>
  </si>
  <si>
    <t>株式会社ウイズ</t>
  </si>
  <si>
    <t>広島県三次市三良坂町田利２６１－５</t>
  </si>
  <si>
    <t>0824-44-2815</t>
  </si>
  <si>
    <t>0824-44-4815</t>
  </si>
  <si>
    <t>右近　悦三</t>
  </si>
  <si>
    <t>ｳｺﾝ ｴﾂｿｳ</t>
  </si>
  <si>
    <t>ﾃﾞｲｻｰﾋﾞｽｾﾝﾀｰｳｲｽﾞ</t>
  </si>
  <si>
    <t>デイサービスセンターウイズ</t>
  </si>
  <si>
    <t>0824-44-4222</t>
  </si>
  <si>
    <t>広島県三次市三良坂町田利３３７番地</t>
  </si>
  <si>
    <t>ｲｶﾜ ﾀﾀﾞｵ</t>
  </si>
  <si>
    <t>井川　唯夫</t>
  </si>
  <si>
    <t>広島県三次市三若町650-4</t>
  </si>
  <si>
    <t>運営規程による</t>
  </si>
  <si>
    <t>但し、三次市は、三良坂町、吉舎町、甲奴町、旧三次市。庄原市は、総領町のみ。</t>
  </si>
  <si>
    <t>ﾃﾞｲｻｰﾋﾞｽｾﾝﾀｰﾐﾖｼ</t>
  </si>
  <si>
    <t>デイサービスセンターみよし</t>
  </si>
  <si>
    <t>0824-65-0321</t>
  </si>
  <si>
    <t>広島県三次市日下町１４３番地１</t>
  </si>
  <si>
    <t>0824-65-0362</t>
  </si>
  <si>
    <t>ﾀｹﾊﾗ ﾐｽﾞﾎ</t>
  </si>
  <si>
    <t>竹原　瑞穂</t>
  </si>
  <si>
    <t>広島県三次市畠敷町913番地</t>
  </si>
  <si>
    <t>但し、一部地域を除く</t>
  </si>
  <si>
    <t>ﾃﾞｲｾﾝﾀｰｲｺｲ</t>
  </si>
  <si>
    <t>デイセンターいこい</t>
  </si>
  <si>
    <t>0824-65-0606</t>
  </si>
  <si>
    <t>広島県三次市畠敷町１５３９－１</t>
  </si>
  <si>
    <t>0824-65-0656</t>
  </si>
  <si>
    <t>ｶﾄｳ ｱｷﾋﾛ</t>
  </si>
  <si>
    <t>加藤　明浩</t>
  </si>
  <si>
    <t>広島県三次市粟屋町３８７６－１</t>
  </si>
  <si>
    <t>居宅介護支援事業所いこい</t>
  </si>
  <si>
    <t>管理者・介護支援専門員　8:30～17：00</t>
  </si>
  <si>
    <t>但し、庄原市は旧庄原市及び口和町で実施。</t>
  </si>
  <si>
    <t>ｶﾌﾞｼｷｶﾞｲｼｬﾁｱﾌﾙ</t>
  </si>
  <si>
    <t>株式会社チアフル</t>
  </si>
  <si>
    <t>広島県三次市甲奴町本郷2555番地</t>
  </si>
  <si>
    <t>0847-67-5101</t>
  </si>
  <si>
    <t>岡野　隼人</t>
  </si>
  <si>
    <t>ｵｶﾉ ﾊﾔﾄ</t>
  </si>
  <si>
    <t>ﾃﾞｲｻｰﾋﾞｽﾁｱﾌﾙ</t>
  </si>
  <si>
    <t>デイサービスチアフル</t>
  </si>
  <si>
    <t>広島県三次市甲奴町本郷２５５５番地</t>
  </si>
  <si>
    <t>ﾄｸｵｶ ﾘｴ</t>
  </si>
  <si>
    <t>徳岡　利江</t>
  </si>
  <si>
    <t>広島県三次市吉舎町吉舎1562-4</t>
  </si>
  <si>
    <t>但し、三次市は甲奴町のみ。府中市は上下町のみ。</t>
  </si>
  <si>
    <t>0824-44-3851</t>
  </si>
  <si>
    <t>0824-443851</t>
  </si>
  <si>
    <t>ﾀﾝｷﾆｭｳｼｮｾｲｶﾂｶｲｺﾞｹｲｼﾝ</t>
  </si>
  <si>
    <t>短期入所生活介護けいしん</t>
  </si>
  <si>
    <t>0824-53-1025</t>
  </si>
  <si>
    <t>広島県三次市東酒屋町２０６番地１</t>
  </si>
  <si>
    <t>厚生労働大臣の定める額</t>
  </si>
  <si>
    <t>ｺﾞｳﾄﾞｳｶﾞｲｼｬｶｽﾞﾖｼ</t>
  </si>
  <si>
    <t>合同会社和佳</t>
  </si>
  <si>
    <t>広島県三次市十日市南七丁目１番８号</t>
  </si>
  <si>
    <t>0824-53-1170</t>
  </si>
  <si>
    <t>082453-1171</t>
  </si>
  <si>
    <t>代表社員</t>
  </si>
  <si>
    <t>谷口　桂子</t>
  </si>
  <si>
    <t>ﾀﾆｸﾞﾁ ｹｲｺ</t>
  </si>
  <si>
    <t>広島県三次市畠敷町１１５６番地１０</t>
  </si>
  <si>
    <t>0824-63-2815</t>
  </si>
  <si>
    <t>ｷﾉｳｸﾝﾚﾝｶﾞﾀ ﾘﾊｱﾝﾄﾞｻﾛﾝR</t>
  </si>
  <si>
    <t>機能訓練型　リハ＆サロンR</t>
  </si>
  <si>
    <t>0824-53-1171</t>
  </si>
  <si>
    <t>ｲｯﾊﾟﾝｼｬﾀﾞﾝﾎｳｼﾞﾝ ﾃﾞｲｻｰﾋﾞｽｾﾝﾀｰｷｽﾞﾅ</t>
  </si>
  <si>
    <t>一般社団法人　デイサービスセンター絆</t>
  </si>
  <si>
    <t>広島県三次市十日市南三丁目３番８号</t>
  </si>
  <si>
    <t>0824-63-0919</t>
  </si>
  <si>
    <t>日下　幸恵</t>
  </si>
  <si>
    <t>ｸｻｶ ｻﾁｴ</t>
  </si>
  <si>
    <t>広島県三次市十日市西一丁目１０番１０号</t>
  </si>
  <si>
    <t>ﾃﾞｲｻｰﾋﾞｽｾﾝﾀｰｷｽﾞﾅ</t>
  </si>
  <si>
    <t>デイサービスセンター絆</t>
  </si>
  <si>
    <t>ｸｻｶ ﾋﾛｺ</t>
  </si>
  <si>
    <t>日下　弘子</t>
  </si>
  <si>
    <t>090-4142-6665</t>
  </si>
  <si>
    <t>厚生労働大臣の定めによる</t>
  </si>
  <si>
    <t>甲奴町は除く</t>
  </si>
  <si>
    <t>ｺﾞｳﾄﾞｳｶﾞｲｼｬ ﾕｰｱｲ</t>
  </si>
  <si>
    <t>合同会社　ゆーあい</t>
  </si>
  <si>
    <t>広島県三次市三和町上壱２４１番地</t>
  </si>
  <si>
    <t>0824-52-2148</t>
  </si>
  <si>
    <t>0824-52-7148</t>
  </si>
  <si>
    <t>田村　芳和</t>
  </si>
  <si>
    <t>ﾀﾑﾗ ﾖｼｶｽﾞ</t>
  </si>
  <si>
    <t>ﾃﾞｲｻｰﾋﾞｽ ﾕｰｱｲ</t>
  </si>
  <si>
    <t>デイサービス　ゆーあい</t>
  </si>
  <si>
    <t>三次市は三和町のみ</t>
  </si>
  <si>
    <t>ｶﾌﾞｼｷｶﾞｲｼｬ ﾊﾙ</t>
  </si>
  <si>
    <t>株式会社　朗</t>
  </si>
  <si>
    <t>広島県三次市江田川之内町６４４番地１０</t>
  </si>
  <si>
    <t>0824-66-1049</t>
  </si>
  <si>
    <t>國原　義朗</t>
  </si>
  <si>
    <t>ｸﾆﾊﾗ ﾖｼﾛｳ</t>
  </si>
  <si>
    <t>ﾃﾞｲｻｰﾋﾞｽｾﾝﾀｰﾐｲﾁｬﾝﾁ</t>
  </si>
  <si>
    <t>デイサービスセンターみいちゃん家</t>
  </si>
  <si>
    <t>広島県三次市江田川之内町644番地10</t>
  </si>
  <si>
    <t>厚生労働大臣が告示する基準上の額の利用者負担分</t>
  </si>
  <si>
    <t>厚生労働大臣が告示する基準上の額</t>
  </si>
  <si>
    <t>JAﾐﾖｼﾃﾞｲｻｰﾋﾞｽｾﾝﾀｰｴｶﾞｵ</t>
  </si>
  <si>
    <t>ＪＡ三次デイサービスセンターえがお</t>
  </si>
  <si>
    <t>0824-63-2225</t>
  </si>
  <si>
    <t>広島県三次市四拾貫町812-6</t>
  </si>
  <si>
    <t>ｲﾃﾞｸﾞﾁ ﾀｶﾋﾛ</t>
  </si>
  <si>
    <t>井手口　高大</t>
  </si>
  <si>
    <t>広島県三次市畠敷町366-1</t>
  </si>
  <si>
    <t>甲奴町を除く</t>
  </si>
  <si>
    <t>広島県庄原市宮内町１００２番地</t>
  </si>
  <si>
    <t>ﾂｳｼｮｶｲｺﾞｼﾞｷﾞｮｳｼｮｺｰｼﾞｰｶﾞｰﾃﾞﾝ</t>
  </si>
  <si>
    <t>通所介護事業所コージーガーデン</t>
  </si>
  <si>
    <t>0824-66-2611</t>
  </si>
  <si>
    <t>広島県三次市大田幸町２６６番地４</t>
  </si>
  <si>
    <t>ｷﾉﾄ ﾕｷｺ</t>
  </si>
  <si>
    <t>木野戸　由起子</t>
  </si>
  <si>
    <t>広島県庄原市総領町亀谷１４２１番地</t>
  </si>
  <si>
    <t>介護職員、管理栄養士</t>
  </si>
  <si>
    <t>厚生労働大臣が定めるところによる</t>
  </si>
  <si>
    <t>ﾀﾝｷﾆｭｳｼｮｾｲｶﾂｶｲｺﾞｼﾞｷﾞｮｳｼｮ ﾕｶﾘ</t>
  </si>
  <si>
    <t>短期入所生活介護事業所　ゆかり</t>
  </si>
  <si>
    <t>0824-65-2112</t>
  </si>
  <si>
    <t>広島県三次市十日市中三丁目６番３５号</t>
  </si>
  <si>
    <t>0824-65-2113</t>
  </si>
  <si>
    <t>ｲﾏﾌｸ ﾐｶ</t>
  </si>
  <si>
    <t>今福　美嘉</t>
  </si>
  <si>
    <t>広島県三次市西河内町４４２番地３</t>
  </si>
  <si>
    <t>生活相談員，ユニットリーダー</t>
  </si>
  <si>
    <t>庄原市は旧庄原市・口和町・高野町・比和町，安芸高田市は高宮町・甲田町</t>
  </si>
  <si>
    <t>広島県庄原市尾引町２６３番地の２</t>
  </si>
  <si>
    <t>ｼｮｳﾊﾞﾗｼﾃﾞｲｻｰﾋﾞｽｾﾝﾀｰｿｳﾌｴﾝ</t>
  </si>
  <si>
    <t>庄原市デイサービスセンター相扶園</t>
  </si>
  <si>
    <t>0824-74-0293</t>
  </si>
  <si>
    <t>ｵﾉ  ﾓﾄｺ</t>
  </si>
  <si>
    <t>尾野　素子</t>
  </si>
  <si>
    <t>広島県庄原市尾引町３３７</t>
  </si>
  <si>
    <t>特養、ショート、養護、訪問介護、訪問入浴ほか</t>
  </si>
  <si>
    <t>但し、庄原市旧比婆郡、総領町を除く。三次市は、和知町、向江田町。</t>
  </si>
  <si>
    <t>ﾀﾝｷﾆｭｳｼｮｾｲｶﾂｶｲｺﾞｼﾞｷﾞｮｳｼｮｿｳﾌｴﾝ</t>
  </si>
  <si>
    <t>短期入所生活介護事業所相扶園</t>
  </si>
  <si>
    <t>ｵﾉ ﾓﾄｺ</t>
  </si>
  <si>
    <t>広島県庄原市尾引町337番地</t>
  </si>
  <si>
    <t>特養、訪問入浴、デイ、養護老人ホームほか</t>
  </si>
  <si>
    <t>ｼｬｶｲﾌｸｼﾎｳｼﾞﾝﾁｮｳｼﾞｭｶｲ</t>
  </si>
  <si>
    <t>社会福祉法人長寿会</t>
  </si>
  <si>
    <t>広島県庄原市掛田町５４２番地１</t>
  </si>
  <si>
    <t>0824-72-9500</t>
  </si>
  <si>
    <t>0824-72-8130</t>
  </si>
  <si>
    <t>長岡　廣樹</t>
  </si>
  <si>
    <t>ﾅｶﾞｵ ｶﾋﾛｷ</t>
  </si>
  <si>
    <t>ﾊﾋﾟﾈｽﾋﾙｼﾃｲﾂｳｼｮｶｲｺﾞｼﾞｷﾞｮｳｼｮ</t>
  </si>
  <si>
    <t>ハピネスヒル指定通所介護事業所</t>
  </si>
  <si>
    <t>0824-72-8120</t>
  </si>
  <si>
    <t>ﾀﾅﾍﾞ ｻﾄﾙ</t>
  </si>
  <si>
    <t>田邊　悟</t>
  </si>
  <si>
    <t>広島県庄原市西本町四丁目6番2号</t>
  </si>
  <si>
    <t>特養・短期・ケアハウス・訪問</t>
  </si>
  <si>
    <t>施設長・管理者（月～金8:30～17:30）</t>
  </si>
  <si>
    <t>ﾊﾋﾟﾈｽﾋﾙｼﾃｲﾀﾝｷﾆｭｳｼｮｾｲｶﾂｶｲｺﾞｼﾞｷﾞｮｳｼｮ</t>
  </si>
  <si>
    <t>ハピネスヒル指定短期入所生活介護事業所</t>
  </si>
  <si>
    <t>特養・通所・ケアハウス・訪問</t>
  </si>
  <si>
    <t>施設長・管理者 月～金 8：30～17：30</t>
  </si>
  <si>
    <t>ﾄｸﾍﾞﾂﾖｳｺﾞﾛｳｼﾞﾝﾎｰﾑﾊﾋﾟﾈｽﾋﾙ</t>
  </si>
  <si>
    <t>特別養護老人ホームハピネスヒル</t>
  </si>
  <si>
    <t>広島県庄原市西本町四丁目６番２号</t>
  </si>
  <si>
    <t>短期生活，通所介護，訪問介護，ケアハウス</t>
  </si>
  <si>
    <t>施設長，管理者　月－金　8：30-17：30</t>
  </si>
  <si>
    <t>短期・通所・ケアハウス・訪問</t>
  </si>
  <si>
    <t>施設長・管理者　月～金　8：30～17：30</t>
  </si>
  <si>
    <t>ﾄｸﾍﾞﾂﾖｳｺﾞﾛｳｼﾞﾝﾎｰﾑｿｳﾌｴﾝ</t>
  </si>
  <si>
    <t>特別養護老人ホーム相扶園</t>
  </si>
  <si>
    <t>広島県庄原市尾引町３３７番地</t>
  </si>
  <si>
    <t>ビハーラ相扶、ショート、訪問介護ほか</t>
  </si>
  <si>
    <t>管理者（園長） 8:30～17:30</t>
  </si>
  <si>
    <t>特別養護老人ホーム（介護老人福祉施設）、短期入所生活介護事業所相扶園ほか</t>
  </si>
  <si>
    <t>管理者（園長）8：30～17：30</t>
  </si>
  <si>
    <t>ﾂｳｼｮｶｲｺﾞﾋﾅｷﾞｸ</t>
  </si>
  <si>
    <t>通所介護ひなぎく</t>
  </si>
  <si>
    <t>0824-73-1023</t>
  </si>
  <si>
    <t>広島県庄原市西本町二丁目１９番１号</t>
  </si>
  <si>
    <t>ｼﾐｽﾞ ｶｽﾞﾖ</t>
  </si>
  <si>
    <t>清水　寿代</t>
  </si>
  <si>
    <t>広島県三次市西酒屋町31-3</t>
  </si>
  <si>
    <t>社会参加通所サービスれもんタイム</t>
  </si>
  <si>
    <t>管理者　9:00～12:00</t>
  </si>
  <si>
    <t>但し、三次市は、三良坂町のみ実施。庄原市は、一部地域を除く。</t>
  </si>
  <si>
    <t>0824-73-1008</t>
  </si>
  <si>
    <t>広島県庄原市三日市町２８９番地</t>
  </si>
  <si>
    <t>0824-72-1023</t>
  </si>
  <si>
    <t>ｷｯｶﾜ ﾏｻｼ</t>
  </si>
  <si>
    <t>吉川　雅志</t>
  </si>
  <si>
    <t>広島県三次市三次町1606</t>
  </si>
  <si>
    <t>0824-63-5074</t>
  </si>
  <si>
    <t>ｼｮｳﾊﾞﾗｼﾃﾞｲｻｰﾋﾞｽｾﾝﾀｰﾀﾞｲﾆｿｳﾌｴﾝ</t>
  </si>
  <si>
    <t>庄原市デイサービスセンター第二相扶園</t>
  </si>
  <si>
    <t>0824-75-0880</t>
  </si>
  <si>
    <t>広島県庄原市板橋町７３番地６</t>
  </si>
  <si>
    <t>0824-72-1102</t>
  </si>
  <si>
    <t>ｼﾝﾏﾙ ﾀｶﾋﾛ</t>
  </si>
  <si>
    <t>新丸　高弘</t>
  </si>
  <si>
    <t>広島県庄原市板橋町1012-4</t>
  </si>
  <si>
    <t>第二相扶の郷居宅介護支援事業所</t>
  </si>
  <si>
    <t>管理者兼介護支援専門員</t>
  </si>
  <si>
    <t>ﾋﾞﾎｸﾅﾅﾂｶﾃﾞｲｻｰﾋﾞｽ</t>
  </si>
  <si>
    <t>備北ななつかデイサービス</t>
  </si>
  <si>
    <t>0824-75-2084</t>
  </si>
  <si>
    <t>広島県庄原市七塚町国武１６１３</t>
  </si>
  <si>
    <t>0824-74-1560</t>
  </si>
  <si>
    <t>ﾑﾗｶﾐ ﾁﾂﾞﾙ</t>
  </si>
  <si>
    <t>村上　千鶴</t>
  </si>
  <si>
    <t>広島県三次市三良坂町灰塚9-2</t>
  </si>
  <si>
    <t>但し、三次市は一部を除く。但し、庄原市は一部を除く。</t>
  </si>
  <si>
    <t>ｼｮｳﾊﾞﾗﾉｳｷﾞｮｳｷｮｳﾄﾞｳｸﾐｱｲ</t>
  </si>
  <si>
    <t>庄原農業協同組合</t>
  </si>
  <si>
    <t>広島県庄原市西本町二丁目１４番１号</t>
  </si>
  <si>
    <t>0824-72-4271</t>
  </si>
  <si>
    <t>0824-72-7807</t>
  </si>
  <si>
    <t>藤原　信孝</t>
  </si>
  <si>
    <t>ﾌｼﾞﾜﾗ ﾉﾌﾞﾀｶ</t>
  </si>
  <si>
    <t>ｼﾞｪｲｴｲｼｮｳﾊﾞﾗﾃﾞｲｻｰﾋﾞｽｾﾝﾀｰﾋﾏﾜﾘ</t>
  </si>
  <si>
    <t>ＪＡ庄原デイサービスセンターひまわり</t>
  </si>
  <si>
    <t>0824-72-6800</t>
  </si>
  <si>
    <t>広島県庄原市三日市町３１８番地２</t>
  </si>
  <si>
    <t>0824-72-6801</t>
  </si>
  <si>
    <t>ﾏﾂｲ ﾕｶﾒｴ</t>
  </si>
  <si>
    <t>松井　由亀恵</t>
  </si>
  <si>
    <t>広島県庄原市高町2187番地</t>
  </si>
  <si>
    <t>介護員</t>
  </si>
  <si>
    <t>但し、庄原市は、西城町、東城町、口和町、高野町、比和町、総領町を除く。</t>
  </si>
  <si>
    <t>ﾋﾞﾊｰﾗｿｳﾌ</t>
  </si>
  <si>
    <t>ビハーラ相扶</t>
  </si>
  <si>
    <t>0824-75-2077</t>
  </si>
  <si>
    <t>広島県三次市吉舎町吉舎606番地</t>
  </si>
  <si>
    <t>0824-43-3121</t>
  </si>
  <si>
    <t>0824-43-3122</t>
  </si>
  <si>
    <t>ﾂｳｼｮｶｲｺﾞｼﾞｷﾞｮｳｼｮﾐﾄｳ</t>
  </si>
  <si>
    <t>通所介護事業所美湯</t>
  </si>
  <si>
    <t>0824-75-0310</t>
  </si>
  <si>
    <t>広島県庄原市宮内町美湯６３５３番２</t>
  </si>
  <si>
    <t>ｲﾄｳ ﾏｻﾖ</t>
  </si>
  <si>
    <t>伊藤　昌代</t>
  </si>
  <si>
    <t>広島県庄原市西城町平子604-30</t>
  </si>
  <si>
    <t>ｼｬｶｲﾌｸｼﾎｳｼﾞﾝｼｮｳﾊﾞﾗｼｼｬｶｲﾌｸｼｷｮｳｷﾞｶｲ</t>
  </si>
  <si>
    <t>社会福祉法人庄原市社会福祉協議会</t>
  </si>
  <si>
    <t>広島県庄原市西本町四丁目５番２６号</t>
  </si>
  <si>
    <t>0824-72-7120</t>
  </si>
  <si>
    <t>0824-75-0084</t>
  </si>
  <si>
    <t>山内　文雄</t>
  </si>
  <si>
    <t>ﾔﾏｳﾁ ﾌﾐｵ</t>
  </si>
  <si>
    <t>ｼｮｳﾊﾞﾗｼｼｬｷｮｳﾂｳｼｮｶｲｺﾞｼﾞｷﾞｮｳｼｮﾀﾞﾝﾀﾞﾝ</t>
  </si>
  <si>
    <t>庄原市社協通所介護事業所だんだん</t>
  </si>
  <si>
    <t>0824-86-3044</t>
  </si>
  <si>
    <t>広島県庄原市高野町新市１１５０番地１</t>
  </si>
  <si>
    <t>0824-86-7006</t>
  </si>
  <si>
    <t>ﾐｶﾜ ﾐﾕｷ</t>
  </si>
  <si>
    <t>三川　みゆき</t>
  </si>
  <si>
    <t>広島県庄原市高野町中門田352番地2</t>
  </si>
  <si>
    <t>社会福祉法人庄原市社会福祉協議会高野地域センター</t>
  </si>
  <si>
    <t>高野地域センター長・管理者　7：00～17：30</t>
  </si>
  <si>
    <t>但し、庄原市は、高野町、比和町、口和町。</t>
  </si>
  <si>
    <t>ﾕｳｹﾞﾝｶﾞｲｼｬｾﾞﾋﾟﾛｽ</t>
  </si>
  <si>
    <t>有限会社ゼピロス</t>
  </si>
  <si>
    <t>広島県庄原市西城町西城191番地1</t>
  </si>
  <si>
    <t>0824-82-2573</t>
  </si>
  <si>
    <t>赤木忠徳</t>
  </si>
  <si>
    <t>ｱｶｷﾞﾀﾀﾞﾉﾘ</t>
  </si>
  <si>
    <t>広島県庄原市西城町中野1277番地4</t>
  </si>
  <si>
    <t>ﾂｳｼｮｶｲｺﾞｼﾞｷﾞｮｳｼｮﾓｴ</t>
  </si>
  <si>
    <t>通所介護事業所萌</t>
  </si>
  <si>
    <t>0824-82-1646</t>
  </si>
  <si>
    <t>広島県庄原市西城町西城２３１番地</t>
  </si>
  <si>
    <t>ｲｹﾀﾞﾋﾛﾋｻ</t>
  </si>
  <si>
    <t>池田浩尚</t>
  </si>
  <si>
    <t>広島県庄原市西城町栗338番地</t>
  </si>
  <si>
    <t>㈲ゼピロス居宅介護支援事業所</t>
  </si>
  <si>
    <t>管理者　8:45～17:30</t>
  </si>
  <si>
    <t>但し、庄原市は、西城町内。</t>
  </si>
  <si>
    <t>高梁市</t>
  </si>
  <si>
    <t>ﾂｳｼｮｶｲｺﾞｱｲｾｲｴﾝ</t>
  </si>
  <si>
    <t>通所介護愛生苑</t>
  </si>
  <si>
    <t>ﾐﾔﾓﾄ ﾏﾘ</t>
  </si>
  <si>
    <t>宮本　茉莉</t>
  </si>
  <si>
    <t>広島県庄原市板橋町128-3</t>
  </si>
  <si>
    <t>但し、庄原市は旧庄原市、比和町、総領町。総領町は、木屋、稲草、下領家地区とする。</t>
  </si>
  <si>
    <t>ｼｬｶｲﾌｸｼﾎｳｼﾞﾝﾄｳｷｶｲ</t>
  </si>
  <si>
    <t>社会福祉法人東輝会</t>
  </si>
  <si>
    <t>広島県庄原市高野町新市柏奥５１７７番地の１</t>
  </si>
  <si>
    <t>0824-86-7017</t>
  </si>
  <si>
    <t>0824-86-2868</t>
  </si>
  <si>
    <t>石橋　淑子</t>
  </si>
  <si>
    <t>ｲｼﾊﾞｼ ﾖｼｺ</t>
  </si>
  <si>
    <t>ﾄｸﾍﾞﾂﾖｳｺﾞﾛｳｼﾞﾝﾎｰﾑﾌﾙｻﾄﾀｶﾉ</t>
  </si>
  <si>
    <t>特別養護老人ホーム故郷－高野</t>
  </si>
  <si>
    <t>ﾄｸﾍﾞﾂﾖｳｺﾞﾛｳｼﾞﾝﾎｰﾑﾌﾙｻﾄｰﾀｶﾉ</t>
  </si>
  <si>
    <t>特別養護老人ホーム故郷ー高野</t>
  </si>
  <si>
    <t>ｵｵｼﾀ ｱﾕﾐ</t>
  </si>
  <si>
    <t>大下　亜由美</t>
  </si>
  <si>
    <t>広島県広島市西区己斐本町2-18-19-502</t>
  </si>
  <si>
    <t>短期入所生活介護故郷ー高野</t>
  </si>
  <si>
    <t>従来0床、ユニット30床（ユニット数3）</t>
  </si>
  <si>
    <t>広島県三次市四拾貫町80-5フジハイム401号室</t>
  </si>
  <si>
    <t>但し、高野町、比和町、口和町、旧庄原市、旧三次市のみ。</t>
  </si>
  <si>
    <t>H30.10.1 特養本体と管理者が相違いていてい間違いない。（ショートは施設長がサービス計画を作成するため、相応の人物である必要がある。本体はケアマネが計画を作成する。）</t>
  </si>
  <si>
    <t>ﾀﾝｷﾆｭｳｼｮｾｲｶﾂｶｲｺﾞﾌﾙｻﾄﾀｶﾉ</t>
  </si>
  <si>
    <t>短期入所生活介護故郷－高野</t>
  </si>
  <si>
    <t>広島県三次市四拾貫町80-5フジハイム401号</t>
  </si>
  <si>
    <t>特養　故郷－高野</t>
  </si>
  <si>
    <t>事務長　8:30～17:30</t>
  </si>
  <si>
    <t>H30.10.1 特養本体と管理者が相違していて間違いない。（ショートは施設長がサービス計画を作成するため、相応の人物である必要がある。本体はケアマネが計画を作成する。）</t>
  </si>
  <si>
    <t>ﾊﾋﾟﾈｽﾀｳﾝｼﾃｲﾀﾝｷﾆｭｳｼｮｾｲｶﾂｶｲｺﾞｼﾞｷﾞｮｳｼｮ</t>
  </si>
  <si>
    <t>ハピネスタウン指定短期入所生活介護事業所</t>
  </si>
  <si>
    <t>0824-75-1015</t>
  </si>
  <si>
    <t>広島県庄原市西本町三丁目１番２５号</t>
  </si>
  <si>
    <t>0824-72-7077</t>
  </si>
  <si>
    <t>ｸﾗﾓﾄ ﾔｽﾉﾘ</t>
  </si>
  <si>
    <t>倉本　康伯</t>
  </si>
  <si>
    <t>広島県庄原市川手町１９２－２０</t>
  </si>
  <si>
    <t>生活相談員・介護支援専門員</t>
  </si>
  <si>
    <t>特養・通所</t>
  </si>
  <si>
    <t>管理者・生活相談員・ケアマネ　月～金　8：30～17：30</t>
  </si>
  <si>
    <t>ﾊﾋﾟﾈｽﾀｳﾝｼﾃｲﾂｳｼｮｶｲｺﾞｼﾞｷﾞｮｳｼｮ</t>
  </si>
  <si>
    <t>ハピネスタウン指定通所介護事業所</t>
  </si>
  <si>
    <t>特養・短期</t>
  </si>
  <si>
    <t>管理者・生活相談員・介護支援専門員（月～金 8:30～17:30）</t>
  </si>
  <si>
    <t>ｼｬｶｲﾌｸｼﾎｳｼﾞﾝｸﾁﾜﾌｸｼｶｲ</t>
  </si>
  <si>
    <t>社会福祉法人口和福祉会</t>
  </si>
  <si>
    <t>広島県庄原市口和町永田４１３番地</t>
  </si>
  <si>
    <t>0824-89-2700</t>
  </si>
  <si>
    <t>0824-89-2800</t>
  </si>
  <si>
    <t>増原　豊</t>
  </si>
  <si>
    <t>ﾏｽﾊﾗ ﾕﾀｶ</t>
  </si>
  <si>
    <t>広島県庄原市口和町竹地谷９４０番地</t>
  </si>
  <si>
    <t>ﾀﾞｲﾆﾊｰﾄｳｲﾝｸﾞ</t>
  </si>
  <si>
    <t>第２ハートウイング</t>
  </si>
  <si>
    <t>0824-75-0605</t>
  </si>
  <si>
    <t>広島県庄原市上原町４１３番地３</t>
  </si>
  <si>
    <t>0824-73-1313</t>
  </si>
  <si>
    <t>ｸﾛﾀﾞ ｼﾎ</t>
  </si>
  <si>
    <t>黒田　志保</t>
  </si>
  <si>
    <t>広島県庄原市大久保町846</t>
  </si>
  <si>
    <t>府中市、三次市、庄原市</t>
  </si>
  <si>
    <t>ﾀﾝｷﾆｭｳｼｮｾｲｶﾂｶｲｺﾞｼﾞｷﾞｮｳｼｮﾕｳｼｬｲﾝｼｮｳﾊﾞﾗ</t>
  </si>
  <si>
    <t>短期入所生活介護事業所ゆうしゃいん庄原</t>
  </si>
  <si>
    <t>広島県庄原市宮内町美湯６３５３番地１</t>
  </si>
  <si>
    <t>0824-73-1050</t>
  </si>
  <si>
    <t>ﾜｶｲ ﾋｻｺ</t>
  </si>
  <si>
    <t>若井　久子</t>
  </si>
  <si>
    <t>広島県庄原市総領町稲草１０２８番地２</t>
  </si>
  <si>
    <t>地域密着型小規模特別養護老人ホームゆうしゃいん庄原</t>
  </si>
  <si>
    <t>ﾀﾞｲﾆﾊｰﾄｳｲﾝｸﾞﾆｼｶﾝ</t>
  </si>
  <si>
    <t>第２ハートウイング西館</t>
  </si>
  <si>
    <t>広島県庄原市上原町４１３番地１</t>
  </si>
  <si>
    <t>ﾀﾊﾞﾀ ｶﾂﾉﾘ</t>
  </si>
  <si>
    <t>田端　克教</t>
  </si>
  <si>
    <t>広島県三次市南畑敷町550-1-102</t>
  </si>
  <si>
    <t>ｼｬｶｲﾌｸｼﾎｳｼﾞﾝﾄｳｼﾞｮｳｱﾘｽｶｲ</t>
  </si>
  <si>
    <t>社会福祉法人東城有栖会</t>
  </si>
  <si>
    <t>広島県庄原市東城町川西９４７番地の２</t>
  </si>
  <si>
    <t>08477-2-2215</t>
  </si>
  <si>
    <t>08477-2-5758</t>
  </si>
  <si>
    <t>高原　一如</t>
  </si>
  <si>
    <t>ﾀｶﾊﾗ ｲﾁﾆｮ</t>
  </si>
  <si>
    <t>ｶｾﾞﾉﾏﾁﾐﾔﾋﾞﾗｼｮｰﾄｽﾃｲ</t>
  </si>
  <si>
    <t>風の街みやびらショートステイ</t>
  </si>
  <si>
    <t>08477-2-3745</t>
  </si>
  <si>
    <t>広島県庄原市東城町川西１３３２番地５</t>
  </si>
  <si>
    <t>08477-2-3761</t>
  </si>
  <si>
    <t>ﾀｶﾊﾗ  ｱﾂﾋｻ</t>
  </si>
  <si>
    <t>高原　淳尚</t>
  </si>
  <si>
    <t>広島県庄原市東城町菅788番地</t>
  </si>
  <si>
    <t>風の街みやびら特別養護老人ホームほか</t>
  </si>
  <si>
    <t>施設長、管理者　8:30～17:30（内１時間休憩）</t>
  </si>
  <si>
    <t>但し、新見市は哲西町のみ。</t>
  </si>
  <si>
    <t>ｶｾﾞﾉﾏﾁﾐﾔﾋﾞﾗﾄｸﾍﾞﾂﾖｳｺﾞﾛｳｼﾞﾝﾎｰﾑ</t>
  </si>
  <si>
    <t>風の街みやびら特別養護老人ホーム</t>
  </si>
  <si>
    <t>ﾀｶﾊﾗ ｱﾂﾋｻ</t>
  </si>
  <si>
    <t>風の街みやびらｼｮｰﾄｽﾃｲ、ﾃﾞｲｻｰﾋﾞｽさくら、ﾃﾞｲｻｰﾋﾞｽえがお</t>
  </si>
  <si>
    <t>7ユニット（70床）</t>
  </si>
  <si>
    <t>風の街みやびらショートステイ、デイサービスさくら、デイサービスえがお他</t>
  </si>
  <si>
    <t>施設長、管理者　8:30～17:30（内１時間は休憩）</t>
  </si>
  <si>
    <t>但し、岡山県新見市は哲西町のみ。</t>
  </si>
  <si>
    <t>ﾕｳｹﾞﾝｶﾞｲｼｬﾀﾏﾉｲｴ</t>
  </si>
  <si>
    <t>有限会社たまの家</t>
  </si>
  <si>
    <t>広島県庄原市山内町３７９番地</t>
  </si>
  <si>
    <t>0824-74-0239</t>
  </si>
  <si>
    <t>堀　和子</t>
  </si>
  <si>
    <t>ﾎﾘ ｶｽﾞｺ</t>
  </si>
  <si>
    <t>ﾕｳｹﾞﾝｶﾞｲｼｬﾀﾏﾉｲｴﾃﾞｲｻｰﾋﾞｽｶﾝﾍﾞｴ</t>
  </si>
  <si>
    <t>有限会社たまの家デイサービス官兵衛</t>
  </si>
  <si>
    <t>0824-72-6739</t>
  </si>
  <si>
    <t>広島県庄原市上原町１８５１－１０</t>
  </si>
  <si>
    <t>広島県庄原市上原町1851-10</t>
  </si>
  <si>
    <t>ﾁｲｷﾐｯﾁｬｸｶﾞﾀﾄｸﾍﾞﾂﾖｳｺﾞﾛｳｼﾞﾝﾎｰﾑﾊﾋﾟﾈｽﾀｳﾝ</t>
  </si>
  <si>
    <t>地域密着型特別養護老人ホームハピネスタウン</t>
  </si>
  <si>
    <t>広島県庄原市川手町192番地20</t>
  </si>
  <si>
    <t>生活相談員、介護支援専門員</t>
  </si>
  <si>
    <t>管理者、生活相談員、介護支援専門員　8:30～17:30</t>
  </si>
  <si>
    <t>ｼｬｶｲﾌｸｼﾎｳｼﾞﾝﾋﾛｼﾏﾕｳｱｲﾌｸｼｶｲ</t>
  </si>
  <si>
    <t>社会福祉法人広島友愛福祉会</t>
  </si>
  <si>
    <t>広島県大竹市玖波四丁目８番８号</t>
  </si>
  <si>
    <t>0827-57-7500</t>
  </si>
  <si>
    <t>0827-57-5569</t>
  </si>
  <si>
    <t>杉田　孝</t>
  </si>
  <si>
    <t>ｽｷﾞﾀ ﾀｶｼ</t>
  </si>
  <si>
    <t>広島県広島市中区江波南二丁目１番３０－１１０５号</t>
  </si>
  <si>
    <t>ﾃﾞｲｻｰﾋﾞｽｾﾝﾀｰﾕｳｱｲﾎｰﾑ</t>
  </si>
  <si>
    <t>デイサービスセンターゆうあいホーム</t>
  </si>
  <si>
    <t>ｽｴﾅｶﾞ ﾀﾏｷ</t>
  </si>
  <si>
    <t>末永　環</t>
  </si>
  <si>
    <t>広島県広島市佐伯区杉並台２１－１２</t>
  </si>
  <si>
    <t>生活相談員 、介護職員</t>
  </si>
  <si>
    <t>大竹市、廿日市市、玖珂郡和木町</t>
  </si>
  <si>
    <t>但し、廿日市市は、旧大野町。</t>
  </si>
  <si>
    <t>ﾕｳｱｲﾎｰﾑﾀﾝｷﾆｭｳｼｮｾｲｶﾂｶｲｺﾞｼﾞｷﾞｮｳｼｮ</t>
  </si>
  <si>
    <t>ゆうあいホーム短期入所生活介護事業所</t>
  </si>
  <si>
    <t>ｻｸﾗﾀﾞ ﾏｻﾌﾐ</t>
  </si>
  <si>
    <t>桜田　雅文</t>
  </si>
  <si>
    <t>広島県広島市佐伯区五日市中央三丁目15-4</t>
  </si>
  <si>
    <t>特養ゆうあいホーム　大竹市養護老人ホームゆうあいの里</t>
  </si>
  <si>
    <t>但し、廿日市市は旧大野町にかぎる。</t>
  </si>
  <si>
    <t>ﾄｸﾍﾞﾂﾖｳｺﾞﾛｳｼﾞﾝﾎｰﾑﾕｳｱｲﾎｰﾑ</t>
  </si>
  <si>
    <t>特別養護老人ホームゆうあいホーム</t>
  </si>
  <si>
    <t>広島県広島市佐伯区五日市中央3丁目１５－４</t>
  </si>
  <si>
    <t>大竹市養護老人ホームゆうあいの里</t>
  </si>
  <si>
    <t>園長 8：30～17：30</t>
  </si>
  <si>
    <t>養護老人ホームゆうあいの里</t>
  </si>
  <si>
    <t>園長　8:30～17:30</t>
  </si>
  <si>
    <t>但し、廿日市市は旧大野町のみ。</t>
  </si>
  <si>
    <t>区画変更　平成27年8月13日変更管理者変更　平成27年4月1日変更運営規程変更　平成31年1月1日変更</t>
  </si>
  <si>
    <t>ｲﾘｮｳﾎｳｼﾞﾝｼﾝｾｲｶｲ</t>
  </si>
  <si>
    <t>医療法人新生会</t>
  </si>
  <si>
    <t>山口県岩国市麻里布町三丁目５番５号</t>
  </si>
  <si>
    <t>0827-30-0700</t>
  </si>
  <si>
    <t>0827-30-0702</t>
  </si>
  <si>
    <t>寺園　久恵</t>
  </si>
  <si>
    <t>ﾃﾗｿﾞﾉ ﾋｻｴ</t>
  </si>
  <si>
    <t>ﾃﾞｲｻｰﾋﾞｽｾﾝﾀｰｻｸﾗﾝﾎﾞｵｵﾀｹｹｱｾﾝﾀｰ</t>
  </si>
  <si>
    <t>デイサービスセンターさくらんぼ大竹ケアセンター</t>
  </si>
  <si>
    <t>0827-59-0280</t>
  </si>
  <si>
    <t>広島県大竹市黒川三丁目１６番２０号</t>
  </si>
  <si>
    <t>0827-59-0281</t>
  </si>
  <si>
    <t>ｲｼﾊﾗ ﾐﾂｵ</t>
  </si>
  <si>
    <t>石原　充朗</t>
  </si>
  <si>
    <t>山口県岩国市尾津町一丁目14-8</t>
  </si>
  <si>
    <t>但し、大竹市、岩国市（旧岩国市）は、島を除く。廿日市市は、旧大野町で実施。</t>
  </si>
  <si>
    <t>ｲｯﾊﾟﾝｼｬﾀﾞﾝﾎｳｼﾞﾝｵｵﾀｹｼｲｼｶｲ</t>
  </si>
  <si>
    <t>一般社団法人大竹市医師会</t>
  </si>
  <si>
    <t>広島県大竹市油見三丁目６番８号</t>
  </si>
  <si>
    <t>0827-52-3893</t>
  </si>
  <si>
    <t>0827-52-5121</t>
  </si>
  <si>
    <t>佐川　広</t>
  </si>
  <si>
    <t>ｻｶﾞﾜ ﾋﾛｼ</t>
  </si>
  <si>
    <t>ｵｵﾀｹｼｲｼｶｲﾃﾞｲｾﾝﾀｰ</t>
  </si>
  <si>
    <t>大竹市医師会デイセンター</t>
  </si>
  <si>
    <t>0827-52-0350</t>
  </si>
  <si>
    <t>0827-52-0351</t>
  </si>
  <si>
    <t>ﾉﾑﾗ ｴﾐ</t>
  </si>
  <si>
    <t>野村　英美</t>
  </si>
  <si>
    <t>広島県大竹市立戸4丁目6-13</t>
  </si>
  <si>
    <t>但し、大竹市は栗谷を除く。</t>
  </si>
  <si>
    <t>ｶﾌﾞｼｷｶﾞｲｼｬﾋﾏﾜﾘｱｸﾄ</t>
  </si>
  <si>
    <t>株式会社ひまわりあくと</t>
  </si>
  <si>
    <t>山口県岩国市南岩国町三丁目１５番２５号</t>
  </si>
  <si>
    <t>0827-34-1100</t>
  </si>
  <si>
    <t>0827-34-1230</t>
  </si>
  <si>
    <t>大原　智雄</t>
  </si>
  <si>
    <t>ｵｵﾊﾗ ﾄﾓｵ</t>
  </si>
  <si>
    <t>ｸﾞﾙｰﾌﾟﾎｰﾑｻｸﾗ</t>
  </si>
  <si>
    <t>グループホームさくら</t>
  </si>
  <si>
    <t>0827-53-3130</t>
  </si>
  <si>
    <t>広島県大竹市南栄二丁目６番３１号</t>
  </si>
  <si>
    <t>ﾀｶﾉ ｶﾖ</t>
  </si>
  <si>
    <t>高野　薫代</t>
  </si>
  <si>
    <t>広島県広島市西区山田新町２丁目１５番３号</t>
  </si>
  <si>
    <t>計画作成担当者　・　介護従業者</t>
  </si>
  <si>
    <t>082-507-6340</t>
  </si>
  <si>
    <t>廿日市市、岩国市、大島郡周防大島町、玖珂郡和木町</t>
  </si>
  <si>
    <t>ｲﾘｮｳﾎｳｼﾞﾝｼｬﾀﾞﾝｲﾁｺﾞｶｲ</t>
  </si>
  <si>
    <t>医療法人社団いちご会</t>
  </si>
  <si>
    <t>広島県大竹市油見一丁目９番１２号</t>
  </si>
  <si>
    <t>0827-53-1107</t>
  </si>
  <si>
    <t>0827-53-1127</t>
  </si>
  <si>
    <t>糸谷　富男</t>
  </si>
  <si>
    <t>ｲﾄﾀﾆ ﾄﾐｵ</t>
  </si>
  <si>
    <t>ﾕｳﾐﾃﾞｲｾﾝﾀｰ</t>
  </si>
  <si>
    <t>ゆうみデイセンター</t>
  </si>
  <si>
    <t>0827-54-0005</t>
  </si>
  <si>
    <t>0827-52-0085</t>
  </si>
  <si>
    <t>ｲﾄﾀﾆ ﾕｳｼﾞ</t>
  </si>
  <si>
    <t>糸谷　友志</t>
  </si>
  <si>
    <t>広島県大竹市新町1丁目2-7-301</t>
  </si>
  <si>
    <t>医院長　9：00～18：00</t>
  </si>
  <si>
    <t>大竹市、岩国市、玖珂郡和木町</t>
  </si>
  <si>
    <t>但し、岩国市は、小瀬、装束、美和町で実施。</t>
  </si>
  <si>
    <t>ﾀｹﾉｺﾉｻﾄｶﾌﾞｼｷｶﾞｲｼｬ</t>
  </si>
  <si>
    <t>竹の子の里株式会社</t>
  </si>
  <si>
    <t>広島県大竹市新町一丁目７番２号</t>
  </si>
  <si>
    <t>0827-54-1062</t>
  </si>
  <si>
    <t>0827-54-1072</t>
  </si>
  <si>
    <t>小田　光範</t>
  </si>
  <si>
    <t>ｵﾀﾞ ﾐﾂﾉﾘ</t>
  </si>
  <si>
    <t>ﾀｹﾉｺﾉｻﾄｱﾝｼﾝﾎｰﾑﾐｸﾗ</t>
  </si>
  <si>
    <t>竹の子の里安心ホームみくら</t>
  </si>
  <si>
    <t>0827-54-3911</t>
  </si>
  <si>
    <t>0827-53-2251</t>
  </si>
  <si>
    <t>ｱﾝﾖｳｼﾞ ｸﾐｺ</t>
  </si>
  <si>
    <t>安養寺　久美子</t>
  </si>
  <si>
    <t>広島県大竹市玖波七丁目8番26号</t>
  </si>
  <si>
    <t>但し、大竹市は粟谷地区、阿多田地区を除く。</t>
  </si>
  <si>
    <t>玖珂郡和木町</t>
  </si>
  <si>
    <t>ｼｬｶｲﾌｸｼﾎｳｼﾞﾝｿｳｿﾞｳ</t>
  </si>
  <si>
    <t>社会福祉法人創造</t>
  </si>
  <si>
    <t>広島県三原市沼田東町末光４５３番１</t>
  </si>
  <si>
    <t>0848-66-4531</t>
  </si>
  <si>
    <t>0848-66-4532</t>
  </si>
  <si>
    <t>福岡　慎二</t>
  </si>
  <si>
    <t>ﾌｸｵｶ ｼﾝｼﾞ</t>
  </si>
  <si>
    <t>ﾀﾝｷﾆｭｳｼｮｾｲｶﾂｶｲｺﾞｼﾞｷﾞｮｳｼｮｷﾉｶﾜ</t>
  </si>
  <si>
    <t>短期入所生活介護事業所紀の川</t>
  </si>
  <si>
    <t>0827-59-2828</t>
  </si>
  <si>
    <t>広島県大竹市後飯谷１３５０番７</t>
  </si>
  <si>
    <t>0827-59-2827</t>
  </si>
  <si>
    <t>ｶｲ ﾏｻｼ</t>
  </si>
  <si>
    <t>貝　政司</t>
  </si>
  <si>
    <t>山口県岩国市美和町北中山2813-1</t>
  </si>
  <si>
    <t>地域密着型特別養護老人ホーム紀の川</t>
  </si>
  <si>
    <t>実施地域(岩国市追加)変更年月日Ｈ28.3.1</t>
  </si>
  <si>
    <t>ｶﾌﾞｼｷｶﾞｲｼｬｷｭｳｷｭｳﾚｯｶｰｻｰﾋﾞｽ</t>
  </si>
  <si>
    <t>株式会社救急レッカーサービス</t>
  </si>
  <si>
    <t>広島県広島市西区福島町二丁目２９番１号</t>
  </si>
  <si>
    <t>082-295-0119</t>
  </si>
  <si>
    <t>082-293-3386</t>
  </si>
  <si>
    <t>山田　昭雄</t>
  </si>
  <si>
    <t>ﾔﾏﾀﾞ ｱｷｵ</t>
  </si>
  <si>
    <t>ｷﾎﾞｳﾉﾓﾘｻｶｴﾃﾞｲｻｰﾋﾞｽ</t>
  </si>
  <si>
    <t>希望の杜さかえデイサービス</t>
  </si>
  <si>
    <t>0827-35-6682</t>
  </si>
  <si>
    <t>広島県大竹市北栄３番２１号</t>
  </si>
  <si>
    <t>0827-35-6683</t>
  </si>
  <si>
    <t>ﾅｶｼﾏ ﾉﾘﾀｶ</t>
  </si>
  <si>
    <t>中島　永尊</t>
  </si>
  <si>
    <t>広島県広島市西区南観音二丁目8番27号</t>
  </si>
  <si>
    <t>090-8711-1123</t>
  </si>
  <si>
    <t>但し、大竹市は阿多田島は除く。</t>
  </si>
  <si>
    <t>ｼﾝﾏﾁｸﾗﾌﾞ</t>
  </si>
  <si>
    <t>しんまちクラブ</t>
  </si>
  <si>
    <t>0827-52-1138</t>
  </si>
  <si>
    <t>広島県大竹市新町二丁目６番６号</t>
  </si>
  <si>
    <t>0827-52-1137</t>
  </si>
  <si>
    <t>ｲﾄﾀﾆ ﾁﾖﾉ</t>
  </si>
  <si>
    <t>糸谷　知代乃</t>
  </si>
  <si>
    <t>広島県大竹市本町二丁目15番17号</t>
  </si>
  <si>
    <t>大竹市、岩国市</t>
  </si>
  <si>
    <t>但し、岩国市は小瀬、装束、美和町。</t>
  </si>
  <si>
    <t>ｼｬｶｲﾌｸｼﾎｳｼﾞﾝﾓﾄﾅｶﾞﾌｸｼｶｲ</t>
  </si>
  <si>
    <t>社会福祉法人本永福祉会</t>
  </si>
  <si>
    <t>広島県東広島市高屋町高屋堀３４８６番地</t>
  </si>
  <si>
    <t>082-434-0455</t>
  </si>
  <si>
    <t>082-434-0465</t>
  </si>
  <si>
    <t>本永　史郎</t>
  </si>
  <si>
    <t>ﾓﾄﾅｶﾞ ﾌﾐｵ</t>
  </si>
  <si>
    <t>広島県東広島市高屋町高屋東2870-2</t>
  </si>
  <si>
    <t>082-434-4466</t>
  </si>
  <si>
    <t>ﾃﾞｲｻｰﾋﾞｽｾﾝﾀｰﾐｿﾉ</t>
  </si>
  <si>
    <t>デイサービスセンターみその</t>
  </si>
  <si>
    <t>082-434-8390</t>
  </si>
  <si>
    <t>広島県東広島市高屋町高屋東２８７０―２</t>
  </si>
  <si>
    <t>特別養護老人ホーム御薗寮　ほか</t>
  </si>
  <si>
    <t>但し、 東広島市は、高屋町、西条町、八本松町、志和町、河内町。</t>
  </si>
  <si>
    <t>ｼｬｶｲﾌｸｼﾎｳｼﾞﾝｼﾗﾕﾘｶｲ</t>
  </si>
  <si>
    <t>社会福祉法人しらゆり会</t>
  </si>
  <si>
    <t>広島県東広島市西条町馬木１５６６番地</t>
  </si>
  <si>
    <t>082-425-2000</t>
  </si>
  <si>
    <t>082-425-2001</t>
  </si>
  <si>
    <t>梶原　賢典</t>
  </si>
  <si>
    <t>ｶｼﾞﾊﾗ ﾖｼﾉﾘ</t>
  </si>
  <si>
    <t>ﾁｮｳｼﾞｭｴﾝｼﾃｲﾂｳｼｮｶｲｺﾞｼﾞｷﾞｮｳｼｮ</t>
  </si>
  <si>
    <t>長寿苑指定通所介護事業所</t>
  </si>
  <si>
    <t>広島県東広島市西条町馬木１５６７番地</t>
  </si>
  <si>
    <t>訪問介護事業所、訪問入浴介護事業所</t>
  </si>
  <si>
    <t>但し、東広島市は、西条町、黒瀬町。</t>
  </si>
  <si>
    <t>ﾁｮｳｼﾞｭｴﾝｼﾃｲﾀﾝｷﾆｭｳｼｮｾｲｶﾂｶｲｺﾞｼﾞｷﾞｮｳｼｮ</t>
  </si>
  <si>
    <t>長寿苑指定短期入所生活介護事業所</t>
  </si>
  <si>
    <t>広島県東広島市西条町馬木字脇道１５６６番地</t>
  </si>
  <si>
    <t>ｶｼﾞﾊﾗ ｱｲｺ</t>
  </si>
  <si>
    <t>梶原　愛子</t>
  </si>
  <si>
    <t>広島県東広島市西条町馬木１５６７番地 １</t>
  </si>
  <si>
    <t>特養、グループホーム</t>
  </si>
  <si>
    <t>苑長、管理者</t>
  </si>
  <si>
    <t>ﾄｸﾍﾞﾂﾖｳｺﾞﾛｳｼﾞﾝﾎｰﾑﾁｮｳｼﾞｭｴﾝ</t>
  </si>
  <si>
    <t>特別養護老人ホーム長寿苑</t>
  </si>
  <si>
    <t>広島県東広島市西条町馬木1567番地1</t>
  </si>
  <si>
    <t>ショート、ＧＨ</t>
  </si>
  <si>
    <t>従来56床</t>
  </si>
  <si>
    <t>ﾃﾞｲｻｰﾋﾞｽｾﾝﾀｰｼﾝｾｲｴﾝ</t>
  </si>
  <si>
    <t>デイサービスセンター新生園</t>
  </si>
  <si>
    <t>082-429-0429</t>
  </si>
  <si>
    <t>082-429-1256</t>
  </si>
  <si>
    <t>ﾏｻﾓﾄ ﾀｹｼ</t>
  </si>
  <si>
    <t>政本　健</t>
  </si>
  <si>
    <t>広島県東広島市高屋町高屋堀１１２７</t>
  </si>
  <si>
    <t>特養新生園・新生園短期入所</t>
  </si>
  <si>
    <t>但し、東広島市は、黒瀬町、福富町、豊栄町、河内町、安芸津町を除く。</t>
  </si>
  <si>
    <t>ﾄｸﾍﾞﾂﾖｳｺﾞﾛｳｼﾞﾝﾎｰﾑﾐｿﾉﾘｮｳ</t>
  </si>
  <si>
    <t>特別養護老人ホーム御薗寮</t>
  </si>
  <si>
    <t>広島県東広島市高屋町高屋東２８７０－２</t>
  </si>
  <si>
    <t>短期生活，通所介護，訪問介護ほか</t>
  </si>
  <si>
    <t>看護体制加算I・II(H23.8.1～)</t>
  </si>
  <si>
    <t>ショート・デイ・ホームヘルプ　ほか</t>
  </si>
  <si>
    <t>施設長・管理者　8：30～17：00</t>
  </si>
  <si>
    <t>ﾐｿﾉﾘｮｳｼｮｰﾄｽﾃｲｻｰﾋﾞｽ</t>
  </si>
  <si>
    <t>みその寮ショートステイサービス</t>
  </si>
  <si>
    <t>特養・デイ・ホームヘルプ　ほか</t>
  </si>
  <si>
    <t>ｼﾝｾｲｴﾝﾀﾝｷﾆｭｳｼｮｾｲｶﾂｶｲｺﾞｼﾞｷﾞｮｳｼｮ</t>
  </si>
  <si>
    <t>新生園短期入所生活介護事業所</t>
  </si>
  <si>
    <t>広島県東広島市高屋町高屋堀１１２７番地</t>
  </si>
  <si>
    <t>特養、デイサービス</t>
  </si>
  <si>
    <t>管理者・施設長　8:30～17:30</t>
  </si>
  <si>
    <t>但し、東広島市は、河内町、安芸津町を除く。</t>
  </si>
  <si>
    <t>ﾄｸﾍﾞﾂﾖｳｺﾞﾛｳｼﾞﾝﾎｰﾑｼﾝｾｲｴﾝ</t>
  </si>
  <si>
    <t>特別養護老人ホーム新生園</t>
  </si>
  <si>
    <t>広島県東広島市高屋町高屋堀1127番地</t>
  </si>
  <si>
    <t>新生園短期入所生活介護事業所・デイサービスセンター新生園</t>
  </si>
  <si>
    <t>但し、東広島市は、河内町、安芸津町を除く。。</t>
  </si>
  <si>
    <t>ｼｬｶｲﾌｸｼﾎｳｼﾞﾝﾐｽﾞﾎｶｲ</t>
  </si>
  <si>
    <t>社会福祉法人みずほ会</t>
  </si>
  <si>
    <t>広島県東広島市志和町志和東８１０番地１</t>
  </si>
  <si>
    <t>082-433-5721</t>
  </si>
  <si>
    <t>082-433-5741</t>
  </si>
  <si>
    <t>西原　常雅</t>
  </si>
  <si>
    <t>ﾆｼﾊﾗ ﾂﾈﾏｻ</t>
  </si>
  <si>
    <t>ﾃﾞｲｻｰﾋﾞｽｾﾝﾀｰﾐｽﾞﾎ</t>
  </si>
  <si>
    <t>デイサービスセンターみずほ</t>
  </si>
  <si>
    <t>ｲﾁﾊﾗ ｵｻﾑ</t>
  </si>
  <si>
    <t>市原　理</t>
  </si>
  <si>
    <t>広島県東広島市志和町志和東810番地1</t>
  </si>
  <si>
    <t>但し、 東広島市は、志和町。</t>
  </si>
  <si>
    <t>ｼｬｶｲﾌｸｼﾎｳｼﾞﾝｲｼｶﾜﾌｸｼｶｲ</t>
  </si>
  <si>
    <t>社会福祉法人石川福祉会</t>
  </si>
  <si>
    <t>広島県東広島市西条町寺家５９７３番地の２</t>
  </si>
  <si>
    <t>082-423-2595</t>
  </si>
  <si>
    <t>082-422-5675</t>
  </si>
  <si>
    <t>石川　博也</t>
  </si>
  <si>
    <t>ｲｼｶﾜ ﾋﾛﾔ</t>
  </si>
  <si>
    <t>ﾂｳｼｮｶｲｺﾞｼﾞｷﾞｮｳｼｮｻｸﾗｶﾞｵｶﾎﾖｳｴﾝ</t>
  </si>
  <si>
    <t>通所介護事業所桜が丘保養園</t>
  </si>
  <si>
    <t>広島県東広島市西条町寺家５９７６番地</t>
  </si>
  <si>
    <t>ﾌｸﾁ ﾏﾅﾌﾞ</t>
  </si>
  <si>
    <t>福地　学</t>
  </si>
  <si>
    <t>広島県東広島市西条町土与丸１６９番地の２６８</t>
  </si>
  <si>
    <t>特別養護老人ホーム桜が丘保養園、短期入所生活介護事業所桜が丘保養園、訪問介護事業所桜が丘保養園他</t>
  </si>
  <si>
    <t>但し、東広島市は、西条町、高屋町、八本松町。</t>
  </si>
  <si>
    <t>ﾀﾝｷﾆｭｳｼｮｾｲｶﾂｶｲｺﾞｼﾞｷﾞｮｳｼｮｻｸﾗｶﾞｵｶﾎﾖｳｴﾝ</t>
  </si>
  <si>
    <t>短期入所生活介護事業所桜が丘保養園</t>
  </si>
  <si>
    <t>広島県東広島市西条町土与丸169番地の268</t>
  </si>
  <si>
    <t>特別養護老人ホーム桜が丘保養園　ほか</t>
  </si>
  <si>
    <t>施設長他　　8：30～17：30</t>
  </si>
  <si>
    <t>ただし、西条町・高屋町・志和町・八本松町のみで実施。</t>
  </si>
  <si>
    <t>ｲﾘｮｳﾎｳｼﾞﾝｼｬﾀﾞﾝｱｲｼﾝｶｲ</t>
  </si>
  <si>
    <t>医療法人社団愛心会</t>
  </si>
  <si>
    <t>広島県東広島市高屋町小谷３２５３番地の１</t>
  </si>
  <si>
    <t>082-434-7822</t>
  </si>
  <si>
    <t>082-434-7833</t>
  </si>
  <si>
    <t>楠部　滋</t>
  </si>
  <si>
    <t>ﾅﾝﾌﾞ ｼｹﾞﾙ</t>
  </si>
  <si>
    <t>ﾅﾝﾌﾞﾅｲｶﾂｳｼｮｶｲｺﾞｼﾞｷﾞｮｳｼｮ</t>
  </si>
  <si>
    <t>なんぶ内科通所介護事業所</t>
  </si>
  <si>
    <t>082-434-6789</t>
  </si>
  <si>
    <t>広島県東広島市高屋町小谷３２８８番地の１</t>
  </si>
  <si>
    <t>医療法人社団　なんぶ内科医院</t>
  </si>
  <si>
    <t>医院長　月火水金 8：30～18：00、木土 8：30～12：30</t>
  </si>
  <si>
    <t>但し、東広島市は、高屋町・河内町のみ実施。</t>
  </si>
  <si>
    <t>ﾄｸﾍﾞﾂﾖｳｺﾞﾛｳｼﾞﾝﾎｰﾑｻｸﾗｶﾞｵｶﾎﾖｳｴﾝ</t>
  </si>
  <si>
    <t>特別養護老人ホーム桜が丘保養園</t>
  </si>
  <si>
    <t>ケアハウス、通所介護、訪問介護</t>
  </si>
  <si>
    <t>通所介護事業所桜が丘保養園　ほか</t>
  </si>
  <si>
    <t>施設長ほか　8：30～17：30</t>
  </si>
  <si>
    <t>但し、東広島市は、西条町・高屋町・志和町・八本松町のみ実施。</t>
  </si>
  <si>
    <t>ｸﾞﾙｰﾌﾟﾎｰﾑﾁｮｳｼﾞｭｴﾝ</t>
  </si>
  <si>
    <t>グループホーム長寿苑</t>
  </si>
  <si>
    <t>広島県東広島市西条町馬木１６６０番地２</t>
  </si>
  <si>
    <t>広島県東広島市西条町馬木１６４５番地</t>
  </si>
  <si>
    <t>広島市、呉市、竹原市、廿日市市</t>
  </si>
  <si>
    <t>ｼｬｶｲﾌｸｼﾎｳｼﾞﾝﾋﾛｼﾏﾌｸｼｶｲ</t>
  </si>
  <si>
    <t>社会福祉法人広島福祉会</t>
  </si>
  <si>
    <t>広島県東広島市高屋町造賀７０８番地</t>
  </si>
  <si>
    <t>082-436-0009</t>
  </si>
  <si>
    <t>082-436-0038</t>
  </si>
  <si>
    <t>氏家　有希</t>
  </si>
  <si>
    <t>ｳｼﾞｹ ﾕｷ</t>
  </si>
  <si>
    <t>ｿﾞｳｶﾌｸｼｴﾝﾀﾝｷﾆｭｳｼｮｾｲｶﾂｶｲｺﾞｼﾞｷﾞｮｳｼｮ</t>
  </si>
  <si>
    <t>造賀福祉園短期入所生活介護事業所</t>
  </si>
  <si>
    <t>ｼｿﾞｳｶﾌｸｼｴﾝﾀﾝｷﾆｭｳｼｮｾｲｶﾂｶｲｺﾞｼﾞｷﾞｮｳｼｮ</t>
  </si>
  <si>
    <t>ﾋﾗｶﾜ ﾐﾁﾊﾙ</t>
  </si>
  <si>
    <t>平川　通治</t>
  </si>
  <si>
    <t>広島県東広島市高屋町郷1120-10番地</t>
  </si>
  <si>
    <t>特養、シニアマンション造賀</t>
  </si>
  <si>
    <t>園長/管理者　8：30～17：30</t>
  </si>
  <si>
    <t>ﾄｸﾍﾞﾂﾖｳｺﾞﾛｳｼﾞﾝﾎｰﾑｿﾞｳｶﾌｸｼｴﾝ</t>
  </si>
  <si>
    <t>特別養護老人ホーム造賀福祉園</t>
  </si>
  <si>
    <t>広島県東広島市高屋町郷１１２０－１０番地</t>
  </si>
  <si>
    <t>ショート、シニアマンション造賀</t>
  </si>
  <si>
    <t>ﾃﾞｲｻｰﾋﾞｽﾌﾚｱｲ</t>
  </si>
  <si>
    <t>デイサービスふれあい</t>
  </si>
  <si>
    <t>082-421-5515</t>
  </si>
  <si>
    <t>広島県東広島市西条町寺家７４２９番地３</t>
  </si>
  <si>
    <t>ｳｴﾀﾞ ﾀｶﾂｸﾞ</t>
  </si>
  <si>
    <t>植田　隆嗣</t>
  </si>
  <si>
    <t>広島県東広島市西条町寺家4253-8</t>
  </si>
  <si>
    <t>但し、東広島市は、福富町、豊栄町、安芸津町、河内町を除く。</t>
  </si>
  <si>
    <t>ｼｬｶｲﾌｸｼﾎｳｼﾞﾝﾎｳｾｲｶｲ</t>
  </si>
  <si>
    <t>社会福祉法人萌生会</t>
  </si>
  <si>
    <t>広島県東広島市西条町吉行１４５６番</t>
  </si>
  <si>
    <t>082-493-8300</t>
  </si>
  <si>
    <t>082-431-3841</t>
  </si>
  <si>
    <t>粟田　輝喜</t>
  </si>
  <si>
    <t>ｱﾜﾀ ｷﾖｼｷ</t>
  </si>
  <si>
    <t>ｱﾜﾀ ｷﾖｼ</t>
  </si>
  <si>
    <t>広島県廿日市市宮島口三丁目1番33号</t>
  </si>
  <si>
    <t>ケアハウス　あすなろ</t>
  </si>
  <si>
    <t>但し、安芸津、河内、福富、豊栄、黒瀬、志和地域を除く。</t>
  </si>
  <si>
    <t>082-424-1121</t>
  </si>
  <si>
    <t>ｸﾞﾙｰﾌﾟﾎｰﾑﾌﾚｱｲｻｲｼﾞｮｳ</t>
  </si>
  <si>
    <t>グループホームふれあい西条</t>
  </si>
  <si>
    <t>082-424-8801</t>
  </si>
  <si>
    <t>広島県東広島市西条町寺家７４２９番地</t>
  </si>
  <si>
    <t>082-424-2326</t>
  </si>
  <si>
    <t>ｼﾓﾀﾞ ﾕｳﾀﾞｲ</t>
  </si>
  <si>
    <t>下田　雄大</t>
  </si>
  <si>
    <t>広島県広島市安佐北区白木町秋山2451-3</t>
  </si>
  <si>
    <t>082-828-2032</t>
  </si>
  <si>
    <t>京都市、広島市、呉市、安芸郡坂町</t>
  </si>
  <si>
    <t>ｲﾘｮｳﾎｳｼﾞﾝｼｬﾀﾞﾝｼﾝｼﾝｶｲｺﾆｼﾉｳｹﾞｶﾅｲｶｲｲﾝ</t>
  </si>
  <si>
    <t>医療法人社団親心会小西脳外科内科医院</t>
  </si>
  <si>
    <t>広島県東広島市高屋町造賀２９５７－１</t>
  </si>
  <si>
    <t>082-430-2020</t>
  </si>
  <si>
    <t>082-430-2022</t>
  </si>
  <si>
    <t>小西　正治</t>
  </si>
  <si>
    <t>ｺﾆｼ ｼｮｳｼﾞ</t>
  </si>
  <si>
    <t>ｸﾞﾙｰﾌﾟﾎｰﾑﾕﾌﾞﾈﾉｻﾄ</t>
  </si>
  <si>
    <t>グループホーム湯舟の里</t>
  </si>
  <si>
    <t>広島県東広島市高屋町造賀２９６１</t>
  </si>
  <si>
    <t>ﾀﾅｶ ﾕｳｷ</t>
  </si>
  <si>
    <t>田中　佑樹</t>
  </si>
  <si>
    <t>広島県東広島市八本松町原1250番地　高野コーポ２０２</t>
  </si>
  <si>
    <t>広島市、尾道市、高岡郡津野町</t>
  </si>
  <si>
    <t>ｼｬｶｲﾌｸｼﾎｳｼﾞﾝﾋﾛｼﾏｹﾝﾘﾊﾋﾞﾘﾃｰｼｮﾝｷｮｳｶｲ</t>
  </si>
  <si>
    <t>社会福祉法人広島県リハビリテーション協会</t>
  </si>
  <si>
    <t>広島県東広島市八本松町原５９４６番地７</t>
  </si>
  <si>
    <t>082-420-9200</t>
  </si>
  <si>
    <t>082-420-9202</t>
  </si>
  <si>
    <t>河内　昌彦</t>
  </si>
  <si>
    <t>ｺｳﾁ ﾏｻﾋｺ</t>
  </si>
  <si>
    <t>ﾂｳｼｮｶｲｺﾞｼﾞｷﾞｮｳｼｮﾄｷﾜ</t>
  </si>
  <si>
    <t>通所介護事業所ときわ</t>
  </si>
  <si>
    <t>ﾃｼﾏ ﾄｼﾏｻ</t>
  </si>
  <si>
    <t>手島　智正</t>
  </si>
  <si>
    <t>広島県東広島市西条町西条東1279番2</t>
  </si>
  <si>
    <t>但し、東広島市は、西条町、八本松町、志和町、高屋町のみ。</t>
  </si>
  <si>
    <t>ﾄｸﾃｲﾋｴｲﾘｶﾂﾄﾞｳﾎｳｼﾞﾝｶﾞｯﾃﾝｶｲｺﾞｹﾝｷｭｳｶｲ</t>
  </si>
  <si>
    <t>特定非営利活動法人がってん介護研究会</t>
  </si>
  <si>
    <t>広島県東広島市八本松町吉川２８９６番地</t>
  </si>
  <si>
    <t>082-429-0396</t>
  </si>
  <si>
    <t>082-429-0414</t>
  </si>
  <si>
    <t>福永　文</t>
  </si>
  <si>
    <t>ﾌｸﾅｶﾞ ｱﾔ</t>
  </si>
  <si>
    <t>ﾃﾞｲｻｰﾋﾞｽｶﾞｯﾃﾝｸﾗﾌﾞ</t>
  </si>
  <si>
    <t>デイサービスがってんクラブ</t>
  </si>
  <si>
    <t>広島県東広島市八本松町吉川3097番地の2</t>
  </si>
  <si>
    <t>但し、東広島市は、福富町、豊栄町、河内町、安芸津町を除く。</t>
  </si>
  <si>
    <t>浜田地区広域行政組合、福山市</t>
  </si>
  <si>
    <t>ｶﾌﾞｼｷｶﾞｲｼｬﾊｰﾄｸﾞﾗﾝﾄﾞ</t>
  </si>
  <si>
    <t>株式会社ハートグランド</t>
  </si>
  <si>
    <t>広島県東広島市三永三丁目８番２６号</t>
  </si>
  <si>
    <t>082-420-6545</t>
  </si>
  <si>
    <t>082-420-6546</t>
  </si>
  <si>
    <t>石附　裕孝</t>
  </si>
  <si>
    <t>ｲｼﾂﾞｷ ﾋﾛﾀｶ</t>
  </si>
  <si>
    <t>ﾍﾙｽｹｱﾐﾅｶﾞﾃﾞｲｻｰﾋﾞｽ</t>
  </si>
  <si>
    <t>ヘルスケアみながデイサービス</t>
  </si>
  <si>
    <t>広島県東広島市西条町大字上三永塚迫１６５６－２</t>
  </si>
  <si>
    <t>ｳﾗﾉ ﾋﾄﾐ</t>
  </si>
  <si>
    <t>浦野　ひとみ</t>
  </si>
  <si>
    <t>広島県三原市沼田町二丁目10-5</t>
  </si>
  <si>
    <t>但し、東広島市は、豊栄町を除く。</t>
  </si>
  <si>
    <t>広島市</t>
  </si>
  <si>
    <t>ﾕｳｹﾞﾝｶﾞｲｼｬﾄﾞﾘｰﾑ･ｱﾝﾄﾞ･ﾗｲﾌ</t>
  </si>
  <si>
    <t>有限会社ドリーム・アンド・ライフ</t>
  </si>
  <si>
    <t>広島県東広島市志和町冠５８４番地</t>
  </si>
  <si>
    <t>082-433-3899</t>
  </si>
  <si>
    <t>082-433-3893</t>
  </si>
  <si>
    <t>久保田　勝彦</t>
  </si>
  <si>
    <t>ｸﾎﾞﾀ ｶﾂﾋｺ</t>
  </si>
  <si>
    <t>ﾃﾞｲｻｰﾋﾞｽｾﾝﾀｰﾓﾔｲｼﾜ</t>
  </si>
  <si>
    <t>デイサービスセンターもやい志和</t>
  </si>
  <si>
    <t>ﾐﾔｹ ﾃﾂﾔ</t>
  </si>
  <si>
    <t>三宅　徹也</t>
  </si>
  <si>
    <t>広島県東広島市福富町久芳1535-40</t>
  </si>
  <si>
    <t>介護職員　生活相談員</t>
  </si>
  <si>
    <t>但し、東広島市は、志和町、八本松町、西条町寺家。</t>
  </si>
  <si>
    <t>ｲﾘｮｳﾎｳｼﾞﾝｼｬﾀﾞﾝｺｳｾｲｶｲ</t>
  </si>
  <si>
    <t>医療法人社団光誠会</t>
  </si>
  <si>
    <t>広島県東広島市西条昭和町１３番３７号</t>
  </si>
  <si>
    <t>082-423-9195</t>
  </si>
  <si>
    <t>早志　光由</t>
  </si>
  <si>
    <t>ﾊﾔｼ ﾐﾂﾖｼ</t>
  </si>
  <si>
    <t>ｸﾞﾙｰﾌﾟﾎｰﾑｻﾝﾊｰﾄﾎｰﾑ</t>
  </si>
  <si>
    <t>グループホームサンハートホーム</t>
  </si>
  <si>
    <t>082-430-1321</t>
  </si>
  <si>
    <t>広島県東広島市福富町久芳３６９４番地１２</t>
  </si>
  <si>
    <t>082-430-1322</t>
  </si>
  <si>
    <t>ﾏﾂｳﾗ ﾌﾐｺ</t>
  </si>
  <si>
    <t>松浦　フミ子</t>
  </si>
  <si>
    <t>広島県東広島市福富町久芳5378</t>
  </si>
  <si>
    <t>ﾃﾞｲｻｰﾋﾞｽｾﾝﾀｰｸﾛｾｺｽﾓｽｴﾝ</t>
  </si>
  <si>
    <t>デイサービスセンター黒瀬コスモス園</t>
  </si>
  <si>
    <t>0823-82-2888</t>
  </si>
  <si>
    <t>広島県東広島市黒瀬町丸山字段津原２４番地６</t>
  </si>
  <si>
    <t>0823-82-2878</t>
  </si>
  <si>
    <t>ﾅｶｲ ﾕｳｺ</t>
  </si>
  <si>
    <t>中井　裕子</t>
  </si>
  <si>
    <t>広島県呉市焼山政畝一丁目8番6号</t>
  </si>
  <si>
    <t>生活相談員兼介護士</t>
  </si>
  <si>
    <t>広島市安芸区、呉市、東広島市、安芸郡熊野町</t>
  </si>
  <si>
    <t>但し、呉市、東広島市は、一部地域を除く。 広島市安芸区は矢野町のみ。</t>
  </si>
  <si>
    <t>ｼｬｶｲﾌｸｼﾎｳｼﾞﾝｾｲｼﾞｭｶｲ</t>
  </si>
  <si>
    <t>社会福祉法人成寿会</t>
  </si>
  <si>
    <t>広島県呉市広町字白石免田１３０１０番地</t>
  </si>
  <si>
    <t>0823-71-8500</t>
  </si>
  <si>
    <t>0823-73-6666</t>
  </si>
  <si>
    <t>西岡　安己</t>
  </si>
  <si>
    <t>ﾆｼｵｶ ﾔｽﾐ</t>
  </si>
  <si>
    <t>ﾃﾞｲｻｰﾋﾞｽｾﾝﾀｰﾀｸﾞﾁ</t>
  </si>
  <si>
    <t>デイサービスセンター田口</t>
  </si>
  <si>
    <t>082-425-5678</t>
  </si>
  <si>
    <t>広島県東広島市西条町田口字東子２７２９番地１</t>
  </si>
  <si>
    <t>082-425-5885</t>
  </si>
  <si>
    <t>ﾐｽﾞﾉ ﾐｷｵ</t>
  </si>
  <si>
    <t>水野　幹夫</t>
  </si>
  <si>
    <t>広島県東広島市西条町上三永998</t>
  </si>
  <si>
    <t>ﾄｸﾃｲﾋｴｲﾘｶﾂﾄﾞｳﾎｳｼﾞﾝﾁｲｷﾌｸｼｶﾂﾄﾞｳｼｴﾝｷｮｳｶｲﾆﾝｹﾞﾝﾀﾞｲｽｷ</t>
  </si>
  <si>
    <t>特定非営利活動法人地域福祉活動支援協会人間大好き</t>
  </si>
  <si>
    <t>広島県東広島市八本松町飯田５２５番地３</t>
  </si>
  <si>
    <t>082-427-3138</t>
  </si>
  <si>
    <t>082-427-3141</t>
  </si>
  <si>
    <t>渡邉　壽江</t>
  </si>
  <si>
    <t>ﾃﾞｲｻｰﾋﾞｽｾﾝﾀｰﾂﾑｷﾞ</t>
  </si>
  <si>
    <t>デイサービスセンターつむぎ</t>
  </si>
  <si>
    <t>ｻｴｷ ﾐﾂﾙ</t>
  </si>
  <si>
    <t>佐伯　満</t>
  </si>
  <si>
    <t>広島県東広島市黒瀬楢原東3丁目5-15</t>
  </si>
  <si>
    <t>但し、東広島市は、八本松町、西条町、福富町、河内町、高屋町、志和町。</t>
  </si>
  <si>
    <t>広島県呉市広白石免田１３０１０番地</t>
  </si>
  <si>
    <t>西岡　安巳</t>
  </si>
  <si>
    <t>ｸﾞﾙｰﾌﾟﾎｰﾑﾀｸﾞﾁ</t>
  </si>
  <si>
    <t>グループホーム田口</t>
  </si>
  <si>
    <t>082-425-5757</t>
  </si>
  <si>
    <t>広島県東広島市西条町田口２７２９－１</t>
  </si>
  <si>
    <t>ｲﾏｲ ｱﾔ</t>
  </si>
  <si>
    <t>今井　綾</t>
  </si>
  <si>
    <t>広島県東広島市河内町宇山932-1</t>
  </si>
  <si>
    <t>呉市、安芸高田市</t>
  </si>
  <si>
    <t>ｲﾘｮｳﾎｳｼﾞﾝｼｬﾀﾞﾝｱﾝｽﾞｶｲﾎﾝﾀﾞｸﾘﾆｯｸ</t>
  </si>
  <si>
    <t>医療法人社団あんず会本田クリニック</t>
  </si>
  <si>
    <t>広島県東広島市高屋町杵原１２９２－１</t>
  </si>
  <si>
    <t>082-434-8811</t>
  </si>
  <si>
    <t>082-434-8812</t>
  </si>
  <si>
    <t>本田　きょう子</t>
  </si>
  <si>
    <t>ﾎﾝﾀﾞ ｷｮｳｺ</t>
  </si>
  <si>
    <t>ｸﾞﾙｰﾌﾟﾎｰﾑｷﾝｾﾝ</t>
  </si>
  <si>
    <t>グループホーム金泉</t>
  </si>
  <si>
    <t>0846-46-1080</t>
  </si>
  <si>
    <t>広島県東広島市安芸津町三津４３３３－１</t>
  </si>
  <si>
    <t>0846-46-1081</t>
  </si>
  <si>
    <t>ｷﾀﾊﾗ ﾏｻｷ</t>
  </si>
  <si>
    <t>北原　正樹</t>
  </si>
  <si>
    <t>広島県豊田郡大崎上島町中野4121-28</t>
  </si>
  <si>
    <t>グループホーム金泉（認知症デイサービス）</t>
  </si>
  <si>
    <t>0846-64-4064</t>
  </si>
  <si>
    <t>呉市、竹原市、尾道市</t>
  </si>
  <si>
    <t>広島県東広島市高屋町造賀２９５７番地の１</t>
  </si>
  <si>
    <t>ﾃﾞｲｻｰﾋﾞｽｾﾝﾀｰｱﾝｷ</t>
  </si>
  <si>
    <t>デイサービスセンターあんき</t>
  </si>
  <si>
    <t>082-430-2313</t>
  </si>
  <si>
    <t>広島県東広島市高屋町造賀２９５１番地の１</t>
  </si>
  <si>
    <t>082-430-2314</t>
  </si>
  <si>
    <t>ｷﾑﾗ ﾋﾛﾖｼ</t>
  </si>
  <si>
    <t>木村　裕善</t>
  </si>
  <si>
    <t>広島県東広島市八本松町正力1688</t>
  </si>
  <si>
    <t>但し、東広島市は黒瀬町を除く。三原市は大和町のみ。</t>
  </si>
  <si>
    <t>広島県東広島市高屋町杵原１２９２番地の１</t>
  </si>
  <si>
    <t>ﾃﾞｲｻｰﾋﾞｽｾﾝﾀｰｷﾝｾﾝﾀｶﾔ</t>
  </si>
  <si>
    <t>デイサービスセンター金泉高屋</t>
  </si>
  <si>
    <t>082-491-1071</t>
  </si>
  <si>
    <t>広島県東広島市高屋町杵原１２６３番１</t>
  </si>
  <si>
    <t>082-491-1072</t>
  </si>
  <si>
    <t>ﾏﾙﾔﾏ ﾕｷｴ</t>
  </si>
  <si>
    <t>丸山　由紀恵</t>
  </si>
  <si>
    <t>広島県東広島市西条町田口2579-1 ｳﾞｨﾗ･ﾘｯｺ102</t>
  </si>
  <si>
    <t>生活相談員兼介護職員</t>
  </si>
  <si>
    <t>但し、東広島市は、黒瀬町、志和町を除く。</t>
  </si>
  <si>
    <t>ｶﾌﾞｼｷｶﾞｲｼｬﾊﾅﾐｽﾞｷ</t>
  </si>
  <si>
    <t>株式会社花水木</t>
  </si>
  <si>
    <t>広島県東広島市黒瀬町上保田９９番地４</t>
  </si>
  <si>
    <t>0823-83-6275</t>
  </si>
  <si>
    <t>0823-82-7136</t>
  </si>
  <si>
    <t>坂本　朋治</t>
  </si>
  <si>
    <t>ｻｶﾓﾄ  ﾄﾓﾊﾙ</t>
  </si>
  <si>
    <t>ﾊﾅﾐｽﾞｷﾃﾞｲｻｰﾋﾞｽｾﾝﾀｰ</t>
  </si>
  <si>
    <t>はなみずきデイサービスセンター</t>
  </si>
  <si>
    <t>広島県東広島市黒瀬桜が丘一丁目11-4</t>
  </si>
  <si>
    <t>但し、東広島市は福富町、河内町、豊栄町除く。呉市は音戸町、倉橋町、蒲刈町、下蒲刈町、豊浜町、豊町除く</t>
  </si>
  <si>
    <t>呉市</t>
  </si>
  <si>
    <t>ｼｬｶｲﾌｸｼﾎｳｼﾞﾝﾌｸﾄﾐｶｲ</t>
  </si>
  <si>
    <t>社会福祉法人福富会</t>
  </si>
  <si>
    <t>広島県東広島市福富町久芳３４１６番地</t>
  </si>
  <si>
    <t>082-430-1250</t>
  </si>
  <si>
    <t>082-430-1251</t>
  </si>
  <si>
    <t>ﾂｳｼｮｶｲｺﾞｶﾐｺﾞｳﾉｲｴ</t>
  </si>
  <si>
    <t>通所介護神郷の家</t>
  </si>
  <si>
    <t>ｵｵｵｶ ﾖｳﾍｲ</t>
  </si>
  <si>
    <t>大岡　洋平</t>
  </si>
  <si>
    <t>広島県東広島市西条町寺家6781番地13</t>
  </si>
  <si>
    <t>特養・ショート</t>
  </si>
  <si>
    <t>管理者、生活相談員　9：00～18：00</t>
  </si>
  <si>
    <t>但し、東広島市は、福富町。</t>
  </si>
  <si>
    <t>ﾀﾝｷﾆｭｳｼｮｾｲｶﾂｶｲｺﾞｶﾐｺﾞｳﾉｲｴ</t>
  </si>
  <si>
    <t>短期入所生活介護神郷の家</t>
  </si>
  <si>
    <t>広島県東広島市西条町寺家6781-13</t>
  </si>
  <si>
    <t>特養、通所</t>
  </si>
  <si>
    <t>管理者、生活相談員　9:00～18:00</t>
  </si>
  <si>
    <t>但し、福富町のみ実施。</t>
  </si>
  <si>
    <t>従来0床、ユニット7床（ユニット数1）</t>
  </si>
  <si>
    <t>fkutomikai@pure.ocn.ne.jp</t>
  </si>
  <si>
    <t>ﾃﾞｲｻｰﾋﾞｽｾﾝﾀｰﾌｧﾐﾘｨｸﾛｾ</t>
  </si>
  <si>
    <t>デイサービスセンターふぁみりぃ黒瀬</t>
  </si>
  <si>
    <t>0823-81-1751</t>
  </si>
  <si>
    <t>広島県東広島市黒瀬楢原東一丁目１１番１号</t>
  </si>
  <si>
    <t>0823-81-1791</t>
  </si>
  <si>
    <t>ﾀｹﾉﾌﾞ ｴｲｺ</t>
  </si>
  <si>
    <t>竹信　詠子</t>
  </si>
  <si>
    <t>広島県東広島市黒瀬町国近511-50</t>
  </si>
  <si>
    <t>呉市、東広島市、安芸郡</t>
  </si>
  <si>
    <t>ｶﾌﾞｼｷｶﾞｲｼｬｲﾛﾘｴﾝ</t>
  </si>
  <si>
    <t>株式会社いろり苑</t>
  </si>
  <si>
    <t>広島県東広島市西条町御薗宇６４７番地１７８</t>
  </si>
  <si>
    <t>082-431-4618</t>
  </si>
  <si>
    <t>082-431-4620</t>
  </si>
  <si>
    <t>福原　崇文</t>
  </si>
  <si>
    <t>ﾌｸﾊﾗ ﾀｶﾌﾐ</t>
  </si>
  <si>
    <t>ﾃﾞｲｻｰﾋﾞｽｲﾛﾘｴﾝ</t>
  </si>
  <si>
    <t>デイサービスいろり苑</t>
  </si>
  <si>
    <t>広島県東広島市高屋町小谷３６１５</t>
  </si>
  <si>
    <t>ﾃﾞｲｻｰﾋﾞｽｾﾝﾀｰｻｸﾗｴﾝ</t>
  </si>
  <si>
    <t>デイサービスセンターさくら園</t>
  </si>
  <si>
    <t>0823-83-6060</t>
  </si>
  <si>
    <t>ﾊﾅﾓﾄ ｻﾄｼ</t>
  </si>
  <si>
    <t>花本　聡</t>
  </si>
  <si>
    <t>広島県呉市本通2-3-6-1202</t>
  </si>
  <si>
    <t>特別養護老人ホーム、短期入所生活介護</t>
  </si>
  <si>
    <t>但し、呉市は、郷原町、安浦町、川尻町。東広島市は黒瀬町、西条町、八本松町、高屋町、志和町、安芸津町。</t>
  </si>
  <si>
    <t>ﾀﾝｷﾆｭｳｼｮｾｲｶﾂｶｲｺﾞｼﾞｷﾞｮｳｼｮｻｸﾗｴﾝ</t>
  </si>
  <si>
    <t>短期入所生活介護事業所さくら園</t>
  </si>
  <si>
    <t>広島県呉市本通2-3-6-120</t>
  </si>
  <si>
    <t>特別養護老人ホーム、デイサービス</t>
  </si>
  <si>
    <t>東広島市は、黒瀬町・西条町・八本松町・高屋町・志和町呉市は、郷原町・安浦町</t>
  </si>
  <si>
    <t>ﾄｸﾍﾞﾂﾖｳｺﾞﾛｳｼﾞﾝﾎｰﾑｻｸﾗｴﾝ</t>
  </si>
  <si>
    <t>特別養護老人ホームさくら園</t>
  </si>
  <si>
    <t>短期入所生活介護事業所さくら園、デイサービスセンタ</t>
  </si>
  <si>
    <t>短期入所生活介護事業所、デイサービス</t>
  </si>
  <si>
    <t>東広島市は、黒瀬町・西条町･八本松町・高屋町・志和町呉市は、郷原町・安浦町</t>
  </si>
  <si>
    <t>ﾃﾞｲｻｰﾋﾞｽｹﾞﾝｷﾊｳｽ</t>
  </si>
  <si>
    <t>デイサービスげんきハウス</t>
  </si>
  <si>
    <t>082-490-5739</t>
  </si>
  <si>
    <t>広島県東広島市八本松町正力字重信１３０６番地１</t>
  </si>
  <si>
    <t>ﾋﾗｲｼ ｶｽﾞﾔ</t>
  </si>
  <si>
    <t>平石　一也</t>
  </si>
  <si>
    <t>広島県東広島市西条本町7番29号</t>
  </si>
  <si>
    <t>但し、東広島市は、豊栄町、安芸津町、黒瀬町は除く。</t>
  </si>
  <si>
    <t>呉市、三原市</t>
  </si>
  <si>
    <t>082-427-3134</t>
  </si>
  <si>
    <t>ﾃﾞｲｻｰﾋﾞｽｾﾝﾀｰｱｼﾀﾍﾉｶｾﾞ</t>
  </si>
  <si>
    <t>デイサービスセンター明日への風</t>
  </si>
  <si>
    <t>082-428-1222</t>
  </si>
  <si>
    <t>広島県東広島市八本松飯田八丁目１００１番１</t>
  </si>
  <si>
    <t>082-428-1270</t>
  </si>
  <si>
    <t>ｻｻｷ ｲｸﾐ</t>
  </si>
  <si>
    <t>佐々木　育美</t>
  </si>
  <si>
    <t>広島県東広島市西条町下三永354-89</t>
  </si>
  <si>
    <t>但し、東広島市は、八本松町、西条町、福富町、河内町、高屋町、志和町のみ。</t>
  </si>
  <si>
    <t>ｶﾌﾞｼｷｶﾞｲｼｬｾｲﾜ</t>
  </si>
  <si>
    <t>株式会社Ｓｅｉｗａ</t>
  </si>
  <si>
    <t>広島県広島市安佐南区山本新町１丁目１１番１号</t>
  </si>
  <si>
    <t>082-871-8817</t>
  </si>
  <si>
    <t>082-871-8816</t>
  </si>
  <si>
    <t>清水　豊</t>
  </si>
  <si>
    <t>ｼﾐｽﾞ ﾕﾀｶ</t>
  </si>
  <si>
    <t>ﾃﾞｲｻｰﾋﾞｽｺｺﾛ</t>
  </si>
  <si>
    <t>デイサービスこころ</t>
  </si>
  <si>
    <t>082-490-3734</t>
  </si>
  <si>
    <t>広島県東広島市西条町御薗宇５４８番地２</t>
  </si>
  <si>
    <t>082-490-3731</t>
  </si>
  <si>
    <t>ﾅｶｽｶ ｶｽﾞﾐﾂ</t>
  </si>
  <si>
    <t>中寿賀　計旬</t>
  </si>
  <si>
    <t>広島県呉市安浦町中切1014</t>
  </si>
  <si>
    <t>但し、東広島市は、西条町、志和町、高屋町、八本松町のみ。</t>
  </si>
  <si>
    <t>ｶﾌﾞｼｷｶﾞｲｼｬﾊｰﾄｱﾝﾄﾞｽﾏｲﾙ</t>
  </si>
  <si>
    <t>株式会社ハートアンドスマイル</t>
  </si>
  <si>
    <t>広島県東広島市高屋町郷３２７番地２</t>
  </si>
  <si>
    <t>082-4910050</t>
  </si>
  <si>
    <t>082-491-0051</t>
  </si>
  <si>
    <t>井上　貞子</t>
  </si>
  <si>
    <t>ｲﾉｳｴ ｻﾀﾞｺ</t>
  </si>
  <si>
    <t>ﾀｸﾛｳｼｮｱｻﾞﾐ</t>
  </si>
  <si>
    <t>宅老所あざみ</t>
  </si>
  <si>
    <t>082-491-0050</t>
  </si>
  <si>
    <t>井上　郁</t>
  </si>
  <si>
    <t>広島県東広島市高屋町郷410番28</t>
  </si>
  <si>
    <t>但し、三原市は大和町、本郷町のみ。東広島市は黒瀬町、安芸津町を除く。</t>
  </si>
  <si>
    <t>ﾄｸﾍﾞﾂﾖｳｺﾞﾛｳｼﾞﾝﾎｰﾑｶﾐｺﾞｳﾉｲｴ</t>
  </si>
  <si>
    <t>特別養護老人ホーム神郷の家</t>
  </si>
  <si>
    <t>特養、通所、ショート</t>
  </si>
  <si>
    <t>但し、福富町のみ。</t>
  </si>
  <si>
    <t>ｶﾌﾞｼｷｶﾞｲｼｬﾋﾞｰﾊｲﾌﾞ</t>
  </si>
  <si>
    <t>株式会社Ｂｅｅ－Ｈｉｖｅ</t>
  </si>
  <si>
    <t>広島県東広島市西条町西条東８４８番地１</t>
  </si>
  <si>
    <t>082-490-4499</t>
  </si>
  <si>
    <t>082-490-4544</t>
  </si>
  <si>
    <t>永見　和昭</t>
  </si>
  <si>
    <t>ﾅｶﾞﾐ ｶｽﾞｱｷ</t>
  </si>
  <si>
    <t>ﾃﾞｲｻｰﾋﾞｽﾋﾞｰﾊｲﾌﾞ</t>
  </si>
  <si>
    <t>デイサービスＢｅｅ－Ｈｉｖｅ</t>
  </si>
  <si>
    <t>ｵﾀﾞ  ｽｸﾞﾙ</t>
  </si>
  <si>
    <t>小田　卓</t>
  </si>
  <si>
    <t>広島県安芸郡府中町瀬戸ハイム三丁目１番地8</t>
  </si>
  <si>
    <t>障害福祉サービス事業所Bee-Hive管理者</t>
  </si>
  <si>
    <t>但し、西条町、八本松町、志和町、高屋町のみ。その他送迎が必要ない場合は利用可能</t>
  </si>
  <si>
    <t>ｱｵｲﾉｿﾉ･ﾋﾛｼﾏｸｳｺｳﾀﾝｷﾆｭｳｼｮｾｲｶﾂｶｲｺﾞ</t>
  </si>
  <si>
    <t>ﾋｼﾞ ﾔｽﾀｹ</t>
  </si>
  <si>
    <t>日地　康武</t>
  </si>
  <si>
    <t>広島県東広島市西条町御薗宇6877番地</t>
  </si>
  <si>
    <t>①介護老人保健施設葵の園・広島空港、②葵の園クリニック</t>
  </si>
  <si>
    <t>医師　8:30～17:30　週40時間勤務</t>
  </si>
  <si>
    <t>但し、竹原市は田万里町、新庄町、東野町、下野町で実施。東広島市は河内町、高屋町で実施。</t>
  </si>
  <si>
    <t>ｶﾌﾞｼｷｶﾞｲｼｬﾕﾒﾊﾞｰｻﾙ</t>
  </si>
  <si>
    <t>株式会社ゆめばーさる</t>
  </si>
  <si>
    <t>広島県東広島市黒瀬町楢原字燈明平948</t>
  </si>
  <si>
    <t>0823-83-1535</t>
  </si>
  <si>
    <t>宮本　亘</t>
  </si>
  <si>
    <t>ﾐﾔﾓﾄ ﾓﾄﾑ</t>
  </si>
  <si>
    <t>ﾃﾞｲｻｰﾋﾞｽﾁﾛﾙ</t>
  </si>
  <si>
    <t>デイサービスちろる</t>
  </si>
  <si>
    <t>082-437-2630</t>
  </si>
  <si>
    <t>広島県東広島市河内町中河内字立石１３９９番２</t>
  </si>
  <si>
    <t>ﾖｼｶﾜ ﾐﾄﾞﾘ</t>
  </si>
  <si>
    <t>吉川　みどり</t>
  </si>
  <si>
    <t>広島県東広島市河内町中河内３８３番地</t>
  </si>
  <si>
    <t>090-2726-6680</t>
  </si>
  <si>
    <t>黒瀬、安芸津、八本松を除く。</t>
  </si>
  <si>
    <t>竹原市、安芸郡府中町、安芸郡熊野町、世羅郡世羅町</t>
  </si>
  <si>
    <t>ｺﾞｳﾄﾞｳｶﾞｲｼｬｺｳｷｶｲ</t>
  </si>
  <si>
    <t>合同会社光輝会</t>
  </si>
  <si>
    <t>広島県東広島市西条町吉行２１５４番地１</t>
  </si>
  <si>
    <t>082-423-6268</t>
  </si>
  <si>
    <t>湯浅　時榮</t>
  </si>
  <si>
    <t>ﾕｱｻ ﾄｷｴ</t>
  </si>
  <si>
    <t>ﾖｼﾕｷﾃﾞｲｻｰﾋﾞｽ</t>
  </si>
  <si>
    <t>吉行デイサービス</t>
  </si>
  <si>
    <t>082-422-1190</t>
  </si>
  <si>
    <t>082-422-1191</t>
  </si>
  <si>
    <t>ｺﾌﾞｹ ｺｳｼﾞ</t>
  </si>
  <si>
    <t>小泓　功治</t>
  </si>
  <si>
    <t>広島県東広島市三永一丁目10-20　ｶｰｻ・ｳﾞｪﾙﾃﾞ303</t>
  </si>
  <si>
    <t>管理者兼生活相談員</t>
  </si>
  <si>
    <t>090-9412-1182</t>
  </si>
  <si>
    <t>但し、東広島市は西条町、高屋町、八本松町、志和町のみ。</t>
  </si>
  <si>
    <t>ﾃﾞｲｻｰﾋﾞｽｱﾎﾟﾛ</t>
  </si>
  <si>
    <t>デイサービスあぽろ</t>
  </si>
  <si>
    <t>広島県東広島市黒瀬町楢原字燈明平９４８</t>
  </si>
  <si>
    <t>ﾎﾞｳﾀﾞ ｼｭｳｺ</t>
  </si>
  <si>
    <t>保田　周子</t>
  </si>
  <si>
    <t>広島県呉市広古新開8丁目12-8</t>
  </si>
  <si>
    <t>呉市、安芸郡熊野町、世羅郡世羅町</t>
  </si>
  <si>
    <t>ｶﾌﾞｼｷｶﾞｲｼｬﾉｿﾞﾐ</t>
  </si>
  <si>
    <t>株式会社のぞみ</t>
  </si>
  <si>
    <t>広島県東広島市八本松西一丁目１１番１号</t>
  </si>
  <si>
    <t>082-426-5539</t>
  </si>
  <si>
    <t>082-426-5540</t>
  </si>
  <si>
    <t>河井　友和</t>
  </si>
  <si>
    <t>ｶﾜｲ ﾄﾓｶｽﾞ</t>
  </si>
  <si>
    <t>ﾃﾞｲｻｰﾋﾞｽﾋﾏﾜﾘ</t>
  </si>
  <si>
    <t>デイサービスひまわり</t>
  </si>
  <si>
    <t>ﾏ ｲｲ</t>
  </si>
  <si>
    <t>馬　維維</t>
  </si>
  <si>
    <t>広島県東広島市八本松飯田八丁目9-19　ｾｼﾞｭｰﾙﾐﾅB201</t>
  </si>
  <si>
    <t>080-4028-6508</t>
  </si>
  <si>
    <t>ｶﾌﾞｼｷｶﾞｲｼｬﾂｸｲ</t>
  </si>
  <si>
    <t>株式会社ツクイ</t>
  </si>
  <si>
    <t>神奈川県横浜市港南区上大岡西一丁目６番１号</t>
  </si>
  <si>
    <t>045-842-4115</t>
  </si>
  <si>
    <t>045-842-0249</t>
  </si>
  <si>
    <t>津久井　宏</t>
  </si>
  <si>
    <t>ﾂｸｲ ﾋﾛｼ</t>
  </si>
  <si>
    <t>ﾂｸｲﾋｶﾞｼﾋﾛｼﾏｻｲｼﾞｮｳ</t>
  </si>
  <si>
    <t>ツクイ東広島西条</t>
  </si>
  <si>
    <t>082-493-5195</t>
  </si>
  <si>
    <t>広島県東広島市西条町御薗宇６０９０－１</t>
  </si>
  <si>
    <t>082-493-5196</t>
  </si>
  <si>
    <t>ｲｹﾉ ｾｲｺﾞ</t>
  </si>
  <si>
    <t>池野　誠吾</t>
  </si>
  <si>
    <t>広島県東広島市西条町御薗宇5266-104</t>
  </si>
  <si>
    <t>ﾆﾎﾝｷｼﾞｭﾝｼﾝｸﾞｶﾌﾞｼｷｶﾞｲｼｬ</t>
  </si>
  <si>
    <t>日本基準寝具株式会社</t>
  </si>
  <si>
    <t>広島県広島市安佐南区大町東二丁目１５番２号</t>
  </si>
  <si>
    <t>082-877-1011</t>
  </si>
  <si>
    <t>082-877-6157</t>
  </si>
  <si>
    <t>今井　誠則</t>
  </si>
  <si>
    <t>ｲﾏｲ ﾏｻﾉﾘ</t>
  </si>
  <si>
    <t>ｴｺｰﾙ･ﾃﾞｲｻｲｼﾞｮｳ</t>
  </si>
  <si>
    <t>エコール・デイ西条</t>
  </si>
  <si>
    <t>082-493-5578</t>
  </si>
  <si>
    <t>広島県東広島市西条町寺家字前谷２０３２番１</t>
  </si>
  <si>
    <t>082-493-5580</t>
  </si>
  <si>
    <t>ｼﾐｽﾞｻｺ ﾘｴ</t>
  </si>
  <si>
    <t>清水迫　里恵</t>
  </si>
  <si>
    <t>広島県東広島市西条町寺家1037-2</t>
  </si>
  <si>
    <t>但し東広島市は、西条町（郷曽・大沢・馬木・森近・福本を除く）、八本松町（吉川を除く）のみ。</t>
  </si>
  <si>
    <t>ｼｬｶｲﾌｸｼﾎｳｼﾞﾝｵｳｷﾞﾌｸｼｶｲ</t>
  </si>
  <si>
    <t>社会福祉法人生城福祉会</t>
  </si>
  <si>
    <t>広島県東広島市志和町志和東３９７６番地の１</t>
  </si>
  <si>
    <t>082-433-0016</t>
  </si>
  <si>
    <t>082-433-0017</t>
  </si>
  <si>
    <t>堀　光逸郎</t>
  </si>
  <si>
    <t>ﾎﾘ ｺｳｲﾂﾛｳ</t>
  </si>
  <si>
    <t>ﾃﾞｲｻｰﾋﾞｽｵｳｷﾞﾉｻﾄ</t>
  </si>
  <si>
    <t>デイサービスおうぎの里</t>
  </si>
  <si>
    <t>082-433-7333</t>
  </si>
  <si>
    <t>ﾎﾘ ﾏｷｺ</t>
  </si>
  <si>
    <t>堀　真季子</t>
  </si>
  <si>
    <t>広島県東広島市志和町志和東3976-8</t>
  </si>
  <si>
    <t>地域密着型特養おうぎの里</t>
  </si>
  <si>
    <t>事務主任　8:30～17:30</t>
  </si>
  <si>
    <t>但し、東広島市は志和町、八本松町のみ。</t>
  </si>
  <si>
    <t>Ｈ29.8.31　指定済訂正（管理者）</t>
  </si>
  <si>
    <t>ｼｬｶｲﾌｸｼﾎｳｼﾞﾝｵｳｷﾞﾛﾌｸｼｶｲ</t>
  </si>
  <si>
    <t>堀　富久代</t>
  </si>
  <si>
    <t>ﾎﾘ ﾌｸﾖｲ</t>
  </si>
  <si>
    <t>ｼｮｰﾄｽﾃｲｵｳｷﾞﾉｻﾄ</t>
  </si>
  <si>
    <t>ショートステイおうぎの里</t>
  </si>
  <si>
    <t>ｷﾉｼﾀ ｴﾐ</t>
  </si>
  <si>
    <t>木下　恵美</t>
  </si>
  <si>
    <t>広島県東広島市西条町寺家6655-1　マンション葵301号</t>
  </si>
  <si>
    <t>地域密着型特別養護老人ホームおうぎの里　デイサービスおうぎの里</t>
  </si>
  <si>
    <t>管理者8:30～17:30</t>
  </si>
  <si>
    <t>但し、東広島市は志和町、八本松町、西条町のみ。。</t>
  </si>
  <si>
    <t>ﾀﾝｷﾆｭｳｼｮｾｲｶﾂｶｲｺﾞｼﾞｷﾞｮｳｼｮﾀｶﾔ</t>
  </si>
  <si>
    <t>短期入所生活介護事業所高屋</t>
  </si>
  <si>
    <t>082-430-7000</t>
  </si>
  <si>
    <t>広島県東広島市高屋町大畠１４５番１</t>
  </si>
  <si>
    <t>082-430-7890</t>
  </si>
  <si>
    <t>ｸﾜﾉ ｶｽﾞﾔ</t>
  </si>
  <si>
    <t>桑野　和也</t>
  </si>
  <si>
    <t>広島県広島市安芸区船越南3丁目11番7-106号</t>
  </si>
  <si>
    <t>介護付有料老人ホーム高屋の大地成寿会</t>
  </si>
  <si>
    <t>施設長　9:00～17:30</t>
  </si>
  <si>
    <t>通常実施地域外は境界より路程１kmあたり50円</t>
  </si>
  <si>
    <t>ｼｮｰﾄｽﾃｲﾄﾓﾔｽ</t>
  </si>
  <si>
    <t>ショートステイ友安</t>
  </si>
  <si>
    <t>082-431-0118</t>
  </si>
  <si>
    <t>082-422-1688</t>
  </si>
  <si>
    <t>ﾊﾏﾐﾂ ﾖｼﾀｹ</t>
  </si>
  <si>
    <t>濱満　喜竹</t>
  </si>
  <si>
    <t>広島県東広島市高屋高美が丘2丁目11-5</t>
  </si>
  <si>
    <t>tomoyasuclinic1900@yahoo.co.jp</t>
  </si>
  <si>
    <t>ｶﾌﾞｼｷｶﾞｲｼｬｳｯﾄﾞﾍﾞｱ</t>
  </si>
  <si>
    <t>株式会社ウッドベア</t>
  </si>
  <si>
    <t>広島県東広島市河内町中河内１１９７番地１</t>
  </si>
  <si>
    <t>082-437-2277</t>
  </si>
  <si>
    <t>082-437-2633</t>
  </si>
  <si>
    <t>富安　基晴</t>
  </si>
  <si>
    <t>ﾄﾐﾔｽ ﾓﾄﾊﾙ</t>
  </si>
  <si>
    <t>ﾃﾞｲｻｰﾋﾞｽﾀﾏﾎﾞｺﾉｻﾄ</t>
  </si>
  <si>
    <t>デイサービスたまぼこの里</t>
  </si>
  <si>
    <t>082-437-0233</t>
  </si>
  <si>
    <t>広島県東広島市河内町中河内１３７５番地１</t>
  </si>
  <si>
    <t>082-437-0230</t>
  </si>
  <si>
    <t>ｶﾈﾀﾞ ﾏｻｷ</t>
  </si>
  <si>
    <t>兼田　昌紀</t>
  </si>
  <si>
    <t>広島県東広島市高屋町郷408-64</t>
  </si>
  <si>
    <t>但し、東広島市は河内町、三原市は大和町のみ。</t>
  </si>
  <si>
    <t>竹原市、三原市、庄原市、世羅郡世羅町</t>
  </si>
  <si>
    <t>ｶﾌﾞｼｷｶﾞｲｼｬﾗｸｾﾞ</t>
  </si>
  <si>
    <t>株式会社ラクゼ</t>
  </si>
  <si>
    <t>広島県東広島市八本松南二丁目８番５号</t>
  </si>
  <si>
    <t>082-428-8333</t>
  </si>
  <si>
    <t>中本　和暁</t>
  </si>
  <si>
    <t>ﾅｶﾓﾄ ｶｽﾞｱｷ</t>
  </si>
  <si>
    <t>ｱｶﾂｷﾃﾞｲｻｰﾋﾞｽｾﾝﾀｰ</t>
  </si>
  <si>
    <t>あかつきデイサービスセンター</t>
  </si>
  <si>
    <t>082-437-3222</t>
  </si>
  <si>
    <t>ｶﾈﾀﾞ ｶｽﾞﾐ</t>
  </si>
  <si>
    <t>金田　和美</t>
  </si>
  <si>
    <t>広島県東広島市八本松南二丁目8番5号</t>
  </si>
  <si>
    <t>但し、東広島市は八本松町、西条町、志和町のみ</t>
  </si>
  <si>
    <t>ﾂｳｼｮｶｲｺﾞｼﾞｷﾞｮｳｼｮｼﾝﾄｷﾜ</t>
  </si>
  <si>
    <t>通所介護事業所新ときわ</t>
  </si>
  <si>
    <t>082-420-9208</t>
  </si>
  <si>
    <t>広島県東広島市八本松町原５６９３番地３</t>
  </si>
  <si>
    <t>082-429-0377</t>
  </si>
  <si>
    <t>ﾌｸｶﾞｳﾁ ｺｳｷ</t>
  </si>
  <si>
    <t>福垣内　光輝</t>
  </si>
  <si>
    <t>広島県東広島市西条中央8-18-20　パークハイム中央301</t>
  </si>
  <si>
    <t>但し、東広島市は西条町、八本松町、志和町、高屋町のみ。</t>
  </si>
  <si>
    <t>ﾄｷﾜﾀﾝｷﾆｭｳｼｮｾｲｶﾂｶｲｺﾞｼﾞｷﾞｮｳｼｮ</t>
  </si>
  <si>
    <t>ときわ短期入所生活介護事業所</t>
  </si>
  <si>
    <t>ﾊﾀﾅｶ ｶｽﾞｱｷ</t>
  </si>
  <si>
    <t>畑中　一晃</t>
  </si>
  <si>
    <t>広島県広島市東区戸坂大上1-4-2</t>
  </si>
  <si>
    <t>地域密着型特養</t>
  </si>
  <si>
    <t>施設長　8時間</t>
  </si>
  <si>
    <t>ｼｬｶｲﾌｸｼﾎｳｼﾞﾝﾆｭｳﾉﾌｸｼｶｲ</t>
  </si>
  <si>
    <t>社会福祉法人入野福祉会</t>
  </si>
  <si>
    <t>広島県東広島市河内町入野１２１３８番地１４</t>
  </si>
  <si>
    <t>082-437-1631</t>
  </si>
  <si>
    <t>082-437-0255</t>
  </si>
  <si>
    <t>太田　日平</t>
  </si>
  <si>
    <t>ｵｵﾀ ﾆｯﾍﾟｲ</t>
  </si>
  <si>
    <t>ﾄｸﾍﾞﾂﾖｳｺﾞﾛｳｼﾞﾝﾎｰﾑﾕﾆｯﾄｶﾞﾀﾀﾞｲｾﾝｴﾝ</t>
  </si>
  <si>
    <t>特別養護老人ホームユニット型大仙園</t>
  </si>
  <si>
    <t>082-473-0255</t>
  </si>
  <si>
    <t>広島県東広島市河内町入野6007番地</t>
  </si>
  <si>
    <t>特養（従来）、ショート</t>
  </si>
  <si>
    <t>但し、東広島市は河内町のみ</t>
  </si>
  <si>
    <t>ｶﾌﾞｼｷｶﾞｲｼｬﾜｰﾙﾄﾞｽﾃｲ</t>
  </si>
  <si>
    <t>株式会社ワールドステイ</t>
  </si>
  <si>
    <t>栃木県足利市堀込町２４６２番地１</t>
  </si>
  <si>
    <t>0284-70-6200</t>
  </si>
  <si>
    <t>0284-70-6201</t>
  </si>
  <si>
    <t>岡田　隆</t>
  </si>
  <si>
    <t>ｵｶﾀﾞ ﾀｶｼ</t>
  </si>
  <si>
    <t>ﾃﾞｲｻｰﾋﾞｽｾﾝﾀｰﾊﾙﾋﾞﾖﾘﾊﾁﾎﾝﾏﾂ</t>
  </si>
  <si>
    <t>デイサービスセンター春日和八本松</t>
  </si>
  <si>
    <t>082-428-6380</t>
  </si>
  <si>
    <t>広島県東広島市八本松飯田７丁目３番６号</t>
  </si>
  <si>
    <t>082-428-6381</t>
  </si>
  <si>
    <t>ｶﾀｷﾞﾘ ﾐﾂﾉﾌﾞ</t>
  </si>
  <si>
    <t>片桐　充信</t>
  </si>
  <si>
    <t>広島県東広島市西条町御薗宇1093-6</t>
  </si>
  <si>
    <t>ﾁｲｷﾐｯﾁｬｸｶﾞﾀﾄｸﾍﾞﾂﾖｳｺﾞﾛｳｼﾞﾝﾎｰﾑｵｳｷﾞﾉｻﾄ</t>
  </si>
  <si>
    <t>地域密着型特別養護老人ホームおうぎの里</t>
  </si>
  <si>
    <t>広島県東広島市西条町寺家6655番地の1 マンション葵301号</t>
  </si>
  <si>
    <t>但し、東広島市は志和町のみ。</t>
  </si>
  <si>
    <t>地域密着型特養（本体）:3492500206</t>
  </si>
  <si>
    <t>ｱｷｼｮｳｶｲｶﾌﾞｼｷｶﾞｲｼｬ</t>
  </si>
  <si>
    <t>安芸笑介株式会社</t>
  </si>
  <si>
    <t>広島県東広島市黒瀬楢原西二丁目１６１０番地１</t>
  </si>
  <si>
    <t>0823-36-2147</t>
  </si>
  <si>
    <t>0823-36-2148</t>
  </si>
  <si>
    <t>川上　剛史</t>
  </si>
  <si>
    <t>ｶﾜｶﾐ ﾂﾖｼ</t>
  </si>
  <si>
    <t>ﾃﾞｲｻｰﾋﾞｽｾﾝﾀｰｷﾝﾓｸｾｲﾋｶﾞｼﾋﾛｼﾏ</t>
  </si>
  <si>
    <t>デイサービスセンターキンモクセイ東広島</t>
  </si>
  <si>
    <t>広島県呉市広古新開三丁目8番26号</t>
  </si>
  <si>
    <t>但し、東広島市は黒瀬町、安芸津町、八本松町、志和町、西条町のみ。呉市は郷原、広、阿賀のみ。</t>
  </si>
  <si>
    <t>kawakami_kinmokusei@yahoo.co.jp</t>
  </si>
  <si>
    <t>ﾃﾞｲｻｰﾋﾞｽｾﾝﾀｰﾀｶﾔﾉｻﾄ</t>
  </si>
  <si>
    <t>デイサービスセンターたかやの郷</t>
  </si>
  <si>
    <t>082-491-0017</t>
  </si>
  <si>
    <t>広島県東広島市高屋町杵原１８２６番１</t>
  </si>
  <si>
    <t>082-491-0025</t>
  </si>
  <si>
    <t>ﾋﾛｶﾜ ｺｳｿｳ</t>
  </si>
  <si>
    <t>廣川　耕三</t>
  </si>
  <si>
    <t>広島県東広島市高屋町造賀3597-3</t>
  </si>
  <si>
    <t>ヘルパーステーションたかやの郷</t>
  </si>
  <si>
    <t>管理者　9:00～18:00</t>
  </si>
  <si>
    <t>H31.3.1 事業譲渡による廃止開始（旧事業所番号：3472502107）</t>
  </si>
  <si>
    <t>honnbu@hmh.or.jp</t>
  </si>
  <si>
    <t>ｼｬｶｲﾌｸｼﾎｳｼﾞﾝﾆｼﾁｭｳｺﾞｸｷﾘｽﾄｷｮｳｼｬｶｲｼﾞｷﾞｮｳﾀﾞﾝ</t>
  </si>
  <si>
    <t>社会福祉法人西中国キリスト教社会事業団</t>
  </si>
  <si>
    <t>広島県廿日市市原３６２番地の２</t>
  </si>
  <si>
    <t>0829-38-0011</t>
  </si>
  <si>
    <t>0829-38-1192</t>
  </si>
  <si>
    <t>西尾　正嗣</t>
  </si>
  <si>
    <t>ﾆｼｵ ﾏｻﾂｸﾞ</t>
  </si>
  <si>
    <t>ﾃﾞｲｻｰﾋﾞｽｾﾝﾀｰﾀﾞｲ2ｾｲﾚｲｴﾝ</t>
  </si>
  <si>
    <t>デイサービスセンター第２清鈴園</t>
  </si>
  <si>
    <t>0829-36-2552</t>
  </si>
  <si>
    <t>広島県廿日市市阿品四丁目５１番３２号</t>
  </si>
  <si>
    <t>0829-36-2550</t>
  </si>
  <si>
    <t>ｵﾉ ﾄﾓﾕｷ</t>
  </si>
  <si>
    <t>小野　誠之</t>
  </si>
  <si>
    <t>広島県廿日市市佐方491番地の37</t>
  </si>
  <si>
    <t>特別養護老人ホーム阿品清鈴　他</t>
  </si>
  <si>
    <t>施設長　9：00～18：00</t>
  </si>
  <si>
    <t>但し、廿日市市は旧廿日市市地区、旧大野町地区。</t>
  </si>
  <si>
    <t>広島県廿日市市原３６２番地２</t>
  </si>
  <si>
    <t>広島県廿日市市佐方491番地37</t>
  </si>
  <si>
    <t>旧廿日市地域、旧大野町</t>
  </si>
  <si>
    <t>広島市、岩国市</t>
  </si>
  <si>
    <t>ﾀﾝｷﾆｭｳｼｮｾｲｶﾂｶｲｺﾞｼﾞｷﾞｮｳｼｮﾀﾞｲ2ｾｲﾚｲｴﾝ</t>
  </si>
  <si>
    <t>短期入所生活介護事業所第２清鈴園</t>
  </si>
  <si>
    <t>ケアハウスささえ　ほか</t>
  </si>
  <si>
    <t>但し、旧廿日市市、旧大野町。</t>
  </si>
  <si>
    <t>ﾄｸﾍﾞﾂﾖｳｺﾞﾛｳｼﾞﾝﾎｰﾑｱｼﾞﾅｾｲﾚｲ</t>
  </si>
  <si>
    <t>特別養護老人ホーム阿品清鈴</t>
  </si>
  <si>
    <t>認知デイほか</t>
  </si>
  <si>
    <t>施設長　9:00～18:00</t>
  </si>
  <si>
    <t>旧廿日市市、旧大野町。</t>
  </si>
  <si>
    <t>ﾃﾞｲｻｰﾋﾞｽｾﾝﾀｰｾｲﾚｲｴﾝ</t>
  </si>
  <si>
    <t>デイサービスセンター清鈴園</t>
  </si>
  <si>
    <t>ｲﾉﾏﾀ ｾｲｼﾞ</t>
  </si>
  <si>
    <t>猪股　誠司</t>
  </si>
  <si>
    <t>広島県廿日市市四季が丘上２番８号</t>
  </si>
  <si>
    <t>特別養護老人ホーム　清鈴園、短期入所生活介護事業所　清鈴園</t>
  </si>
  <si>
    <t>但し、廿日市市は、旧廿日市市地区のみ。</t>
  </si>
  <si>
    <t>ﾀﾝｷﾆｭｳｼｮｾｲｶﾂｶｲｺﾞｼﾞｷﾞｮｳｼｮｾｲﾚｲｴﾝ</t>
  </si>
  <si>
    <t>短期入所生活介護事業所清鈴園</t>
  </si>
  <si>
    <t>特養、デイ</t>
  </si>
  <si>
    <t>但し、廿日市市は旧廿日市市地区・旧大野町地区とする。</t>
  </si>
  <si>
    <t>ｼｬｶｲﾌｸｼﾎｳｼﾞﾝﾋｶﾘﾉｿﾉ</t>
  </si>
  <si>
    <t>社会福祉法人光の園</t>
  </si>
  <si>
    <t>広島県廿日市市地御前１８９５</t>
  </si>
  <si>
    <t>0829-39-1121</t>
  </si>
  <si>
    <t>田口　水子</t>
  </si>
  <si>
    <t>ﾀｸﾞﾁ ﾐﾅｺ</t>
  </si>
  <si>
    <t>ﾃﾞｲｻｰﾋﾞｽｾﾝﾀｰﾋｶﾘﾉｿﾉ</t>
  </si>
  <si>
    <t>デイサービスセンター光の園</t>
  </si>
  <si>
    <t>0829-39-1841</t>
  </si>
  <si>
    <t>広島県廿日市市地御前２９９ー３</t>
  </si>
  <si>
    <t>0829-39-9725</t>
  </si>
  <si>
    <t>ﾆﾜ ｻﾄｼ</t>
  </si>
  <si>
    <t>丹羽　聡</t>
  </si>
  <si>
    <t>広島県廿日市市阿品4-33-5</t>
  </si>
  <si>
    <t>園長</t>
  </si>
  <si>
    <t>ケアハウス　インマヌエルホーム</t>
  </si>
  <si>
    <t>但し、廿日市市は、佐伯地域、吉和地域、大野地域、宮島地域を除く。</t>
  </si>
  <si>
    <t>ﾄｸﾍﾞﾂﾖｳｺﾞﾛｳｼﾞﾝﾎｰﾑｾｲﾚｲｴﾝ</t>
  </si>
  <si>
    <t>特別養護老人ホーム清鈴園</t>
  </si>
  <si>
    <t>短期、通所介護</t>
  </si>
  <si>
    <t>変更年月日平成27年4月3日→変更届(介護支援専門員平成25年4月1日変更)</t>
  </si>
  <si>
    <t>平成２６年１２月１８日変更届(入所者一人あたりの最小床面積、食堂および機能訓練室合計面積変更)</t>
  </si>
  <si>
    <t>旧廿日市地区、旧大野地区。</t>
  </si>
  <si>
    <t>広島県廿日市市四季が丘十丁目3番11号</t>
  </si>
  <si>
    <t>0829-38-5958</t>
  </si>
  <si>
    <t>ｸﾞﾙｰﾌﾟﾎｰﾑﾋﾏﾜﾘ</t>
  </si>
  <si>
    <t>グループホームひまわり</t>
  </si>
  <si>
    <t>0829-38-0793</t>
  </si>
  <si>
    <t>広島県廿日市市宮内字佐原田４２０７番地の４</t>
  </si>
  <si>
    <t>ｺﾝﾄﾞｳ ｹﾝ</t>
  </si>
  <si>
    <t>近藤　憲</t>
  </si>
  <si>
    <t>広島県広島市佐伯区海老園一丁目1-33-308</t>
  </si>
  <si>
    <t>介護従事者</t>
  </si>
  <si>
    <t>082-922-0461</t>
  </si>
  <si>
    <t>ﾕｳｹﾞﾝｶﾞｲｼｬﾒﾃﾞｨｶﾙｻｰﾋﾞｽﾊﾂｶｲﾁ</t>
  </si>
  <si>
    <t>有限会社メディカルサービス廿日市</t>
  </si>
  <si>
    <t>広島県廿日市市宮内字高通４３４７番地２</t>
  </si>
  <si>
    <t>0829-39-8825</t>
  </si>
  <si>
    <t>0829-39-8931</t>
  </si>
  <si>
    <t>野村　知子</t>
  </si>
  <si>
    <t>ﾉﾑﾗ  ﾄﾓｺ</t>
  </si>
  <si>
    <t>ﾃﾞｲｻｰﾋﾞｽｾﾝﾀｰﾋﾏﾜﾘ</t>
  </si>
  <si>
    <t>デイサービスセンターひまわり</t>
  </si>
  <si>
    <t>0829-38-2112</t>
  </si>
  <si>
    <t>広島県廿日市市宮内字佐原田４１９０番地の１</t>
  </si>
  <si>
    <t>0829-37-0606</t>
  </si>
  <si>
    <t>ｱﾍﾞ ﾋﾃﾞﾖ</t>
  </si>
  <si>
    <t>阿部　英代</t>
  </si>
  <si>
    <t>広島県廿日市市宮内4772-5</t>
  </si>
  <si>
    <t>看護職（機能訓練指導員）</t>
  </si>
  <si>
    <t>デイサービスセンターひまわり（認知症対応型通所介護）</t>
  </si>
  <si>
    <t>管理者8：30～17：00</t>
  </si>
  <si>
    <t>ﾃﾞｲｻｰﾋﾞｽｾﾝﾀｰﾕｳﾕｳｱﾏﾉ</t>
  </si>
  <si>
    <t>デイサービスセンターゆうゆうあまの</t>
  </si>
  <si>
    <t>0829-20-1620</t>
  </si>
  <si>
    <t>広島県廿日市市新宮一丁目１３番１号</t>
  </si>
  <si>
    <t>0829-20-1621</t>
  </si>
  <si>
    <t>ｻｻｷ ｶｵﾘ</t>
  </si>
  <si>
    <t>佐々木　香織</t>
  </si>
  <si>
    <t>広島県広島市東区温品4-20-18</t>
  </si>
  <si>
    <t>但し、廿日市市は宮島、吉和を除く。佐伯区は湯来を除く。</t>
  </si>
  <si>
    <t>ｼｬｶｲﾌｸｼﾎｳｼﾞﾝﾊﾂｶｲﾁﾌｸｼｶｲ</t>
  </si>
  <si>
    <t>社会福祉法人廿日市福祉会</t>
  </si>
  <si>
    <t>広島県廿日市市原字半明原４８１番１</t>
  </si>
  <si>
    <t>0829-39-1113</t>
  </si>
  <si>
    <t>0829-37-0556</t>
  </si>
  <si>
    <t>半明　晃二</t>
  </si>
  <si>
    <t>ﾊﾝﾐｮｳ ｺｳｼﾞ</t>
  </si>
  <si>
    <t>ﾃﾞｲｻｰﾋﾞｽｾﾝﾀｰﾏｺﾞｺﾛﾊﾝﾐｮｳﾊﾗ</t>
  </si>
  <si>
    <t>デイサービスセンターまごころ半明原</t>
  </si>
  <si>
    <t>ｲﾄｳ ﾋﾛｴ</t>
  </si>
  <si>
    <t>伊藤　弘恵</t>
  </si>
  <si>
    <t>広島県廿日市市陽光台4丁目10番地9</t>
  </si>
  <si>
    <t>デイサービスセンターこすもす半明原</t>
  </si>
  <si>
    <t>管理者　8:30～17：30</t>
  </si>
  <si>
    <t>但し、佐伯区は、隅の浜、美の里、屋代1、2丁目。廿日市市は、旧廿日市市、旧大野町の一部。</t>
  </si>
  <si>
    <t>ﾃｨｱﾝﾄﾞﾃｨﾜﾑｻﾎﾟｰﾄｶﾌﾞｼｷｶﾞｲｼｬ</t>
  </si>
  <si>
    <t>Ｔ＆Ｔ　ＷＡＭサポート株式会社</t>
  </si>
  <si>
    <t>広島県広島市中区八丁堀１５番１０号</t>
  </si>
  <si>
    <t>082-227-4040</t>
  </si>
  <si>
    <t>082-502-1617</t>
  </si>
  <si>
    <t>後藤　俊明</t>
  </si>
  <si>
    <t>ｺﾞﾄｳ ﾄｼｱｷ</t>
  </si>
  <si>
    <t>ﾃﾞｲｻｰﾋﾞｽｾﾝﾀｰｺｺｶﾗｱｼﾞﾅ</t>
  </si>
  <si>
    <t>デイサービスセンターここから阿品</t>
  </si>
  <si>
    <t>0829-36-6355</t>
  </si>
  <si>
    <t>広島県廿日市市阿品３丁目１番６号</t>
  </si>
  <si>
    <t>0829-36-6886</t>
  </si>
  <si>
    <t>ｳｴﾅｶ ﾏｻｼ</t>
  </si>
  <si>
    <t>植中　将史</t>
  </si>
  <si>
    <t>広島県広島市安佐南区祇園6-17-14　201号</t>
  </si>
  <si>
    <t>但し、廿日市市は廿日市地域、大野地域（湯船を除く）とする。</t>
  </si>
  <si>
    <t>ｲﾘｮｳﾎｳｼﾞﾝﾋﾟｰ･ｴｲﾁ･ｲｰ</t>
  </si>
  <si>
    <t>医療法人ピー・エイチ・イー</t>
  </si>
  <si>
    <t>広島県廿日市市阿品台四丁目１７番３１号</t>
  </si>
  <si>
    <t>0829-39-2238</t>
  </si>
  <si>
    <t>0829-39-2501</t>
  </si>
  <si>
    <t>木村　泰博</t>
  </si>
  <si>
    <t>ｷﾑﾗ ﾔｽﾋﾛ</t>
  </si>
  <si>
    <t>ﾃﾞｲｻｰﾋﾞｽｷﾑﾗﾐﾝﾅﾉｲｴ</t>
  </si>
  <si>
    <t>デイサービスきむらみんなの家</t>
  </si>
  <si>
    <t>0829-37-0070</t>
  </si>
  <si>
    <t>広島県廿日市市阿品台四丁目１７番３６号</t>
  </si>
  <si>
    <t>0829-37-0087</t>
  </si>
  <si>
    <t>ｷﾑﾗ ﾀｶｺ</t>
  </si>
  <si>
    <t>木村　孝子</t>
  </si>
  <si>
    <t>広島県廿日市市阿品台四丁目17番31号</t>
  </si>
  <si>
    <t>居宅介護支援事業所きむら</t>
  </si>
  <si>
    <t>但し、廿日市市は宮島を除く。広島市佐伯区は、五日市地区（楽々園地区）に限る。</t>
  </si>
  <si>
    <t>ﾕｳｹﾞﾝｶﾞｲｼｬｽﾃｯﾌﾟ</t>
  </si>
  <si>
    <t>有限会社ステップ</t>
  </si>
  <si>
    <t>広島県広島市佐伯区五日市町石内１４３７番地</t>
  </si>
  <si>
    <t>082-928-3544</t>
  </si>
  <si>
    <t>竹内　忠彦</t>
  </si>
  <si>
    <t>ﾀｹｳﾁ ﾀﾀﾞﾋｺ</t>
  </si>
  <si>
    <t>ﾃﾞｲｻｰﾋﾞｽｾﾝﾀｰｶﾀﾗｲ</t>
  </si>
  <si>
    <t>デイサービスセンターかたらい</t>
  </si>
  <si>
    <t>0829-30-8651</t>
  </si>
  <si>
    <t>広島県廿日市市宮島口東３丁目１０番２５号</t>
  </si>
  <si>
    <t>0829-30-8652</t>
  </si>
  <si>
    <t>ｶﾈﾀｶ ﾄﾐｺ</t>
  </si>
  <si>
    <t>金高　登美子</t>
  </si>
  <si>
    <t>広島県廿日市市地御前一丁目10番20-1204号</t>
  </si>
  <si>
    <t>鹿足郡津和野町、広島市</t>
  </si>
  <si>
    <t>ｶﾌﾞｼｷｶﾞｲｼｬﾕﾆﾏｯﾄﾘﾀｲｱﾒﾝﾄ･ｺﾐｭﾆﾃｨ</t>
  </si>
  <si>
    <t>株式会社ユニマットリタイアメント・コミュニティ</t>
  </si>
  <si>
    <t>東京都港区北青山二丁目７番１３号プラセオ青山ビル</t>
  </si>
  <si>
    <t>03-5413-8228</t>
  </si>
  <si>
    <t>03-5413-8227</t>
  </si>
  <si>
    <t>中川　清彦</t>
  </si>
  <si>
    <t>ﾅｶｶﾞﾜ ｷﾖﾋｺ</t>
  </si>
  <si>
    <t>ﾊﾂｶｲﾁｹｱｾﾝﾀｰｿﾖｶｾﾞ</t>
  </si>
  <si>
    <t>廿日市ケアセンターそよ風</t>
  </si>
  <si>
    <t>0829-38-7000</t>
  </si>
  <si>
    <t>広島県廿日市市上平良１３５５－１９</t>
  </si>
  <si>
    <t>0829-38-7111</t>
  </si>
  <si>
    <t>ﾐﾔｻﾞｷ ﾉﾘｺ</t>
  </si>
  <si>
    <t>宮崎　典子</t>
  </si>
  <si>
    <t>広島県廿日市市平良1-13-5</t>
  </si>
  <si>
    <t>広島市中区、広島市西区、広島市佐伯区、大竹市、廿日市市</t>
  </si>
  <si>
    <t>但し、廿日市市は旧佐伯町、旧吉和村、旧宮島町、旧湯来町を除く。</t>
  </si>
  <si>
    <t>従来0床、ユニット40床（ユニット数4）</t>
  </si>
  <si>
    <t>ｲｹﾀﾞ ﾏﾘ</t>
  </si>
  <si>
    <t>池田　まり</t>
  </si>
  <si>
    <t>広島県廿日市市宮内973-2-902</t>
  </si>
  <si>
    <t>但し、廿日市市は、旧佐伯町、旧吉和村、旧宮島町を除く。佐伯区は、旧湯来町を除く。</t>
  </si>
  <si>
    <t>hatsukaichi@unimat-rc.co.jp</t>
  </si>
  <si>
    <t>ｼｬｶｲﾌｸｼﾎｳｼﾞﾝｾﾝｼﾝｶｲ</t>
  </si>
  <si>
    <t>社会福祉法人洗心会</t>
  </si>
  <si>
    <t>広島県廿日市市宮浜温泉一丁目２番１８号</t>
  </si>
  <si>
    <t>0829-55-0112</t>
  </si>
  <si>
    <t>0829-55-0012</t>
  </si>
  <si>
    <t>小笠原　健</t>
  </si>
  <si>
    <t>ｵｶﾞｻﾜﾗ ｹﾝ</t>
  </si>
  <si>
    <t>ﾃﾞｲｻｰﾋﾞｽｾﾝﾀｰｾﾝｼﾝｴﾝ</t>
  </si>
  <si>
    <t>デイサービスセンター洗心園</t>
  </si>
  <si>
    <t>0829-55-2020</t>
  </si>
  <si>
    <t>広島県廿日市市宮浜温泉一丁目５番１１号</t>
  </si>
  <si>
    <t>0829-55-2644</t>
  </si>
  <si>
    <t>ｷﾑﾗ ﾅｵｷ</t>
  </si>
  <si>
    <t>木村　直樹</t>
  </si>
  <si>
    <t>広島県廿日市市阿品3丁目1番9-407号</t>
  </si>
  <si>
    <t>但し、廿日市市は、宮島、佐伯、吉和地域を除く。</t>
  </si>
  <si>
    <t>ﾃﾞｲｻｰﾋﾞｽｾﾝﾀｰｿｳﾄｷｶﾀﾗｲ</t>
  </si>
  <si>
    <t>デイサービスセンター早時かたらい</t>
  </si>
  <si>
    <t>0829-56-5641</t>
  </si>
  <si>
    <t>広島県廿日市市大野３７８－２２</t>
  </si>
  <si>
    <t>0829-56-5640</t>
  </si>
  <si>
    <t>ﾊﾔｼ ｴﾐ</t>
  </si>
  <si>
    <t>林　笑</t>
  </si>
  <si>
    <t>広島県廿日市市宮内3354-3</t>
  </si>
  <si>
    <t>柳井市</t>
  </si>
  <si>
    <t>ｼｬｶｲﾌｸｼﾎｳｼﾞﾝｻｲｷｻﾂｷｶｲ</t>
  </si>
  <si>
    <t>社会福祉法人佐伯さつき会</t>
  </si>
  <si>
    <t>広島県廿日市市津田８５４番地</t>
  </si>
  <si>
    <t>0829-72-2700</t>
  </si>
  <si>
    <t>0829-72-2705</t>
  </si>
  <si>
    <t>廣兼　迪也</t>
  </si>
  <si>
    <t>ﾋﾛｶﾈ ﾐﾁﾔ</t>
  </si>
  <si>
    <t>ﾃﾞｲｻｰﾋﾞｽｾﾝﾀｰﾕｳﾜｾｾﾗｷﾞｴﾝ</t>
  </si>
  <si>
    <t>デイサービスセンターゆうわせせらぎ園</t>
  </si>
  <si>
    <t>0829-74-4700</t>
  </si>
  <si>
    <t>広島県廿日市市友田２８０番地</t>
  </si>
  <si>
    <t>0829-74-4705</t>
  </si>
  <si>
    <t>ｱﾄﾀﾞ ﾌﾐｴ</t>
  </si>
  <si>
    <t>跡田　文江</t>
  </si>
  <si>
    <t>広島県廿日市市津田3893番地3</t>
  </si>
  <si>
    <t>ゆうわせせらぎ園短期入所生活介護事業所、ＧＨ</t>
  </si>
  <si>
    <t>但し、廿日市市は、佐伯地域</t>
  </si>
  <si>
    <t>ﾕｳﾜｾｾﾗｷﾞｴﾝﾀﾝｷﾆｭｳｼｮｾｲｶﾂｶｲｺﾞｼﾞｷﾞｮｳｼｮ</t>
  </si>
  <si>
    <t>ゆうわせせらぎ園短期入所生活介護事業所</t>
  </si>
  <si>
    <t>ｱﾄ ﾀﾞ ﾌﾐｴ</t>
  </si>
  <si>
    <t>管理者　生活相談員　介護職員　8:30～17：30</t>
  </si>
  <si>
    <t>但し、廿日市市佐伯地域、吉和地域、宮内地域、四季が丘地域、宮園地域、六本松地域とする。</t>
  </si>
  <si>
    <t>ﾀﾝｷﾆｭｳｼｮｾｲｶﾂｶｲｺﾞｼﾞｷﾞｮｳｼｮﾊﾗ</t>
  </si>
  <si>
    <t>短期入所生活介護事業所原</t>
  </si>
  <si>
    <t>広島県廿日市市原９２６番地１</t>
  </si>
  <si>
    <t>ﾀﾅｶ ﾄｼﾊﾙ</t>
  </si>
  <si>
    <t>田中　敏治</t>
  </si>
  <si>
    <t>広島県廿日市市平良2丁目8番25号</t>
  </si>
  <si>
    <t>特別養護老人ホーム原</t>
  </si>
  <si>
    <t>広島市西区、広島市佐伯区、廿日市市</t>
  </si>
  <si>
    <t>ｻﾝﾗｲﾌﾊﾂｶｲﾁﾁｭｳｵｳﾃﾞｲｻｰﾋﾞｽ</t>
  </si>
  <si>
    <t>サンライフ廿日市中央デイサービス</t>
  </si>
  <si>
    <t>0829-34-3235</t>
  </si>
  <si>
    <t>広島県廿日市市下平良一丁目３番３６号</t>
  </si>
  <si>
    <t>0829-34-3236</t>
  </si>
  <si>
    <t>ﾊﾗｶﾜ ﾐﾎ</t>
  </si>
  <si>
    <t>原川　美穂</t>
  </si>
  <si>
    <t>広島県廿日市市宮内1023-1</t>
  </si>
  <si>
    <t>但し、廿日市市は、佐伯、吉和地区を除く。佐伯区は、一部地域を除く。</t>
  </si>
  <si>
    <t>ﾕﾆｯﾄｶﾞﾀﾄｸﾍﾞﾂﾖｳｺﾞﾛｳｼﾞﾝﾎｰﾑﾊﾗ</t>
  </si>
  <si>
    <t>ユニット型特別養護老人ホーム原</t>
  </si>
  <si>
    <t>短期入所生活介護事業所原、特養原</t>
  </si>
  <si>
    <t>施設長　9：00-18：00</t>
  </si>
  <si>
    <t>H23.9.1分裂指定</t>
  </si>
  <si>
    <t>ユニット42床（ユニット数4）</t>
  </si>
  <si>
    <t>看護体制加算Ⅰ（H22.3.1～）</t>
  </si>
  <si>
    <t>ﾄｸﾃｲﾋｴｲﾘｶﾂﾄﾞｳﾎｳｼﾞﾝﾆｺﾆｺｹﾞﾝｷ</t>
  </si>
  <si>
    <t>特定非営利活動法人にこにこ元気</t>
  </si>
  <si>
    <t>広島県廿日市市下平良４５１番地６</t>
  </si>
  <si>
    <t>0829-39-2101</t>
  </si>
  <si>
    <t>谷本　剛</t>
  </si>
  <si>
    <t>ﾀﾆﾓﾄ  ﾂﾖｼ</t>
  </si>
  <si>
    <t>ﾆｺﾆｺｹﾞﾝｷﾃﾞｲｻｰﾋﾞｽｾﾝﾀｰ</t>
  </si>
  <si>
    <t>にこにこ元気デイサービスセンター</t>
  </si>
  <si>
    <t>0829-32-9297</t>
  </si>
  <si>
    <t>広島県廿日市市平良一丁目１８番２９号</t>
  </si>
  <si>
    <t>ﾀﾆﾓﾄ ｼﾞｭﾝｺ</t>
  </si>
  <si>
    <t>谷本　純子</t>
  </si>
  <si>
    <t>但し、廿日市市は旧廿日市市内のみ。</t>
  </si>
  <si>
    <t>広島市、大竹市、豊田郡大崎上島町</t>
  </si>
  <si>
    <t>ﾕｳｹﾞﾝｶﾞｲｼｬﾋﾞｾﾝ</t>
  </si>
  <si>
    <t>有限会社美泉</t>
  </si>
  <si>
    <t>広島県広島市南区仁保南二丁目１７番３５号</t>
  </si>
  <si>
    <t>082-890-6580</t>
  </si>
  <si>
    <t>082-890-6581</t>
  </si>
  <si>
    <t>渡部　敏美</t>
  </si>
  <si>
    <t>ﾜﾀﾅﾍﾞ ﾄｼﾐ</t>
  </si>
  <si>
    <t>ﾃﾞｲｻｰﾋﾞｽｾﾝﾀｰﾉｿﾞﾐ</t>
  </si>
  <si>
    <t>デイサービスセンター希み</t>
  </si>
  <si>
    <t>0829-34-3185</t>
  </si>
  <si>
    <t>広島県廿日市市佐方５４７番地</t>
  </si>
  <si>
    <t>0829-34-3186</t>
  </si>
  <si>
    <t>ﾏﾂｻﾞｷ ﾚﾅ</t>
  </si>
  <si>
    <t>松崎　麗奈</t>
  </si>
  <si>
    <t>広島県広島市西区井口明神三丁目11番9号</t>
  </si>
  <si>
    <t>看護職、機能訓練指導員</t>
  </si>
  <si>
    <t>宅老所よってきんさい佐方</t>
  </si>
  <si>
    <t>広島市、東広島市</t>
  </si>
  <si>
    <t>ｶﾌﾞｼｷｶﾞｲｼｬｵﾑｴﾙ</t>
  </si>
  <si>
    <t>株式会社オムエル</t>
  </si>
  <si>
    <t>広島県広島市安佐南区山本四丁目１３番５４号</t>
  </si>
  <si>
    <t>082-874-8152</t>
  </si>
  <si>
    <t>082-875-0070</t>
  </si>
  <si>
    <t>黒本　正雄</t>
  </si>
  <si>
    <t>ｸﾛﾓﾄ ﾏｻｵ</t>
  </si>
  <si>
    <t>ﾃﾞｲｻｰﾋﾞｽｾﾝﾀｰｱﾕﾐｻｶﾞﾀ</t>
  </si>
  <si>
    <t>デイサービスセンターあゆみ佐方</t>
  </si>
  <si>
    <t>0829-30-3080</t>
  </si>
  <si>
    <t>広島県廿日市市佐方二丁目１１番１８号</t>
  </si>
  <si>
    <t>0829-30-3221</t>
  </si>
  <si>
    <t>ｻﾄｳ ﾅﾐ</t>
  </si>
  <si>
    <t>佐藤　奈美</t>
  </si>
  <si>
    <t>広島県広島市佐伯区千同1丁目8-7-102</t>
  </si>
  <si>
    <t>広島市佐伯区は湯来町を除く。</t>
  </si>
  <si>
    <t>ﾄｸﾍﾞﾂﾖｳｺﾞﾛｳｼﾞﾝﾎｰﾑﾊﾗ</t>
  </si>
  <si>
    <t>短期入所生活介護事業所原　ユニット型特別養護老人ホーム原</t>
  </si>
  <si>
    <t>施設長９：００～１８：００</t>
  </si>
  <si>
    <t>H23.9.1従来型部分を分割指定</t>
  </si>
  <si>
    <t>ｲｯﾊﾟﾝｼｬﾀﾞﾝﾎｳｼﾞﾝﾃｨｰｹｰｼｰｸﾞﾙｰﾌﾟ</t>
  </si>
  <si>
    <t>一般社団法人ＴＫＣ　Ｇｒｏｕｐ</t>
  </si>
  <si>
    <t>広島県廿日市市玖島４３４０番１</t>
  </si>
  <si>
    <t>082-922-9824</t>
  </si>
  <si>
    <t>平見　怜子</t>
  </si>
  <si>
    <t>ﾋﾗﾐ ﾚｲｺ</t>
  </si>
  <si>
    <t>ｾｶﾝﾄﾞﾊｳｽﾔｰﾔｰﾔｰ</t>
  </si>
  <si>
    <t>セカンドハウスＹＥＡＨ　ＹＥＡＨ　ＹＥＡＨ</t>
  </si>
  <si>
    <t>0829-74-1118</t>
  </si>
  <si>
    <t>0829-74-1203</t>
  </si>
  <si>
    <t>ｳｶﾞﾜ ﾖｼﾋﾛ</t>
  </si>
  <si>
    <t>宇川　祥弘</t>
  </si>
  <si>
    <t>山口県岩国市錦町宇佐郷１０１２番地</t>
  </si>
  <si>
    <t>ｶﾌﾞｼｷｶﾞｲｼｬｼｰｽﾞﾝﾓﾁﾍﾞｰｼｮﾝ</t>
  </si>
  <si>
    <t>株式会社シーズンモチベーション</t>
  </si>
  <si>
    <t>広島県広島市中区富士見町１６番２２号</t>
  </si>
  <si>
    <t>082-545-6131</t>
  </si>
  <si>
    <t>082-545-6132</t>
  </si>
  <si>
    <t>寺崎　丈博</t>
  </si>
  <si>
    <t>ﾃﾗｻｷ ﾀｹﾋﾛ</t>
  </si>
  <si>
    <t>ﾃﾞｲｻｰﾋﾞｽｷﾗｸｸｼﾄﾞ</t>
  </si>
  <si>
    <t>デイサービス季楽串戸</t>
  </si>
  <si>
    <t>0829-87-0226</t>
  </si>
  <si>
    <t>広島県廿日市市串戸四丁目４番６号</t>
  </si>
  <si>
    <t>ｷﾀﾑﾗ ﾄﾓﾐ</t>
  </si>
  <si>
    <t>北村　知美</t>
  </si>
  <si>
    <t>広島県広島市佐伯区美の里二丁目１１－７</t>
  </si>
  <si>
    <t>但し、広島市佐伯区は湯来町を除く。廿日市市は吉和、佐伯、宮島町を除く。</t>
  </si>
  <si>
    <t>ｶﾌﾞｼｷｶﾞｲｼｬ ﾌｧｲﾈｽ</t>
  </si>
  <si>
    <t>株式会社ファイネス</t>
  </si>
  <si>
    <t>広島県広島市佐伯区観音台四丁目３２番２０号</t>
  </si>
  <si>
    <t>082-943-8604</t>
  </si>
  <si>
    <t>082-943-8605</t>
  </si>
  <si>
    <t>古田　孝太郎</t>
  </si>
  <si>
    <t>ﾌﾙﾀ ｺｳﾀﾛｳ</t>
  </si>
  <si>
    <t>ﾌｧｲﾈｽｼｷｶﾞｵｶ</t>
  </si>
  <si>
    <t>ファイネス四季が丘</t>
  </si>
  <si>
    <t>0829-30-8101</t>
  </si>
  <si>
    <t>広島県廿日市市四季が丘五丁目１３番地４</t>
  </si>
  <si>
    <t>0829-30-8102</t>
  </si>
  <si>
    <t>ﾓｳﾘ ｺｳｼﾞ</t>
  </si>
  <si>
    <t>毛利　宏二</t>
  </si>
  <si>
    <t>広島県広島市東区矢賀6丁目4番47-402</t>
  </si>
  <si>
    <t>ｺﾞｳﾄﾞｳｶﾞｲｼｬﾌｳｼﾞｭ</t>
  </si>
  <si>
    <t>合同会社風樹</t>
  </si>
  <si>
    <t>広島県廿日市市上平良１１０番地９－２０２号</t>
  </si>
  <si>
    <t>0829-30-3825</t>
  </si>
  <si>
    <t>0829-30-3826</t>
  </si>
  <si>
    <t>村川　政子</t>
  </si>
  <si>
    <t>ﾑﾗｶﾜ ﾏｻｺ</t>
  </si>
  <si>
    <t>ﾘﾊﾋﾞﾘﾃｰｼｮﾝﾃﾞｲｻｰﾋﾞｽﾌｳｼﾞｭﾂｰ</t>
  </si>
  <si>
    <t>リハビリテーションデイサービス風樹Ⅱ</t>
  </si>
  <si>
    <t>0829-30-8532</t>
  </si>
  <si>
    <t>広島県廿日市市地御前１丁目９番２３号</t>
  </si>
  <si>
    <t>0829-30-8533</t>
  </si>
  <si>
    <t>ﾌｸﾀﾞ ﾚｲｺ</t>
  </si>
  <si>
    <t>福田　礼子</t>
  </si>
  <si>
    <t>広島県広島市安佐南区沼田町伴東7丁目55-6-402</t>
  </si>
  <si>
    <t>但し、佐伯、吉和、宮島は除く</t>
  </si>
  <si>
    <t>ﾀﾝｷﾆｭｳｼｮｾｲｶﾂｶｲｺﾞｼﾞｷﾞｮｳｼｮﾏｺﾞｺﾛﾊﾝﾐｮｳﾊﾞﾗ</t>
  </si>
  <si>
    <t>短期入所生活介護事業所まごころ半明原</t>
  </si>
  <si>
    <t>0829-37-0001</t>
  </si>
  <si>
    <t>0829-37-0002</t>
  </si>
  <si>
    <t>ﾌｸﾊﾗ ｺｳｼﾞ</t>
  </si>
  <si>
    <t>福原　公司</t>
  </si>
  <si>
    <t>広島県廿日市市宮内1600番地7</t>
  </si>
  <si>
    <t>特別養護老人ホームまごころ半明原（地域密着）・ケアハウスまごころ半明原</t>
  </si>
  <si>
    <t>ｶﾌﾞｼｷｶﾞｲｼｬｷｭｱﾊｳｽ</t>
  </si>
  <si>
    <t>株式会社キュアハウス</t>
  </si>
  <si>
    <t>広島県廿日市市津田２１０４番地２</t>
  </si>
  <si>
    <t>0829-72-2213</t>
  </si>
  <si>
    <t>森脇　俊博</t>
  </si>
  <si>
    <t>ﾓﾘﾜｷ ﾄｼﾋﾛ</t>
  </si>
  <si>
    <t>ﾃﾞｲｻｰﾋﾞｽｻｲｷﾉｻﾄ</t>
  </si>
  <si>
    <t>デイサービス佐伯の里</t>
  </si>
  <si>
    <t>広島県廿日市市津田2102番地1</t>
  </si>
  <si>
    <t>ｴｺｰﾙ･ﾃﾞｲﾊﾂｶｲﾁ</t>
  </si>
  <si>
    <t>エコール・デイ廿日市</t>
  </si>
  <si>
    <t>0829-34-1252</t>
  </si>
  <si>
    <t>広島県廿日市市城内二丁目７番２号</t>
  </si>
  <si>
    <t>0829-34-1260</t>
  </si>
  <si>
    <t>ﾐﾖｼ ﾕｳｷ</t>
  </si>
  <si>
    <t>三好　悠己</t>
  </si>
  <si>
    <t>広島県広島市佐伯区薬師が丘3-2-7</t>
  </si>
  <si>
    <t>但し、旧宮島町、旧大野町、旧佐伯町、旧吉和村、旧湯来町を除く。</t>
  </si>
  <si>
    <t>ﾕｳｹﾞﾝｶﾞｲｼｬｵﾌｨｽﾀｶｷ</t>
  </si>
  <si>
    <t>有限会社オフィスタカキ</t>
  </si>
  <si>
    <t>広島県広島市佐伯区湯来町大字伏谷２１番地１９８</t>
  </si>
  <si>
    <t>0829-40-5170</t>
  </si>
  <si>
    <t>山本　明子</t>
  </si>
  <si>
    <t>ﾔﾏﾓﾄ ｱｷｺ</t>
  </si>
  <si>
    <t>ｸｼﾞﾏﾃﾞｲｻｰﾋﾞｽﾓﾐｼﾞ</t>
  </si>
  <si>
    <t>玖島デイサービスもみじ</t>
  </si>
  <si>
    <t>0829-74-2550</t>
  </si>
  <si>
    <t>広島県廿日市市玖島４８５１番地１</t>
  </si>
  <si>
    <t>広島県広島市佐伯区湯来町大字伏谷21番地198</t>
  </si>
  <si>
    <t>玖島居宅介護支援事業所</t>
  </si>
  <si>
    <t>ｶﾌﾞｼｷｶﾞｲｼｬｴｲﾁｴﾑｼｰｺｳﾌｳｼｬ</t>
  </si>
  <si>
    <t>株式会社Ｈ．Ｍ．Ｃ．光風舎</t>
  </si>
  <si>
    <t>広島県廿日市市串戸四丁目２番１６号</t>
  </si>
  <si>
    <t>0829-34-3337</t>
  </si>
  <si>
    <t>0829-30-3039</t>
  </si>
  <si>
    <t>上野　智恵美</t>
  </si>
  <si>
    <t>ｳｴﾉ ﾁｴﾐ</t>
  </si>
  <si>
    <t>ﾊﾂｶｲﾁﾃﾞｲｻｰﾋﾞｽｺｳﾌｳ</t>
  </si>
  <si>
    <t>廿日市デイサービス光風</t>
  </si>
  <si>
    <t>広島県廿日市市串戸五丁目１１番１４号</t>
  </si>
  <si>
    <t>ｳﾄ ｱﾂﾋｺ</t>
  </si>
  <si>
    <t>宇都　敦彦</t>
  </si>
  <si>
    <t>広島県広島市西区横川町3-10-22</t>
  </si>
  <si>
    <t>介護職員・生活相談員</t>
  </si>
  <si>
    <t>但し、広島市佐伯区は、屋代地域、隅の浜地域、三筋地域のみ。廿日市市は、大野地域、佐伯地域を除く。</t>
  </si>
  <si>
    <t>ｺﾞｳﾄﾞｳｶﾞｲｼｬﾃﾉﾋﾗ</t>
  </si>
  <si>
    <t>合同会社てのひら</t>
  </si>
  <si>
    <t>広島県廿日市市宮内１３０２番地３</t>
  </si>
  <si>
    <t>0829-30-7586</t>
  </si>
  <si>
    <t>矢吹　克善</t>
  </si>
  <si>
    <t>ﾔﾌﾞｷ ｶﾂﾖｼ</t>
  </si>
  <si>
    <t>ﾃﾞｲｻｰﾋﾞｽﾃﾉﾋﾗ</t>
  </si>
  <si>
    <t>デイサービスてのひら</t>
  </si>
  <si>
    <t>ﾔﾌﾞｷ ﾔｽﾋｻ</t>
  </si>
  <si>
    <t>矢吹　恭久</t>
  </si>
  <si>
    <t>広島県廿日市市地御前4丁目15番43号</t>
  </si>
  <si>
    <t>但し、廿日市市は旧宮島町、旧佐伯町、旧吉和村を除く。広島市佐伯区は旧湯来町を除く。</t>
  </si>
  <si>
    <t>ｻｸﾗｽﾃﾞｲｻｰﾋﾞｽ</t>
  </si>
  <si>
    <t>さくらすデイサービス</t>
  </si>
  <si>
    <t>0829-55-3811</t>
  </si>
  <si>
    <t>広島県廿日市市丸石二丁目４番３０号</t>
  </si>
  <si>
    <t>0829-55-3800</t>
  </si>
  <si>
    <t>ﾊﾅﾀﾞ ｴｲｺ</t>
  </si>
  <si>
    <t>花田　栄子</t>
  </si>
  <si>
    <t>広島県廿日市市平良山手11-8-302</t>
  </si>
  <si>
    <t>看護師、機能訓練指導員、介護職員</t>
  </si>
  <si>
    <t>但し、廿日市市は旧吉和村、旧佐伯町、旧宮島町を除く。</t>
  </si>
  <si>
    <t>ﾃﾞｲｻｰﾋﾞｽｾﾝﾀｰﾊﾂｶｲﾁｴｷﾏｴﾋﾏﾜﾘ</t>
  </si>
  <si>
    <t>デイサービスセンター廿日市駅前ひまわり</t>
  </si>
  <si>
    <t>0829-20-5107</t>
  </si>
  <si>
    <t>広島県廿日市市平良山手１１番４７号</t>
  </si>
  <si>
    <t>0829-20-5571</t>
  </si>
  <si>
    <t>ｼﾓｵｷ ﾏｻﾔ</t>
  </si>
  <si>
    <t>下沖　昌也</t>
  </si>
  <si>
    <t>広島県廿日市市宮内四丁目11番6号ファミーユブリズⅡ201号</t>
  </si>
  <si>
    <t>ﾄｸﾍﾞﾂﾖｳｺﾞﾛｳｼﾞﾝﾎｰﾑｼｷｶﾞｵｶｾｾﾗｷﾞｴﾝ</t>
  </si>
  <si>
    <t>特別養護老人ホーム四季が丘せせらぎ園</t>
  </si>
  <si>
    <t>0829-39-9380</t>
  </si>
  <si>
    <t>広島県廿日市市四季が丘八丁目１番地３</t>
  </si>
  <si>
    <t>0829-39-9385</t>
  </si>
  <si>
    <t>ﾀﾑﾗ ｻﾄｼ</t>
  </si>
  <si>
    <t>田村　哲</t>
  </si>
  <si>
    <t>広島県広島市佐伯区八幡二丁目5番27号</t>
  </si>
  <si>
    <t>四季が丘せせらぎ園短期入所生活介護事業所</t>
  </si>
  <si>
    <t>shikigaoka2@saikisatsukikai.jp</t>
  </si>
  <si>
    <t>ｲﾜﾓﾄ ｾｲｺ</t>
  </si>
  <si>
    <t>岩本　聖子</t>
  </si>
  <si>
    <t>広島県廿日市市津田3994-3</t>
  </si>
  <si>
    <t>ショート、居宅、訪問介護</t>
  </si>
  <si>
    <t>施設長兼管理者　8:30～17:30</t>
  </si>
  <si>
    <t>但し、廿日市市は、廿日市地域、大野地域。</t>
  </si>
  <si>
    <t>ｼｷｶﾞｵｶｾｾﾗｷﾞｴﾝﾀﾝｷﾆｭｳｼｮｾｲｶﾂｶｲｺﾞｼﾞｷﾞｮｳｼｮ</t>
  </si>
  <si>
    <t>特養、訪問介護、居宅</t>
  </si>
  <si>
    <t>但し、廿日市市は廿日市地域、大野地域。</t>
  </si>
  <si>
    <t>ｼｬｶｲﾌｸｼﾎｳｼﾞﾝｾｲｼﾞｮｳｶｲ</t>
  </si>
  <si>
    <t>社会福祉法人成城会</t>
  </si>
  <si>
    <t>広島県安芸郡熊野町城之堀二丁目２８番１号</t>
  </si>
  <si>
    <t>082-847-2330</t>
  </si>
  <si>
    <t>082-820-5375</t>
  </si>
  <si>
    <t>村上　広夫</t>
  </si>
  <si>
    <t>ﾑﾗｶﾐ ﾋﾛｵ</t>
  </si>
  <si>
    <t>広島県広島市安佐南区西原一丁目１８－５２</t>
  </si>
  <si>
    <t>ｸﾏﾉﾁｮｳﾃﾞｲｻｰﾋﾞｽｾﾝﾀｰｾｲﾜｴﾝ</t>
  </si>
  <si>
    <t>熊野町デイサービスセンターせいわ園</t>
  </si>
  <si>
    <t>082-854-0421</t>
  </si>
  <si>
    <t>広島県安芸郡熊野町城之堀二丁目２７番１１号</t>
  </si>
  <si>
    <t>082-854-0268</t>
  </si>
  <si>
    <t>広島県広島市安佐南区西原一丁目18番52号</t>
  </si>
  <si>
    <t>ﾄｸﾍﾞﾂﾖｳｺﾞﾛｳｼﾞﾝﾎｰﾑｾｲﾜｴﾝ</t>
  </si>
  <si>
    <t>特別養護老人ホーム誠和園</t>
  </si>
  <si>
    <t>082-847-2366</t>
  </si>
  <si>
    <t>ﾋﾛﾀ ﾁｶｺ</t>
  </si>
  <si>
    <t>廣田　千賀子</t>
  </si>
  <si>
    <t>広島県広島市安芸区矢野西四丁目49番8号</t>
  </si>
  <si>
    <t>誠和園短期入所生活介護事業所</t>
  </si>
  <si>
    <t>管理者　9：00-18：00</t>
  </si>
  <si>
    <t>広島県広島市安芸区矢野西４丁目４９番地８号</t>
  </si>
  <si>
    <t>誠和園短期入所生活介護事業所　養護老人ホーム和楽園</t>
  </si>
  <si>
    <t>管理者 9:00～18:00</t>
  </si>
  <si>
    <t>ｾｲﾜｴﾝﾀﾝｷﾆｭｳｼｮｾｲｶﾂｶｲｺﾞｼﾞｷﾞｮｳｼｮ</t>
  </si>
  <si>
    <t>広島県広島市安芸区矢野西４丁目４９番８号</t>
  </si>
  <si>
    <t>特別養護老人ホーム誠和園　養護老人ホーム和楽園</t>
  </si>
  <si>
    <t>看護体制加算I(H23.9.1～)</t>
  </si>
  <si>
    <t>｢ﾀｶﾈｿｳ｣ﾃﾞｲｻｰﾋﾞｽｾﾝﾀｰ</t>
  </si>
  <si>
    <t>「たかね荘」デイサービスセンター</t>
  </si>
  <si>
    <t>082-885-3636</t>
  </si>
  <si>
    <t>082-885-3660</t>
  </si>
  <si>
    <t>ｶﾝﾊﾟﾁ ｹｲｼﾞ</t>
  </si>
  <si>
    <t>神八　啓二</t>
  </si>
  <si>
    <t>広島県安芸郡坂町坂西一丁目１番１０号</t>
  </si>
  <si>
    <t>特別養護老人ホームたかね荘他</t>
  </si>
  <si>
    <t>施設長8：30～17：15</t>
  </si>
  <si>
    <t>広島市安芸区、安芸郡海田町、安芸郡坂町</t>
  </si>
  <si>
    <t>｢ﾀｶﾈｿｳ｣ｼｮｰﾄｽﾃｲｻｰﾋﾞｽ</t>
  </si>
  <si>
    <t>「たかね荘」ショートステイサービス</t>
  </si>
  <si>
    <t>特別養護老人ホームたかね荘　ほか</t>
  </si>
  <si>
    <t>施設長ほか　8:30～17:15</t>
  </si>
  <si>
    <t>広島市南区、広島市安芸区、安芸郡海田町、安芸郡熊野町、安芸郡坂町</t>
  </si>
  <si>
    <t>ｼｬｶｲﾌｸｼﾎｳｼﾞﾝｾｲｼﾝﾌｸｼｶｲ</t>
  </si>
  <si>
    <t>社会福祉法人誠心福祉会</t>
  </si>
  <si>
    <t>広島県江田島市江田島町宮ノ原三丁目２０番１号</t>
  </si>
  <si>
    <t>0823-42-0505</t>
  </si>
  <si>
    <t>0823-42-0506</t>
  </si>
  <si>
    <t>平野　典子</t>
  </si>
  <si>
    <t>ﾋﾗﾉ ﾉﾘｺ</t>
  </si>
  <si>
    <t>ｾｲｼﾝｴﾝﾃﾞｲｻｰﾋﾞｽｾﾝﾀｰ</t>
  </si>
  <si>
    <t>誠心園デイサービスセンター</t>
  </si>
  <si>
    <t>0823-42-5252</t>
  </si>
  <si>
    <t>0823-42-3640</t>
  </si>
  <si>
    <t>広島県広島市中区中町７―１６―１４０２</t>
  </si>
  <si>
    <t>誠心園短期入所生活介護事業所</t>
  </si>
  <si>
    <t>管理者　9：00～17：30</t>
  </si>
  <si>
    <t>ｾｲｼﾝｴﾝﾀﾝｷﾆｭｳｼｮｾｲｶﾂｶｲｺﾞｼﾞｷﾞｮｳｼｮ</t>
  </si>
  <si>
    <t>広島県広島市中区中町7-16-1402</t>
  </si>
  <si>
    <t>誠心園デイサービスセンター　ヴィラせいしんえん</t>
  </si>
  <si>
    <t>ﾄｸﾍﾞﾂﾖｳｺﾞﾛｳｼﾞﾝﾎｰﾑｾｲｼﾝｴﾝ</t>
  </si>
  <si>
    <t>特別養護老人ホーム誠心園</t>
  </si>
  <si>
    <t>ｶﾈｲｹ ｱｻｺ</t>
  </si>
  <si>
    <t>兼池　麻子</t>
  </si>
  <si>
    <t>広島県広島市佐伯区五日市駅前二丁目15-2-306</t>
  </si>
  <si>
    <t>H28.8.1～居室1室の最大定員2人</t>
  </si>
  <si>
    <t>看護体制加算I・II(23.5.1～)</t>
  </si>
  <si>
    <t>ﾊﾏｸﾞﾁ ｹｲｿｳ</t>
  </si>
  <si>
    <t>濱口　惠三</t>
  </si>
  <si>
    <t>広島県江田島市江田島町中央三丁目23-11</t>
  </si>
  <si>
    <t>管理者:平野→濱口（H24.7.1付　変更）</t>
  </si>
  <si>
    <t>ﾄｸﾍﾞﾂﾖｳｺﾞﾛｳｼﾞﾝﾎｰﾑﾀｶﾈｿｳ</t>
  </si>
  <si>
    <t>特別養護老人ホームたかね荘</t>
  </si>
  <si>
    <t>短期生活、通所介護、訪問介護、地域包括、ケアハウス</t>
  </si>
  <si>
    <t>施設長、管理者　8：30-17：15</t>
  </si>
  <si>
    <t>広島県安芸郡坂町坂西一丁目１番10号</t>
  </si>
  <si>
    <t>ショート、デイほか</t>
  </si>
  <si>
    <t>管理者、施設長　8:30～17:15</t>
  </si>
  <si>
    <t>ﾆﾁｲｹｱｾﾝﾀｰｻｶ</t>
  </si>
  <si>
    <t>ニチイケアセンターさか</t>
  </si>
  <si>
    <t>082-886-3351</t>
  </si>
  <si>
    <t>広島県安芸郡坂町坂西二丁目２番１号</t>
  </si>
  <si>
    <t>082-886-3350</t>
  </si>
  <si>
    <t>082-886-3353</t>
  </si>
  <si>
    <t>ﾀｶｷ ｶｵﾘ</t>
  </si>
  <si>
    <t>高木　香理</t>
  </si>
  <si>
    <t>広島県安芸郡熊野町川角五丁目２９番２６号</t>
  </si>
  <si>
    <t>看護職員　機能訓練指導員　介護職員</t>
  </si>
  <si>
    <t>広島市、呉市、安芸郡</t>
  </si>
  <si>
    <t>但し、呉市は、音戸町、倉橋町、川尻町、安浦町、下蒲刈町、蒲刈町、豊町、豊浜町を除く。</t>
  </si>
  <si>
    <t>ｶﾌﾞｼｷｶﾞｲｼｬﾋﾏﾜﾘｸﾗﾌﾞ</t>
  </si>
  <si>
    <t>株式会社ひまわりくらぶ</t>
  </si>
  <si>
    <t>広島県呉市焼山中央二丁目７番１０－１０１号</t>
  </si>
  <si>
    <t>0823-30-1255</t>
  </si>
  <si>
    <t>0823-30-1265</t>
  </si>
  <si>
    <t>中野　誠治</t>
  </si>
  <si>
    <t>ﾅｶﾉ ｾｲｼﾞ</t>
  </si>
  <si>
    <t>ﾃﾞｲｻｰﾋﾞｽｾﾝﾀｰﾋﾏﾜﾘｸﾗﾌﾞｸﾏﾉｻｸﾗﾉ</t>
  </si>
  <si>
    <t>デイサービスセンターひまわりくらぶ熊野さくら野</t>
  </si>
  <si>
    <t>082-855-6511</t>
  </si>
  <si>
    <t>広島県安芸郡熊野町川角四丁目２８番７号</t>
  </si>
  <si>
    <t>082-855-6512</t>
  </si>
  <si>
    <t>ﾆｼｵｶ ﾐﾜ</t>
  </si>
  <si>
    <t>西岡　美和</t>
  </si>
  <si>
    <t>広島県安芸郡熊野町川角五丁目18-31</t>
  </si>
  <si>
    <t>但し、東広島市は、黒瀬町。安芸区は、矢野、阿戸。</t>
  </si>
  <si>
    <t>ﾕｳｹﾞﾝｶﾞｲｼｬｵｵｾﾄﾋﾞﾙ</t>
  </si>
  <si>
    <t>有限会社大瀬戸ビル</t>
  </si>
  <si>
    <t>広島県安芸郡熊野町出来庭二丁目１８番１１号</t>
  </si>
  <si>
    <t>082-854-8586</t>
  </si>
  <si>
    <t>082-855-2821</t>
  </si>
  <si>
    <t>大瀬戸　量子</t>
  </si>
  <si>
    <t>ｵｵｾﾄ ｶｽﾞｺ</t>
  </si>
  <si>
    <t>ﾃﾞｲｻｰﾋﾞｽｾﾝﾀｰﾌﾃﾞﾉﾐﾔｺ</t>
  </si>
  <si>
    <t>デイサービスセンター筆の都</t>
  </si>
  <si>
    <t>082-855-6866</t>
  </si>
  <si>
    <t>広島県安芸郡熊野町川角一丁目４番１２号</t>
  </si>
  <si>
    <t>082-855-6877</t>
  </si>
  <si>
    <t>ﾔﾏﾈ ｸﾆ</t>
  </si>
  <si>
    <t>山根　久仁</t>
  </si>
  <si>
    <t>広島県広島市安芸区中野東二丁目2番35号202</t>
  </si>
  <si>
    <t>看護師</t>
  </si>
  <si>
    <t>広島市安芸区、呉市、安芸郡熊野町</t>
  </si>
  <si>
    <t>但し、呉市は、押込町、焼山町。広島市安芸区は、矢野町、阿戸町。</t>
  </si>
  <si>
    <t>ｶﾌﾞｼｷｶﾞｲｼｬﾏﾂｺｳ</t>
  </si>
  <si>
    <t>株式会社松広</t>
  </si>
  <si>
    <t>広島県広島市中区舟入川口町１７番１０号</t>
  </si>
  <si>
    <t>082-296-5601</t>
  </si>
  <si>
    <t>082-296-3042</t>
  </si>
  <si>
    <t>松本　憲睦</t>
  </si>
  <si>
    <t>ﾏﾂﾓﾄ ﾉﾘﾁｶ</t>
  </si>
  <si>
    <t>ｸﾞﾙｰﾌﾟﾎｰﾑｸﾏﾉ</t>
  </si>
  <si>
    <t>グループホームくまの</t>
  </si>
  <si>
    <t>082-855-6656</t>
  </si>
  <si>
    <t>広島県安芸郡熊野町中溝一丁目４番６号</t>
  </si>
  <si>
    <t>082-855-6657</t>
  </si>
  <si>
    <t>ﾐｾ ﾕｷﾐ</t>
  </si>
  <si>
    <t>見世　由紀美</t>
  </si>
  <si>
    <t>広島県呉市押込五丁目１３番１０号</t>
  </si>
  <si>
    <t>計画作成担当者、介護従者</t>
  </si>
  <si>
    <t>管理者　見世　由紀美への変更は入力漏れがあったため、変更日が平成30年９月１日になっているが、実際の変更日は平成２８年２月１日である。</t>
  </si>
  <si>
    <t>広島市、呉市、東広島市</t>
  </si>
  <si>
    <t>ﾌﾃﾞﾉﾐﾔｺｼｮｰﾄｽﾃｲ</t>
  </si>
  <si>
    <t>筆の都ショートステイ</t>
  </si>
  <si>
    <t>082-847-2525</t>
  </si>
  <si>
    <t>広島県安芸郡熊野町川角一丁目４番２１号</t>
  </si>
  <si>
    <t>082-847-2526</t>
  </si>
  <si>
    <t>ﾔﾏｻｷ ｴｲｿﾞｳ</t>
  </si>
  <si>
    <t>山崎　栄造</t>
  </si>
  <si>
    <t>広島県呉市焼山西3丁目2-7</t>
  </si>
  <si>
    <t>広島市、呉市、東広島市、安芸郡</t>
  </si>
  <si>
    <t>従来0床、ﾕﾆｯﾄ21床（ﾕﾆｯﾄ数2）</t>
  </si>
  <si>
    <t>ｹｱﾈｯﾄｶﾌﾞｼｷｶﾞｲｼｬ</t>
  </si>
  <si>
    <t>ケアネット株式会社</t>
  </si>
  <si>
    <t>広島県安芸郡熊野町呉地五丁目３３番３２号</t>
  </si>
  <si>
    <t>082-855-2696</t>
  </si>
  <si>
    <t>082-847-6968</t>
  </si>
  <si>
    <t>大中　弘治</t>
  </si>
  <si>
    <t>ｵｵﾅｶ ｺｳｼﾞ</t>
  </si>
  <si>
    <t>ﾃﾞｲｻｰﾋﾞｽｶﾑﾅｶﾞﾗ</t>
  </si>
  <si>
    <t>デイサービスかむながら</t>
  </si>
  <si>
    <t>082-854-1130</t>
  </si>
  <si>
    <t>広島県安芸郡熊野町初神二丁目２３番５号</t>
  </si>
  <si>
    <t>082-854-1250</t>
  </si>
  <si>
    <t>ﾀｹｳﾁ ﾐﾕｷ</t>
  </si>
  <si>
    <t>竹内　美由紀</t>
  </si>
  <si>
    <t>広島県安芸郡熊野町平谷一丁目7番8号</t>
  </si>
  <si>
    <t>広島市南区、広島市安芸区、呉市、安芸郡海田町、安芸郡熊野町、安芸郡坂町</t>
  </si>
  <si>
    <t>広島市、東広島市、安芸郡海田町、安芸郡坂町</t>
  </si>
  <si>
    <t>ﾄｷﾑﾗｶﾌﾞｼｷｶﾞｲｼｬ</t>
  </si>
  <si>
    <t>時村株式会社</t>
  </si>
  <si>
    <t>広島県安芸郡熊野町新宮五丁目２番９号</t>
  </si>
  <si>
    <t>082-854-0871</t>
  </si>
  <si>
    <t>時村　豊子</t>
  </si>
  <si>
    <t>ﾄｷﾑﾗ ﾄﾖｺ</t>
  </si>
  <si>
    <t>ﾋﾛｴﾉﾓﾘﾃﾞｲｻｰﾋﾞｽ</t>
  </si>
  <si>
    <t>ヒロエの杜デイサービス</t>
  </si>
  <si>
    <t>082-516-8008</t>
  </si>
  <si>
    <t>広島県安芸郡熊野町新宮四丁目４番５号</t>
  </si>
  <si>
    <t>082-516-8007</t>
  </si>
  <si>
    <t>ﾄｷﾑﾗ ﾋﾛﾕｷ</t>
  </si>
  <si>
    <t>時村　博之</t>
  </si>
  <si>
    <t>但し、広島市安芸区は阿戸町、矢野町のみ。呉市は焼山町のみ。東広島市は黒瀬町のみ。</t>
  </si>
  <si>
    <t>tokimura1@hiroenomori.com</t>
  </si>
  <si>
    <t>ﾀｶﾈｿｳｺﾔｳﾗｼｮｰﾄｽﾃｲｻｰﾋﾞｽ</t>
  </si>
  <si>
    <t>たかね荘こやうらショートステイサービス</t>
  </si>
  <si>
    <t>082-820-7773</t>
  </si>
  <si>
    <t>広島県安芸郡坂町小屋浦一丁目８番３０号</t>
  </si>
  <si>
    <t>082-820-7775</t>
  </si>
  <si>
    <t>ｴﾝﾄﾞｳ ｶｽﾞﾋﾛ</t>
  </si>
  <si>
    <t>遠藤　和博</t>
  </si>
  <si>
    <t>広島県広島市安芸区瀬野西6丁目9番23号</t>
  </si>
  <si>
    <t>生活相談員、介護支援専門員　8:30～17:15</t>
  </si>
  <si>
    <t>ﾄｸﾍﾞﾂﾖｳｺﾞﾛｳｼﾞﾝﾎｰﾑﾀｶﾈｿｳｺﾔｳﾗ</t>
  </si>
  <si>
    <t>特別養護老人ホームたかね荘こやうら</t>
  </si>
  <si>
    <t>広島県広島市安芸区瀬野西六丁目9番23号</t>
  </si>
  <si>
    <t>生活相談員、ケアマネ（特養）</t>
  </si>
  <si>
    <t>生活相談員、管理者　8:30～17:15</t>
  </si>
  <si>
    <t>ｼｮｰﾄｽﾃｲﾘﾝｺﾞｴﾝｸﾏﾉ</t>
  </si>
  <si>
    <t>ショートステイ隣ご縁熊野</t>
  </si>
  <si>
    <t>082-847-5350</t>
  </si>
  <si>
    <t>広島県安芸郡熊野町川角三丁目１番４６号</t>
  </si>
  <si>
    <t>082-847-5450</t>
  </si>
  <si>
    <t>ｽﾐﾀﾞ ﾁﾖ</t>
  </si>
  <si>
    <t>角田　千代</t>
  </si>
  <si>
    <t>広島県呉市焼山北2-25-16　ウェライSA101</t>
  </si>
  <si>
    <t>介護付有料老人ホーム隣ご縁熊野</t>
  </si>
  <si>
    <t>管理者、介護職員</t>
  </si>
  <si>
    <t>呉市、安芸郡熊野町</t>
  </si>
  <si>
    <t>但し、呉市は栃原町、苗代町、焼山町、押込町のみ。</t>
  </si>
  <si>
    <t>ｼｬｶｲﾌｸｼﾎｳｼﾞﾝﾌﾁｭｳﾁｮｳｼｬｶｲﾌｸｼｷｮｳｷﾞｶｲ</t>
  </si>
  <si>
    <t>社会福祉法人府中町社会福祉協議会</t>
  </si>
  <si>
    <t>広島県安芸郡府中町浜田本町５番２５号</t>
  </si>
  <si>
    <t>082-285-7278</t>
  </si>
  <si>
    <t>082-287-3467</t>
  </si>
  <si>
    <t>久保　宏隆</t>
  </si>
  <si>
    <t>ｸﾎﾞ ﾋﾛﾀｶ</t>
  </si>
  <si>
    <t>ﾌﾁｭｳﾁｮｳﾃﾞｲｻｰﾋﾞｽｾﾝﾀｰﾌﾚｱｲ</t>
  </si>
  <si>
    <t>府中町デイサービスセンターふれあい</t>
  </si>
  <si>
    <t>082-285-2017</t>
  </si>
  <si>
    <t>082-236-3461</t>
  </si>
  <si>
    <t>ﾌﾙﾀ ｹﾝｲﾁ</t>
  </si>
  <si>
    <t>古田　健一</t>
  </si>
  <si>
    <t>広島県広島市安芸区矢野東6丁目3-16-5</t>
  </si>
  <si>
    <t>府中町生活介護事業所ふれあい　障害デイ</t>
  </si>
  <si>
    <t>ﾃﾞｲｻｰﾋﾞｽｾﾝﾀｰﾁｪﾘｰｺﾞｰﾄﾞ</t>
  </si>
  <si>
    <t>デイサービスセンターチェリーゴード</t>
  </si>
  <si>
    <t>ｻｻｷ ｻﾄﾙ</t>
  </si>
  <si>
    <t>佐々木　悟</t>
  </si>
  <si>
    <t>広島県安芸郡府中町浜田二丁目15番23-205号　ラ・メゾンＴＫ</t>
  </si>
  <si>
    <t>広島市中区、広島市東区、広島市南区、広島市安芸区、安芸郡府中町、安芸郡海田町</t>
  </si>
  <si>
    <t>ﾄｸﾍﾞﾂﾖｳｺﾞﾛｳｼﾞﾝﾎｰﾑﾁｪﾘｰｺﾞｰﾄﾞ</t>
  </si>
  <si>
    <t>特別養護老人ホームチェリーゴード</t>
  </si>
  <si>
    <t>ﾔﾏｻｷ ﾊｼﾞﾒ</t>
  </si>
  <si>
    <t>山崎　一</t>
  </si>
  <si>
    <t>広島県安芸郡府中町桃山１７番１７-２１４号</t>
  </si>
  <si>
    <t>短期入所生活介護チェリーゴードほか</t>
  </si>
  <si>
    <t>施設長、管理者　8：30-17：00</t>
  </si>
  <si>
    <t>H24.4.10施設からの顛末書より、これまで届け出ていた食堂及び機能訓練室の合計面積が誤っていたことが判明。指定済情報訂正でH24.4.1変更分について284.45㎡に修正。</t>
  </si>
  <si>
    <t>看護体制加算Ⅰ（22.1.1～）・Ⅱ（22.4.1～）</t>
  </si>
  <si>
    <t>山﨑　一</t>
  </si>
  <si>
    <t>広島県安芸郡府中町桃山二丁目17番17-214号</t>
  </si>
  <si>
    <t>短期入所生活介護チェリーゴード　地域密着型特別養護老人ホームチェリーゴード　短期入所生活介護（ユニ東</t>
  </si>
  <si>
    <t>施設長　管理者　8：30～17：00</t>
  </si>
  <si>
    <t>ﾀﾝｷﾆｭｳｼｮｾｲｶﾂｶｲｺﾞﾁｪﾘｰｺﾞｰﾄﾞ</t>
  </si>
  <si>
    <t>短期入所生活介護チェリーゴード</t>
  </si>
  <si>
    <t>特養/地域密着特養、短期（ユニット）東館</t>
  </si>
  <si>
    <t>施設長　　管理者　8：30～17：00</t>
  </si>
  <si>
    <t>看護体制加算Ⅰ（22.4.1～）Ⅱ（22.1.1～）</t>
  </si>
  <si>
    <t>ｼｬｶｲﾌｸｼﾎｳｼﾞﾝﾒｲﾝｽﾄﾘｰﾑ</t>
  </si>
  <si>
    <t>社会福祉法人メインストリーム</t>
  </si>
  <si>
    <t>広島県安芸郡海田町東二丁目３８９１番地</t>
  </si>
  <si>
    <t>082-821-0015</t>
  </si>
  <si>
    <t>082-821-0016</t>
  </si>
  <si>
    <t>中川　義基</t>
  </si>
  <si>
    <t>ﾅｶｶﾞﾜ ﾖｼｷ</t>
  </si>
  <si>
    <t>ﾂｳｼｮｶｲｺﾞｼﾞｷﾞｮｳｼｮｴﾊﾞｰｸﾞﾘｰﾝ</t>
  </si>
  <si>
    <t>通所介護事業所エバーグリーン</t>
  </si>
  <si>
    <t>広島県安芸郡海田町東二丁目８番６号</t>
  </si>
  <si>
    <t>ﾑﾛﾂﾞﾐ ﾕｷｵ</t>
  </si>
  <si>
    <t>室積　幸生</t>
  </si>
  <si>
    <t>広島県広島市安佐南区長束三丁目46番8-508号</t>
  </si>
  <si>
    <t>特養、ショート、ケアハウス、訪問介護、在宅介護支援センター</t>
  </si>
  <si>
    <t>施設長、管理者　月～金（8:30～17:00）</t>
  </si>
  <si>
    <t>広島市、安芸郡府中町、安芸郡海田町、安芸郡熊野町、安芸郡坂町</t>
  </si>
  <si>
    <t>ﾀﾝｷﾆｭｳｼｮｾｲｶﾂｶｲｺﾞｼﾞｷﾞｮｳｼｮｴﾊﾞｰｸﾞﾘｰﾝ</t>
  </si>
  <si>
    <t>短期入所生活介護事業所エバーグリーン</t>
  </si>
  <si>
    <t>ﾑﾛﾂﾞﾐ  ﾕｷｵ</t>
  </si>
  <si>
    <t>特養、ﾃﾞｲ、訪問介護、在宅介護支援センター、ケアハウス</t>
  </si>
  <si>
    <t>施設長、管理者　月～金 8:00～17:00</t>
  </si>
  <si>
    <t>広島市、呉市、安芸郡府中町、安芸郡海田町、安芸郡坂町</t>
  </si>
  <si>
    <t>ﾄｸﾍﾞﾂﾖｳｺﾞﾛｳｼﾞﾝﾎｰﾑｴﾊﾞｰｸﾞﾘｰﾝﾎｰﾑ</t>
  </si>
  <si>
    <t>特別養護老人ホームエバーグリーンホーム</t>
  </si>
  <si>
    <t>広島県広島市安佐南区長束三丁目４６番８-５０８号</t>
  </si>
  <si>
    <t>ショート、デイ、訪問介護ほか</t>
  </si>
  <si>
    <t>管理者 月～金　8:00～17:00</t>
  </si>
  <si>
    <t>看護体制加算I(H24.3.1～)</t>
  </si>
  <si>
    <t>広島県広島市安佐南区長束三丁目46－8-508号</t>
  </si>
  <si>
    <t>ショート、デイ、訪問介護、在宅介護支援センター、ケアハウス</t>
  </si>
  <si>
    <t>施設長、管理者　月～金、8:00～17:00</t>
  </si>
  <si>
    <t>ｲﾘｮｳﾎｳｼﾞﾝｱｷﾓﾄｸﾘﾆｯｸ</t>
  </si>
  <si>
    <t>医療法人秋本クリニック</t>
  </si>
  <si>
    <t>広島県安芸郡海田町稲荷町３番３４号</t>
  </si>
  <si>
    <t>082-823-7777</t>
  </si>
  <si>
    <t>082-823-9789</t>
  </si>
  <si>
    <t>秋本　悦志</t>
  </si>
  <si>
    <t>ｱｷﾓﾄ ｴﾂｼ</t>
  </si>
  <si>
    <t>ﾂｳｼｮｶｲｺﾞｱｷﾓﾄ</t>
  </si>
  <si>
    <t>通所介護あきもと</t>
  </si>
  <si>
    <t>082-823-7794</t>
  </si>
  <si>
    <t>広島県安芸郡海田町稲荷町1番7号</t>
  </si>
  <si>
    <t>理事長（院長）　9:00～18:00</t>
  </si>
  <si>
    <t>広島市安芸区、安芸郡</t>
  </si>
  <si>
    <t>kaitafutaba@outlook.com</t>
  </si>
  <si>
    <t>ｲﾘｮｳﾎｳｼﾞﾝｼｬﾀﾞﾝﾀｸﾐｶｲｷﾑﾗｸﾘﾆｯｸ</t>
  </si>
  <si>
    <t>医療法人社団たくみ会きむらクリニック</t>
  </si>
  <si>
    <t>広島県広島市安芸区船越南二丁目１７番１号</t>
  </si>
  <si>
    <t>082-820-0522</t>
  </si>
  <si>
    <t>082-820-0523</t>
  </si>
  <si>
    <t>厚生労働省</t>
  </si>
  <si>
    <t>木村　英明</t>
  </si>
  <si>
    <t>ｷﾑﾗ ﾋﾃﾞｱｷ</t>
  </si>
  <si>
    <t>広島県広島市安芸区船越南二丁目１番２９号の１</t>
  </si>
  <si>
    <t>ｱｷﾋﾏﾜﾘ</t>
  </si>
  <si>
    <t>安芸ひまわり</t>
  </si>
  <si>
    <t>082-821-2525</t>
  </si>
  <si>
    <t>広島県安芸郡海田町日の出町２番９号</t>
  </si>
  <si>
    <t>082-821-2585</t>
  </si>
  <si>
    <t>ｷﾑﾗ ﾉﾘｱｷ</t>
  </si>
  <si>
    <t>木村　憲明</t>
  </si>
  <si>
    <t>082-823-0613</t>
  </si>
  <si>
    <t>広島市、呉市、三次市、東広島市、安芸郡熊野町、山口市、玖珂郡和木町</t>
  </si>
  <si>
    <t>ﾃﾞｲｻｰﾋﾞｽﾌﾚｱｲｵｵｽ</t>
  </si>
  <si>
    <t>デイサービスふれあい大須</t>
  </si>
  <si>
    <t>082-508-2200</t>
  </si>
  <si>
    <t>広島県安芸郡府中町大須四丁目５番２５号</t>
  </si>
  <si>
    <t>082-508-2202</t>
  </si>
  <si>
    <t>ｲｽﾞﾐ ﾘｮｳ</t>
  </si>
  <si>
    <t>出海　亮</t>
  </si>
  <si>
    <t>広島県広島市安佐北区安佐町くすの木台59-8</t>
  </si>
  <si>
    <t>但し、海田町、東区、南区、安芸区は、一部地域を除く。</t>
  </si>
  <si>
    <t>ds-osu@koenkai-gr.jp</t>
  </si>
  <si>
    <t>ｸﾞﾙｰﾌﾟﾎｰﾑﾌﾚｱｲｵｵｽ</t>
  </si>
  <si>
    <t>グループホームふれあい大須</t>
  </si>
  <si>
    <t>082-508-2400</t>
  </si>
  <si>
    <t>広島県安芸郡府中町大須四丁目５番６号</t>
  </si>
  <si>
    <t>082-508-2203</t>
  </si>
  <si>
    <t>ﾔﾏﾀﾞ ﾄﾐｺ</t>
  </si>
  <si>
    <t>山田　とみ子</t>
  </si>
  <si>
    <t>広島県広島市東区尾長西2-3-28-9</t>
  </si>
  <si>
    <t>082-261-0391</t>
  </si>
  <si>
    <t>広島市、東広島市、廿日市市</t>
  </si>
  <si>
    <t>ﾃﾞｲｻｰﾋﾞｽｾﾝﾀｰｶｼﾉｷ</t>
  </si>
  <si>
    <t>デイサービスセンターかしの木</t>
  </si>
  <si>
    <t>ｶﾜﾗｻﾞｷ ﾄｼｵ</t>
  </si>
  <si>
    <t>河原崎　俊男</t>
  </si>
  <si>
    <t>広島県広島市中区幟町1-8-402</t>
  </si>
  <si>
    <t>事務長　月～土曜　8:30～18:00</t>
  </si>
  <si>
    <t>H20.9.1食堂及び機能訓練室面積(88.82→84.54)</t>
  </si>
  <si>
    <t>広島県安芸郡府中町宮の町1-12-2</t>
  </si>
  <si>
    <t>082-281-1534</t>
  </si>
  <si>
    <t>ｸﾞﾙｰﾌﾟﾎｰﾑﾁｪﾘｰｺﾞｰﾄﾞ</t>
  </si>
  <si>
    <t>グループホームチェリーゴード</t>
  </si>
  <si>
    <t>広島県安芸郡府中町柳ケ丘４０番１２号</t>
  </si>
  <si>
    <t>082-508-0265</t>
  </si>
  <si>
    <t>082-285-1903</t>
  </si>
  <si>
    <t>ｵｶﾞﾜ ﾕｳｼﾞ</t>
  </si>
  <si>
    <t>小川　優次</t>
  </si>
  <si>
    <t>広島県安芸郡府中町鹿籠一丁目17番15－305号</t>
  </si>
  <si>
    <t>広島市、呉市、東広島市、廿日市市、江田島市、安芸郡海田町、安芸郡坂町</t>
  </si>
  <si>
    <t>ﾕｳｹﾞﾝｶﾞｲｼｬｼﾏﾀﾞ</t>
  </si>
  <si>
    <t>有限会社島田</t>
  </si>
  <si>
    <t>広島県安芸郡府中町本町3-12-8</t>
  </si>
  <si>
    <t>082-581-1991</t>
  </si>
  <si>
    <t>082-581-4412</t>
  </si>
  <si>
    <t>島田 俊男</t>
  </si>
  <si>
    <t>ｼﾏﾀﾞ ﾄｼｵ</t>
  </si>
  <si>
    <t>広島県安芸郡府中町桜ケ丘4-6</t>
  </si>
  <si>
    <t>ｻｰﾋﾞｽｽﾃｰｼｮﾝﾎﾉｶ</t>
  </si>
  <si>
    <t>サービスステーションほの花</t>
  </si>
  <si>
    <t>082-285-1004</t>
  </si>
  <si>
    <t>広島県安芸郡府中町石井城二丁目１１－１６</t>
  </si>
  <si>
    <t>082-285-1014</t>
  </si>
  <si>
    <t>ｷﾀｶﾞﾜ ﾌﾐｺ</t>
  </si>
  <si>
    <t>北川　文子</t>
  </si>
  <si>
    <t>広島県安芸郡府中町城ケ丘30番2号A102</t>
  </si>
  <si>
    <t>ｶﾌﾞｼｷｶﾞｲｼｬﾆｯｸｽ</t>
  </si>
  <si>
    <t>株式会社ニックス</t>
  </si>
  <si>
    <t>広島県広島市東区尾長東二丁目６番６号</t>
  </si>
  <si>
    <t>082-568-6166</t>
  </si>
  <si>
    <t>082-568-6866</t>
  </si>
  <si>
    <t>西川　吉三</t>
  </si>
  <si>
    <t>ﾆｼｶﾜ ﾖｼｿﾞｳ</t>
  </si>
  <si>
    <t>ﾆｯｸｽﾃﾞｲｻｰﾋﾞｽｾﾝﾀｰｱｷﾌﾁｭｳ</t>
  </si>
  <si>
    <t>ニックスデイサービスセンター安芸府中</t>
  </si>
  <si>
    <t>082-510-0294</t>
  </si>
  <si>
    <t>広島県安芸郡府中町浜田本町１０番１号陰山ビル１階</t>
  </si>
  <si>
    <t>082-284-8864</t>
  </si>
  <si>
    <t>ﾓﾘｼﾀ ﾕｳｽｹ</t>
  </si>
  <si>
    <t>森下　裕介</t>
  </si>
  <si>
    <t>広島県安芸郡海田町幸町1-27　201号室</t>
  </si>
  <si>
    <t>広島市、安芸郡</t>
  </si>
  <si>
    <t>day-3@nix-net.co.jp</t>
  </si>
  <si>
    <t>ﾕｳｹﾞﾝｶｲｼｬｶｲｶ</t>
  </si>
  <si>
    <t>有限会社開花</t>
  </si>
  <si>
    <t>広島県広島市南区堀越三丁目１１番１－１０１号</t>
  </si>
  <si>
    <t>082-288-6251</t>
  </si>
  <si>
    <t>082-284-7477</t>
  </si>
  <si>
    <t>梶田　梨栄</t>
  </si>
  <si>
    <t>ｶｼﾞﾀ ﾘｴ</t>
  </si>
  <si>
    <t>ﾃﾞｲｻｰﾋﾞｽｾﾝﾀｰｶｲｶ</t>
  </si>
  <si>
    <t>デイサービスセンター開花</t>
  </si>
  <si>
    <t>082-823-5039</t>
  </si>
  <si>
    <t>広島県安芸郡海田町大正町７－２２－１１</t>
  </si>
  <si>
    <t>082-823-5088</t>
  </si>
  <si>
    <t>ﾖｼﾀﾞ ﾘｻ</t>
  </si>
  <si>
    <t>吉田　理紗</t>
  </si>
  <si>
    <t>広島県広島市安芸区矢野東3丁目5-38</t>
  </si>
  <si>
    <t>広島市南区、広島市安芸区、安芸郡府中町、安芸郡海田町、安芸郡坂町</t>
  </si>
  <si>
    <t>但し、広島市南区は、似島、宇品、翠町、比治山、皆実町、出島を除く。</t>
  </si>
  <si>
    <t>食堂および機能訓練質の合計面積87.91㎡(H25.5.7変更～)</t>
  </si>
  <si>
    <t>ｼｬｶｲﾌｸｼﾎｳｼﾞﾝﾐﾄﾞﾘｶｲ</t>
  </si>
  <si>
    <t>社会福祉法人みどり会</t>
  </si>
  <si>
    <t>広島県安芸郡府中町浜田一丁目６番７号</t>
  </si>
  <si>
    <t>082-281-6700</t>
  </si>
  <si>
    <t>082-281-6701</t>
  </si>
  <si>
    <t>若林　一茂</t>
  </si>
  <si>
    <t>ﾜｶﾊﾞﾔｼ ｶｽﾞｼｹﾞ</t>
  </si>
  <si>
    <t>ﾃﾞｲｻｰﾋﾞｽﾌﾁｭｳﾐﾄﾞﾘｴﾝ</t>
  </si>
  <si>
    <t>デイサービス府中みどり園</t>
  </si>
  <si>
    <t>ﾏﾙﾔﾏ ｼﾞｭﾝｺ</t>
  </si>
  <si>
    <t>丸山　淳子</t>
  </si>
  <si>
    <t>広島県広島市安佐南区大町東三丁目2番35号301</t>
  </si>
  <si>
    <t>広島市東区、広島市南区、広島市安芸区、安芸郡府中町、安芸郡海田町、安芸郡坂町</t>
  </si>
  <si>
    <t>ﾄｸﾍﾞﾂﾖｳｺﾞﾛｳｼﾞﾝﾎｰﾑﾌﾁｭｳﾐﾄﾞﾘｴﾝ</t>
  </si>
  <si>
    <t>特別養護老人ホーム府中みどり園</t>
  </si>
  <si>
    <t>ｼｮｳﾀﾞｲ ｻｸﾗ</t>
  </si>
  <si>
    <t>小代　桜</t>
  </si>
  <si>
    <t>広島県広島市安芸区矢野南三丁目1番14号</t>
  </si>
  <si>
    <t>ショートステイ府中みどり園　グループホーム府中みどり園</t>
  </si>
  <si>
    <t>広島市中区、広島市東区、広島市南区、広島市安芸区、安芸郡府中町、安芸郡海田町、安芸郡坂町</t>
  </si>
  <si>
    <t>看護体制加算I(H23.4.1～)</t>
  </si>
  <si>
    <t>ｼｮｰﾄｽﾃｲﾌﾁｭｳﾐﾄﾞﾘｴﾝ</t>
  </si>
  <si>
    <t>ショートステイ府中みどり園</t>
  </si>
  <si>
    <t>特養府中みどり園　グループホーム府中みどり園(管理業務のみ)</t>
  </si>
  <si>
    <t>看護体制加算II(H23.4.1～)</t>
  </si>
  <si>
    <t>ﾁｲｷﾐｯﾁｬｸｶﾞﾀﾄｸﾍﾞﾂﾖｳｺﾞﾛｳｼﾞﾝﾎｰﾑﾁｪﾘｰｺﾞｰﾄﾞ</t>
  </si>
  <si>
    <t>地域密着型特別養護老人ホームチェリーゴード</t>
  </si>
  <si>
    <t>特養、ショート、ショート（ユニット型）</t>
  </si>
  <si>
    <t>施設長（管理者）　8:30～17:00</t>
  </si>
  <si>
    <t>広島市、廿日市市、安芸郡</t>
  </si>
  <si>
    <t>ﾀﾝｷﾆｭｳｼｮｾｲｶﾂｶｲｺﾞ(ﾕﾆｯﾄｶﾞﾀ)ﾁｪﾘｰｺﾞｰﾄﾞﾋｶﾞｼｶﾝ</t>
  </si>
  <si>
    <t>短期入所生活介護（ユニット型）チェリーゴード東館</t>
  </si>
  <si>
    <t>特養、地域密着特養、ショート（従来型）</t>
  </si>
  <si>
    <t>ｶﾌﾞｼｷｶﾞｲｼｬﾍﾞｽﾄｴｯｾﾝｽ</t>
  </si>
  <si>
    <t>株式会社ベストエッセンス</t>
  </si>
  <si>
    <t>広島県安芸郡府中町大通一丁目１番２５号</t>
  </si>
  <si>
    <t>082-284-3088</t>
  </si>
  <si>
    <t>082-284-3077</t>
  </si>
  <si>
    <t>髙城　由美子</t>
  </si>
  <si>
    <t>ﾀｶｷﾞ ﾕﾐｺ</t>
  </si>
  <si>
    <t>ﾘﾊﾋﾞﾘﾃﾞｲｻｰﾋﾞｽﾜﾗｳｶﾄﾞ</t>
  </si>
  <si>
    <t>リハビリデイサービス笑う門</t>
  </si>
  <si>
    <t>広島県安芸郡府中町浜田一丁目４番１－１４</t>
  </si>
  <si>
    <t>但し、広島市南区、東区、安芸郡海田町は一部地域を除く。広島市安芸区は船越のみ。</t>
  </si>
  <si>
    <t>H30.7.23 平30厚労告276号（災害救助法適用区域への特別措置）による有効期間延長を辞退する旨、西部厚生環境事務所より事業所へ確認済。</t>
  </si>
  <si>
    <t>花みずきデイサービスセンター</t>
  </si>
  <si>
    <t>082-516-5651</t>
  </si>
  <si>
    <t>広島県安芸郡海田町浜角１０番２６－１</t>
  </si>
  <si>
    <t>082-516-5653</t>
  </si>
  <si>
    <t>ﾉﾅｶ ｻﾅｴ</t>
  </si>
  <si>
    <t>野中　早苗</t>
  </si>
  <si>
    <t>広島県広島市安芸区船越南二丁目19-26-421</t>
  </si>
  <si>
    <t>広島市安芸区、安芸郡海田町</t>
  </si>
  <si>
    <t>ｶﾌﾞｼｷｶﾞｲｼｬｱｲﾋﾞｰﾛｰﾄﾞ</t>
  </si>
  <si>
    <t>株式会社アイビーロード</t>
  </si>
  <si>
    <t>広島県安芸郡海田町南幸町２番３０号</t>
  </si>
  <si>
    <t>082-824-7150</t>
  </si>
  <si>
    <t>082-824-7151</t>
  </si>
  <si>
    <t>谷本　日出男</t>
  </si>
  <si>
    <t>ﾀﾆﾓﾄ ﾋﾃﾞｵ</t>
  </si>
  <si>
    <t>ﾃﾞｲｻｰﾋﾞｽｱｲﾋﾞｰﾛｰﾄﾞ</t>
  </si>
  <si>
    <t>デイサービスアイビーロード</t>
  </si>
  <si>
    <t>広島県広島市安佐南区西原六丁目8番12-2号</t>
  </si>
  <si>
    <t>広島市南区、広島市安芸区、安芸郡</t>
  </si>
  <si>
    <t>ｶﾌﾞｼｷｶﾞｲｼｬﾊｰﾄﾌﾙｹｱｻｰﾋﾞｽ</t>
  </si>
  <si>
    <t>株式会社はーとふるケアサービス</t>
  </si>
  <si>
    <t>広島県広島市南区上東雲町２７番２８号</t>
  </si>
  <si>
    <t>082-581-1148</t>
  </si>
  <si>
    <t>082-581-9730</t>
  </si>
  <si>
    <t>上野　快江</t>
  </si>
  <si>
    <t>ｳｴﾉ ﾔｽｴ</t>
  </si>
  <si>
    <t>ﾌﾁｭｳﾏﾝﾌﾟｸｼﾞﾉｻﾄ</t>
  </si>
  <si>
    <t>府中まんぷくじの里</t>
  </si>
  <si>
    <t>082-286-3408</t>
  </si>
  <si>
    <t>広島県安芸郡府中町柳ケ丘７１番２７号メゾンはーとふる</t>
  </si>
  <si>
    <t>082-285-7692</t>
  </si>
  <si>
    <t>ｸﾄﾞｳ ﾁﾂﾞﾙ</t>
  </si>
  <si>
    <t>工藤　千鶴</t>
  </si>
  <si>
    <t>広島県広島市南区段原南1丁目12-13-103号</t>
  </si>
  <si>
    <t>広島市、安芸郡府中町、安芸郡海田町</t>
  </si>
  <si>
    <t>但し、広島市は、佐伯区と南区似島町、南区宇品町を除く。</t>
  </si>
  <si>
    <t>ｶﾌﾞｼｷｶﾞｲｼｬﾐﾉﾘ</t>
  </si>
  <si>
    <t>株式会社みのり</t>
  </si>
  <si>
    <t>広島県広島市東区矢賀新町四丁目１番７号</t>
  </si>
  <si>
    <t>082-258-3371</t>
  </si>
  <si>
    <t>082-258-3372</t>
  </si>
  <si>
    <t>山岡　稔</t>
  </si>
  <si>
    <t>ﾔﾏｵｶ ﾐﾉﾙ</t>
  </si>
  <si>
    <t>ﾎｰﾑｹｱｾﾝﾀｰﾐﾉﾘﾌﾁｭｳ</t>
  </si>
  <si>
    <t>ホームケアセンターみのり府中</t>
  </si>
  <si>
    <t>082-569-8891</t>
  </si>
  <si>
    <t>広島県安芸郡府中町浜田二丁目２５番１７号</t>
  </si>
  <si>
    <t>082-569-8892</t>
  </si>
  <si>
    <t>ﾜﾀﾅﾍﾞ ｽﾐｴ</t>
  </si>
  <si>
    <t>渡辺　純衣</t>
  </si>
  <si>
    <t>広島県広島市東区上大須賀町10-19-605</t>
  </si>
  <si>
    <t>厚生労働大臣の定める基準による額</t>
  </si>
  <si>
    <t>広島市、呉市</t>
  </si>
  <si>
    <t>ｶﾌﾞｼｷｶﾞｲｼｬｱｰﾙﾌﾟﾗｽ</t>
  </si>
  <si>
    <t>株式会社アールプラス</t>
  </si>
  <si>
    <t>広島県広島市東区戸坂大上四丁目１５番２６号</t>
  </si>
  <si>
    <t>082-229-5663</t>
  </si>
  <si>
    <t>082-220-5188</t>
  </si>
  <si>
    <t>安東　圭彦</t>
  </si>
  <si>
    <t>ｱﾝﾄﾞｳ ﾖｼﾋｺ</t>
  </si>
  <si>
    <t>ﾃﾞｲｻｰﾋﾞｽﾄﾊﾟｰｽﾞｱｷﾌﾁｭｳ</t>
  </si>
  <si>
    <t>デイサービストパーズ安芸府中</t>
  </si>
  <si>
    <t>082-890-1122</t>
  </si>
  <si>
    <t>広島県安芸郡府中町宮の町四丁目１７番１９号ツカサハイム１０１号</t>
  </si>
  <si>
    <t>082-890-1123</t>
  </si>
  <si>
    <t>ﾏﾂｼﾀ ｼﾞｭﾝｺ</t>
  </si>
  <si>
    <t>松下　順子</t>
  </si>
  <si>
    <t>広島県呉市広駅前1-9-33</t>
  </si>
  <si>
    <t>0823-36-5239</t>
  </si>
  <si>
    <t>ｼｬｶｲﾌｸｼﾎｳｼﾞﾝｶｷﾂﾊﾞﾀﾌｸｼｶｲ</t>
  </si>
  <si>
    <t>社会福祉法人かきつばた福祉会</t>
  </si>
  <si>
    <t>広島県広島市東区戸坂大上一丁目５番１－８号</t>
  </si>
  <si>
    <t>082-220-2110</t>
  </si>
  <si>
    <t>082-220-2128</t>
  </si>
  <si>
    <t>山田　忠義</t>
  </si>
  <si>
    <t>ﾔﾏﾀﾞ ﾀﾀﾞﾖｼ</t>
  </si>
  <si>
    <t>ｼｮｰﾄｽﾃｲﾌﾁｭｳﾌｸｼﾞｭｴﾝ</t>
  </si>
  <si>
    <t>ショートステイ府中福寿苑</t>
  </si>
  <si>
    <t>082-508-2110</t>
  </si>
  <si>
    <t>広島県安芸郡府中町茂陰二丁目６番２号</t>
  </si>
  <si>
    <t>082-508-2111</t>
  </si>
  <si>
    <t>ﾑﾗｶﾐ ﾄｼｱｷ</t>
  </si>
  <si>
    <t>村上　俊章</t>
  </si>
  <si>
    <t>広島県広島市安佐南区上安七丁目9番9号</t>
  </si>
  <si>
    <t>地域密着型特別養護老人ホーム府中福寿苑</t>
  </si>
  <si>
    <t>広島市東区、広島市南区、安芸郡府中町、安芸郡海田町</t>
  </si>
  <si>
    <t>ﾆｯｸｽｹｱﾃﾞｲｻｰﾋﾞｽｾﾝﾀｰﾌﾁｭｳﾊﾏﾀﾞ</t>
  </si>
  <si>
    <t>ニックスケアデイサービスセンター府中浜田</t>
  </si>
  <si>
    <t>082-890-0294</t>
  </si>
  <si>
    <t>広島県安芸郡府中町浜田四丁目６番７号</t>
  </si>
  <si>
    <t>082-510-5850</t>
  </si>
  <si>
    <t>ｲﾜﾓﾄ ﾋﾛﾕｷ</t>
  </si>
  <si>
    <t>岩本　博幸</t>
  </si>
  <si>
    <t>広島県広島市南区仁保南二丁目11-18</t>
  </si>
  <si>
    <t>機能訓練指導員、介護職員</t>
  </si>
  <si>
    <t>mikumari@nix-net.co.jp</t>
  </si>
  <si>
    <t>ｼｬｶｲﾌｸｼﾎｳｼﾞﾝｿｳﾊﾝﾌｸｼｶｲ</t>
  </si>
  <si>
    <t>社会福祉法人創絆福祉会</t>
  </si>
  <si>
    <t>広島県安芸郡海田町大立町６番４号</t>
  </si>
  <si>
    <t>082-821-0201</t>
  </si>
  <si>
    <t>082-821-0220</t>
  </si>
  <si>
    <t>ﾀﾝｷﾆｭｳｼｮｾｲｶﾂｶｲｺﾞﾊﾅﾐｽﾞｷ</t>
  </si>
  <si>
    <t>短期入所生活介護花みずき</t>
  </si>
  <si>
    <t>ﾔﾏﾈ ｷﾖﾊﾙ</t>
  </si>
  <si>
    <t>山根　喜代治</t>
  </si>
  <si>
    <t>広島県安芸郡熊野町呉地五丁目24番10号</t>
  </si>
  <si>
    <t>特養花みずき</t>
  </si>
  <si>
    <t>ｶﾌﾞｼｷｶﾞｲｼｬｱｲﾜ</t>
  </si>
  <si>
    <t>株式会社あいわ</t>
  </si>
  <si>
    <t>広島県広島市南区東雲本町一丁目１４番１６－１</t>
  </si>
  <si>
    <t>082-890-6088</t>
  </si>
  <si>
    <t>082-890-6089</t>
  </si>
  <si>
    <t>新井　恵</t>
  </si>
  <si>
    <t>ｱﾗｲ ｹｲ</t>
  </si>
  <si>
    <t>ﾃﾞｲｻｰﾋﾞｽｶｰﾌﾟﾋﾛｼﾏﾌﾁｭｳ</t>
  </si>
  <si>
    <t>デイサービスカープ広島府中</t>
  </si>
  <si>
    <t>082-890-2015</t>
  </si>
  <si>
    <t>広島県安芸郡府中町茂陰一丁目１０番２１号</t>
  </si>
  <si>
    <t>082-286-2032</t>
  </si>
  <si>
    <t>ﾐﾔｻﾞｷ ｱﾏﾈ</t>
  </si>
  <si>
    <t>宮崎　天音</t>
  </si>
  <si>
    <t>広島県広島市南区東雲３丁目15-44-801</t>
  </si>
  <si>
    <t>広島市中区、広島市東区、広島市南区、広島市安芸区、安芸郡府中町、安芸郡海田町、安芸郡熊野町、安芸郡坂町</t>
  </si>
  <si>
    <t>但し、似島、金輪島を除く。</t>
  </si>
  <si>
    <t>ﾃﾞｲｻｰﾋﾞｽｾﾝﾀｰｹﾞﾝｷｻﾎﾟｰﾄ</t>
  </si>
  <si>
    <t>デイサービスセンターげんきサポート</t>
  </si>
  <si>
    <t>082-821-5616</t>
  </si>
  <si>
    <t>広島県安芸郡海田町新町21番10号</t>
  </si>
  <si>
    <t>082-209-4566</t>
  </si>
  <si>
    <t>ﾌｼﾞﾜﾗ ﾀｶｱｷ</t>
  </si>
  <si>
    <t>藤原　崇明</t>
  </si>
  <si>
    <t>広島県東広島市黒瀬町楢原1119番地1</t>
  </si>
  <si>
    <t>広島市中区、広島市東区、広島市南区、広島市安芸区、安芸郡</t>
  </si>
  <si>
    <t>genkikaita@yahoo.co.jp</t>
  </si>
  <si>
    <t>ｼｬｶｲﾌｸｼﾎｳｼﾞﾝｴﾀｼﾞﾏｼｼｬｶｲﾌｸｼｷｮｳｷﾞｶｲ</t>
  </si>
  <si>
    <t>社会福祉法人江田島市社会福祉協議会</t>
  </si>
  <si>
    <t>広島県江田島市能美町鹿川２０６０番地</t>
  </si>
  <si>
    <t>0823-40-2501</t>
  </si>
  <si>
    <t>0823-40-2502</t>
  </si>
  <si>
    <t>堂野﨑　平</t>
  </si>
  <si>
    <t>ﾄﾞｳﾉｻｷ ﾀｲﾗ</t>
  </si>
  <si>
    <t>ｴﾀｼﾞﾏｼｼｬｷｮｳﾉｳﾐﾂｳｼｮｶｲｺﾞｼﾞｷﾞｮｳｼｮ</t>
  </si>
  <si>
    <t>江田島市社協のうみ通所介護事業所</t>
  </si>
  <si>
    <t>0823-45-3492</t>
  </si>
  <si>
    <t>0823-40-2026</t>
  </si>
  <si>
    <t>ｼﾏﾑﾗ ﾘｴ</t>
  </si>
  <si>
    <t>島村　理恵</t>
  </si>
  <si>
    <t>広島県江田島市能美町鹿川5059-5</t>
  </si>
  <si>
    <t>但し、江田島市は、能美町、沖美町、大柿町のみ。 大柿町は小古江地区、飛渡瀬地区。</t>
  </si>
  <si>
    <t>H16.11.1廃止開始</t>
  </si>
  <si>
    <t>ｾﾝｼﾝｴﾝﾀﾝｷﾆｭｳｼｮｾｲｶﾂｶｲｺﾞｼﾞｷﾞｮｳｼｮ</t>
  </si>
  <si>
    <t>洗心園短期入所生活介護事業所</t>
  </si>
  <si>
    <t>ﾀｶｶﾞｷ ﾐｴｺ</t>
  </si>
  <si>
    <t>高垣　美恵子</t>
  </si>
  <si>
    <t>広島県広島市東区中山西一丁目２番５号</t>
  </si>
  <si>
    <t>特別養護老人ホーム洗心園、居宅介護支援事業所せんしん</t>
  </si>
  <si>
    <t>施設長及び管理者　8:30～17:30</t>
  </si>
  <si>
    <t>info@senshinen.jp</t>
  </si>
  <si>
    <t>ﾃﾞｲｻｰﾋﾞｽｾﾝﾀｰｻｲｷｾｾﾗｷﾞｴﾝ</t>
  </si>
  <si>
    <t>デイサービスセンターさいきせせらぎ園</t>
  </si>
  <si>
    <t>ﾓﾘﾀ ﾋﾛｺ</t>
  </si>
  <si>
    <t>森田　弘子</t>
  </si>
  <si>
    <t>広島県廿日市市津田1540番地</t>
  </si>
  <si>
    <t>但し、廿日市市は、佐伯地域。</t>
  </si>
  <si>
    <t>ｻｲｷｾｾﾗｷﾞｴﾝﾀﾝｷﾆｭｳｼｮｾｲｶﾂｶｲｺﾞｼﾞｷﾞｮｳｼｮ</t>
  </si>
  <si>
    <t>さいきせせらぎ園短期入所生活介護事業所</t>
  </si>
  <si>
    <t>ｵﾀﾞ ﾖｳｼﾞ</t>
  </si>
  <si>
    <t>小田　洋二</t>
  </si>
  <si>
    <t>広島県廿日市市津田2956番地</t>
  </si>
  <si>
    <t>特養、養護、ケアハウス</t>
  </si>
  <si>
    <t>施設長　管理者　8：30～17：30</t>
  </si>
  <si>
    <t>但し、佐伯地域、吉和地域。</t>
  </si>
  <si>
    <t>saikiseseragien@saikisatsukikai.jp</t>
  </si>
  <si>
    <t>ｼｬｶｲﾌｸｼﾎｳｼﾞﾝｴﾉｳﾌｸｼｶｲ</t>
  </si>
  <si>
    <t>社会福祉法人江能福祉会</t>
  </si>
  <si>
    <t>広島県江田島市大柿町飛渡瀬字大盤４０２７番地の２</t>
  </si>
  <si>
    <t>0823-57-7100</t>
  </si>
  <si>
    <t>0823-57-7500</t>
  </si>
  <si>
    <t>毛利下　隆男</t>
  </si>
  <si>
    <t>ﾓﾘｼﾀ ﾀｶｵ</t>
  </si>
  <si>
    <t>広島県江田島市大柿町大原４９８番地６</t>
  </si>
  <si>
    <t>0823-57-3652</t>
  </si>
  <si>
    <t>ﾃﾞｲｻｰﾋﾞｽｾﾝﾀｰｴﾉｳ</t>
  </si>
  <si>
    <t>デイサービスセンター江能</t>
  </si>
  <si>
    <t>ｼﾐｽﾞ ｹｲｼﾞ</t>
  </si>
  <si>
    <t>志水　啓二</t>
  </si>
  <si>
    <t>広島県江田島市江田島町中央二丁目３番７号</t>
  </si>
  <si>
    <t>広島県江田島市大柿町飛渡瀬４０２７番地２</t>
  </si>
  <si>
    <t>ｼｮｰﾄｽﾃｲｴﾉｳ</t>
  </si>
  <si>
    <t>ショートステイ江能</t>
  </si>
  <si>
    <t>広島県江田島市江田島町中央2-3-7</t>
  </si>
  <si>
    <t>特養、デイ、居宅介護支援ほか</t>
  </si>
  <si>
    <t>ﾄｸﾍﾞﾂﾖｳｺﾞﾛｳｼﾞﾝﾎｰﾑｴﾉｳ</t>
  </si>
  <si>
    <t>特別養護老人ホーム江能</t>
  </si>
  <si>
    <t>ｼﾐｽ ｹｲｼﾞ</t>
  </si>
  <si>
    <t>広島県江田島市江田島町中央２－３－７</t>
  </si>
  <si>
    <t>ショート、デイ、ケアハウス等</t>
  </si>
  <si>
    <t>ショート、デイ、居宅介護支援ほか</t>
  </si>
  <si>
    <t>ｼｬｶｲﾌｸｼﾎｳｼﾞﾝﾏﾎﾛﾊﾞﾉｻﾄｵｷﾐ</t>
  </si>
  <si>
    <t>社会福祉法人まほろばの里沖美</t>
  </si>
  <si>
    <t>広島県江田島市沖美町岡大王字王の田２３３２－２</t>
  </si>
  <si>
    <t>0823-49-1000</t>
  </si>
  <si>
    <t>0823-49-1011</t>
  </si>
  <si>
    <t>古澤　英三郎</t>
  </si>
  <si>
    <t>ﾌﾙｻﾜ ｴｲｻﾞﾌﾞﾛｳ</t>
  </si>
  <si>
    <t>ﾃﾞｲｻｰﾋﾞｽｾﾝﾀｰﾏﾎﾛﾊﾞﾉｻﾄｵｷﾐ</t>
  </si>
  <si>
    <t>デイサービスセンターまほろばの里沖美</t>
  </si>
  <si>
    <t>ﾌﾙｻﾜ ｼｮｳｲﾁ</t>
  </si>
  <si>
    <t>古澤　彰一</t>
  </si>
  <si>
    <t>広島県江田島市能美町鹿川405-2能美ハイツ103</t>
  </si>
  <si>
    <t>地域密着型特養（従来・ユニット)</t>
  </si>
  <si>
    <t>ｾｲｶﾂｼｮｰﾄｽﾃｲﾏﾎﾛﾊﾞﾉｻﾄｵｷﾐ</t>
  </si>
  <si>
    <t>生活ショートステイまほろばの里沖美</t>
  </si>
  <si>
    <t>広島県江田島市能美町鹿川405-2　能美ハイツ103</t>
  </si>
  <si>
    <t>特別養護老人ホームまほろばの里沖美（従来、ユニット）</t>
  </si>
  <si>
    <t>ﾄｸﾍﾞﾂﾖｳｺﾞﾛｳｼﾞﾝﾎｰﾑｾﾝｼﾝｴﾝ</t>
  </si>
  <si>
    <t>特別養護老人ホーム洗心園</t>
  </si>
  <si>
    <t>ﾀｶｶﾞｷ ｴﾐｺ</t>
  </si>
  <si>
    <t>髙垣　恵美子</t>
  </si>
  <si>
    <t>洗心園短期入所生活介護事業所　居宅介護支援事業所せんしん</t>
  </si>
  <si>
    <t>ﾄｸﾍﾞﾂﾖｳｺﾞﾛｳｼﾞﾝﾎｰﾑｻｲｷｾｾﾗｷﾞｴﾝ</t>
  </si>
  <si>
    <t>特別養護老人ホームさいきせせらぎ園</t>
  </si>
  <si>
    <t>さいきせせらぎ園短期入所生活介護事業所　等</t>
  </si>
  <si>
    <t>事務長兼管理者　8：30-17：30</t>
  </si>
  <si>
    <t>別紙</t>
  </si>
  <si>
    <t>事務長兼管理者　8:30～17:30</t>
  </si>
  <si>
    <t>看護体制加算I(H23.5.1～)</t>
  </si>
  <si>
    <t>tokuyou2@saikisatsukikai.jp</t>
  </si>
  <si>
    <t>ﾃﾞｲｻｰﾋﾞｽｾﾝﾀｰﾖｼﾜｾｾﾗｷﾞｴﾝ</t>
  </si>
  <si>
    <t>デイサービスセンターよしわせせらぎ園</t>
  </si>
  <si>
    <t>0829-77-2377</t>
  </si>
  <si>
    <t>広島県廿日市市吉和１７７１番地１</t>
  </si>
  <si>
    <t>0829-77-2379</t>
  </si>
  <si>
    <t>ﾅｶﾀ ﾉﾘｺ</t>
  </si>
  <si>
    <t>中田　典子</t>
  </si>
  <si>
    <t>広島県廿日市市津田４５８０番地２</t>
  </si>
  <si>
    <t>看護職員 兼 機能訓練指導員</t>
  </si>
  <si>
    <t>但し、廿日市市は、吉和地域のみ。</t>
  </si>
  <si>
    <t>0829-50-4315</t>
  </si>
  <si>
    <t>0829-50-4325</t>
  </si>
  <si>
    <t>ﾗ･ﾒｰﾙｵｵﾉ</t>
  </si>
  <si>
    <t>ラ・メール大野</t>
  </si>
  <si>
    <t>ｲﾏｲ ﾔｽﾋﾛ</t>
  </si>
  <si>
    <t>今井　康博</t>
  </si>
  <si>
    <t>広島県廿日市市林が原二丁目3-26-3</t>
  </si>
  <si>
    <t>広島市、大竹市、大島郡周防大島町</t>
  </si>
  <si>
    <t>ﾕｳｹﾞﾝｶﾞｲｼｬﾊﾀﾅｶｼｮｳｼﾞ</t>
  </si>
  <si>
    <t>有限会社畠中商事</t>
  </si>
  <si>
    <t>広島県広島市東区温品四丁目１番１号</t>
  </si>
  <si>
    <t>082-289-4711</t>
  </si>
  <si>
    <t>082-289-4739</t>
  </si>
  <si>
    <t>畠中　健児</t>
  </si>
  <si>
    <t>ﾊﾀﾅｶ ｹﾝｼﾞ</t>
  </si>
  <si>
    <t>広島県広島市東区上温品二丁目２０番１５号</t>
  </si>
  <si>
    <t>082-280-1310</t>
  </si>
  <si>
    <t>ｸﾞﾙｰﾌﾟﾎｰﾑｱｵﾊﾞ</t>
  </si>
  <si>
    <t>グループホームあおば</t>
  </si>
  <si>
    <t>0829-56-5775</t>
  </si>
  <si>
    <t>広島県廿日市市福面二丁目８番６号</t>
  </si>
  <si>
    <t>0829-59-1373</t>
  </si>
  <si>
    <t>ﾌｼﾞﾓﾄ ｷｮｳｺ</t>
  </si>
  <si>
    <t>藤本　京子</t>
  </si>
  <si>
    <t>広島県廿日市市串戸二丁目16-21</t>
  </si>
  <si>
    <t>介護支援専門員、計画作成担当者、介護職員</t>
  </si>
  <si>
    <t>0829-32-0879</t>
  </si>
  <si>
    <t>広島市、大竹市</t>
  </si>
  <si>
    <t>ﾔﾏｸﾞﾁﾘﾝｷﾞｮｳｶﾌﾞｼｷｶﾞｲｼｬ</t>
  </si>
  <si>
    <t>山口林業株式会社</t>
  </si>
  <si>
    <t>広島県廿日市市大野１４３０番地の１</t>
  </si>
  <si>
    <t>0829-55-2150</t>
  </si>
  <si>
    <t>0829-50-4102</t>
  </si>
  <si>
    <t>石川　多枝子</t>
  </si>
  <si>
    <t>ｲｼｶﾜ ﾀｴｺ</t>
  </si>
  <si>
    <t>広島県廿日市市大野１４８７番地の１</t>
  </si>
  <si>
    <t>ﾔﾏﾘﾝﾂｳｼｮｶｲｺﾞｼﾞｷﾞｮｳｼｮｲｺｲﾉﾊﾞｲｼｶﾜｻﾝﾁ</t>
  </si>
  <si>
    <t>やまりん通所介護事業所憩いの場石川さんち</t>
  </si>
  <si>
    <t>廿日市市大野及び廿日市西部・中部圏域</t>
  </si>
  <si>
    <t>広島県廿日市市宮島口西一丁目４番１５－２０７号</t>
  </si>
  <si>
    <t>ｸﾞﾙｰﾌﾟﾎｰﾑｵｵﾉ</t>
  </si>
  <si>
    <t>グループホーム大野</t>
  </si>
  <si>
    <t>広島県廿日市市大野６７番地１</t>
  </si>
  <si>
    <t>ﾅｶｶﾞﾜ ﾕﾐｺ</t>
  </si>
  <si>
    <t>中川　由美子</t>
  </si>
  <si>
    <t>山口県岩国市南岩国町一丁目１２－４８－２０１</t>
  </si>
  <si>
    <t>高槻市、広島市、呉市、大竹市、玖珂郡和木町</t>
  </si>
  <si>
    <t>ｼｬｶｲﾌｸｼﾎｳｼﾞﾝｲﾓｾｼﾞｭﾗｸｶｲ</t>
  </si>
  <si>
    <t>社会福祉法人いもせ聚楽会</t>
  </si>
  <si>
    <t>広島県廿日市市大野１６８０番地の３</t>
  </si>
  <si>
    <t>0829-54-1283</t>
  </si>
  <si>
    <t>0829-54-0220</t>
  </si>
  <si>
    <t>櫻井　正弥</t>
  </si>
  <si>
    <t>ｻｸﾗｲ ﾏｻﾐ</t>
  </si>
  <si>
    <t>広島県廿日市市上平良452</t>
  </si>
  <si>
    <t>0829-38-0254</t>
  </si>
  <si>
    <t>ﾃﾞｲｻｰﾋﾞｽｾﾝﾀｰﾌﾚｱｲ</t>
  </si>
  <si>
    <t>デイサービスセンターふれあい</t>
  </si>
  <si>
    <t>0829-55-2299</t>
  </si>
  <si>
    <t>広島県廿日市市大野４１２４番地廿日市市大野福祉保健センター内</t>
  </si>
  <si>
    <t>0829-55-3255</t>
  </si>
  <si>
    <t>0829-55-3266</t>
  </si>
  <si>
    <t>ﾜｶﾀ ﾏｻﾋﾛ</t>
  </si>
  <si>
    <t>若田　雅広</t>
  </si>
  <si>
    <t>広島県廿日市市阿品4-52-57-A202</t>
  </si>
  <si>
    <t>但し、廿日市市は、大野地区、阿品地区。大竹市は、玖波地区、松が原町。</t>
  </si>
  <si>
    <t>Ｈ28.4.1　定員変更 20→18</t>
  </si>
  <si>
    <t>ｼｬｶｲﾌｸｼﾎｳｼﾞﾝｹﾞｲﾎｸﾌｸｼｶｲ</t>
  </si>
  <si>
    <t>社会福祉法人芸北福祉会</t>
  </si>
  <si>
    <t>広島県山県郡安芸太田町大字下筒賀８２１番地</t>
  </si>
  <si>
    <t>0826-22-1075</t>
  </si>
  <si>
    <t>0826-22-1076</t>
  </si>
  <si>
    <t>中本　正廣</t>
  </si>
  <si>
    <t>ﾅｶﾓﾄ ﾏｻﾋﾛ</t>
  </si>
  <si>
    <t>広島県山県郡安芸太田町大字津浪８８８番地１</t>
  </si>
  <si>
    <t>ｼﾞｭｺｳｴﾝﾃﾞｲｻｰﾋﾞｽｾﾝﾀｰﾂｳｼｮｶｲｺﾞｼﾞｷﾞｮｳｼｮ</t>
  </si>
  <si>
    <t>寿光園デイサービスセンター通所介護事業所</t>
  </si>
  <si>
    <t>広島県山県郡安芸太田町下筒賀８２１番地</t>
  </si>
  <si>
    <t>ｻｲﾄｳ ﾏｻﾓﾘ</t>
  </si>
  <si>
    <t>齋藤　正守</t>
  </si>
  <si>
    <t>広島県山県郡安芸太田町平見谷1249番地</t>
  </si>
  <si>
    <t>ｼｬｶｲﾌｸｼﾎｳｼﾞﾝｷﾀﾋﾛｼﾏﾁｮｳｼｬｶｲﾌｸｼｷｮｳｷﾞｶｲ</t>
  </si>
  <si>
    <t>社会福祉法人北広島町社会福祉協議会</t>
  </si>
  <si>
    <t>広島県山県郡北広島町大朝２５１３番地１</t>
  </si>
  <si>
    <t>0826-82-2680</t>
  </si>
  <si>
    <t>0826-82-2778</t>
  </si>
  <si>
    <t>橋渡　良臣</t>
  </si>
  <si>
    <t>ﾊｼﾜﾀ ﾖｼｵﾐ</t>
  </si>
  <si>
    <t>広島県山県郡北広島町筏津８７０番地</t>
  </si>
  <si>
    <t>0826-82-3216</t>
  </si>
  <si>
    <t>ｸﾞﾙｰﾌﾟﾎｰﾑｼｮｳﾗｲｿｳ</t>
  </si>
  <si>
    <t>グループホーム松籟荘</t>
  </si>
  <si>
    <t>0826-35-0762</t>
  </si>
  <si>
    <t>広島県山県郡北広島町川小田１００７５番地４５</t>
  </si>
  <si>
    <t>ﾆｲﾔﾏ ｱｹﾐ</t>
  </si>
  <si>
    <t>仁井山　あけみ</t>
  </si>
  <si>
    <t>広島県山県郡北広島町川小田８８５番地</t>
  </si>
  <si>
    <t>計画作成担当者・介護従事者</t>
  </si>
  <si>
    <t>0826-35-0508</t>
  </si>
  <si>
    <t>ｼｬｶｲﾌｸｼﾎｳｼﾞﾝｱｷｵｵﾀﾁｮｳｼｬｶｲﾌｸｼｷｮｳｷﾞｶｲ</t>
  </si>
  <si>
    <t>社会福祉法人安芸太田町社会福祉協議会</t>
  </si>
  <si>
    <t>広島県山県郡安芸太田町大字中筒賀２８０２番地５</t>
  </si>
  <si>
    <t>0826-32-2226</t>
  </si>
  <si>
    <t>0826-32-2048</t>
  </si>
  <si>
    <t>梶谷　俊造</t>
  </si>
  <si>
    <t>ｶｼﾞﾀﾆ ｼｭﾝｿﾞｳ</t>
  </si>
  <si>
    <t>ｱｷｵｵﾀﾁｮｳｼｬｷｮｳﾂｳｼｮｶｲｺﾞｼﾞｷﾞｮｳｼｮﾌﾚｱｲ</t>
  </si>
  <si>
    <t>安芸太田町社協通所介護事業所「ふれあい」</t>
  </si>
  <si>
    <t>0826-28-2115</t>
  </si>
  <si>
    <t>広島県山県郡安芸太田町大字戸河内７８０番地１５</t>
  </si>
  <si>
    <t>0826-28-2120</t>
  </si>
  <si>
    <t>ｸﾘｽ ｴﾐ</t>
  </si>
  <si>
    <t>栗栖　恵美</t>
  </si>
  <si>
    <t>広島県山県郡安芸太田町上殿1024</t>
  </si>
  <si>
    <t>H16.10.1廃止開始</t>
  </si>
  <si>
    <t>ｼｬｶｲﾌｸｼﾎｳｼﾞﾝﾐﾌﾞﾌｸｼｶｲ</t>
  </si>
  <si>
    <t>社会福祉法人みぶ福祉会</t>
  </si>
  <si>
    <t>広島県山県郡北広島町壬生９０１番地</t>
  </si>
  <si>
    <t>0826-72-7700</t>
  </si>
  <si>
    <t>0826-72-7800</t>
  </si>
  <si>
    <t>ﾃﾞｲｻｰﾋﾞｽｾﾝﾀｰ｢ｼｮｳｼﾞｭｴﾝ｣</t>
  </si>
  <si>
    <t>デイサービスセンター「正寿園」</t>
  </si>
  <si>
    <t>ﾀｹｼﾀ ﾏｻﾋｺ</t>
  </si>
  <si>
    <t>竹下　正彦</t>
  </si>
  <si>
    <t>広島県山県郡北広島町川戸2829番地</t>
  </si>
  <si>
    <t>特養、ショート、ケアハウス「明星」</t>
  </si>
  <si>
    <t>但し、安芸高田市は、美土里町、八千代町。</t>
  </si>
  <si>
    <t>ｼｬｶｲﾌｸｼﾎｳｼﾞﾝﾔﾏｶﾞﾀﾄｳﾁｭｳﾌﾞﾌｸｼｶｲ</t>
  </si>
  <si>
    <t>社会福祉法人山県東中部福祉会</t>
  </si>
  <si>
    <t>広島県山県郡北広島町阿坂４６００番地</t>
  </si>
  <si>
    <t>0826-84-1125</t>
  </si>
  <si>
    <t>0826-84-1139</t>
  </si>
  <si>
    <t>元林　大</t>
  </si>
  <si>
    <t>ﾓﾄﾊﾞﾔｼ ﾋﾛｼ</t>
  </si>
  <si>
    <t>ﾃﾞｲｻｰﾋﾞｽｾﾝﾀｰﾔｽﾗｷﾞ</t>
  </si>
  <si>
    <t>デイサービスセンターやすらぎ</t>
  </si>
  <si>
    <t>0826-82-3838</t>
  </si>
  <si>
    <t>広島県山県郡北広島町大朝１３４３５番地１</t>
  </si>
  <si>
    <t>0826-82-3840</t>
  </si>
  <si>
    <t>ﾌｼﾞﾓﾄ ﾖｼｺ</t>
  </si>
  <si>
    <t>藤本　良子</t>
  </si>
  <si>
    <t>広島県山県郡北広島町上石10039-1</t>
  </si>
  <si>
    <t>ﾕﾘｶｺﾞｿｳﾃﾞｲｻｰﾋﾞｽｾﾝﾀｰ</t>
  </si>
  <si>
    <t>ゆりかご荘デイサービスセンター</t>
  </si>
  <si>
    <t>ｲｹﾀﾞ ﾏﾄﾞｶ</t>
  </si>
  <si>
    <t>池田　円</t>
  </si>
  <si>
    <t>広島県広島市安佐北区安佐町鈴張5028-4</t>
  </si>
  <si>
    <t>特養、訪問介護、ｹｱﾊｳｽ</t>
  </si>
  <si>
    <t>施設長（8：30～17：30）</t>
  </si>
  <si>
    <t>広島市安佐北区、山県郡北広島町</t>
  </si>
  <si>
    <t>但し、安佐北区は、安佐町。</t>
  </si>
  <si>
    <t>ﾕﾘｶｺﾞｿｳｼｮｰﾄｽﾃｲ</t>
  </si>
  <si>
    <t>ゆりかご荘ショートステイ</t>
  </si>
  <si>
    <t>特別養護老人ホームゆりかご荘　ほか</t>
  </si>
  <si>
    <t>但し、広島市安佐北区は安佐町のみ。</t>
  </si>
  <si>
    <t>ﾄｸﾍﾞﾂﾖｳｺﾞﾛｳｼﾞﾝﾎｰﾑﾕﾘｶｺﾞｿｳ</t>
  </si>
  <si>
    <t>特別養護老人ホームゆりかご荘</t>
  </si>
  <si>
    <t>広島県広島市安佐北区安佐町鈴張５０２８－４</t>
  </si>
  <si>
    <t>ショート・デイ　ほか</t>
  </si>
  <si>
    <t>H26.4.1 ユニット部分、地域密着型に分離</t>
  </si>
  <si>
    <t>従来50床</t>
  </si>
  <si>
    <t>看護体制加算なし（22.4.1～）</t>
  </si>
  <si>
    <t>ゆりかご荘デイサービスセンター　ほか</t>
  </si>
  <si>
    <t>｢ｼｮｳｼﾞｭｴﾝ｣ﾀﾝｷﾆｭｳｼｮｾｲｶﾂｶｲｺﾞｼﾞｷﾞｮｳｼｮ</t>
  </si>
  <si>
    <t>「正寿園」短期入所生活介護事業所</t>
  </si>
  <si>
    <t>特別養護老人ホーム正寿園　デイサービスセンター正寿園　ケアハウス明星</t>
  </si>
  <si>
    <t>但し、安芸高田市は美土里町、高宮町、八千代町。</t>
  </si>
  <si>
    <t>ﾄｸﾍﾞﾂﾖｳｺﾞﾛｳｼﾞﾝﾎｰﾑ｢ｼｮｳｼﾞｭｴﾝ｣</t>
  </si>
  <si>
    <t>特別養護老人ホーム「正寿園」</t>
  </si>
  <si>
    <t>短期・デイ・ケアハウス</t>
  </si>
  <si>
    <t>mibufukusikai@ninus.ocn.ne.jp</t>
  </si>
  <si>
    <t>正寿園　短期入所生活介護事業所　デイサービスセンター正寿園　ケアハウス明星</t>
  </si>
  <si>
    <t>安芸高田市は、美土里町、高宮町、八千代町。</t>
  </si>
  <si>
    <t>ﾔﾏﾕﾘﾀﾝｷﾆｭｳｼｮｾｲｶﾂｶｲｺﾞｼﾞｷﾞｮｳｼｮ</t>
  </si>
  <si>
    <t>やまゆり短期入所生活介護事業所</t>
  </si>
  <si>
    <t>0826-38-0177</t>
  </si>
  <si>
    <t>広島県山県郡北広島町移原６３５番地</t>
  </si>
  <si>
    <t>0826-36-1100</t>
  </si>
  <si>
    <t>ﾀﾅｶ ｼﾝｼﾞ</t>
  </si>
  <si>
    <t>田中　真次</t>
  </si>
  <si>
    <t>広島県山県郡北広島町才乙925-1</t>
  </si>
  <si>
    <t>特別養護老人ホームやまゆり</t>
  </si>
  <si>
    <t>施設長　8:30～17:15</t>
  </si>
  <si>
    <t>山県郡安芸太田町、山県郡北広島町</t>
  </si>
  <si>
    <t>但し、北広島町芸北</t>
  </si>
  <si>
    <t>ﾄｸﾍﾞﾂﾖｳｺﾞﾛｳｼﾞﾝﾎｰﾑﾔﾏﾕﾘ</t>
  </si>
  <si>
    <t>やまゆり短期生活介護事業所</t>
  </si>
  <si>
    <t>施設長　8：30-17：15</t>
  </si>
  <si>
    <t>やまゆり短期入所生活介護</t>
  </si>
  <si>
    <t>但し、北広島町は芸北のみ。</t>
  </si>
  <si>
    <t>ﾔｽﾗｷﾞﾀﾝｷﾆｭｳｼｮｾｲｶﾂｶｲｺﾞｼﾞｷﾞｮｳｼｮ</t>
  </si>
  <si>
    <t>やすらぎ短期入所生活介護事業所</t>
  </si>
  <si>
    <t>ｼｬｶｲﾌｸｼﾎｳｼﾞﾝﾄｺﾞｳﾁｼｮｳｼﾝｶｲ</t>
  </si>
  <si>
    <t>社会福祉法人戸河内松信会</t>
  </si>
  <si>
    <t>広島県山県郡安芸太田町大字土居６２５番地</t>
  </si>
  <si>
    <t>0826-28-2024</t>
  </si>
  <si>
    <t>0826-28-7103</t>
  </si>
  <si>
    <t>松尾　信悟</t>
  </si>
  <si>
    <t>ﾏﾂｵ ｼﾝｺﾞ</t>
  </si>
  <si>
    <t>ﾄｺﾞｳﾁｼｮｳｼﾝｴﾝﾀﾝｷﾆｭｳｼｮｾｲｶﾂｶｲｺﾞｼﾞｷﾞｮｳｼｮ</t>
  </si>
  <si>
    <t>戸河内松信園短期入所生活介護事業所</t>
  </si>
  <si>
    <t>ｶﾈﾓﾄ ﾕｳｼﾞ</t>
  </si>
  <si>
    <t>金本　裕二</t>
  </si>
  <si>
    <t>広島県広島市安佐北区可部南4丁目7-23</t>
  </si>
  <si>
    <t>特別養護老人ホーム戸河内松信園</t>
  </si>
  <si>
    <t>ﾄｸﾍﾞﾂﾖｳｺﾞﾛｳｼﾞﾝﾎｰﾑｼﾞｭｺｳｴﾝ</t>
  </si>
  <si>
    <t>特別養護老人ホーム寿光園</t>
  </si>
  <si>
    <t>広島県山県郡安芸太田町大字下平見谷1249番地</t>
  </si>
  <si>
    <t>短期生活，通所介護，ユニット型特養</t>
  </si>
  <si>
    <t>管理者　8時間（8:30～17:15)</t>
  </si>
  <si>
    <t>ユニット型寿光園短期入所生活介護事業所、寿光園デイサービスセンター通所介護事業所ほか</t>
  </si>
  <si>
    <t>施設長　８時間（8：30～17：15）</t>
  </si>
  <si>
    <t>但し、北広島町は、旧芸北地区とする。</t>
  </si>
  <si>
    <t>H23.4.1変更取り下げ</t>
  </si>
  <si>
    <t>ﾄｸﾍﾞﾂﾖｳｺﾞﾛｳｼﾞﾝﾎｰﾑﾄｺﾞｳﾁｼｮｳｼﾝｴﾝ</t>
  </si>
  <si>
    <t>看護職員1人で基準を満たさないため平成31年4月より減算</t>
  </si>
  <si>
    <t>看護体制加算Ⅰ（H21.4.1～）</t>
  </si>
  <si>
    <t>ﾄｸﾍﾞﾂﾖｳｺﾞﾛｳｼﾞﾝﾎｰﾑﾔｽﾗｷﾞ</t>
  </si>
  <si>
    <t>特別養護老人ホームやすらぎ</t>
  </si>
  <si>
    <t>短期生活，通所介護</t>
  </si>
  <si>
    <t>施設長（管理者）　8：30-17：30</t>
  </si>
  <si>
    <t>看護体制加算I(H22.10.1～)</t>
  </si>
  <si>
    <t>特養、デイ、居宅</t>
  </si>
  <si>
    <t>ﾕｳｹﾞﾝｶﾞｲｼｬﾄﾘｵ</t>
  </si>
  <si>
    <t>有限会社トリオ</t>
  </si>
  <si>
    <t>広島県山県郡北広島町本地１９３１番地</t>
  </si>
  <si>
    <t>0826-72-7324</t>
  </si>
  <si>
    <t>0826-72-7325</t>
  </si>
  <si>
    <t>渡辺　憲司</t>
  </si>
  <si>
    <t>ﾜﾀﾅﾍﾞ ｹﾝｼﾞ</t>
  </si>
  <si>
    <t>ｸﾞﾙｰﾌﾟﾎｰﾑｷﾗﾗﾉｻﾄ</t>
  </si>
  <si>
    <t>グループホームきららの里</t>
  </si>
  <si>
    <t>ﾖﾘﾓﾄ ﾐﾖｺ</t>
  </si>
  <si>
    <t>頼元　美代子</t>
  </si>
  <si>
    <t>広島県山県郡北広島町本地３８４９番地５６</t>
  </si>
  <si>
    <t>浜田地区広域行政組合</t>
  </si>
  <si>
    <t>ｲﾘｮｳﾎｳｼﾞﾝｼｬﾀﾞﾝｾｶﾞﾜｶｲ</t>
  </si>
  <si>
    <t>医療法人社団せがわ会</t>
  </si>
  <si>
    <t>広島県山県郡北広島町今田３８６０番地</t>
  </si>
  <si>
    <t>0826-72-6511</t>
  </si>
  <si>
    <t>0826-72-6541</t>
  </si>
  <si>
    <t>瀬川　芳久</t>
  </si>
  <si>
    <t>ｾｶﾞﾜ ﾖｼﾋｻ</t>
  </si>
  <si>
    <t>ﾂｳｼｮｶｲｺﾞｼﾞｷﾞｮｳｼｮﾂﾚﾂﾞﾚ</t>
  </si>
  <si>
    <t>通所介護事業所つれづれ</t>
  </si>
  <si>
    <t>0826-72-9753</t>
  </si>
  <si>
    <t>広島県山県郡北広島町今田３８５０番地</t>
  </si>
  <si>
    <t>0826-72-3802</t>
  </si>
  <si>
    <t>広島県山県郡北広島町今田3860番地</t>
  </si>
  <si>
    <t>千代田病院</t>
  </si>
  <si>
    <t>病院長　8：30～17：30</t>
  </si>
  <si>
    <t>介護報酬告示上の額の１割または２割</t>
  </si>
  <si>
    <t>邑智郡総合事務組合</t>
  </si>
  <si>
    <t>北広島町</t>
  </si>
  <si>
    <t>広島県山県郡北広島町本地5431-1</t>
  </si>
  <si>
    <t>0826-727325</t>
  </si>
  <si>
    <t>ﾃﾞｲｻｰﾋﾞｽｷﾗﾗﾉｻﾄ</t>
  </si>
  <si>
    <t>デイサービスきららの里</t>
  </si>
  <si>
    <t>ｻｺﾀﾞ ﾄﾓｺ</t>
  </si>
  <si>
    <t>迫田　知子</t>
  </si>
  <si>
    <t>介護報酬｢告示上の額の１割又は２割</t>
  </si>
  <si>
    <t>別途、重要事項説明書に定める基準</t>
  </si>
  <si>
    <t>ﾄﾖﾋﾗﾃﾞｲｻｰﾋﾞｽ</t>
  </si>
  <si>
    <t>とよひらデイサービス</t>
  </si>
  <si>
    <t>0826-83-1555</t>
  </si>
  <si>
    <t>広島県山県郡北広島町戸谷１８０番地１</t>
  </si>
  <si>
    <t>ﾓﾘﾐﾂ ﾏｻｼ</t>
  </si>
  <si>
    <t>森光　雅志</t>
  </si>
  <si>
    <t>広島県山県郡北広島町新庄1927</t>
  </si>
  <si>
    <t>ﾁｲｷﾐｯﾁｬｸｶﾞﾀﾄｸﾍﾞﾂﾖｳｺﾞﾛｳｼﾞﾝﾎｰﾑﾕﾆｯﾄﾕﾘｶｺﾞｿｳ</t>
  </si>
  <si>
    <t>地域密着型特別養護老人ホームユニットゆりかご荘</t>
  </si>
  <si>
    <t>特別養護老人ホームゆりかご荘、ゆりかご荘ショートステイ他</t>
  </si>
  <si>
    <t>施設長8：30～17：30</t>
  </si>
  <si>
    <t>但し、安佐北区は安佐町で実施。</t>
  </si>
  <si>
    <t>ﾕﾆｯﾄｶﾞﾀﾄｸﾍﾞﾂﾖｳｺﾞﾛｳｼﾞﾝﾎｰﾑｼﾞｭｺｳｴﾝ</t>
  </si>
  <si>
    <t>ユニット型特別養護老人ホーム寿光園</t>
  </si>
  <si>
    <t>広島県山県郡安芸太田町大字平見谷1249番地</t>
  </si>
  <si>
    <t>特養（従来型）、デイ、ショート</t>
  </si>
  <si>
    <t>施設長　8時間（8：30～17：15）</t>
  </si>
  <si>
    <t>併設ショート定員19（平成25年9月1日～）</t>
  </si>
  <si>
    <t>juko821@jeans.ocn.ne.jp</t>
  </si>
  <si>
    <t>ユニット型ショート、特養、デイ</t>
  </si>
  <si>
    <t>施設長　8時間（8:30～17:15)</t>
  </si>
  <si>
    <t>但し、北広島町は旧芸北町。</t>
  </si>
  <si>
    <t>ﾕﾆｯﾄｶﾞﾀｼﾞｭｺｳｴﾝﾀﾝｷﾆｭｳｼｮｾｲｶﾂｶｲｺﾞｼﾞｷﾞｮｳｼｮ</t>
  </si>
  <si>
    <t>ユニット型寿光園短期入所生活介護事業所</t>
  </si>
  <si>
    <t>ユニット型特養、特養（従来型）、デイ</t>
  </si>
  <si>
    <t>施設長　8時間（8:30～17:15）</t>
  </si>
  <si>
    <t>ｹﾞｲﾎｸﾃﾞｲｻｰﾋﾞｽ</t>
  </si>
  <si>
    <t>芸北デイサービス</t>
  </si>
  <si>
    <t>0826-38-0380</t>
  </si>
  <si>
    <t>広島県山県郡北広島町米沢字中ノ原４３６番１３</t>
  </si>
  <si>
    <t>ﾑｶｲﾀﾞ ﾌｻｺ</t>
  </si>
  <si>
    <t>向田　芙沙子</t>
  </si>
  <si>
    <t>広島県山県郡北広島町才乙188-1</t>
  </si>
  <si>
    <t>ﾃﾞｲｻｰﾋﾞｽｾﾝﾀｰｾﾝｽｲｴﾝ</t>
  </si>
  <si>
    <t>デイサービスセンター仙水園</t>
  </si>
  <si>
    <t>0826-35-0975</t>
  </si>
  <si>
    <t>広島県山県郡北広島町細見１６１番地</t>
  </si>
  <si>
    <t>0826-36-3013</t>
  </si>
  <si>
    <t>ﾏﾙｶﾜ ﾕﾐ</t>
  </si>
  <si>
    <t>丸川　由未</t>
  </si>
  <si>
    <t>広島県山県郡北広島町春木414番地</t>
  </si>
  <si>
    <t>但し、北広島町は芸北地域</t>
  </si>
  <si>
    <t>指定管理者制度（指定管理者の変更による廃止開始）旧:3473500167</t>
  </si>
  <si>
    <t>ｼｬｶｲﾌｸｼﾎｳｼﾞﾝｱｷﾀｶﾀｼｼｬｶｲﾌｸｼｷｮｳｷﾞｶｲ</t>
  </si>
  <si>
    <t>社会福祉法人安芸高田市社会福祉協議会</t>
  </si>
  <si>
    <t>広島県安芸高田市吉田町常友１５６４番地２</t>
  </si>
  <si>
    <t>0826-42-2941</t>
  </si>
  <si>
    <t>0826-47-1312</t>
  </si>
  <si>
    <t>竹重　博樹</t>
  </si>
  <si>
    <t>ﾀｹｼｹﾞ ﾋﾛｷ</t>
  </si>
  <si>
    <t>ｱｷﾀｶﾀｼｼｬｷﾌｸｼｷｮｳｷﾞｶｲﾂｳｼｮｶｲｺﾞｼﾞｷﾞｮｳｼｮ</t>
  </si>
  <si>
    <t>安芸高田市社会福祉協議会通所介護事業所</t>
  </si>
  <si>
    <t>0826-45-5102</t>
  </si>
  <si>
    <t>広島県安芸高田市甲田町高田原１４９０番地１</t>
  </si>
  <si>
    <t>ｱｷﾀｶﾀｼｼｬｶｲﾌｸｼｷｮｳｷﾞｶｲﾂｳｼｮｶｲｺﾞｼﾞｷﾞｮｳｼｮ</t>
  </si>
  <si>
    <t>0826-45-7012</t>
  </si>
  <si>
    <t>ｲﾄｳ ｶﾖﾘ</t>
  </si>
  <si>
    <t>伊藤　佳由</t>
  </si>
  <si>
    <t>広島県安芸高田市甲田町上小原4436番地2</t>
  </si>
  <si>
    <t>honsho@akisha.jp</t>
  </si>
  <si>
    <t>ｼｬｶｲﾌｸｼﾎｳｼﾞﾝｼﾞｭﾛｳｴﾝﾛｳｼﾞﾝﾎｰﾑ</t>
  </si>
  <si>
    <t>社会福祉法人寿老園老人ホーム</t>
  </si>
  <si>
    <t>広島県広島市東区山根町３８番２３号</t>
  </si>
  <si>
    <t>082-263-3841</t>
  </si>
  <si>
    <t>082-263-3849</t>
  </si>
  <si>
    <t>武村　浩司</t>
  </si>
  <si>
    <t>ﾀｹﾑﾗ ﾋﾛｼ</t>
  </si>
  <si>
    <t>ﾚｰｸｻｲﾄﾞﾊｼﾞﾂｳｼｮｶｲｺﾞｼﾞｷﾞｮｳｼｮ</t>
  </si>
  <si>
    <t>レークサイド土師通所介護事業所</t>
  </si>
  <si>
    <t>0826-52-3833</t>
  </si>
  <si>
    <t>広島県安芸高田市八千代町土師１２２５１番地１</t>
  </si>
  <si>
    <t>0826-52-2154</t>
  </si>
  <si>
    <t>ｵｵﾀ ﾄｼﾊﾙ</t>
  </si>
  <si>
    <t>大田　敏春</t>
  </si>
  <si>
    <t>広島県安芸高田市八千代町下根3077</t>
  </si>
  <si>
    <t>特養、ショート、訪問介護事業所　他</t>
  </si>
  <si>
    <t>施設長・管理者　9：00～17：30</t>
  </si>
  <si>
    <t>但し、安芸高田市は、八千代町、吉田町長屋、上入江、下入江、桂、高野。</t>
  </si>
  <si>
    <t>ﾚｰｸｻｲﾄﾞﾊｼﾞﾀﾝｷﾆｭｳｼｮｾｲｶﾂｶｲｺﾞｼﾞｷﾞｮｳｼｮ</t>
  </si>
  <si>
    <t>レークサイド土師短期入所生活介護事業所</t>
  </si>
  <si>
    <t>特養、デイ、訪問、居宅介護支援</t>
  </si>
  <si>
    <t>施設長・管理者　900～17:30</t>
  </si>
  <si>
    <t>但し、安芸高田市は八千代町、吉田町のみ。北広島町は一部地域のみ。</t>
  </si>
  <si>
    <t>ｼｬｶｲﾌｸｼﾎｳｼﾞﾝﾀｶﾐﾔﾐﾄﾞﾘﾌｸｼｶｲ</t>
  </si>
  <si>
    <t>社会福祉法人高宮美土里福祉会</t>
  </si>
  <si>
    <t>広島県安芸高田市高宮町原田１０３８０番地１</t>
  </si>
  <si>
    <t>0826-57-1586</t>
  </si>
  <si>
    <t>0826-57-0267</t>
  </si>
  <si>
    <t>増元　正信</t>
  </si>
  <si>
    <t>ﾏｽﾓﾄ ﾏｻﾉﾌﾞ</t>
  </si>
  <si>
    <t>ﾀｶﾐｴﾝﾂｳｼｮｶｲｺﾞｼﾞｷﾞｮｳｼｮ</t>
  </si>
  <si>
    <t>高美園通所介護事業所</t>
  </si>
  <si>
    <t>0826-57-1260</t>
  </si>
  <si>
    <t>0826-57-0190</t>
  </si>
  <si>
    <t>ｼﾐｽﾞ ｲﾜｵ</t>
  </si>
  <si>
    <t>清水　盤</t>
  </si>
  <si>
    <t>広島県安芸高田市高宮町佐々部1012番地2</t>
  </si>
  <si>
    <t>特別養護老人ホーム高美園　ほか</t>
  </si>
  <si>
    <t>ﾄｸﾍﾞﾂﾖｳｺﾞﾛｳｼﾞﾝﾎｰﾑﾀｶﾐｴﾝ</t>
  </si>
  <si>
    <t>特別養護老人ホーム高美園</t>
  </si>
  <si>
    <t>広島県安芸高田市高宮町佐々部1020番地2</t>
  </si>
  <si>
    <t>ショート、デイ、訪問介護、養護老人ホーム</t>
  </si>
  <si>
    <t>H25.4.1指定管理者制度に伴う設置者の再再変更（安芸高田市→高宮美土里福祉会：本体のみのため事業所番号取直しせず）</t>
  </si>
  <si>
    <t>takami01@pastel.ocn.ne.jp</t>
  </si>
  <si>
    <t>H20.4.1 指定管理者制度（設置者：安芸高田市）に変更。本体のみ（空床ショートを除く）の申請だったため、事業所番号（設置者）を変更せずに継続して登録されていた。</t>
  </si>
  <si>
    <t>Ｈ30.10.11みなし種別を経過措置から一般に変更</t>
  </si>
  <si>
    <t>高美園短期入所生活介護事業所　高美園通所介護事業所　高美園訪問介護事業所　養護老人ホーム高美園</t>
  </si>
  <si>
    <t>管理者　　8：30～17：30</t>
  </si>
  <si>
    <t>H25.4.1 指定管理者制度による設置者の再再変更。本体のみ指定日変更。</t>
  </si>
  <si>
    <t>ﾀｶﾐｴﾝﾀﾝｷﾆｭｳｼｮｾｲｶﾂｶｲｺﾞｼﾞｷﾞｮｳｼｮ</t>
  </si>
  <si>
    <t>高美園短期入所生活介護事業所</t>
  </si>
  <si>
    <t>広島県安芸高田市高宮町佐々部1020番地 2</t>
  </si>
  <si>
    <t>特別養護老人ホーム高美園　高美園通所介護事業所　高美園訪問介護事業所　養護老人ホーム高美園</t>
  </si>
  <si>
    <t>ｼｬｶｲﾌｸｼﾎｳｼﾞﾝﾁﾄｾｶｲ</t>
  </si>
  <si>
    <t>社会福祉法人ちとせ会</t>
  </si>
  <si>
    <t>広島県安芸高田市吉田町吉田５２７番地７</t>
  </si>
  <si>
    <t>0826-42-4110</t>
  </si>
  <si>
    <t>0826-42-4120</t>
  </si>
  <si>
    <t>德永　彰</t>
  </si>
  <si>
    <t>ﾋｬｸﾗｸｿｳﾃﾞｲｻｰﾋﾞｽｾﾝﾀｰﾂｳｼｮｶｲｺﾞｼﾞｷﾞｮｳｼｮ</t>
  </si>
  <si>
    <t>百楽荘デイサービスセンター通所介護事業所</t>
  </si>
  <si>
    <t>0826-42-3215</t>
  </si>
  <si>
    <t>広島県安芸高田市吉田町吉田５２７番地１８</t>
  </si>
  <si>
    <t>ﾏｽﾓﾄ ﾖｼﾉﾘ</t>
  </si>
  <si>
    <t>増本　義宣</t>
  </si>
  <si>
    <t>広島県安芸高田市吉田町川本988番地1</t>
  </si>
  <si>
    <t>特養　ほか</t>
  </si>
  <si>
    <t>但し、安芸高田市は、吉田町、甲田町、向原町、美土里町。</t>
  </si>
  <si>
    <t>ﾋｬｸﾗｸｿｳﾀﾝｷﾆｭｳｼｮｾｲｶﾂｶｲｺﾞｼﾞｷﾞｮｳｼｮ</t>
  </si>
  <si>
    <t>百楽荘短期入所生活介護事業所</t>
  </si>
  <si>
    <t>特別養護老人ホーム百楽荘　ほか</t>
  </si>
  <si>
    <t>看護体制加算I・II(H23.5.1～)</t>
  </si>
  <si>
    <t>ﾂｳｼｮｶｲｺﾞｼﾞｷﾞｮｳｼｮｺｳﾀﾞ</t>
  </si>
  <si>
    <t>通所介護事業所甲田</t>
  </si>
  <si>
    <t>0826-45-7777</t>
  </si>
  <si>
    <t>広島県安芸高田市甲田町下小原３３６３番地</t>
  </si>
  <si>
    <t>0826-45-5222</t>
  </si>
  <si>
    <t>ｱｲﾓﾄ ﾋﾛｺ</t>
  </si>
  <si>
    <t>相本　広子</t>
  </si>
  <si>
    <t>広島県東広島市西条中央8丁目28-3</t>
  </si>
  <si>
    <t>特養、ショート、居宅介護支援、GHほか</t>
  </si>
  <si>
    <t>但し、三次市下志和地町。</t>
  </si>
  <si>
    <t>ﾀﾝｷﾆｭｳｼｮｾｲｶﾂｶｲｺﾞｺｳﾀﾞ</t>
  </si>
  <si>
    <t>短期入所生活介護甲田</t>
  </si>
  <si>
    <t>特別養護老人ホーム甲田　ほか</t>
  </si>
  <si>
    <t>広島市安佐北区、三次市、安芸高田市</t>
  </si>
  <si>
    <t>但し、安佐北区は白木町。</t>
  </si>
  <si>
    <t>片廊下2.0m→1.8m実地指導により変更届提出にあたって特養本体の数値に変更する（共用のため）</t>
  </si>
  <si>
    <t>ﾄｸﾍﾞﾂﾖｳｺﾞﾛｳｼﾞﾝﾎｰﾑﾋｬｸﾗｸｿｳ</t>
  </si>
  <si>
    <t>特別養護老人ホーム百楽荘</t>
  </si>
  <si>
    <t>ショート、訪問介護、デイ　ほか</t>
  </si>
  <si>
    <t>居室の利用者一人当たりの最小面積8.26㎡(平成29年9月2日変更で訂正)</t>
  </si>
  <si>
    <t>ﾄｸﾍﾞﾂﾖｳｺﾞﾛｳｼﾞﾝﾎｰﾑﾚｰｸｻｲﾄﾞﾊｼﾞ</t>
  </si>
  <si>
    <t>特別養護老人ホームレークサイド土師</t>
  </si>
  <si>
    <t>大田　敏晴</t>
  </si>
  <si>
    <t>レークサイド土師通所介護事業所等</t>
  </si>
  <si>
    <t>管理者　9：00-17：30</t>
  </si>
  <si>
    <t>info@lakehaji.jp</t>
  </si>
  <si>
    <t>ショート、デイ、訪問介護、居宅介護支援</t>
  </si>
  <si>
    <t>管理者　9:00～17:30</t>
  </si>
  <si>
    <t>ﾄｸﾍﾞﾂﾖｳｺﾞﾛｳｼﾞﾝﾎｰﾑｺｳﾀﾞ</t>
  </si>
  <si>
    <t>特別養護老人ホーム甲田</t>
  </si>
  <si>
    <t>広島県安芸高田市甲田町下小原３３６３</t>
  </si>
  <si>
    <t>短期生活、居宅介護支援、通所介護、ＧＨ等</t>
  </si>
  <si>
    <t>地域密着と分離（Ｈ26.4.1～）</t>
  </si>
  <si>
    <t>併設ショート定員19（平成28年2月1日～）</t>
  </si>
  <si>
    <t>ﾕｳｹﾞﾝｶﾞｲｼｬｻｰﾄﾞ</t>
  </si>
  <si>
    <t>有限会社サード</t>
  </si>
  <si>
    <t>広島県広島市中区十日市町一丁目１番２４号</t>
  </si>
  <si>
    <t>082-232-9171</t>
  </si>
  <si>
    <t>082-296-1489</t>
  </si>
  <si>
    <t>佐々木　龍司</t>
  </si>
  <si>
    <t>ｻｻｷ ﾘｭｳｼﾞ</t>
  </si>
  <si>
    <t>ﾃﾞｲｻｰﾋﾞｽﾑｶｲﾊﾗ</t>
  </si>
  <si>
    <t>デイサービスむかいはら</t>
  </si>
  <si>
    <t>0826-46-2951</t>
  </si>
  <si>
    <t>広島県安芸高田市向原町坂４２８番地１</t>
  </si>
  <si>
    <t>0826-46-2953</t>
  </si>
  <si>
    <t>ﾂﾈﾓﾘ ﾀﾀﾞｵ</t>
  </si>
  <si>
    <t>常森　忠夫</t>
  </si>
  <si>
    <t>広島県安芸高田市甲田町下小原809</t>
  </si>
  <si>
    <t>広島市安佐北区、安芸高田市</t>
  </si>
  <si>
    <t>day-muka@fork.ocn.ne.jp</t>
  </si>
  <si>
    <t>広島県広島市安佐北区白木町井原４４８７番地</t>
  </si>
  <si>
    <t>厚生労働省中国四国厚生局</t>
  </si>
  <si>
    <t>ｻｶｲ ﾘｮｳｽｹ</t>
  </si>
  <si>
    <t>広島県広島市東区中山東3-2-6-204</t>
  </si>
  <si>
    <t>082-508-6536</t>
  </si>
  <si>
    <t>ｸﾞﾙｰﾌﾟﾎｰﾑｺｳﾀﾞ</t>
  </si>
  <si>
    <t>グループホーム甲田</t>
  </si>
  <si>
    <t>ﾔﾏﾈ ｼｭｳｺﾞ</t>
  </si>
  <si>
    <t>山根　修悟</t>
  </si>
  <si>
    <t>広島県広島市南区翠二丁目２７－５－２２</t>
  </si>
  <si>
    <t>特別養護老人ホーム甲田他</t>
  </si>
  <si>
    <t>082-259-3547</t>
  </si>
  <si>
    <t>ﾂｳｼｮｶｲｺﾞｼﾞｷﾞｮｳｼｮｶｶﾞﾔｷ</t>
  </si>
  <si>
    <t>通所介護事業所かがやき</t>
  </si>
  <si>
    <t>0826-46-7500</t>
  </si>
  <si>
    <t>広島県安芸高田市向原町坂２８７番地１</t>
  </si>
  <si>
    <t>0826-46-7142</t>
  </si>
  <si>
    <t>ｱﾜﾀ ｶｽﾞﾉﾘ</t>
  </si>
  <si>
    <t>粟田　和則</t>
  </si>
  <si>
    <t>広島県安芸高田市向原町坂4612番地</t>
  </si>
  <si>
    <t>訪問介護、特養、ショート</t>
  </si>
  <si>
    <t>管理者（施設長）　8:30～17:30</t>
  </si>
  <si>
    <t>但し、広島市安佐北区白木町井原地区。</t>
  </si>
  <si>
    <t>ｼﾃｲﾀﾝｷﾆｭｳｼｮｾｲｶﾂｶｲｺﾞｼﾞｷﾞｮｳｼｮｶｶﾞﾔｷ</t>
  </si>
  <si>
    <t>指定短期入所生活介護事業所かがやき</t>
  </si>
  <si>
    <t>特別養護老人ホームかがやき、訪問介護事業所かがやき、通所介護事業所かがやき</t>
  </si>
  <si>
    <t>kagayaki@dear.ne.jp</t>
  </si>
  <si>
    <t>広島県安芸高田市美土里町北４６８９番地</t>
  </si>
  <si>
    <t>ﾀｶﾐｴﾝﾂｳｼｮｶｲｺﾞｼﾞｷﾞｮｳｼｮﾋﾀﾞﾏﾘ</t>
  </si>
  <si>
    <t>高美園通所介護事業所陽だまり</t>
  </si>
  <si>
    <t>0826-59-0105</t>
  </si>
  <si>
    <t>広島県安芸高田市高宮町佐々部９６２番地１</t>
  </si>
  <si>
    <t>0826-59-0106</t>
  </si>
  <si>
    <t>ﾀｶﾊｼ ﾄｼﾕｷ</t>
  </si>
  <si>
    <t>高橋　利幸</t>
  </si>
  <si>
    <t>広島県安芸高田市高宮町羽佐竹1263番地1</t>
  </si>
  <si>
    <t>ｲﾘｮｳﾎｳｼﾞﾝｲｼﾞﾝｶｲ</t>
  </si>
  <si>
    <t>医療法人医仁会</t>
  </si>
  <si>
    <t>広島県広島市中区猫屋町１番７号</t>
  </si>
  <si>
    <t>082-532-2214</t>
  </si>
  <si>
    <t>082-532-0585</t>
  </si>
  <si>
    <t>平賀　裕之</t>
  </si>
  <si>
    <t>ﾋﾗｶﾞ ﾋﾛﾕｷ</t>
  </si>
  <si>
    <t>広島県広島市西区井口台３丁目３番１５号</t>
  </si>
  <si>
    <t>ﾃﾞｲｻｰﾋﾞｽｾﾝﾀｰｼｱﾜｾﾓﾉｶﾞﾀﾘﾔﾁﾖ</t>
  </si>
  <si>
    <t>デイサービスセンター幸せ物語八千代</t>
  </si>
  <si>
    <t>0826-52-3388</t>
  </si>
  <si>
    <t>広島県安芸高田市八千代町佐々井１３９１番１号</t>
  </si>
  <si>
    <t>0826-52-2557</t>
  </si>
  <si>
    <t>ﾉｶﾞﾜ ﾋﾛﾐ</t>
  </si>
  <si>
    <t>野川　裕美</t>
  </si>
  <si>
    <t>広島県広島市安佐北区亀山南2丁目45番5号</t>
  </si>
  <si>
    <t>但し、安芸高田市は、高宮町を除く。</t>
  </si>
  <si>
    <t>ｶﾌﾞｼｷｶﾞｲｼｬｼﾞﾕｳｶﾝ</t>
  </si>
  <si>
    <t>株式会社時遊館</t>
  </si>
  <si>
    <t>広島県安芸高田市向原町長田２３３７－３</t>
  </si>
  <si>
    <t>0826-46-3053</t>
  </si>
  <si>
    <t>0826-46-3441</t>
  </si>
  <si>
    <t>北野　信幸</t>
  </si>
  <si>
    <t>ｷﾀﾉ ﾉﾌﾞﾕｷ</t>
  </si>
  <si>
    <t>ｼﾞﾕｳｶﾝｱｷﾀｶﾀﾃﾞｲｻｰﾋﾞｽｾﾝﾀｰ</t>
  </si>
  <si>
    <t>時遊館安芸高田デイサービスセンター</t>
  </si>
  <si>
    <t>0826-46-4611</t>
  </si>
  <si>
    <t>広島県広島市安佐北区落合二丁目37番15－104号</t>
  </si>
  <si>
    <t>jiyuukan-day@tatsu.ajisai.ne.jp</t>
  </si>
  <si>
    <t>ﾃﾞｲｻｰﾋﾞｽｾﾝﾀｰﾌｧﾐﾘｨｱｷﾀｶﾀ</t>
  </si>
  <si>
    <t>デイサービスセンターふぁみりぃ安芸高田</t>
  </si>
  <si>
    <t>0826-45-7355</t>
  </si>
  <si>
    <t>広島県安芸高田市甲田町上小原４５０１番地１</t>
  </si>
  <si>
    <t>0826-45-7357</t>
  </si>
  <si>
    <t>ﾀｹﾀﾞ ｱﾔﾒ</t>
  </si>
  <si>
    <t>武田　あやめ</t>
  </si>
  <si>
    <t>広島県安芸高田市八千代町佐々井1806番地6</t>
  </si>
  <si>
    <t>ｺﾀﾞﾏｾｲｹｲﾃﾞｲｻｰﾋﾞｽｾﾝﾀｰｻｸﾗ</t>
  </si>
  <si>
    <t>こだま整形デイサービスセンターさくら</t>
  </si>
  <si>
    <t>0826-42-2203</t>
  </si>
  <si>
    <t>広島県安芸高田市吉田町常友１１８８番地１</t>
  </si>
  <si>
    <t>ﾎｿｶﾜ ﾕﾘｺ</t>
  </si>
  <si>
    <t>細川　由利子</t>
  </si>
  <si>
    <t>広島県安芸高田市吉田町吉田550-1</t>
  </si>
  <si>
    <t>ｼｬｶｲﾌｸｼﾎｳｼﾞﾝｾｲﾌｳｶｲ</t>
  </si>
  <si>
    <t>社会福祉法人清風会</t>
  </si>
  <si>
    <t>広島県安芸高田市吉田町竹原９６７番地</t>
  </si>
  <si>
    <t>0826-43-0611</t>
  </si>
  <si>
    <t>0826-43-0180</t>
  </si>
  <si>
    <t>澤﨑　卓兒</t>
  </si>
  <si>
    <t>ｻﾜｻｷ ﾀｸｼﾞ</t>
  </si>
  <si>
    <t>ｾｲﾌｳｶｲﾓﾐｼﾞ</t>
  </si>
  <si>
    <t>清風会もみじ</t>
  </si>
  <si>
    <t>0826-47-2610</t>
  </si>
  <si>
    <t>広島県安芸高田市吉田町竹原１８９１番地１</t>
  </si>
  <si>
    <t>0826-43-1750</t>
  </si>
  <si>
    <t>ｼﾓﾂｴ ﾔｽｼ</t>
  </si>
  <si>
    <t>下津江　康</t>
  </si>
  <si>
    <t>広島県安芸高田市吉田町常楽寺384番地</t>
  </si>
  <si>
    <t>ショート・清風会さくら</t>
  </si>
  <si>
    <t>0826-43-0344</t>
  </si>
  <si>
    <t>福山市、山県郡北広島町</t>
  </si>
  <si>
    <t>ｾｲﾌｳｶｲｻｸﾗ</t>
  </si>
  <si>
    <t>清風会さくら</t>
  </si>
  <si>
    <t>清風会もみじ、清風会さくらショートステイ</t>
  </si>
  <si>
    <t>管理者　月～金8:30～17:00　土8:30～14:45</t>
  </si>
  <si>
    <t>ｾｲﾌｳｶｲｻｸﾗｼｮｰﾄｽﾃｲ</t>
  </si>
  <si>
    <t>清風会さくらショートステイ</t>
  </si>
  <si>
    <t>清風会さくら、清風会もみじ</t>
  </si>
  <si>
    <t>管理者　8:30～17:00（月～金）　8:30～14:45（土）</t>
  </si>
  <si>
    <t>ﾄｸﾍﾞﾂﾖｳｺﾞﾛｳｼﾞﾝﾎｰﾑｶｶﾞﾔｷ</t>
  </si>
  <si>
    <t>特別養護老人ホームかがやき</t>
  </si>
  <si>
    <t>ショート等</t>
  </si>
  <si>
    <t>H25.4安芸高田市（指定管理者制度）から</t>
  </si>
  <si>
    <t>設置者変更　ユニット50床（ﾕﾆｯﾄ数5）</t>
  </si>
  <si>
    <t>ｶﾌﾞｼｷｶﾞｲｼｬﾏﾂｺ－</t>
  </si>
  <si>
    <t>ﾂｳｼｮｶｲｺﾞｼﾞｷﾞｮｳｼｮﾖｼﾀﾞ</t>
  </si>
  <si>
    <t>通所介護事業所吉田</t>
  </si>
  <si>
    <t>0826-43-2555</t>
  </si>
  <si>
    <t>広島県安芸高田市吉田町山手字片正３９７番地１</t>
  </si>
  <si>
    <t>ﾜﾀﾅﾍﾞ ﾐｴｺ</t>
  </si>
  <si>
    <t>渡辺　三枝子</t>
  </si>
  <si>
    <t>広島県山県郡北広島町壬生２０４７－１０３</t>
  </si>
  <si>
    <t>看護職員兼機能訓練指導員</t>
  </si>
  <si>
    <t>090-4143-5064</t>
  </si>
  <si>
    <t>ﾃﾞｲｻｰﾋﾞｽｾﾝﾀｰﾎｳﾕｳｴﾝﾂｳｼｮｶｲｺﾞｼﾞｷﾞｮｳｼｮ</t>
  </si>
  <si>
    <t>デイサービスセンター豊邑苑通所介護事業所</t>
  </si>
  <si>
    <t>ｲｴﾓﾘ ﾀﾃｱｷ</t>
  </si>
  <si>
    <t>家森　建昭</t>
  </si>
  <si>
    <t>広島県東広島市豊栄町清武2646-2</t>
  </si>
  <si>
    <t>但し、東広島市は、福富町、豊栄町、河内町、高屋町。三原市は、大和町。</t>
  </si>
  <si>
    <t>ﾄｸﾍﾞﾂﾖｳｺﾞﾛｳｼﾞﾝﾎｰﾑﾎｳﾕｳｴﾝﾀﾝｷﾆｭｳｼｮｾｲｶﾂｶｲｺﾞｼﾞｷﾞｮｳｼｮ</t>
  </si>
  <si>
    <t>特別養護老人ホーム豊邑苑短期入所生活介護事業所</t>
  </si>
  <si>
    <t>広島県東広島市豊栄町清武2946-2</t>
  </si>
  <si>
    <t>特養、ケアハウス、デイ</t>
  </si>
  <si>
    <t>但し、東広島市は豊栄町、福富町、河内町、高屋町。三原市は大和町。</t>
  </si>
  <si>
    <t>ﾐﾊﾗｼｼｬｶｲﾌｸｼｷｮｳｷﾞｶｲﾃﾞｲｻｰﾋﾞｽｾﾝﾀｰﾀﾞｲﾜ</t>
  </si>
  <si>
    <t>三原市社会福祉協議会デイサービスセンター大和</t>
  </si>
  <si>
    <t>0847-34-1214</t>
  </si>
  <si>
    <t>広島県三原市大和町和木１５３８番地の１</t>
  </si>
  <si>
    <t>0847-35-3020</t>
  </si>
  <si>
    <t>ﾆｼﾊﾗ ﾃﾙﾐ</t>
  </si>
  <si>
    <t>西原　照巳</t>
  </si>
  <si>
    <t>広島県三原市大和町下草井762</t>
  </si>
  <si>
    <t>三原市社会福祉協議会ﾍﾙﾊﾟｰｽﾃｰｼｮﾝ大和</t>
  </si>
  <si>
    <t>管理者　8:30～17:15</t>
  </si>
  <si>
    <t>但し、三原市は、大和町のみ。</t>
  </si>
  <si>
    <t>ｼｬｶｲﾌｸｼﾎｳｼﾞﾝｸﾋｶﾞｼﾋﾛｼﾏｼｼｬｶｲﾌｸｼｷｮｳｷﾞｶｲ</t>
  </si>
  <si>
    <t>社会福祉法人東広島市社会福祉協議会</t>
  </si>
  <si>
    <t>広島県東広島市西条町土与丸１１０８番地</t>
  </si>
  <si>
    <t>082-423-2800</t>
  </si>
  <si>
    <t>082-423-8525</t>
  </si>
  <si>
    <t>冨吉　邦彦</t>
  </si>
  <si>
    <t>ﾄﾐﾖｼ ｸﾆﾋｺ</t>
  </si>
  <si>
    <t>ﾋｶﾞｼﾋﾛｼﾏｼｼｬｶｲﾌｸｼｷｮｳｷﾞｶｲﾃﾞｲｻｰﾋﾞｽｾﾝﾀｰﾄﾖｻｶ</t>
  </si>
  <si>
    <t>東広島市社会福祉協議会デイサービスセンター豊栄</t>
  </si>
  <si>
    <t>082-432-2370</t>
  </si>
  <si>
    <t>広島県東広島市豊栄町乃美２８４１番地１</t>
  </si>
  <si>
    <t>082-432-2145</t>
  </si>
  <si>
    <t>ｲﾏﾑﾗ ﾌﾐﾔ</t>
  </si>
  <si>
    <t>今村　文哉</t>
  </si>
  <si>
    <t>広島県東広島市西条町吉行556番地2シュトラールドリット101</t>
  </si>
  <si>
    <t>三原市、三次市、東広島市</t>
  </si>
  <si>
    <t>但し、東広島市は、福富町、豊栄町、河内町。三次市は三和町。三原市は、大和町実施。</t>
  </si>
  <si>
    <t>ﾄｸﾍﾞﾂﾖｳｺﾞﾛｳｼﾞﾝﾎｰﾑﾎｳﾕｳｴﾝ</t>
  </si>
  <si>
    <t>特別養護老人ホーム豊邑苑</t>
  </si>
  <si>
    <t>短期生活　ケアハウス豊邑</t>
  </si>
  <si>
    <t>施設長　８：３０－１７：３０</t>
  </si>
  <si>
    <t>家森　建昭和</t>
  </si>
  <si>
    <t>ショート、ケアハウス、デイ</t>
  </si>
  <si>
    <t>但し、東広島市は豊栄町、福富町、河内町、高屋町のみ。三原市は大和町のみ。</t>
  </si>
  <si>
    <t>ﾄｸﾍﾞﾂﾖｳｺﾞﾛｳｼﾞﾝﾎｰﾑﾀﾞｲｾﾝｴﾝ</t>
  </si>
  <si>
    <t>特別養護老人ホーム大仙園</t>
  </si>
  <si>
    <t>特養ユニット型、ショート</t>
  </si>
  <si>
    <t>看護体制加算I(H22.6.1～)・II(H23.6.1～)</t>
  </si>
  <si>
    <t>大仙園短期入所生活介護事業所、ほか</t>
  </si>
  <si>
    <t>看護体制加算Ⅰ（22.6.1～）</t>
  </si>
  <si>
    <t>ﾍﾙｽｹｱﾆｭｳﾉﾃﾞｲｻｰﾋﾞｽ</t>
  </si>
  <si>
    <t>ヘルスケア入野デイサービス</t>
  </si>
  <si>
    <t>082-420-7580</t>
  </si>
  <si>
    <t>広島県東広島市河内町入野５０２４番地１２</t>
  </si>
  <si>
    <t>082-420-7590</t>
  </si>
  <si>
    <t>ｲｸﾞﾁ ｶｵﾘ</t>
  </si>
  <si>
    <t>井口　香織</t>
  </si>
  <si>
    <t>広島県東広島市西条中央7丁目15-23-202</t>
  </si>
  <si>
    <t>看護職員・生活相談員</t>
  </si>
  <si>
    <t>但し、東広島市は、河内町、高屋町、西条町、福富町上戸野。</t>
  </si>
  <si>
    <t>H19.1.1廃止開始</t>
  </si>
  <si>
    <t>ﾀﾞｲｾﾝｴﾝﾀﾝｷﾆｭｳｼｮｾｲｶﾂｶｲｺﾞｼﾞｷﾞｮｳｼｮ</t>
  </si>
  <si>
    <t>大仙園短期入所生活介護事業所</t>
  </si>
  <si>
    <t>特別養護老人ホーム大仙園　ほか</t>
  </si>
  <si>
    <t>ﾄｸﾃｲﾋｴｲﾘｶﾂﾄﾞｳﾎｳｼﾞﾝｹｲｱｲｶｲ</t>
  </si>
  <si>
    <t>特定非営利活動法人敬愛会</t>
  </si>
  <si>
    <t>広島県東広島市西条町吉行２１２２番地の２</t>
  </si>
  <si>
    <t>082-423-4697</t>
  </si>
  <si>
    <t>日出　忠雄</t>
  </si>
  <si>
    <t>ﾋﾉﾃﾞ ﾀﾀﾞｵ</t>
  </si>
  <si>
    <t>ﾌｸﾄﾐﾃﾞｲｻｰﾋﾞｽｾﾝﾀｰ</t>
  </si>
  <si>
    <t>ふくとみデイサービスセンター</t>
  </si>
  <si>
    <t>082-435-2275</t>
  </si>
  <si>
    <t>広島県東広島市福富町久芳８９２番地１１</t>
  </si>
  <si>
    <t>082-430-1288</t>
  </si>
  <si>
    <t>広島県東広島市西条町吉行2122番地の2</t>
  </si>
  <si>
    <t>但し、東広島市は黒瀬町、安芸津町を除く。三原市は大和町のみで実施。</t>
  </si>
  <si>
    <t>ﾕｳｹﾞﾝｶﾞｲｼｬﾄﾐﾔｽｴｰﾋﾞｰﾒｯﾄ</t>
  </si>
  <si>
    <t>有限会社トミヤスエービーメット</t>
  </si>
  <si>
    <t>広島県東広島市河内町中河内１１９７－１</t>
  </si>
  <si>
    <t>082-420-7230</t>
  </si>
  <si>
    <t>082-437-1155</t>
  </si>
  <si>
    <t>富安　敏彦</t>
  </si>
  <si>
    <t>ﾄﾐﾔｽ ﾄｼﾋｺ</t>
  </si>
  <si>
    <t>ﾃﾞｲｻｰﾋﾞｽﾊｯｽﾙｺｳﾁ</t>
  </si>
  <si>
    <t>デイサービスハッスルこうち</t>
  </si>
  <si>
    <t>082-420-7680</t>
  </si>
  <si>
    <t>082-420-7681</t>
  </si>
  <si>
    <t>広島県東広島市西条東北町１０番９―４０４号</t>
  </si>
  <si>
    <t>但し、東広島市は、黒瀬町、安芸津町、豊栄町を除く。三原市は、大和町、本郷町のみ実施。</t>
  </si>
  <si>
    <t>ｼｬｶｲﾌｸｼﾎｳｼﾞﾝｵｵｻｷﾌｸｼｶｲ</t>
  </si>
  <si>
    <t>社会福祉法人大崎福祉会</t>
  </si>
  <si>
    <t>広島県豊田郡大崎上島町大串３０３２番地１</t>
  </si>
  <si>
    <t>0846-67-5112</t>
  </si>
  <si>
    <t>0846-64-5550</t>
  </si>
  <si>
    <t>濱田　紀幸</t>
  </si>
  <si>
    <t>ﾊﾏﾀﾞ ﾉﾘﾕｷ</t>
  </si>
  <si>
    <t>ｵｵｻｷｿｳﾃﾞｲｻｰﾋﾞｽｾﾝﾀｰ</t>
  </si>
  <si>
    <t>大崎荘デイサービスセンター</t>
  </si>
  <si>
    <t>0846-63-1112</t>
  </si>
  <si>
    <t>広島県豊田郡大崎上島町沖浦１５３９番地１</t>
  </si>
  <si>
    <t>ｵｵｻｷｿｳﾀﾝｷﾆｭｳｼｮｾｲｶﾂｶｲｺﾞｼﾞｷﾞｮｳｼｮ</t>
  </si>
  <si>
    <t>大崎荘短期入所生活介護事業所</t>
  </si>
  <si>
    <t>0846-63-1113</t>
  </si>
  <si>
    <t>ﾌｼﾞﾜﾗ ｻﾀﾞﾋﾛ</t>
  </si>
  <si>
    <t>藤原　貞弘</t>
  </si>
  <si>
    <t>広島県豊田郡大崎上島町中野4940番地67</t>
  </si>
  <si>
    <t>特別養護老人ホーム大崎荘、デイサービスセンター</t>
  </si>
  <si>
    <t>ﾄｸﾍﾞﾂﾖｳｺﾞﾛｳｼﾞﾝﾎｰﾑｵｵｻｷｿｳ</t>
  </si>
  <si>
    <t>特別養護老人ホーム大崎荘</t>
  </si>
  <si>
    <t>Ｈ25.8.7　「正畠歯科医院」協力医療機関</t>
  </si>
  <si>
    <t>デイサービスセンター、ショート</t>
  </si>
  <si>
    <t>ｵｵｻｷﾐﾊﾏｿｳﾃﾞｲｻｰﾋﾞｽｾﾝﾀｰ</t>
  </si>
  <si>
    <t>大崎美浜荘デイサービスセンター</t>
  </si>
  <si>
    <t>ｵｶｻﾞｷ ｻﾁｺ</t>
  </si>
  <si>
    <t>岡崎　幸子</t>
  </si>
  <si>
    <t>広島県豊田郡大崎町中野5083番地</t>
  </si>
  <si>
    <t>ｵｵｻｷﾐﾊﾏｿｳﾀﾝｷﾆｭｳｼｮｾｲｶﾂｶｲｺﾞｼﾞｷﾞｮｳｼｮ</t>
  </si>
  <si>
    <t>大崎美浜荘短期入所生活介護事業所</t>
  </si>
  <si>
    <t>広島県豊田郡大崎上島町中野5083</t>
  </si>
  <si>
    <t>看護体制加算Ⅰ（22.10.1～）Ⅱ（22.8.1～）</t>
  </si>
  <si>
    <t>ﾄｸﾍﾞﾂﾖｳｺﾞﾛｳｼﾞﾝﾎｰﾑｵｵｻｷﾐﾊﾏｿｳ</t>
  </si>
  <si>
    <t>特別養護老人ホーム大崎美浜荘</t>
  </si>
  <si>
    <t>岡﨑　幸子</t>
  </si>
  <si>
    <t>看護体制加算Ⅰ（22.8.1～）</t>
  </si>
  <si>
    <t>デイ</t>
  </si>
  <si>
    <t>8:30～17:30</t>
  </si>
  <si>
    <t>看護体制加算Ⅰ（H22.8.1～）</t>
  </si>
  <si>
    <t>ｼｬｶｲﾌｸｼﾎｳｼﾞﾝﾎﾝｺﾞｳﾌｸｼｶｲ</t>
  </si>
  <si>
    <t>社会福祉法人本郷福祉会</t>
  </si>
  <si>
    <t>広島県三原市下北方２丁目９番１号</t>
  </si>
  <si>
    <t>0848-86-1750</t>
  </si>
  <si>
    <t>0848-86-1788</t>
  </si>
  <si>
    <t>平原　榮</t>
  </si>
  <si>
    <t>ﾋﾗﾊﾗ ｻｶｴ</t>
  </si>
  <si>
    <t>ﾊﾞｲｶﾝｴﾝﾀﾝｷﾆｭｳｼｮｾｲｶﾂｶｲｺﾞｼﾞｷﾞｮｳｼｮ</t>
  </si>
  <si>
    <t>梅菅園短期入所生活介護事業所</t>
  </si>
  <si>
    <t>広島県三原市下北方二丁目９番１号</t>
  </si>
  <si>
    <t>ｵｶﾊﾞﾔｼ ｺｳｲﾁ</t>
  </si>
  <si>
    <t>岡林　浩一</t>
  </si>
  <si>
    <t>広島県三原市皆実6丁目20番6号</t>
  </si>
  <si>
    <t>但し、三原市は一部地域を除く。通常の送迎実施地域以外の利用者はフェリー、高速道路代を実費</t>
  </si>
  <si>
    <t>info@baikanen.jp</t>
  </si>
  <si>
    <t>ﾃﾞｲｻｰﾋﾞｽｾﾝﾀｰﾗｸｾｲｴﾝ</t>
  </si>
  <si>
    <t>デイサービスセンター楽生苑</t>
  </si>
  <si>
    <t>特別養護老人ホーム楽生苑　ほか</t>
  </si>
  <si>
    <t>管理者　月～金曜日　8:30～17:30</t>
  </si>
  <si>
    <t>但し、尾道市は、瀬戸田町全域、因島州江町、原町の区域。</t>
  </si>
  <si>
    <t>ﾗｸｾｲｴﾝﾀﾝｷﾆｭｳｼｮｾｲｶﾂｶｲｺﾞｼﾞｷﾞｮｳｼｮ</t>
  </si>
  <si>
    <t>楽生苑短期入所生活介護事業所</t>
  </si>
  <si>
    <t>特養・デイ・ケアハウス・地域密着特養</t>
  </si>
  <si>
    <t>管理者　月～金、8：30～17：30</t>
  </si>
  <si>
    <t>尾道市は瀬戸田町、因島洲江町、原町のみ</t>
  </si>
  <si>
    <t>看護体制加算なし(H23.11.1～)</t>
  </si>
  <si>
    <t>ﾄｸﾍﾞﾂﾖｳｺﾞﾛｳｼﾞﾝﾎｰﾑﾊﾞｲｶﾝｴﾝ</t>
  </si>
  <si>
    <t>特別養護老人ホーム梅菅園</t>
  </si>
  <si>
    <t>梅菅園短期入所生活介護事業所、梅菅園通所介護事業</t>
  </si>
  <si>
    <t>看護体制加算Ⅰ・Ⅱ→H25.8.1からH26.3.31までと、H26.5，1からH26.6.30まで算定</t>
  </si>
  <si>
    <t>看護体制加算Ⅰ→H26.4及びH26.7以降</t>
  </si>
  <si>
    <t>ﾄｸﾍﾞﾂﾖｳｺﾞﾛｳｼﾞﾝﾎｰﾑﾗｸｾｲｴﾝ</t>
  </si>
  <si>
    <t>特別養護老人ホーム楽生苑</t>
  </si>
  <si>
    <t>楽生苑短期入所生活介護事業所、ケアハウス楽生苑　等</t>
  </si>
  <si>
    <t>管理者　月－金　8：30-17：30</t>
  </si>
  <si>
    <t>従来54床</t>
  </si>
  <si>
    <t>ショート、地域密着特養、デイサービス、ケアハウス</t>
  </si>
  <si>
    <t>管理者　月曜～金曜、8：30～17：30</t>
  </si>
  <si>
    <t>尾道市は瀬戸田町、因島洲江町、原町のみ。</t>
  </si>
  <si>
    <t>ｶﾌﾞｼｷｶﾞｲｼｬｽﾐﾀﾞ</t>
  </si>
  <si>
    <t>株式会社スミダ</t>
  </si>
  <si>
    <t>広島県三原市南方二丁目２０番２０号</t>
  </si>
  <si>
    <t>0848-86-0741</t>
  </si>
  <si>
    <t>0848-86-0742</t>
  </si>
  <si>
    <t>住田　誠</t>
  </si>
  <si>
    <t>ｽﾐﾀﾞ ﾏｺﾄ</t>
  </si>
  <si>
    <t>ﾎﾝｺﾞｳﾃﾞｲｻｰﾋﾞｽｾﾝﾀｰﾂﾊﾞｻ</t>
  </si>
  <si>
    <t>本郷デイサービスセンター翼</t>
  </si>
  <si>
    <t>0848-86-1444</t>
  </si>
  <si>
    <t>広島県三原市本郷町善入寺10588-11</t>
  </si>
  <si>
    <t>但し、三原市は大和、久井、佐木・小佐木島を除く。竹原市は忠海町のみ。</t>
  </si>
  <si>
    <t>08466-5-3980</t>
  </si>
  <si>
    <t>08466-5-3972</t>
  </si>
  <si>
    <t>ｸﾞﾙｰﾌﾟﾎｰﾑｾﾄﾐ</t>
  </si>
  <si>
    <t>グループホーム瀬戸美</t>
  </si>
  <si>
    <t>0846-67-3306</t>
  </si>
  <si>
    <t>広島県豊田郡大崎上島町東野２７２７番地１</t>
  </si>
  <si>
    <t>08466-7-3306</t>
  </si>
  <si>
    <t>08466-7-3307</t>
  </si>
  <si>
    <t>ｵｸﾓﾄ ﾏﾔｺ</t>
  </si>
  <si>
    <t>奥本　麻也子</t>
  </si>
  <si>
    <t>広島県豊田郡大崎上島町明石2285番地1</t>
  </si>
  <si>
    <t>ﾕｳｹﾞﾝｶﾞｲｼｬﾖｼｳﾒｼﾝｷｭｳｱﾝﾏｯｻｰｼﾞﾘｮｳｲﾝ</t>
  </si>
  <si>
    <t>有限会社吉梅鍼灸按マッサージ療院</t>
  </si>
  <si>
    <t>広島県尾道市瀬戸田町中野４０７番地１１</t>
  </si>
  <si>
    <t>0845-27-1749</t>
  </si>
  <si>
    <t>吉梅　信弘</t>
  </si>
  <si>
    <t>ﾖｼｳﾒ ﾉﾌﾞﾋﾛ</t>
  </si>
  <si>
    <t>ﾂｳｼｮｶｲｺﾞｼﾞｷﾞｮｳｼｮﾄﾞﾝｸﾞﾘ</t>
  </si>
  <si>
    <t>通所介護事業所どんぐり</t>
  </si>
  <si>
    <t>ﾖｼｳﾒ ﾄｼｱｷ</t>
  </si>
  <si>
    <t>吉梅　敏昭</t>
  </si>
  <si>
    <t>但し、瀬戸田町、因島。</t>
  </si>
  <si>
    <t>ﾕｳｹﾞﾝｶﾞｲｼｬｻﾝ･ｸﾛｰﾊﾞｰｾﾄﾀﾞ</t>
  </si>
  <si>
    <t>有限会社サン・クローバー瀬戸田</t>
  </si>
  <si>
    <t>広島県尾道市瀬戸田町名荷字前浜５２２番地</t>
  </si>
  <si>
    <t>0845-27-2866</t>
  </si>
  <si>
    <t>槇　俊和</t>
  </si>
  <si>
    <t>ﾏｷ ﾄｼｶｽﾞ</t>
  </si>
  <si>
    <t>広島県尾道市瀬戸田町中野４５３番地３</t>
  </si>
  <si>
    <t>0845-27-2083</t>
  </si>
  <si>
    <t>ﾃﾞｲｻｰﾋﾞｽｾﾝﾀｰﾓﾓﾉｷ</t>
  </si>
  <si>
    <t>デイサービスセンターももの樹</t>
  </si>
  <si>
    <t>0845-27-3880</t>
  </si>
  <si>
    <t>広島県尾道市瀬戸田町名荷字大戸５２９番地１</t>
  </si>
  <si>
    <t>但し、尾道市は、瀬戸田町、因島原町、因島洲江町のみ。</t>
  </si>
  <si>
    <t>金川　美佳</t>
  </si>
  <si>
    <t>ｶﾅｶﾞﾜ ﾐｶ</t>
  </si>
  <si>
    <t>広島県尾道市瀬戸田町福田１０２３番地２</t>
  </si>
  <si>
    <t>090-6431-3960</t>
  </si>
  <si>
    <t>ｸﾞﾙｰﾌﾟﾎｰﾑﾓﾓﾉｷ</t>
  </si>
  <si>
    <t>グループホームももの樹</t>
  </si>
  <si>
    <t>ｶﾅｶﾞﾜ ｶｽﾞﾌﾐ</t>
  </si>
  <si>
    <t>金川　和史</t>
  </si>
  <si>
    <t>デイサービスれもんの樹</t>
  </si>
  <si>
    <t>管理者、介護職</t>
  </si>
  <si>
    <t>090-1365-4659</t>
  </si>
  <si>
    <t>H19.1.1：併設事業所の移転に伴う専用区画の変更（197.68㎡→275.10㎡）</t>
  </si>
  <si>
    <t>入浴設備は認知症対応型通所介護（共用型）と共用（入浴時間13:30～15:30）</t>
  </si>
  <si>
    <t>広島県尾道市高須町５７５５番地１</t>
  </si>
  <si>
    <t>広島県尾道市高須町大新5095番地１メゾネット大新A-1</t>
  </si>
  <si>
    <t>080-2347-6439</t>
  </si>
  <si>
    <t>ｼｵｶｾﾞﾉｲｴ</t>
  </si>
  <si>
    <t>汐風の家</t>
  </si>
  <si>
    <t>0845-26-4350</t>
  </si>
  <si>
    <t>0845-26-4351</t>
  </si>
  <si>
    <t>ﾖｼｵｶ ｹｲｽｹ</t>
  </si>
  <si>
    <t>吉岡　圭輔</t>
  </si>
  <si>
    <t>広島県尾道市因島三庄町3732番地６</t>
  </si>
  <si>
    <t>080-9798-0856</t>
  </si>
  <si>
    <t>三原市、越智郡上島町</t>
  </si>
  <si>
    <t>ﾄｸﾍﾞﾂﾖｳｺﾞﾛｳｼﾞﾝﾎｰﾑｱｷﾏﾛｴﾝ</t>
  </si>
  <si>
    <t>特別養護老人ホームあきまろ園</t>
  </si>
  <si>
    <t>0846-45-5600</t>
  </si>
  <si>
    <t>広島県東広島市安芸津町風早４９７番地の５</t>
  </si>
  <si>
    <t>0846-45-5601</t>
  </si>
  <si>
    <t>ｵｷﾀ ｼﾞｭﾝｲﾁ</t>
  </si>
  <si>
    <t>沖田　淳一</t>
  </si>
  <si>
    <t>広島県呉市焼山中央５－９－１８</t>
  </si>
  <si>
    <t>ケアハウス、通所介護、短期生活</t>
  </si>
  <si>
    <t>施設長、管理者　8：30-17：30</t>
  </si>
  <si>
    <t>広島県呉市焼山中央5-9-18</t>
  </si>
  <si>
    <t>ケアハウス、ショート、デイ</t>
  </si>
  <si>
    <t>ただし、東広島市は安芸津町・黒瀬町、呉市は安浦町、川尻町のみ実施。</t>
  </si>
  <si>
    <t>ｱｷﾏﾛｴﾝﾀﾝｷﾆｭｳｼｮｾｲｶﾂｶｲｺﾞｼﾞｷﾞｮｳｼｮ</t>
  </si>
  <si>
    <t>あきまろ園短期入所生活介護事業所</t>
  </si>
  <si>
    <t>但し、東広島市は安芸津町・黒瀬町、呉市は安浦町、川尻町のみ実施。</t>
  </si>
  <si>
    <t>ｱｷﾏﾛｴﾝﾃﾞｲｻｰﾋﾞｽｾﾝﾀｰ</t>
  </si>
  <si>
    <t>あきまろ園デイサービスセンター</t>
  </si>
  <si>
    <t>特養、ケアハウス、ショート</t>
  </si>
  <si>
    <t>但し、東広島市は、安芸津町、黒瀬町。呉市は、安浦町。</t>
  </si>
  <si>
    <t>ﾋｶﾞｼﾋﾛｼﾏｼｼｬｶｲﾌｸｼｷｮｳｷﾞｶｲﾃﾞｲｻｰﾋﾞｽｾﾝﾀｰｱｷﾂ</t>
  </si>
  <si>
    <t>東広島市社会福祉協議会デイサービスセンター安芸津</t>
  </si>
  <si>
    <t>0846-45-0201</t>
  </si>
  <si>
    <t>広島県東広島市安芸津町三津４３９８番地</t>
  </si>
  <si>
    <t>0846-46-0025</t>
  </si>
  <si>
    <t>ﾊﾗﾀﾞ ｱﾂｺ</t>
  </si>
  <si>
    <t>原田　敦子</t>
  </si>
  <si>
    <t>広島県東広島市安芸津町小松原1211番地4</t>
  </si>
  <si>
    <t>福)東広島市社会福祉協議会安芸津支所他</t>
  </si>
  <si>
    <t>支所長・管理者(8時30分～17時15分)</t>
  </si>
  <si>
    <t>ﾃﾞｲｻｰﾋﾞｽｾﾝﾀｰｷﾝｾﾝ</t>
  </si>
  <si>
    <t>デイサービスセンター金泉</t>
  </si>
  <si>
    <t>ﾌﾙｶﾜ ｶｽﾞﾋﾛ</t>
  </si>
  <si>
    <t>古川　和宏</t>
  </si>
  <si>
    <t>広島県東広島市高屋町稲木307-23</t>
  </si>
  <si>
    <t>但し、東広島市は、豊栄町、河内町、黒瀬町、福富町を除く。呉市は、安浦町のみ。</t>
  </si>
  <si>
    <t>ｼｬｶｲﾌｸｼﾎｳｼﾞﾝﾀｶﾐﾌｸｼｶｲ</t>
  </si>
  <si>
    <t>社会福祉法人高見福祉会</t>
  </si>
  <si>
    <t>広島県尾道市向島町立花４１８番地１</t>
  </si>
  <si>
    <t>0848-44-5758</t>
  </si>
  <si>
    <t>0848-44-5784</t>
  </si>
  <si>
    <t>高橋　聖二</t>
  </si>
  <si>
    <t>ﾀｶﾊｼ ｾｲｼﾞ</t>
  </si>
  <si>
    <t>広島県尾道市向島町12356番地1</t>
  </si>
  <si>
    <t>ﾂｳｼｮｶｲｺﾞｾﾝﾀｰｷｯｶｴﾝ</t>
  </si>
  <si>
    <t>通所介護センター橘花苑</t>
  </si>
  <si>
    <t>0848-44-5774</t>
  </si>
  <si>
    <t>0848-45-3755</t>
  </si>
  <si>
    <t>ｸﾜﾊﾗ ｻﾄﾙ</t>
  </si>
  <si>
    <t>桒原　悟</t>
  </si>
  <si>
    <t>広島県尾道市向島町3707-15</t>
  </si>
  <si>
    <t>但し、尾道市は、向島町、向東町。</t>
  </si>
  <si>
    <t>kikkaen7@palette.plala.or.jp</t>
  </si>
  <si>
    <t>ﾀﾝｷﾆｭｳｼｮｾｲｶﾂｶｲｺﾞｷｯｶｴﾝ</t>
  </si>
  <si>
    <t>短期入所生活介護橘花苑</t>
  </si>
  <si>
    <t>特別養護老人ホーム橘花苑、通所介護センター橘花園</t>
  </si>
  <si>
    <t>施設長・管理者8：30～17：30</t>
  </si>
  <si>
    <t>ただし、向島町、向東町のみ実施。</t>
  </si>
  <si>
    <t>ﾐﾊﾗｼｼｬｶｲﾌｸｼｷｮｳｷﾞｶｲﾃﾞｲｻｰﾋﾞｽｾﾝﾀｰｸｲ</t>
  </si>
  <si>
    <t>三原市社会福祉協議会デイサービスセンター久井</t>
  </si>
  <si>
    <t>0847-32-7101</t>
  </si>
  <si>
    <t>広島県三原市久井町和草１９０６番地１</t>
  </si>
  <si>
    <t>0847-32-5011</t>
  </si>
  <si>
    <t>ｶﾜﾉ ｻﾄﾐ</t>
  </si>
  <si>
    <t>川野　さとみ</t>
  </si>
  <si>
    <t>広島県三原市久井町吉田43-1</t>
  </si>
  <si>
    <t>ヘルパーステーション久井</t>
  </si>
  <si>
    <t>管理者 8:30～17:15</t>
  </si>
  <si>
    <t>但し、三原市は、久井町、八幡町のみ。</t>
  </si>
  <si>
    <t>ﾄｸﾍﾞﾂﾖｳｺﾞﾛｳｼﾞﾝﾎｰﾑｷｯｺｳｴﾝﾀﾝｷﾆｭｳｼｮｾｲｶﾂｶｲｺﾞｼﾞｷﾞｮｳｼｮ</t>
  </si>
  <si>
    <t>特別養護老人ホーム亀甲園短期入所生活介護事業所</t>
  </si>
  <si>
    <t>広島県三原市城町二丁目14番2－901号</t>
  </si>
  <si>
    <t>特別養護老人ホーム亀甲園　ほか</t>
  </si>
  <si>
    <t>但し、三原市は久井町・八幡町・大和町のみ実施。</t>
  </si>
  <si>
    <t>看護体制加算なし（H23.1.1～）</t>
  </si>
  <si>
    <t>kikkou-en@nifty.com</t>
  </si>
  <si>
    <t>ｺｳﾘﾂﾐﾂｷﾞｿｳｺﾞｳﾋﾞｮｳｲﾝﾄｸﾍﾞﾂﾖｳｺﾞﾛｳｼﾞﾝﾎｰﾑ｢ﾌﾚｱｲ｣</t>
  </si>
  <si>
    <t>公立みつぎ総合病院特別養護老人ホーム「ふれあい」</t>
  </si>
  <si>
    <t>ｸﾆﾄﾓ ｱｹﾐ</t>
  </si>
  <si>
    <t>副施設長　8：30～17：15</t>
  </si>
  <si>
    <t>H17，3，28廃止開始</t>
  </si>
  <si>
    <t>従来80床、ユニット20床（ユニット数2）</t>
  </si>
  <si>
    <t>tokuyou@mitsugibyouin.com</t>
  </si>
  <si>
    <t>広島県尾道市御調町綾目1863番地</t>
  </si>
  <si>
    <t>事務長</t>
  </si>
  <si>
    <t>副施設長、デイサービスセンター長　8：30～17：15</t>
  </si>
  <si>
    <t>但し、尾道市、世羅町、府中市、三原市の一部地域。</t>
  </si>
  <si>
    <t>H17.3.28廃止開始</t>
  </si>
  <si>
    <t>ﾄｸﾍﾞﾂﾖｳｺﾞﾛｳｼﾞﾝﾎｰﾑｷｯｺｳｴﾝ</t>
  </si>
  <si>
    <t>特別養護老人ホーム亀甲園</t>
  </si>
  <si>
    <t>広島県三原市城町２丁目１４番２－９０１号</t>
  </si>
  <si>
    <t>短期生活、特定施設、訪問介護、通所介護</t>
  </si>
  <si>
    <t>施設長・管理者　8：30-17：30</t>
  </si>
  <si>
    <t>看護体制加算なし(H23.6.1～)</t>
  </si>
  <si>
    <t>広島県三原市城町2丁目14番2－901号</t>
  </si>
  <si>
    <t>訪問介護、特定施設、デイ、ショート</t>
  </si>
  <si>
    <t>但し、三原市は久井町、八幡町、大和町のみ実施。</t>
  </si>
  <si>
    <t>ﾄｸﾍﾞﾂﾖｳｺﾞﾛｳｼﾞﾝﾎｰﾑｷｯｶｴﾝ</t>
  </si>
  <si>
    <t>特別養護老人ホーム橘花苑</t>
  </si>
  <si>
    <t>ﾑﾗｶﾐ ﾄﾓｷ</t>
  </si>
  <si>
    <t>村上　智基</t>
  </si>
  <si>
    <t>広島県尾道市向島町立花８７３番地</t>
  </si>
  <si>
    <t>短期生活、通所介護、訪問介護、居宅介護　等</t>
  </si>
  <si>
    <t>施設長、管理者、所長　8：30-17：30</t>
  </si>
  <si>
    <t>看護体制加算なし（22.5.1～）</t>
  </si>
  <si>
    <t>短期入所生活介護橘花苑、通所介護センター橘花苑、</t>
  </si>
  <si>
    <t>但し、向島町、向東町のみ実施。</t>
  </si>
  <si>
    <t>ｺｳﾘﾂﾐﾂｷﾞｿｳｺﾞｳﾋﾞｮｳｲﾝﾃﾞｲｻｰﾋﾞｽｾﾝﾀｰ</t>
  </si>
  <si>
    <t>公立みつぎ総合病院デイサービスセンター</t>
  </si>
  <si>
    <t>広島県尾道市御調町綾目1862番地2</t>
  </si>
  <si>
    <t>公立みつぎ総合病院保健福祉総合施設、特養</t>
  </si>
  <si>
    <t>副施設長、所長　8:30～17:15</t>
  </si>
  <si>
    <t>但し、尾道市は一部地域のみ。世羅町は、宇津戸。三原市は、八幡町。府中市は一部地域のみ。</t>
  </si>
  <si>
    <t>0848-25-7111</t>
  </si>
  <si>
    <t>広島県尾道市向島町５５５８－１２</t>
  </si>
  <si>
    <t>ｺｳﾘﾂﾐﾂｷﾞｿｳｺﾞｳﾋﾞｮｳｲﾝｸﾞﾙｰﾌﾟﾎｰﾑ｢ｶｴﾃﾞ｣</t>
  </si>
  <si>
    <t>公立みつぎ総合病院グループホーム「かえで」</t>
  </si>
  <si>
    <t>0848-76-2569</t>
  </si>
  <si>
    <t>ﾔﾏｻｷ ﾕｶﾘ</t>
  </si>
  <si>
    <t>山崎　由香里</t>
  </si>
  <si>
    <t>広島県尾道市御調町貝ケ原320番地４</t>
  </si>
  <si>
    <t>運営規程中、職員の区分と員数の条文に「介護支援専門員」の項を追加(平成26年４月１日)</t>
  </si>
  <si>
    <t>府中市、世羅郡世羅町</t>
  </si>
  <si>
    <t>ｲﾘｮｳﾎｳｼﾞﾝｲﾁｺﾞｶｲﾄﾀﾞﾆｲｲﾝ</t>
  </si>
  <si>
    <t>医療法人一期会戸谷医院</t>
  </si>
  <si>
    <t>広島県尾道市御調町神１０１番地</t>
  </si>
  <si>
    <t>0848-76-0160</t>
  </si>
  <si>
    <t>0848-76-2228</t>
  </si>
  <si>
    <t>戸谷　俊介</t>
  </si>
  <si>
    <t>ﾄﾀﾞﾆ ｼｭﾝｽｹ</t>
  </si>
  <si>
    <t>千葉県佐倉市ユーカリが丘四丁目2番M－2301号</t>
  </si>
  <si>
    <t>090-7893-7632</t>
  </si>
  <si>
    <t>ﾃﾞｲｻｰﾋﾞｽｲﾁｺﾞﾉｿﾉ</t>
  </si>
  <si>
    <t>デイサービスいちごの苑</t>
  </si>
  <si>
    <t>0848-29-5550</t>
  </si>
  <si>
    <t>ﾄﾀﾞﾆ ｲｸｺ</t>
  </si>
  <si>
    <t>戸谷　郁子</t>
  </si>
  <si>
    <t>広島県尾道市御調町花尻７７番地</t>
  </si>
  <si>
    <t>三原市、尾道市、府中市</t>
  </si>
  <si>
    <t>但し、尾道市は、御調町、木ノ庄町。府中市は、三郎丸町。三原市は、八幡町。</t>
  </si>
  <si>
    <t>ﾕｳｹﾞﾝｶﾞｲｼｬｷﾔﾏ</t>
  </si>
  <si>
    <t>有限会社キヤマ</t>
  </si>
  <si>
    <t>広島県尾道市御調町市６５番地</t>
  </si>
  <si>
    <t>0848-76-0138</t>
  </si>
  <si>
    <t>樹山　孝司</t>
  </si>
  <si>
    <t>ｷﾔﾏ ﾀｶｼ</t>
  </si>
  <si>
    <t>広島県尾道市御調町市６５番地１１</t>
  </si>
  <si>
    <t>0848-76-1787</t>
  </si>
  <si>
    <t>ｸﾞﾙｰﾌﾟﾎｰﾑｵｵｿﾞﾗ</t>
  </si>
  <si>
    <t>グループホームおおぞら</t>
  </si>
  <si>
    <t>0848-76-3165</t>
  </si>
  <si>
    <t>ｶﾄﾞ ﾐｴｺ</t>
  </si>
  <si>
    <t>角　美恵子</t>
  </si>
  <si>
    <t>広島県府中市用土町２１―８</t>
  </si>
  <si>
    <t>0847-45-0175</t>
  </si>
  <si>
    <t>三原市、三次市、世羅郡世羅町</t>
  </si>
  <si>
    <t>ｸﾞﾙｰﾌﾟﾎｰﾑﾊﾅﾐｽﾞｷ</t>
  </si>
  <si>
    <t>グループホームはなみずき</t>
  </si>
  <si>
    <t>0848-20-6022</t>
  </si>
  <si>
    <t>広島県尾道市向島町立花字余崎３０１０番地２３</t>
  </si>
  <si>
    <t>ﾊﾝﾀﾞ ｼｽﾞｴ</t>
  </si>
  <si>
    <t>半田　静枝</t>
  </si>
  <si>
    <t>広島県尾道市向島町10904-2</t>
  </si>
  <si>
    <t>H22.9.1専用区画の変更あり（面積：490.23㎡→572.23㎡）</t>
  </si>
  <si>
    <t>ｸﾙﾐﾃﾞｲｻｰﾋﾞｽｾﾝﾀｰ</t>
  </si>
  <si>
    <t>くるみデイサービスセンター</t>
  </si>
  <si>
    <t>0847-37-2178</t>
  </si>
  <si>
    <t>広島県世羅郡世羅町小国４４９５番地２</t>
  </si>
  <si>
    <t>0847-37-2500</t>
  </si>
  <si>
    <t>ｲﾜﾋﾛ ﾏｻｱｷ</t>
  </si>
  <si>
    <t>岩広　正明</t>
  </si>
  <si>
    <t>広島県三次市上川立町2190番地5</t>
  </si>
  <si>
    <t>但し、三次市は、三和町、上田町、三若町。三原市は大和町。</t>
  </si>
  <si>
    <t>ｼｬｶｲﾌｸｼﾎｳｼﾞﾝｺｳｻﾞﾝｶｲ</t>
  </si>
  <si>
    <t>社会福祉法人甲山会</t>
  </si>
  <si>
    <t>広島県世羅郡世羅町西上原４２６番地１１</t>
  </si>
  <si>
    <t>0847-22-3478</t>
  </si>
  <si>
    <t>0847-22-3565</t>
  </si>
  <si>
    <t>高山　悦二</t>
  </si>
  <si>
    <t>ﾀｶﾔﾏ ｴﾂｼﾞ</t>
  </si>
  <si>
    <t>ｺｳﾘｭｳｴﾝﾀﾝｷﾆｭｳｼｮｾｲｶﾂｶｲｺﾞｼﾞｷﾞｮｳｼｮ</t>
  </si>
  <si>
    <t>高竜園短期入所生活介護事業所</t>
  </si>
  <si>
    <t>広島県世羅郡世羅町西上原字円光地４２６番地１１</t>
  </si>
  <si>
    <t>ﾀｶﾔﾏ ﾏﾅﾌﾞ</t>
  </si>
  <si>
    <t>高山　学</t>
  </si>
  <si>
    <t>広島県世羅郡世羅町伊尾2770番地</t>
  </si>
  <si>
    <t>特別養護老人ホーム高竜園</t>
  </si>
  <si>
    <t>施設長（勤務時間9：:00～18:00）</t>
  </si>
  <si>
    <t>但し、周辺地域については弾力的に運用する。</t>
  </si>
  <si>
    <t>ﾄｸﾍﾞﾂﾖｳｺﾞﾛｳｼﾞﾝﾎｰﾑｺｳﾘｭｳｴﾝ</t>
  </si>
  <si>
    <t>ﾀｶﾔﾏ ﾞﾏﾅﾌﾞ</t>
  </si>
  <si>
    <t>髙山　学</t>
  </si>
  <si>
    <t>広島県世羅郡世羅町大字伊尾２７７０番地</t>
  </si>
  <si>
    <t>高竜園短期入所生活介護介護事業所</t>
  </si>
  <si>
    <t>管理者　9：00～18：00</t>
  </si>
  <si>
    <t>広島県世羅郡世羅町伊尾２７７０番地</t>
  </si>
  <si>
    <t>管理者（勤務時間9:00～18：00）</t>
  </si>
  <si>
    <t>但し、周辺地域については弾力的に運用。</t>
  </si>
  <si>
    <t>ｾｾﾗｷﾞｴﾝｼｮｰﾄｽﾃｲ</t>
  </si>
  <si>
    <t>せせらぎ園ショートステイ</t>
  </si>
  <si>
    <t>0847-37-2550</t>
  </si>
  <si>
    <t>広島県世羅郡世羅町大字小国１０８８９番地２３</t>
  </si>
  <si>
    <t>0847-37-2531</t>
  </si>
  <si>
    <t>ﾆｼﾊﾗ ﾀｹﾄｼ</t>
  </si>
  <si>
    <t>西原　丈順</t>
  </si>
  <si>
    <t>広島県三原市久井町江木1807番地</t>
  </si>
  <si>
    <t>特別養護老人ホームせせらぎ園ほか</t>
  </si>
  <si>
    <t>三原市、三次市、安芸高田市、世羅郡</t>
  </si>
  <si>
    <t>但し、三原市は久井町、大和町。三次市は三和町、吉舎町、三良坂町。安芸高田市は甲田町。</t>
  </si>
  <si>
    <t>ｼｬｶｲﾌｸｼﾎｳｼﾞﾝｾﾗﾁｮｳｼｬｶｲﾌｸｼｷｮｳｷﾞｶｲ</t>
  </si>
  <si>
    <t>社会福祉法人世羅町社会福祉協議会</t>
  </si>
  <si>
    <t>広島県世羅郡世羅町大字西上原４２６番地３</t>
  </si>
  <si>
    <t>0847-22-3162</t>
  </si>
  <si>
    <t>0847-22-0752</t>
  </si>
  <si>
    <t>玉谷　隆</t>
  </si>
  <si>
    <t>ﾀﾏﾀﾞﾆ ﾀｶｼ</t>
  </si>
  <si>
    <t>ｾﾗﾁｮｳｼｬｶｲﾌｸｼｷｮｳｷﾞｶｲﾃﾞｲｻｰﾋﾞｽﾎｰﾑｼﾞｷﾞｮｳｼｮｾﾗｼｬｷｮｳ</t>
  </si>
  <si>
    <t>世羅町社会福祉協議会デイサービスホーム事業所せら社協</t>
  </si>
  <si>
    <t>0847-22-3257</t>
  </si>
  <si>
    <t>広島県世羅郡世羅町大字本郷９３９番地１</t>
  </si>
  <si>
    <t>0847-25-0061</t>
  </si>
  <si>
    <t>ﾄｷﾔｽ ﾋﾛﾐ</t>
  </si>
  <si>
    <t>時安　浩美</t>
  </si>
  <si>
    <t>広島県世羅郡世羅町大字青水1365番地</t>
  </si>
  <si>
    <t>ﾄｸﾍﾞﾂﾖｳｺﾞﾛｳｼﾞﾝﾎｰﾑｾｾﾗｷﾞｴﾝ</t>
  </si>
  <si>
    <t>特別養護老人ホームせせらぎ園</t>
  </si>
  <si>
    <t>広島県三原市久井町江木１８０７番地</t>
  </si>
  <si>
    <t>特別養護老人ホームつばきの里ほか</t>
  </si>
  <si>
    <t>看護体制加算I(H23.11.1～)</t>
  </si>
  <si>
    <t>三原市、三次市、安芸高田市、世羅郡世羅町</t>
  </si>
  <si>
    <t>但し、三原市は久井町、大和町のみ。三次市は三和町、吉舎町、三良坂町のみ。安芸高田市は甲田町のみ。</t>
  </si>
  <si>
    <t>広島県尾道市平原三丁目１番１５</t>
  </si>
  <si>
    <t>ｸﾞﾙｰﾌﾟﾎｰﾑﾌｧﾐﾘｨ</t>
  </si>
  <si>
    <t>グループホームふぁみりぃ</t>
  </si>
  <si>
    <t>0847-25-5027</t>
  </si>
  <si>
    <t>広島県世羅郡世羅町本郷９６５番地１</t>
  </si>
  <si>
    <t>0847-25-5077</t>
  </si>
  <si>
    <t>サダツナ　トモヒト</t>
  </si>
  <si>
    <t>貞縄　知仁</t>
  </si>
  <si>
    <t>広島県三原市久井町和草1061番地</t>
  </si>
  <si>
    <t>計画作成担当者、介護従事者</t>
  </si>
  <si>
    <t>呉市、三原市、尾道市、東広島市</t>
  </si>
  <si>
    <t>ﾃﾞｲｻｰﾋﾞｽｾﾝﾀｰﾌｧﾐﾘｨｾﾗ</t>
  </si>
  <si>
    <t>デイサービスセンターふぁみりぃせら</t>
  </si>
  <si>
    <t>0847-25-5137</t>
  </si>
  <si>
    <t>広島県世羅郡世羅町大字本郷９６６番地１</t>
  </si>
  <si>
    <t>0847-25-5063</t>
  </si>
  <si>
    <t>ﾔﾏｵｶ ﾐﾄﾞﾘ</t>
  </si>
  <si>
    <t>山岡　みどり</t>
  </si>
  <si>
    <t>広島県世羅郡世羅町赤屋２４番地1</t>
  </si>
  <si>
    <t>ｶﾌﾞｼｷｶﾞｲｼｬﾉﾄﾃｯｸ</t>
  </si>
  <si>
    <t>株式会社のとテック</t>
  </si>
  <si>
    <t>広島県尾道市高須町５１０３番地１</t>
  </si>
  <si>
    <t>0848-56-0013</t>
  </si>
  <si>
    <t>0848-56-0018</t>
  </si>
  <si>
    <t>能登　雅子</t>
  </si>
  <si>
    <t>ﾉﾄ ﾏｻｺ</t>
  </si>
  <si>
    <t>ﾘﾊﾌﾟﾗｲﾄﾞﾃﾞｲｻｰﾋﾞｽｾﾝﾀｰｺｳｻﾞﾝ</t>
  </si>
  <si>
    <t>リハプライドデイサービスセンターこうざん</t>
  </si>
  <si>
    <t>0847-25-5088</t>
  </si>
  <si>
    <t>0847-25-5122</t>
  </si>
  <si>
    <t>ﾏｷﾊﾗ ﾖｼｱｷ</t>
  </si>
  <si>
    <t>槙原　善明</t>
  </si>
  <si>
    <t>広島県福山市本郷町2864-1パレアナA203</t>
  </si>
  <si>
    <t>day.kouzan@oboe.ocn.ne.jp</t>
  </si>
  <si>
    <t>ｶﾌﾞｼｷｶﾞｲｼｬﾕｳﾕｳ</t>
  </si>
  <si>
    <t>株式会社悠々</t>
  </si>
  <si>
    <t>広島県福山市松浜町四丁目３番５号</t>
  </si>
  <si>
    <t>084-922-7252</t>
  </si>
  <si>
    <t>宮地　幹治</t>
  </si>
  <si>
    <t>ﾐﾔﾁ ｶﾝｼﾞ</t>
  </si>
  <si>
    <t>ﾃﾞｲｻｰﾋﾞｽﾕｳﾕｳ</t>
  </si>
  <si>
    <t>デイサービス悠々</t>
  </si>
  <si>
    <t>0847-22-2000</t>
  </si>
  <si>
    <t>広島県世羅郡世羅町西神崎８０６</t>
  </si>
  <si>
    <t>0847-22-2002</t>
  </si>
  <si>
    <t>ｷﾖﾐﾂ ｴﾐｺ</t>
  </si>
  <si>
    <t>清光　恵美子</t>
  </si>
  <si>
    <t>広島県世羅郡世羅町本郷910-1</t>
  </si>
  <si>
    <t>但し、三原市は、久井町、大和町の一部地域で実施。</t>
  </si>
  <si>
    <t>ｶﾌﾞｼｷｶﾞｲｼｬﾚｲ･ｱｰｸｽ</t>
  </si>
  <si>
    <t>株式会社レイ・アークス</t>
  </si>
  <si>
    <t>広島県福山市多治米町四丁目１３－１１－２</t>
  </si>
  <si>
    <t>090-9602-9306</t>
  </si>
  <si>
    <t>柴田　英輔</t>
  </si>
  <si>
    <t>ｼﾊﾞﾀ ｴｲｽｹ</t>
  </si>
  <si>
    <t>ｼｮｰﾄ･ﾃﾞｲｷﾗﾒｷ</t>
  </si>
  <si>
    <t>ショート・デイきらめき</t>
  </si>
  <si>
    <t>0847-22-5133</t>
  </si>
  <si>
    <t>広島県世羅郡世羅町本郷１２６５－２</t>
  </si>
  <si>
    <t>ﾂﾎﾞｶﾜ ﾀｶﾏｻ</t>
  </si>
  <si>
    <t>坪川　敬昌</t>
  </si>
  <si>
    <t>広島県福山市新市町戸手949-1</t>
  </si>
  <si>
    <t>但し、三原市久井町の坂井原・山中野・土取・小林を除く。</t>
  </si>
  <si>
    <t>ﾄｸﾍﾞﾂﾖｳｺﾞﾛｳｼﾞﾝﾎｰﾑﾂﾊﾞｷﾉｻﾄ</t>
  </si>
  <si>
    <t>特別養護老人ホームつばきの里</t>
  </si>
  <si>
    <t>特養せせらぎ、ケアハウスふじの里、ほか</t>
  </si>
  <si>
    <t>ｶﾌﾞｼｷｶﾞｲｼｬｳｪﾌﾞ･ｴｰｼﾞｪﾝｼｰ</t>
  </si>
  <si>
    <t>株式会社ウェブ・エージェンシー</t>
  </si>
  <si>
    <t>広島県広島市東区上温品四丁目３３番３０－６０９号</t>
  </si>
  <si>
    <t>082-280-1202</t>
  </si>
  <si>
    <t>082-553-0539</t>
  </si>
  <si>
    <t>佐々木　健二</t>
  </si>
  <si>
    <t>ｻｻｷ ｹﾝｼﾞ</t>
  </si>
  <si>
    <t>ﾃﾞｲｻｰﾋﾞｽｾﾝﾀｰｱｲ･ｹｱｾﾗ</t>
  </si>
  <si>
    <t>デイサービスセンターｉ・ケアせら</t>
  </si>
  <si>
    <t>0847-37-7070</t>
  </si>
  <si>
    <t>広島県世羅郡世羅町小国４９２番地２</t>
  </si>
  <si>
    <t>0847-37-7005</t>
  </si>
  <si>
    <t>ﾔﾌﾞﾊﾅ ﾐｶ</t>
  </si>
  <si>
    <t>薮花　美香</t>
  </si>
  <si>
    <t>広島県世羅郡世羅町小国4866</t>
  </si>
  <si>
    <t>三原市、尾道市、府中市、三次市、東広島市、世羅郡世羅町</t>
  </si>
  <si>
    <t>ｼｮｰﾄｽﾃｲｱｲ･ｹｱｾﾗ</t>
  </si>
  <si>
    <t>ショートステイｉ・ケアせら</t>
  </si>
  <si>
    <t>0847-37-7080</t>
  </si>
  <si>
    <t>ｽﾉｳﾁ ﾄﾓﾉﾘ</t>
  </si>
  <si>
    <t>須内　智則</t>
  </si>
  <si>
    <t>広島県三原市大和町上徳良2512</t>
  </si>
  <si>
    <t>三原市、尾道市、府中市、三次市、庄原市、東広島市、安芸高田市、世羅郡世羅町、神石郡神石高原町</t>
  </si>
  <si>
    <t>ｼｬｶｲﾌｸｼﾎｳｼﾞﾝｺｳｷｶｲ</t>
  </si>
  <si>
    <t>社会福祉法人紅輝会</t>
  </si>
  <si>
    <t>広島県神石郡神石高原町小畠１５１０番地１</t>
  </si>
  <si>
    <t>0847-89-3131</t>
  </si>
  <si>
    <t>0847-85-4555</t>
  </si>
  <si>
    <t>ｺｳｷｶｲｼﾃｲﾂｳｼｮｶｲｺﾞｼﾞｷﾞｮｳｼｮﾒﾙｼｰｻﾝﾜ</t>
  </si>
  <si>
    <t>紅輝会指定通所介護事業所メルシーさんわ</t>
  </si>
  <si>
    <t>0847-85-4004</t>
  </si>
  <si>
    <t>広島県神石郡神石高原町小畠１５３０番地１</t>
  </si>
  <si>
    <t>0847-89-3123</t>
  </si>
  <si>
    <t>ﾔﾏｳﾁ ﾖｼﾉﾘ</t>
  </si>
  <si>
    <t>山内　好紀</t>
  </si>
  <si>
    <t>広島県神石郡神石高原町小畠1192番地3</t>
  </si>
  <si>
    <t>ケアハウス星降る高原</t>
  </si>
  <si>
    <t>介護報酬告示上の額の１割、２割又は３割</t>
  </si>
  <si>
    <t>厚生労働大臣の示す通り</t>
  </si>
  <si>
    <t>ｺｳｷｶｲｼﾃｲﾂｳｼｮｶｲｺﾞｼﾞｷﾞｮｳｼｮﾋｶﾘﾉｻﾄ</t>
  </si>
  <si>
    <t>紅輝会指定通所介護事業所陽光の里</t>
  </si>
  <si>
    <t>0847-84-2160</t>
  </si>
  <si>
    <t>広島県神石郡神石高原町下豊松５３４番地１</t>
  </si>
  <si>
    <t>0847-84-2162</t>
  </si>
  <si>
    <t>ｶﾜｶﾐﾋﾄｼ</t>
  </si>
  <si>
    <t>川上等</t>
  </si>
  <si>
    <t>広島県神石郡神石高原町小畠2444番地9</t>
  </si>
  <si>
    <t>ｼｬｶｲﾌｸｼﾎｳｼﾞﾝｼﾝｼﾞｭﾌｸｼｶｲ</t>
  </si>
  <si>
    <t>社会福祉法人神寿福祉会</t>
  </si>
  <si>
    <t>広島県神石郡神石高原町福永１４９９番地１</t>
  </si>
  <si>
    <t>0847-87-0190</t>
  </si>
  <si>
    <t>08478-7-0191</t>
  </si>
  <si>
    <t>後藤　文好</t>
  </si>
  <si>
    <t>ｼﾝｼﾞｭｴﾝﾀﾝｷﾆｭｳｼｮｾｲｶﾂｶｲｺﾞｼﾞｷﾞｮｳｼｮ</t>
  </si>
  <si>
    <t>神寿苑短期入所生活介護事業所</t>
  </si>
  <si>
    <t>08478-7-0190</t>
  </si>
  <si>
    <t>0847-87-0191</t>
  </si>
  <si>
    <t>ｻｻｷ ｺｳｷ</t>
  </si>
  <si>
    <t>佐々木　弘己</t>
  </si>
  <si>
    <t>広島県神石郡神石高原町福永乙５３１番地</t>
  </si>
  <si>
    <t>特別養護老人ホーム神寿苑、自立支援型グループホームコスモス苑</t>
  </si>
  <si>
    <t>shinjyuen@r4.dion.ne.jp</t>
  </si>
  <si>
    <t>ﾄｸﾍﾞﾂﾖｳｺﾞﾛｳｼﾞﾝﾎｰﾑｼﾝｼﾞｭｴﾝ</t>
  </si>
  <si>
    <t>特別養護老人ホーム神寿苑</t>
  </si>
  <si>
    <t>短期入所，自立支援型グループホームコスモス苑</t>
  </si>
  <si>
    <t>看護体制加II(H23.7.1～)</t>
  </si>
  <si>
    <t>広島県神石郡神石高原町福永乙531番地</t>
  </si>
  <si>
    <t>神寿苑短期入所生活介護事業所、自立支援型グループホームコスモス苑</t>
  </si>
  <si>
    <t>施設長　8:30～17:360</t>
  </si>
  <si>
    <t>ﾃﾞｲｻｰﾋﾞｽｾﾝﾀｰﾓﾐｼﾞﾉｻﾄ</t>
  </si>
  <si>
    <t>デイサービスセンターもみじの里</t>
  </si>
  <si>
    <t>0847-87-0500</t>
  </si>
  <si>
    <t>広島県神石郡神石高原町福永１６０９番地の１</t>
  </si>
  <si>
    <t>0847-87-0118</t>
  </si>
  <si>
    <t>ﾊﾔｶﾜ ｼﾝｺ</t>
  </si>
  <si>
    <t>早川　伸子</t>
  </si>
  <si>
    <t>広島県庄原市東城町三坂381番地6</t>
  </si>
  <si>
    <t>momijinosato@s7.dion.ne.jp</t>
  </si>
  <si>
    <t>ｼﾙﾄﾋﾟｱﾕｷﾃﾞｲｻｰﾋﾞｽｾﾝﾀｰ</t>
  </si>
  <si>
    <t>シルトピア油木デイサービスセンター</t>
  </si>
  <si>
    <t>0847-82-2124</t>
  </si>
  <si>
    <t>広島県神石郡神石高原町油木甲５０７１番地１</t>
  </si>
  <si>
    <t>0847-82-2259</t>
  </si>
  <si>
    <t>ﾀﾅｶ ﾐｽﾞﾎ</t>
  </si>
  <si>
    <t>田中　瑞穂</t>
  </si>
  <si>
    <t>岡山県新見市哲西町畑木778番地</t>
  </si>
  <si>
    <t>特養ほか</t>
  </si>
  <si>
    <t>庄原市、神石郡神石高原町</t>
  </si>
  <si>
    <t>但し、庄原市は東城町のみ。</t>
  </si>
  <si>
    <t>ｼﾙﾄﾋﾟｱﾕｷｼｮｰﾄｽﾃｲｼﾞｷﾞｮｳｼｮ</t>
  </si>
  <si>
    <t>シルトピア油木ショートステイ事業所</t>
  </si>
  <si>
    <t>特別養護老人ホームシルトピア油木　他</t>
  </si>
  <si>
    <t>但し、庄原市は東城町。</t>
  </si>
  <si>
    <t>ﾄｸﾍﾞﾂﾖｳｺﾞﾛｳｼﾞﾝﾎｰﾑｼﾙﾄﾋﾟｱﾕｷ</t>
  </si>
  <si>
    <t>特別養護老人ホームシルトピア油木</t>
  </si>
  <si>
    <t>ショート、デイサービス、ヘルパーステーション他</t>
  </si>
  <si>
    <t>施設長・居宅管理者　8：30～17：30</t>
  </si>
  <si>
    <t>元一部ユニット型</t>
  </si>
  <si>
    <t>従来52床</t>
  </si>
  <si>
    <t>看護体制加算(H23.6.1～)</t>
  </si>
  <si>
    <t>シルトピア油木ショートステイ事業所　他</t>
  </si>
  <si>
    <t>従来52床、ユニット12床（ユニット数2）</t>
  </si>
  <si>
    <t>広島県神石郡神石高原町小畠１５１０－１</t>
  </si>
  <si>
    <t>08478-9-3131</t>
  </si>
  <si>
    <t>08478-5-4555</t>
  </si>
  <si>
    <t>ｼﾃｲﾆﾝﾁｼｮｳﾀｲｵｳｶﾞﾀｷｮｳﾄﾞｳｾｲｶﾂｶｲｺﾞｼﾞｷﾞｮｳｼｮｸﾞﾙｰﾌﾟﾎｰﾑﾖﾅﾐﾉｻﾄ</t>
  </si>
  <si>
    <t>指定認知症対応型共同生活介護事業所グループホームよなみの里</t>
  </si>
  <si>
    <t>08478-9-2015</t>
  </si>
  <si>
    <t>広島県神石郡神石高原町下豊松５３３－１</t>
  </si>
  <si>
    <t>ｻﾄｳ ﾖｼﾋﾃﾞ</t>
  </si>
  <si>
    <t>佐藤　慶秀</t>
  </si>
  <si>
    <t>広島県神石郡神石高原町上豊松84番地</t>
  </si>
  <si>
    <t>計画作成担当者　介護職員</t>
  </si>
  <si>
    <t>ﾄｸﾃｲﾋｴｲﾘｶﾂﾄﾞｳﾎｳｼﾞﾝｺｳﾚｲｼｬｶｲｦｲｷﾙｶｲ</t>
  </si>
  <si>
    <t>特定非営利活動法人高齢社会を活きる会</t>
  </si>
  <si>
    <t>広島県神石郡神石高原町油木甲３０４５番地</t>
  </si>
  <si>
    <t>08478-2-0560</t>
  </si>
  <si>
    <t>三原　豊</t>
  </si>
  <si>
    <t>ﾐﾊﾗ ﾕﾀｶ</t>
  </si>
  <si>
    <t>広島県神石郡神石高原町油木甲3045番地</t>
  </si>
  <si>
    <t>ｸﾞﾙｰﾌﾟﾎｰﾑﾔｽﾀﾞｲｺｲﾉｲｴ</t>
  </si>
  <si>
    <t>グループホーム安田いこいの家</t>
  </si>
  <si>
    <t>0847-82-0560</t>
  </si>
  <si>
    <t>広島県神石郡神石高原町安田６７７－１</t>
  </si>
  <si>
    <t>広島県神石郡神石高原町油木３０４５</t>
  </si>
  <si>
    <t>ﾎﾟｰﾗｽﾀｰｶｲｺﾞｻｰﾋﾞｽｶﾌﾞｼｷｶﾞｲｼｬ</t>
  </si>
  <si>
    <t>ポーラスター介護サービス株式会社</t>
  </si>
  <si>
    <t>広島県神石郡神石高原町階見９３０番地</t>
  </si>
  <si>
    <t>0847-85-3617</t>
  </si>
  <si>
    <t>樋口　隆夫</t>
  </si>
  <si>
    <t>ﾋｸﾞﾁ ﾀｶｵ</t>
  </si>
  <si>
    <t>ﾃﾞｲｻｰﾋﾞｽﾎﾟｰﾗｽﾀｰ</t>
  </si>
  <si>
    <t>デイサービスポーラスター</t>
  </si>
  <si>
    <t>広島県神石郡神石高原町階見928番地1</t>
  </si>
  <si>
    <t>厚生労働大臣の定めに基づく</t>
  </si>
  <si>
    <t>ﾄｸﾍﾞﾂﾖｳｺﾞﾛｳｼﾞﾝﾎｰﾑｼｷﾉｲｴ</t>
  </si>
  <si>
    <t>特別養護老人ホーム四季の家</t>
  </si>
  <si>
    <t>ショート、デイ、訪問介護、居宅介護支援ほか</t>
  </si>
  <si>
    <t>但し、庄原市は東城町。（H27.4.1追加）</t>
  </si>
  <si>
    <t>ｼｬｶｲﾌｸｼﾎｳｼﾞﾝｺｳﾇﾌｸｼｶｲ</t>
  </si>
  <si>
    <t>社会福祉法人甲奴福祉会</t>
  </si>
  <si>
    <t>広島県三次市甲奴町本郷１６７４番地</t>
  </si>
  <si>
    <t>0847-67-2188</t>
  </si>
  <si>
    <t>0847-67-2774</t>
  </si>
  <si>
    <t>伊藤　輝男</t>
  </si>
  <si>
    <t>ｲﾄｳ ﾃﾙｵ</t>
  </si>
  <si>
    <t>ﾐﾔﾏｿｳﾀﾝｷﾆｭｳｼｮｾｲｶﾂｶｲｺﾞｼﾞｷﾞｮｳｼｮ</t>
  </si>
  <si>
    <t>美山荘短期入所生活介護事業所</t>
  </si>
  <si>
    <t>ｱｷﾔﾏ ｲﾜｵ</t>
  </si>
  <si>
    <t>秋山　五輪夫</t>
  </si>
  <si>
    <t>広島県三次市甲奴町本郷1770番地</t>
  </si>
  <si>
    <t>特養美山荘、美山荘短期入所、美山荘訪問入浴</t>
  </si>
  <si>
    <t>園長6：55、管理者0：30、管理者0：20</t>
  </si>
  <si>
    <t>看護体制加算なし(H23.5.10～)</t>
  </si>
  <si>
    <t>ﾃﾞｲｻｰﾋﾞｽｾﾝﾀｰﾐﾔﾏｿｳ</t>
  </si>
  <si>
    <t>デイサービスセンター美山荘</t>
  </si>
  <si>
    <t>ﾀﾅﾍﾞ ｼｮｳｿｳ</t>
  </si>
  <si>
    <t>田邊　昭壮</t>
  </si>
  <si>
    <t>広島県三次市甲奴町小童965</t>
  </si>
  <si>
    <t>美山荘居宅介護支援事業所</t>
  </si>
  <si>
    <t>府中市、三次市、世羅郡世羅町</t>
  </si>
  <si>
    <t>ﾀﾝｷﾆｭｳｼｮｾｲｶﾂｶｲｺﾞｼﾞｷﾞｮｳｼｮﾕｰｼｬｲﾝ</t>
  </si>
  <si>
    <t>短期入所生活介護事業所ユーシャイン</t>
  </si>
  <si>
    <t>通所、訪問介護等</t>
  </si>
  <si>
    <t>ﾎﾉﾎﾞﾉｴﾝﾀﾝｷﾆｭｳｼｮｾｲｶﾂｶｲｺﾞｼﾞｷﾞｮｳｼｮ</t>
  </si>
  <si>
    <t>ほのぼの苑短期入所生活介護事業所</t>
  </si>
  <si>
    <t>0847-62-4882</t>
  </si>
  <si>
    <t>広島県府中市上下町深江４８８番地３</t>
  </si>
  <si>
    <t>0847-62-4880</t>
  </si>
  <si>
    <t>ｶﾒﾔﾏ ﾀｹｱｷ</t>
  </si>
  <si>
    <t>亀山　武明</t>
  </si>
  <si>
    <t>広島県府中市上下町矢多田1002</t>
  </si>
  <si>
    <t>特別養護老人ホームほのぼの苑（特養　空床ショート）　ほのぼの苑デイサービスセンター</t>
  </si>
  <si>
    <t>府中市、三次市、庄原市、世羅郡、神石郡神石高原町</t>
  </si>
  <si>
    <t>但し、三次市は甲奴町、世羅郡は世羅町、庄原市は総領町のみ。</t>
  </si>
  <si>
    <t>ﾄｸﾍﾞﾂﾖｳｺﾞﾛｳｼﾞﾝﾎｰﾑﾎﾉﾎﾞﾉｴﾝ</t>
  </si>
  <si>
    <t>特別養護老人ホームほのぼの苑</t>
  </si>
  <si>
    <t>広島県府中市上下町矢多田１００２</t>
  </si>
  <si>
    <t>平成２０年４月１日付けで指定管理者制度</t>
  </si>
  <si>
    <t>移行により介護老人福祉施設のみ開設者</t>
  </si>
  <si>
    <t>が府中市となる。</t>
  </si>
  <si>
    <t>H26.5.2現在　府中市長　戸成義則</t>
  </si>
  <si>
    <t>ほのぼの苑短期入所生活介護事業所　 ほのぼの苑デイサービスセンター</t>
  </si>
  <si>
    <t>但し、三次市は甲奴町、庄原市は総領町のみ。</t>
  </si>
  <si>
    <t>ﾂｳｼｮｶｲｺﾞｼﾞｷﾞｮｳｼｮﾕｰｼｬｲﾝ</t>
  </si>
  <si>
    <t>通所介護事業所ユーシャイン</t>
  </si>
  <si>
    <t>特養・短期・訪問</t>
  </si>
  <si>
    <t>府中市、三次市、庄原市、神石郡神石高原町</t>
  </si>
  <si>
    <t>ﾎﾉﾎﾞﾉｴﾝﾃﾞｲｻｰﾋﾞｽｾﾝﾀｰ</t>
  </si>
  <si>
    <t>ほのぼの苑デイサービスセンター</t>
  </si>
  <si>
    <t>特別養護老人ホームほのぼの苑（特養・空所ショート）、ほのぼの苑短期入所生活介護事業所</t>
  </si>
  <si>
    <t>施設長（管理者）8:30～17:30</t>
  </si>
  <si>
    <t>但し、三次市は、甲奴町。庄原市は、総領町。 府中市は、上下町。</t>
  </si>
  <si>
    <t>ﾄｸﾍﾞﾂﾖｳｺﾞﾛｳｼﾞﾝﾎｰﾑﾕｰｼｬｲﾝ</t>
  </si>
  <si>
    <t>特別養護老人ホームユーシャイン</t>
  </si>
  <si>
    <t>短期生活、通所介護、訪問介護</t>
  </si>
  <si>
    <t>ショート、デイ、訪問介護等</t>
  </si>
  <si>
    <t>ﾄｸﾍﾞﾂﾖｳｺﾞﾛｳｼﾞﾝﾎｰﾑﾐﾔﾏｿｳ</t>
  </si>
  <si>
    <t>特別養護老人ホーム美山荘</t>
  </si>
  <si>
    <t>看護体制加算I</t>
  </si>
  <si>
    <t>ｼｬｶｲﾌｸｼﾎｳｼﾞﾝﾋﾞﾎｸﾌｸｼｶｲ</t>
  </si>
  <si>
    <t>社会福祉法人備北福祉会</t>
  </si>
  <si>
    <t>広島県三次市君田町東入君２０９番地１</t>
  </si>
  <si>
    <t>0824-53-2016</t>
  </si>
  <si>
    <t>0824-53-2017</t>
  </si>
  <si>
    <t>増岡　孝紀</t>
  </si>
  <si>
    <t>ﾏｽｵｶ ﾀｶﾉﾘ</t>
  </si>
  <si>
    <t>広島県三次市西酒屋町942番地</t>
  </si>
  <si>
    <t>0824-63-7018</t>
  </si>
  <si>
    <t>ｼｮｳﾊｸｴﾝﾀﾝｷﾆｭｳｼｮｾｲｶﾂｶｲｺﾞｼﾞｷﾞｮｳｼｮ</t>
  </si>
  <si>
    <t>松伯園短期入所生活介護事業所</t>
  </si>
  <si>
    <t>ﾔｽﾀﾞ ﾀｶｼ</t>
  </si>
  <si>
    <t>安田　喬</t>
  </si>
  <si>
    <t>広島県三次市君田町石原561番地3</t>
  </si>
  <si>
    <t>特別養護老人ホーム松柏園</t>
  </si>
  <si>
    <t>ﾄｸﾍﾞﾂﾖｳｺﾞﾛｳｼﾞﾝﾎｰﾑｼｮｳﾊｸｴﾝ</t>
  </si>
  <si>
    <t>特別養護老人ホーム松伯園</t>
  </si>
  <si>
    <t>松柏園短期入所生活介護事業所</t>
  </si>
  <si>
    <t>施設長／８：３０～１７：１０</t>
  </si>
  <si>
    <t>広島県三次市君田町石原561番地 3</t>
  </si>
  <si>
    <t>管理者 ／８：３０～１７：１０</t>
  </si>
  <si>
    <t>ｼｮｳﾊｸｴﾝﾃﾞｲｻｰﾋﾞｽｾﾝﾀｰ</t>
  </si>
  <si>
    <t>松伯園デイサービスセンター</t>
  </si>
  <si>
    <t>0824-53-2018</t>
  </si>
  <si>
    <t>施設長　8：30～17：10</t>
  </si>
  <si>
    <t>但し、三次市君田町。</t>
  </si>
  <si>
    <t>ｼｬｶｲﾌｸｼﾎｳｼﾞﾝﾄﾓｴｶｲ</t>
  </si>
  <si>
    <t>社会福祉法人ともえ会</t>
  </si>
  <si>
    <t>広島県三次市粟屋町１６６４番地</t>
  </si>
  <si>
    <t>0824-62-1210</t>
  </si>
  <si>
    <t>0824-63-3862</t>
  </si>
  <si>
    <t>添田　龍彦</t>
  </si>
  <si>
    <t>ｿｴﾀﾞ ﾀﾂﾋｺ</t>
  </si>
  <si>
    <t>ｺｼﾞｶｿｳﾂｳｼｮｶｲｺﾞｼﾞｷﾞｮｳｼｮ</t>
  </si>
  <si>
    <t>こじか荘通所介護事業所</t>
  </si>
  <si>
    <t>0824-43-3117</t>
  </si>
  <si>
    <t>広島県三次市吉舎町敷地１００６８番地５</t>
  </si>
  <si>
    <t>0824-43-3118</t>
  </si>
  <si>
    <t>ｷｼﾓﾄ ﾕｳｺ</t>
  </si>
  <si>
    <t>岸本　裕子</t>
  </si>
  <si>
    <t>広島県三次市江田川之内町３２</t>
  </si>
  <si>
    <t>特別養護老人ホームこじか荘</t>
  </si>
  <si>
    <t>施設長　8：15～17：15</t>
  </si>
  <si>
    <t>但し、三次市は、布町、君田、作木、三和、甲奴をのぞく。</t>
  </si>
  <si>
    <t>ｺｼﾞｶｿｳﾀﾝｷﾆｭｳｼｮｾｲｶﾂｶｲｺﾞｼﾞｷﾞｮｳｼｮ</t>
  </si>
  <si>
    <t>こじか荘短期入所生活介護事業所</t>
  </si>
  <si>
    <t>施設長　8:15～17:15</t>
  </si>
  <si>
    <t>ただし，布野町、君田町、作木町、三和町、甲奴町を除く</t>
  </si>
  <si>
    <t>看護体制加算I・II</t>
  </si>
  <si>
    <t>ﾃﾞｲｻｰﾋﾞｽｾﾝﾀｰｻｸｷﾞ</t>
  </si>
  <si>
    <t>デイサービスセンターさくぎ</t>
  </si>
  <si>
    <t>0824-55-2119</t>
  </si>
  <si>
    <t>広島県三次市作木町下作木１５０３番地</t>
  </si>
  <si>
    <t>0824-55-7002</t>
  </si>
  <si>
    <t>ｶｼﾞﾜﾗ ﾏﾐ</t>
  </si>
  <si>
    <t>梶原　真美</t>
  </si>
  <si>
    <t>広島県三次市布野町上布野1928番地1</t>
  </si>
  <si>
    <t>三次市社会福祉協議会作木支所</t>
  </si>
  <si>
    <t>支所長/8:30～17:30</t>
  </si>
  <si>
    <t>邑智郡邑南町、三次市、安芸高田市</t>
  </si>
  <si>
    <t>但し、三次市は、作木町、布野町。安芸高田市は、高宮町。邑南町は、旧羽須美村地区。</t>
  </si>
  <si>
    <t>H16.4.1廃止開始</t>
  </si>
  <si>
    <t>ｺｳｽｲｴﾝﾀﾝｷﾆｭｳｼｮｾｲｶﾂｶｲｺﾞｼﾞｷﾞｮｳｼｮ</t>
  </si>
  <si>
    <t>江水園短期入所生活介護事業所</t>
  </si>
  <si>
    <t>0824-55-3388</t>
  </si>
  <si>
    <t>広島県三次市作木町香淀６５５番地</t>
  </si>
  <si>
    <t>0824-55-7066</t>
  </si>
  <si>
    <t>ｶﾅﾔﾏ ﾄｼﾊﾙ</t>
  </si>
  <si>
    <t>金山　敏治</t>
  </si>
  <si>
    <t>広島県三次市十日市西二丁目13－14</t>
  </si>
  <si>
    <t>ﾃﾞｲｻｰﾋﾞｽｾﾝﾀｰﾌﾉ</t>
  </si>
  <si>
    <t>デイサービスセンターふの</t>
  </si>
  <si>
    <t>0824-54-2042</t>
  </si>
  <si>
    <t>広島県三次市布野町上布野１１０９３番地１</t>
  </si>
  <si>
    <t>0824-54-2883</t>
  </si>
  <si>
    <t>ﾆｯﾀ ｼﾞｮｳｼﾞ</t>
  </si>
  <si>
    <t>新田　丈二</t>
  </si>
  <si>
    <t>広島県三次市十日市中四丁目4番10号</t>
  </si>
  <si>
    <t>ケアプランセンターみよし北、福祉レンタルみよし、社協布野支所</t>
  </si>
  <si>
    <t>管理者、支所長</t>
  </si>
  <si>
    <t>但し、三次市は、三原町、山家町、君田町、布野町、作木町上作木。</t>
  </si>
  <si>
    <t>ﾃﾞｲｻｰﾋﾞｽｾﾝﾀｰﾐﾗｻｶ</t>
  </si>
  <si>
    <t>デイサービスセンターみらさか</t>
  </si>
  <si>
    <t>0824-44-2182</t>
  </si>
  <si>
    <t>広島県三次市三良坂町三良坂７３７番地１</t>
  </si>
  <si>
    <t>0824-44-7005</t>
  </si>
  <si>
    <t>ﾔｽｲ ﾋﾛｴ</t>
  </si>
  <si>
    <t>安井　ひろえ</t>
  </si>
  <si>
    <t>広島県三次市三良坂町田利３６８番地４</t>
  </si>
  <si>
    <t>三次市社会福祉協議会三良坂支所</t>
  </si>
  <si>
    <t>支所長　8:30～17:30</t>
  </si>
  <si>
    <t>三良坂町、吉舎町、向江田町、志幸町、大田幸町、小田幸町、木乗町、上田町</t>
  </si>
  <si>
    <t>ｼｬｶｲﾌｸｼﾎｳｼﾞﾝﾐﾜｶｲ</t>
  </si>
  <si>
    <t>社会福祉法人美和会</t>
  </si>
  <si>
    <t>広島県三次市三和町下板木１０６８５番地</t>
  </si>
  <si>
    <t>0824-52-2346</t>
  </si>
  <si>
    <t>00824-52-3701</t>
  </si>
  <si>
    <t>村上　光雄</t>
  </si>
  <si>
    <t>ﾑﾗｶﾐ ﾐﾂｵ</t>
  </si>
  <si>
    <t>ﾃﾞｲｻｰﾋﾞｽｾﾝﾀｰｽﾏｲﾙ</t>
  </si>
  <si>
    <t>デイサービスセンタースマイル</t>
  </si>
  <si>
    <t>0824-52-3833</t>
  </si>
  <si>
    <t>広島県三次市三和町下板木１０６９５番地４</t>
  </si>
  <si>
    <t>0824-52-3893</t>
  </si>
  <si>
    <t>ﾄﾐﾀ ｼﾞﾂﾉﾘ</t>
  </si>
  <si>
    <t>富田　日則</t>
  </si>
  <si>
    <t>広島県三次市三和町上壱2541-1</t>
  </si>
  <si>
    <t>特養喜楽園、喜楽園ショートステイ、ケアホーム喜楽園、喜楽園居宅、ヘルパーステーションスマイル</t>
  </si>
  <si>
    <t>三次市、高田郡甲田町、賀茂郡豊栄町、世羅郡世羅西町、神石郡三和町</t>
  </si>
  <si>
    <t>但し、旧世羅西町の一部。甲田町の一部。旧三次市の一部、豊栄町の一部。</t>
  </si>
  <si>
    <t>ｷﾗｸｴﾝｼｮｰﾄｽﾃｲ</t>
  </si>
  <si>
    <t>喜楽園ショートステイ</t>
  </si>
  <si>
    <t>0824-52-3701</t>
  </si>
  <si>
    <t>特別養護老人ホーム喜楽園・喜楽園居宅介護支援事業所・ヘルパーステーションスマイル・デイサービスセンタ</t>
  </si>
  <si>
    <t>三和町のみ</t>
  </si>
  <si>
    <t>ﾄｸﾍﾞﾂﾖｳｺﾞﾛｳｼﾞﾝﾎｰﾑｺｼﾞｶｿｳ</t>
  </si>
  <si>
    <t>ただし、布野町、君田町、作木町、三和町、甲奴町を除く</t>
  </si>
  <si>
    <t>ﾄｸﾍﾞﾂﾖｳｺﾞﾛｳｼﾞﾝﾎｰﾑｷﾗｸｴﾝ</t>
  </si>
  <si>
    <t>特別養護老人ホーム喜楽園</t>
  </si>
  <si>
    <t>喜楽園ショートステイ・ケアホーム木楽園・喜楽園居宅介護支援事業所・ヘルパーステーションスマイル・デイ</t>
  </si>
  <si>
    <t>喜楽園ショートステイ・ケアホーム喜楽園・喜楽園居宅介護支援事業所・ヘルパーステーションスマイル・デイ</t>
  </si>
  <si>
    <t>三次市、東広島市、安芸高田市、世羅郡世羅町</t>
  </si>
  <si>
    <t>三次市(三和町・有原町・三若町・上志和地町・下志和地町)，世羅町・安芸高田市・東広島市の一部</t>
  </si>
  <si>
    <t>ﾄｸﾍﾞﾂﾖｳｺﾞﾛｳｼﾞﾝﾎｰﾑｺｳｽｲｴﾝ</t>
  </si>
  <si>
    <t>特別養護老人ホーム江水園</t>
  </si>
  <si>
    <t>施設長・管理者：8:30～17:30</t>
  </si>
  <si>
    <t>3824-55-7066</t>
  </si>
  <si>
    <t>ｱｼｶｶﾞ ｺｳｼｮｳ</t>
  </si>
  <si>
    <t>足利　晃昭</t>
  </si>
  <si>
    <t>広島県三次市作木町大山７９１</t>
  </si>
  <si>
    <t>厚生労働大臣の定めるとおり</t>
  </si>
  <si>
    <t>広島県甲奴郡総領町中領家４７６番地</t>
  </si>
  <si>
    <t>ｸﾞﾙｰﾌﾟﾎｰﾑﾐﾗﾔ</t>
  </si>
  <si>
    <t>グループホームみら屋</t>
  </si>
  <si>
    <t>0824-44-3008</t>
  </si>
  <si>
    <t>広島県三次市三良坂町三良坂１７８９番地２</t>
  </si>
  <si>
    <t>ﾜﾀﾅﾍﾞ ﾉﾘｺ</t>
  </si>
  <si>
    <t>渡邉　典子</t>
  </si>
  <si>
    <t>小規模多機能型居宅介護事業所三良坂</t>
  </si>
  <si>
    <t>管理者・介護職員／８：３０～１７：００</t>
  </si>
  <si>
    <t>福山市、庄原市、神石郡神石高原町</t>
  </si>
  <si>
    <t>ｼｬｶｲﾌｸｼﾎｳｼﾞﾝｻｲｼﾞｮｳﾌｸｼｶｲ</t>
  </si>
  <si>
    <t>社会福祉法人西城福祉会</t>
  </si>
  <si>
    <t>広島県庄原市西城町大佐５１４８番地１</t>
  </si>
  <si>
    <t>0824-82-2139</t>
  </si>
  <si>
    <t>0824-82-1780</t>
  </si>
  <si>
    <t>土井　一</t>
  </si>
  <si>
    <t>ﾄﾞｲ ﾊｼﾞﾒ</t>
  </si>
  <si>
    <t>ｻｲｼﾞｮｳﾌｸｼｶｲﾂｳｼｮｶｲｺﾞｼﾞｷﾞｮｳｼｮ</t>
  </si>
  <si>
    <t>西城福祉会通所介護事業所</t>
  </si>
  <si>
    <t>広島県庄原市西城町入江２１７番地５</t>
  </si>
  <si>
    <t>但し、庄原市西城町のみ実施。</t>
  </si>
  <si>
    <t>ｻｲｼﾞｮｳﾌｸｼｶｲﾀﾝｷﾆｭｳｼｮｾｲｶﾂｶｲｺﾞｼﾞｷﾞｮｳｼｮ</t>
  </si>
  <si>
    <t>西城福祉会短期入所生活介護事業所</t>
  </si>
  <si>
    <t>特別養護老人ホーム愛善苑　ほか</t>
  </si>
  <si>
    <t>ただし、西城町のみ実施。</t>
  </si>
  <si>
    <t>ﾄｸﾍﾞﾂﾖｳｺﾞﾛｳｼﾞﾝﾎｰﾑﾊｰﾄｳｲﾝｸﾞﾀﾝｷﾆｭｳｼｮｾｲｶﾂｶｲｺﾞｼﾞｷﾞｮｳｼｮ</t>
  </si>
  <si>
    <t>特別養護老人ホームハートウイング短期入所生活介護事業所</t>
  </si>
  <si>
    <t>大田　一博</t>
  </si>
  <si>
    <t>広島県庄原市口和町永田５８１―３</t>
  </si>
  <si>
    <t>特別養護老人ホームﾊｰﾄウイング・ケアハウス永楽荘ほか</t>
  </si>
  <si>
    <t>ｼｮｳﾊﾞﾗｼｼｬｷｮｳﾂｳｼｮｶｲｺﾞｼﾞｷﾞｮｳｼｮﾄﾞﾝｸﾞﾘ</t>
  </si>
  <si>
    <t>庄原市社協通所介護事業所どんぐり</t>
  </si>
  <si>
    <t>ﾅｶﾞﾀ ﾉﾌﾞｺ</t>
  </si>
  <si>
    <t>永田　伸子</t>
  </si>
  <si>
    <t>広島県庄原市高野町奥門田251番地</t>
  </si>
  <si>
    <t>ﾄｳｼﾞｭｴﾝﾃﾞｲｻｰﾋﾞｽｾﾝﾀｰｼﾗﾀｷ</t>
  </si>
  <si>
    <t>東寿園デイサービスセンターしらたき</t>
  </si>
  <si>
    <t>広島県庄原市東城町川西９６５番地５</t>
  </si>
  <si>
    <t>広島県庄原市東城町菅751</t>
  </si>
  <si>
    <t>養護老人ホーム東寿園、東寿園ケアハウス</t>
  </si>
  <si>
    <t>施設長、管理者　8:30～17:30(内１時間は休憩）</t>
  </si>
  <si>
    <t>サテライトは介護予防のみ実施</t>
  </si>
  <si>
    <t>広島県庄原市東城町川西９４７番地２</t>
  </si>
  <si>
    <t>ﾃﾞｲｻｰﾋﾞｽｴｶﾞｵ</t>
  </si>
  <si>
    <t>デイサービスえがお</t>
  </si>
  <si>
    <t>ｻｻｷ ﾕｷ</t>
  </si>
  <si>
    <t>佐々木　由紀</t>
  </si>
  <si>
    <t>広島県庄原市東城町川西１３４９番地１</t>
  </si>
  <si>
    <t>ﾃﾞｲｻｰﾋﾞｽｻｸﾗ</t>
  </si>
  <si>
    <t>デイサービスさくら</t>
  </si>
  <si>
    <t>デイサービスえがお　ほか</t>
  </si>
  <si>
    <t>但し、庄原市は、東城町 。</t>
  </si>
  <si>
    <t>サテライト型ほんまちデイサービスセンター東寿園は介護予防のみ(2単位)（平成21年6月～）</t>
  </si>
  <si>
    <t>ｻｲｼﾞｮｳｼﾐﾝﾋﾞｮｳｲﾝﾃﾞｲｻｰﾋﾞｽ</t>
  </si>
  <si>
    <t>西城市民病院デイサービス</t>
  </si>
  <si>
    <t>0824-82-3130</t>
  </si>
  <si>
    <t>0824-82-2012</t>
  </si>
  <si>
    <t>ﾐｮｳｶﾞ ﾋﾛﾉﾘ</t>
  </si>
  <si>
    <t>明賀　博則</t>
  </si>
  <si>
    <t>広島県庄原市三日市町158</t>
  </si>
  <si>
    <t>H17.3.31廃止開始</t>
  </si>
  <si>
    <t>ｼｬｶｲﾌｸｼﾎｳｼﾞﾝｱﾂﾞﾏｶｲ</t>
  </si>
  <si>
    <t>社会福祉法人吾妻会</t>
  </si>
  <si>
    <t>広島県庄原市比和町比和１１９０番地</t>
  </si>
  <si>
    <t>0824-85-2100</t>
  </si>
  <si>
    <t>0824-85-2315</t>
  </si>
  <si>
    <t>友貞　一</t>
  </si>
  <si>
    <t>ﾄﾓｻﾀﾞ  ﾊｼﾞﾒ</t>
  </si>
  <si>
    <t>ﾄｸﾍﾞﾂﾖｳｺﾞﾛｳｼﾞﾝﾎｰﾑｱﾂﾞﾏｴﾝ</t>
  </si>
  <si>
    <t>特別養護老人ホーム吾妻園</t>
  </si>
  <si>
    <t>ﾄﾓｻﾀﾞ ﾊｼﾞﾒ</t>
  </si>
  <si>
    <t>広島県庄原市比和町比和１２０６</t>
  </si>
  <si>
    <t>特別養護老人ホーム吾妻園　ほか</t>
  </si>
  <si>
    <t>管理者　勤務日の8：30～17：00</t>
  </si>
  <si>
    <t>ﾀﾝｷﾆｭｳｼｮｾｲｶﾂｶｲｺﾞｼﾞｷﾞｮｳｼｮｱﾂﾞﾏｴﾝ</t>
  </si>
  <si>
    <t>短期入所生活介護事業所吾妻園</t>
  </si>
  <si>
    <t>広島県庄原市比和町比和1206番地</t>
  </si>
  <si>
    <t>ﾃﾞｲｻｰﾋﾞｽｾﾝﾀｰｱﾂﾞﾏｴﾝ</t>
  </si>
  <si>
    <t>デイサービスセンター吾妻園</t>
  </si>
  <si>
    <t>0824-85-2515</t>
  </si>
  <si>
    <t>広島県庄原市比和町比和１２０６番地</t>
  </si>
  <si>
    <t>特養・短期　ほか</t>
  </si>
  <si>
    <t>但し、庄原市は、比和町 。</t>
  </si>
  <si>
    <t>ﾄｸﾍﾞﾂﾖｳｺﾞﾛｳｼﾞﾝﾎｰﾑｱｲｾﾞﾝｴﾝ</t>
  </si>
  <si>
    <t>特別養護老人ホーム愛善苑</t>
  </si>
  <si>
    <t>広島県庄原市西城町入江217番地５</t>
  </si>
  <si>
    <t>西城福祉会短期入所生活介護事業所　西城福祉会通所介護事業所</t>
  </si>
  <si>
    <t>西城福祉会短期入所生活介護事業、西城福祉会通所介護事業所</t>
  </si>
  <si>
    <t>施設長、管理者　8：30～17：30</t>
  </si>
  <si>
    <t>ﾄｸﾍﾞﾂﾖｳｺﾞﾛｳｼﾞﾝﾎｰﾑﾊｰﾄｳｲﾝｸﾞ</t>
  </si>
  <si>
    <t>特別養護老人ホームハートウイング</t>
  </si>
  <si>
    <t>ケアハウス永楽荘　他</t>
  </si>
  <si>
    <t>ケアハウス（特定施設入居者生活介護事業所永楽荘）ほか</t>
  </si>
  <si>
    <t>ﾕｳｹﾞﾝｶﾞｲｼｬｳｪﾙﾈｽ･ﾌﾟﾗﾝﾆﾝｸﾞ</t>
  </si>
  <si>
    <t>有限会社ウェルネス・プランニング</t>
  </si>
  <si>
    <t>岡山県新見市高尾７４６番地１</t>
  </si>
  <si>
    <t>0867-72-8572</t>
  </si>
  <si>
    <t>田原　茂穂</t>
  </si>
  <si>
    <t>ﾀﾊﾞﾗ ｼｹﾞﾎ</t>
  </si>
  <si>
    <t>ｸﾞﾙｰﾌﾟﾎｰﾑｳｪﾙﾈｽﾄｳｼﾞｮｳ</t>
  </si>
  <si>
    <t>グループホームウェルネス東城</t>
  </si>
  <si>
    <t>08477-3-0951</t>
  </si>
  <si>
    <t>広島県庄原市東城町川東１３６０番地１</t>
  </si>
  <si>
    <t>08477-3-0952</t>
  </si>
  <si>
    <t>ﾀﾆﾓﾄ ﾘｮｳｺ</t>
  </si>
  <si>
    <t>谷本　量子</t>
  </si>
  <si>
    <t>広島県庄原市東城町川西233-1</t>
  </si>
  <si>
    <t>18.4.7一部休止（１ユニット分18→9））</t>
  </si>
  <si>
    <t>18.10.1一部再開（9→15）</t>
  </si>
  <si>
    <t>19.11.1全部再開（15→18）</t>
  </si>
  <si>
    <t>新見市</t>
  </si>
  <si>
    <t>ﾕｳｹﾞﾝｶﾞｲｼｬﾋｻｵｶ</t>
  </si>
  <si>
    <t>有限会社ヒサオカ</t>
  </si>
  <si>
    <t>広島県江田島市江田島町中央一丁目８番１８号</t>
  </si>
  <si>
    <t>0823-42-5688</t>
  </si>
  <si>
    <t>0823-45-5689</t>
  </si>
  <si>
    <t>久岡　重樹</t>
  </si>
  <si>
    <t>ﾋｻｵｶ ｼｹﾞｷ</t>
  </si>
  <si>
    <t>ｸﾞﾙｰﾌﾟﾎｰﾑｲｺｲﾉｻﾄ</t>
  </si>
  <si>
    <t>グループホームいこいの里</t>
  </si>
  <si>
    <t>0823-42-5689</t>
  </si>
  <si>
    <t>広島県江田島市江田島町中央一丁目２０番３号</t>
  </si>
  <si>
    <t>ﾊﾀｹﾔﾏ  ﾖｼｺ</t>
  </si>
  <si>
    <t>畠山　良子</t>
  </si>
  <si>
    <t>広島県江田島市能美町中町2387</t>
  </si>
  <si>
    <t>ﾕｳｹﾞﾝｶﾞｲｼｬﾔﾏｵｺｰﾎﾟﾚｰｼｮﾝ</t>
  </si>
  <si>
    <t>有限会社ヤマオコーポレーション</t>
  </si>
  <si>
    <t>広島県広島市南区翠五丁目１７番２－１３０６号</t>
  </si>
  <si>
    <t>082-250-9805</t>
  </si>
  <si>
    <t>082-250-9807</t>
  </si>
  <si>
    <t>山尾　ひとみ</t>
  </si>
  <si>
    <t>ﾔﾏｵ ﾋﾄﾐ</t>
  </si>
  <si>
    <t>ﾃﾞｲｻｰﾋﾞｽﾃﾗｺﾞﾔﾁｬｵ</t>
  </si>
  <si>
    <t>デイサービス寺小屋チャオ</t>
  </si>
  <si>
    <t>0823-40-5101</t>
  </si>
  <si>
    <t>広島県江田島市沖美町是長８０６番地</t>
  </si>
  <si>
    <t>0823-40-5105</t>
  </si>
  <si>
    <t>ﾔﾏｵ ｲﾂｺ</t>
  </si>
  <si>
    <t>山尾　イツ子</t>
  </si>
  <si>
    <t>広島県江田島市沖美町三吉2538-1</t>
  </si>
  <si>
    <t>但し、呉市は、音戸町、倉橋町。</t>
  </si>
  <si>
    <t>ｴﾀｼﾞﾏｼｼｬｷｮｳｵｵｶﾞｷﾂｳｼｮｶｲｺﾞｼﾞｷﾞｮｳｼｮ</t>
  </si>
  <si>
    <t>江田島市社協おおがき通所介護事業所</t>
  </si>
  <si>
    <t>0823-57-3900</t>
  </si>
  <si>
    <t>広島県江田島市大柿町大原１０６８番地６</t>
  </si>
  <si>
    <t>0823-40-3013</t>
  </si>
  <si>
    <t>ｲｼﾂﾞ ｻﾄｼ</t>
  </si>
  <si>
    <t>石津　聡</t>
  </si>
  <si>
    <t>広島県江田島市江田島町江南1丁目7-17ブライト101</t>
  </si>
  <si>
    <t>但し、江田島市は、大柿町、江田島町江南地区、能美町鹿川地区。</t>
  </si>
  <si>
    <t>ﾃﾞｲｻｰﾋﾞｽｾﾝﾀｰｿﾖｶｾﾞ</t>
  </si>
  <si>
    <t>デイサービスセンターそよかぜ</t>
  </si>
  <si>
    <t>0823-40-3300</t>
  </si>
  <si>
    <t>広島県江田島市大柿町飛渡瀬４０２２</t>
  </si>
  <si>
    <t>0823-57-0077</t>
  </si>
  <si>
    <t>広島県江田島市江田島町中央２―３―７</t>
  </si>
  <si>
    <t>特養、ショート、ほか</t>
  </si>
  <si>
    <t>ｼｭｳｷｮｳﾎｳｼﾞﾝﾐｮｳｶｸｼﾞ</t>
  </si>
  <si>
    <t>宗教法人妙覚寺</t>
  </si>
  <si>
    <t>広島県江田島市大柿町飛渡瀬１６０３番地</t>
  </si>
  <si>
    <t>0823-57-2319</t>
  </si>
  <si>
    <t>0823-57-5267</t>
  </si>
  <si>
    <t>代表役員</t>
  </si>
  <si>
    <t>長坂　方之</t>
  </si>
  <si>
    <t>ﾅｶﾞｻｶ ﾐﾁﾕｷ</t>
  </si>
  <si>
    <t>ﾃﾞｲｻｰﾋﾞｽｾﾝﾀｰ｢ｴﾀｼﾞﾏﾋﾞﾊｰﾗ｣</t>
  </si>
  <si>
    <t>デイサービスセンター「江田島ビハーラ」</t>
  </si>
  <si>
    <t>広島県江田島市大柿町飛渡瀬１６１９番地</t>
  </si>
  <si>
    <t>但し、江田島市は大柿町飛渡瀬、江田島町江南のみ。</t>
  </si>
  <si>
    <t>ﾕｳｹﾞﾝｶﾞｲｼｬﾂﾊﾞｷｶｲ</t>
  </si>
  <si>
    <t>有限会社椿会</t>
  </si>
  <si>
    <t>広島県江田島市江田島町切串一丁目３７番２１号</t>
  </si>
  <si>
    <t>0823-43-0084</t>
  </si>
  <si>
    <t>西林　慎治</t>
  </si>
  <si>
    <t>ﾆｼﾊﾞﾔｼ ｼﾝｼﾞ</t>
  </si>
  <si>
    <t>ｼｮｰﾄｽﾃｲﾂﾊﾞｷﾉｻﾄ</t>
  </si>
  <si>
    <t>ショートステイ椿の里</t>
  </si>
  <si>
    <t>0823-40-1101</t>
  </si>
  <si>
    <t>広島県江田島市江田島町切串四丁目１７番１４号</t>
  </si>
  <si>
    <t>0823-44-1102</t>
  </si>
  <si>
    <t>ﾅｼﾞﾏ ﾋﾛｼ</t>
  </si>
  <si>
    <t>名島　比呂志</t>
  </si>
  <si>
    <t>広島県江田島市沖美町畑212-2</t>
  </si>
  <si>
    <t>ﾀﾝﾄﾞｸｶﾞﾀｼｮｰﾄｽﾃｲﾏﾎﾛﾊﾞﾉｻﾄｵｷﾐ</t>
  </si>
  <si>
    <t>単独型ショートステイまほろばの里沖美</t>
  </si>
  <si>
    <t>広島県江田島市能美町鹿川405番地2能美ハイツ103</t>
  </si>
  <si>
    <t>地域密着型特別養護老人ホームまほろばの里沖美従来型・ユニット型</t>
  </si>
  <si>
    <t>ｶﾌﾞｼｷｶﾞｲｼｬﾊﾏｲ</t>
  </si>
  <si>
    <t>株式会社はまい</t>
  </si>
  <si>
    <t>広島県江田島市大柿町柿浦１５５７番地</t>
  </si>
  <si>
    <t>0823-57-2008</t>
  </si>
  <si>
    <t>0823-57-6053</t>
  </si>
  <si>
    <t>牟田　一佳</t>
  </si>
  <si>
    <t>ﾑﾀ ｶｽﾞﾖｼ</t>
  </si>
  <si>
    <t>ﾃﾞｲｻｰﾋﾞｽﾊﾏｲ</t>
  </si>
  <si>
    <t>デイサービスはまい</t>
  </si>
  <si>
    <t>0823-57-5050</t>
  </si>
  <si>
    <t>ｽｷﾞﾀ ｴﾐ</t>
  </si>
  <si>
    <t>杉田　恵美</t>
  </si>
  <si>
    <t>広島県江田島市大柿町大原3927-7</t>
  </si>
  <si>
    <t>事務職</t>
  </si>
  <si>
    <t>0823-57-4305</t>
  </si>
  <si>
    <t>ﾁｲｷﾐｯﾁｬｸｶﾞﾀﾄｸﾍﾞﾂﾖｳｺﾞﾛｳｼﾞﾝﾎｰﾑﾏﾎﾛﾊﾞﾉｻﾄｵｷﾐ ﾕﾆｯﾄｶﾞﾀ</t>
  </si>
  <si>
    <t>地域密着型特別養護老人ホームまほろばの里沖美　ユニット型</t>
  </si>
  <si>
    <t>広島県江田島市能美町鹿川450番地2-103号</t>
  </si>
  <si>
    <t>地域密着型特養（従来）、ショート、デイ</t>
  </si>
  <si>
    <t>本体（地域密着型:3498000063）に合わせて施設名にスペースあり。西部厚生より依頼。ＧＬ了承済。</t>
  </si>
  <si>
    <t>ﾕｳｹﾞﾝｶﾞｲｼｬ ｲﾉｸﾁ</t>
  </si>
  <si>
    <t>広島県広島市安佐南区毘沙門台一丁目１６番２７号</t>
  </si>
  <si>
    <t>ﾃﾞｲｻｰﾋﾞｽﾕｶﾘ</t>
  </si>
  <si>
    <t>デイサービスゆかり</t>
  </si>
  <si>
    <t>ｼｬｶｲﾌｸｼﾎｳｼﾞﾝ ｾｲｹｲｶｲ</t>
  </si>
  <si>
    <t>社会福祉法人　聖恵会</t>
  </si>
  <si>
    <t>広島県竹原市忠海床浦三丁目１１番１号１０３</t>
  </si>
  <si>
    <t>ﾄﾞﾘｰﾑﾊｳｽｾｲｹｲ</t>
  </si>
  <si>
    <t>ドリームハウス聖恵</t>
  </si>
  <si>
    <t>0846-26-0522</t>
  </si>
  <si>
    <t>広島県竹原市忠海中町三丁目１５番７号</t>
  </si>
  <si>
    <t>小規模多機能型居宅介護</t>
  </si>
  <si>
    <t>0846-26-0523</t>
  </si>
  <si>
    <t>ﾀｲ ﾕｶ</t>
  </si>
  <si>
    <t>田井　由香</t>
  </si>
  <si>
    <t>広島県三原市本郷町船木2230番3</t>
  </si>
  <si>
    <t>ｶﾌﾞｼｷｶﾞｲｼｬ ﾄﾓﾉｲｴ</t>
  </si>
  <si>
    <t>株式会社　ともの家</t>
  </si>
  <si>
    <t>広島県竹原市竹原町3541番地12</t>
  </si>
  <si>
    <t>0846-24-6222</t>
  </si>
  <si>
    <t>0846-24-6223</t>
  </si>
  <si>
    <t>増谷　友子</t>
  </si>
  <si>
    <t>ﾏｽﾀﾆ ﾄﾓｺ</t>
  </si>
  <si>
    <t>ﾆﾝﾁｼｮｳﾀｲｵｳｶﾞﾀﾃﾞｲｻｰﾋﾞｽｾﾝﾀｰ ﾄﾓﾉｲｴ</t>
  </si>
  <si>
    <t>認知症対応型デイサービスセンター　ともの家</t>
  </si>
  <si>
    <t>広島県尾道市平原三丁目1番15号</t>
  </si>
  <si>
    <t>広島県尾道市栗原町9632番地7</t>
  </si>
  <si>
    <t>ｼｮｳｷﾎﾞﾀｷﾉｳﾎｰﾑｴｶﾞｵﾐﾊﾗ</t>
  </si>
  <si>
    <t>小規模多機能ホーム笑顔みはら</t>
  </si>
  <si>
    <t>0848-85-0085</t>
  </si>
  <si>
    <t>広島県三原市沼田西町小原494番地1</t>
  </si>
  <si>
    <t>ｵｵﾀ ﾕﾘｺ</t>
  </si>
  <si>
    <t>太田　由利子</t>
  </si>
  <si>
    <t>広島県三原市明神１丁目１７番地１７号</t>
  </si>
  <si>
    <t>介護従業者／計画作成担当者</t>
  </si>
  <si>
    <t>0848-64-7564</t>
  </si>
  <si>
    <t>日常生活圏域</t>
  </si>
  <si>
    <t>ｸﾞﾙｰﾌﾟﾎｰﾑﾅｺﾞﾐ</t>
  </si>
  <si>
    <t>グループホームなごみ</t>
  </si>
  <si>
    <t>0848-67-0294</t>
  </si>
  <si>
    <t>広島県三原市明神ニ丁目１１番１３号</t>
  </si>
  <si>
    <t>広島県三原市港町一丁目3番22号</t>
  </si>
  <si>
    <t>広島県三原市宮浦六丁目２１番２７号</t>
  </si>
  <si>
    <t>0848-64-3766</t>
  </si>
  <si>
    <t>ﾄｰﾀﾙ･ｹｱｻﾝﾗｲｽﾞﾐﾔｵｷ</t>
  </si>
  <si>
    <t>トータル・ケアサンライズ宮沖</t>
  </si>
  <si>
    <t>0848-67-8324</t>
  </si>
  <si>
    <t>広島県三原市宮沖ニ丁目3番1号</t>
  </si>
  <si>
    <t>ﾄｰﾀﾙｹｱｻﾝﾗｲｽﾞﾐﾔｵｷ</t>
  </si>
  <si>
    <t>0848-67-8311</t>
  </si>
  <si>
    <t>ﾆｼｶﾈ ﾀｷｺ</t>
  </si>
  <si>
    <t>西兼　多喜子</t>
  </si>
  <si>
    <t>広島県三原市円一町３丁目８番１－２０９号</t>
  </si>
  <si>
    <t>介護職・計画作成担当者</t>
  </si>
  <si>
    <t>0848-63-9239</t>
  </si>
  <si>
    <t>運営規定に定める</t>
  </si>
  <si>
    <t>大和町を除く三原市全域</t>
  </si>
  <si>
    <t>ｸﾞﾙｰﾌﾟﾎｰﾑｴｶﾞｵｸｲ</t>
  </si>
  <si>
    <t>グループホーム笑顔くい</t>
  </si>
  <si>
    <t>0847-32-5133</t>
  </si>
  <si>
    <t>広島県三原市久井町下津1614番地1</t>
  </si>
  <si>
    <t>0847-32-5143</t>
  </si>
  <si>
    <t>ﾄｼﾉﾌﾞ ｼﾝｺﾞ</t>
  </si>
  <si>
    <t>利信　真五</t>
  </si>
  <si>
    <t>広島県三原市久井町和草915番地8</t>
  </si>
  <si>
    <t>計画作成担当者／介護従事者</t>
  </si>
  <si>
    <t>090-7546-5982</t>
  </si>
  <si>
    <t>ﾕｳｹﾞﾝｶﾞｲｼｬ ﾄｯﾂ</t>
  </si>
  <si>
    <t>有限会社　トッツ</t>
  </si>
  <si>
    <t>ｼｮｳｷﾎﾞﾀｷﾉｳﾎｰﾑ ｴｶﾞｵｸｲ</t>
  </si>
  <si>
    <t>小規模多機能ホーム　笑顔くい</t>
  </si>
  <si>
    <t>ﾓﾘﾋｻ ｲｳｺ</t>
  </si>
  <si>
    <t>森久　いう子</t>
  </si>
  <si>
    <t>広島県尾道市御調町福井２３１番地</t>
  </si>
  <si>
    <t>計画作成担当者，介護従業者</t>
  </si>
  <si>
    <t>0848-78-0357</t>
  </si>
  <si>
    <t>北部圏域</t>
  </si>
  <si>
    <t>ﾄｸﾃｲﾋｴｲﾘｶﾂﾄﾞｳﾎｳｼﾞﾝ ﾊｱﾄｳｫｰﾑ</t>
  </si>
  <si>
    <t>特定非営利活動法人　はあとうぉーむ</t>
  </si>
  <si>
    <t>ﾃﾞｲｻｰﾋﾞｽｾﾝﾀｰ ﾀﾝﾎﾟﾎﾟ</t>
  </si>
  <si>
    <t>デイサービスセンター　たんぽぽ</t>
  </si>
  <si>
    <t>広島県三原市和田3丁目10番19号</t>
  </si>
  <si>
    <t>0846-28-0803</t>
  </si>
  <si>
    <t>ｲﾘｮｳﾎｳｼﾞﾝ ｼﾞﾝｺｳｶｲ</t>
  </si>
  <si>
    <t>医療法人　仁康会</t>
  </si>
  <si>
    <t>ｲﾘｮｳﾎｳｼﾞﾝ ｼﾞﾝｺｳｶｲ ｸﾚﾒﾝﾃｨｱ ｻｸﾗ</t>
  </si>
  <si>
    <t>医療法人　仁康会　クレメンティア　さくら</t>
  </si>
  <si>
    <t>0848-85-0553</t>
  </si>
  <si>
    <t>広島県三原市下北方一丁目7番29号</t>
  </si>
  <si>
    <t>0848-85-0559</t>
  </si>
  <si>
    <t>ｳｴﾀﾞ ﾘﾂｺ</t>
  </si>
  <si>
    <t>上田　律子</t>
  </si>
  <si>
    <t>広島県三原市本郷町南方5058</t>
  </si>
  <si>
    <t>0848-86-0852</t>
  </si>
  <si>
    <t>主に西部地区</t>
  </si>
  <si>
    <t>ﾄｸﾃｲﾋｴｲﾘｶﾂﾄﾞｳﾎｳｼﾞﾝ ﾁｲｷﾉｷｽﾞﾅ</t>
  </si>
  <si>
    <t>特定非営利活動法人　地域の絆</t>
  </si>
  <si>
    <t>広島県福山市木之庄町四丁目5番25号</t>
  </si>
  <si>
    <t>084-973-0832</t>
  </si>
  <si>
    <t>084-973-0834</t>
  </si>
  <si>
    <t>中島　康晴</t>
  </si>
  <si>
    <t>ﾅｶｼﾏ ﾔｽﾊﾙ</t>
  </si>
  <si>
    <t>084-928-0503</t>
  </si>
  <si>
    <t>ｼｮｳｷﾎﾞﾀｷﾉｳｶﾞﾀｷｮﾀｸｶｲｺﾞｼﾞｷﾞｮｳｼｮ ﾐﾔｳﾗﾆｼ</t>
  </si>
  <si>
    <t>小規模多機能型居宅介護事業所　宮浦西</t>
  </si>
  <si>
    <t>0848-61-3311</t>
  </si>
  <si>
    <t>広島県三原市宮浦六丁目28番9号</t>
  </si>
  <si>
    <t>0848-61-3312</t>
  </si>
  <si>
    <t>ﾔﾏﾓﾄ ﾋﾃﾞｺ</t>
  </si>
  <si>
    <t>山本　日出子</t>
  </si>
  <si>
    <t>広島県三原市本郷南６丁目２１－２２</t>
  </si>
  <si>
    <t>090-5371-5371</t>
  </si>
  <si>
    <t>東部圏域</t>
  </si>
  <si>
    <t>ｼｮｳｷﾎﾞﾀｷﾉｳﾎｰﾑ ｴｶﾞｵﾐﾅﾐ</t>
  </si>
  <si>
    <t>小規模多機能ホーム　笑顔みなみ</t>
  </si>
  <si>
    <t>0848-61-0531</t>
  </si>
  <si>
    <t>広島県三原市皆実４丁目11番25号</t>
  </si>
  <si>
    <t>ﾀｹﾉ ﾕﾘｶ</t>
  </si>
  <si>
    <t>竹野　由里香</t>
  </si>
  <si>
    <t>広島県三原市深町552番地5</t>
  </si>
  <si>
    <t>計画作成担当者，介護職</t>
  </si>
  <si>
    <t>0848-62-9691</t>
  </si>
  <si>
    <t>ｼｬｶｲﾌｸｼﾎｳｼﾞﾝ ﾀｲｾｲｶｲ</t>
  </si>
  <si>
    <t>社会福祉法人　泰清会</t>
  </si>
  <si>
    <t>広島県三原市港町三丁目3番22号</t>
  </si>
  <si>
    <t>1877/07/15</t>
  </si>
  <si>
    <t>ﾄ-ﾀﾙ･ｹｱ ｻﾝﾗｲｽﾞｼﾝｸﾗ</t>
  </si>
  <si>
    <t>ト－タル・ケア　サンライズ新倉</t>
  </si>
  <si>
    <t>0848-60-2882</t>
  </si>
  <si>
    <t>広島県三原市新倉三丁目4番14号</t>
  </si>
  <si>
    <t>0848-60-2881</t>
  </si>
  <si>
    <t>ﾐﾔｵ ｸﾆｺ</t>
  </si>
  <si>
    <t>宮尾　邦子</t>
  </si>
  <si>
    <t>広島県三原市中之町３－２０－１５</t>
  </si>
  <si>
    <t>計画作成担当者，介護職員</t>
  </si>
  <si>
    <t>0848-62-4340</t>
  </si>
  <si>
    <t>ﾆﾝﾁｼｮｳﾀｲｵｳｶﾞﾀﾂｳｼｮｶｲｺﾞｼﾞｷﾞｮｳｼｮﾐﾔｳﾗﾆｼ</t>
  </si>
  <si>
    <t>認知症対応型通所介護事業所宮浦西</t>
  </si>
  <si>
    <t>ﾀｺﾞ ﾏｺﾄ</t>
  </si>
  <si>
    <t>田子　誠</t>
  </si>
  <si>
    <t>広島県廿日市市宮園九丁目４番地</t>
  </si>
  <si>
    <t>（東部圏域）</t>
  </si>
  <si>
    <t>ｶﾌﾞｼｷｶﾞｲｼｬ ｻﾝｸﾘｴｲﾄ</t>
  </si>
  <si>
    <t>株式会社　サンクリエイト</t>
  </si>
  <si>
    <t>広島県三原市西町一丁目１０番８号</t>
  </si>
  <si>
    <t>0848-62-9531</t>
  </si>
  <si>
    <t>0848-62-9532</t>
  </si>
  <si>
    <t>その他</t>
  </si>
  <si>
    <t>山下　周作</t>
  </si>
  <si>
    <t>ﾔﾏｼﾀ ｼｭｳｻｸ</t>
  </si>
  <si>
    <t>広島県三原市田野浦二丁目４番１－１０１号</t>
  </si>
  <si>
    <t>ﾆｼﾏﾁｸﾞﾙｰﾌﾟﾎｰﾑ</t>
  </si>
  <si>
    <t>西町グループホーム</t>
  </si>
  <si>
    <t>ﾐﾖｼ ｶﾖｺ</t>
  </si>
  <si>
    <t>三好　加代子</t>
  </si>
  <si>
    <t>広島県三原市西野三丁目９－１８</t>
  </si>
  <si>
    <t>0848-64-8733</t>
  </si>
  <si>
    <t>ﾁｲｷﾐｯﾁｬｸｶﾞﾀﾄｸﾍﾞﾂﾖｳｺﾞﾛｳｼﾞﾝﾎｰﾑｻﾝﾗｲｽﾞﾏﾘﾝｾﾄ</t>
  </si>
  <si>
    <t>地域密着型特別養護老人ホームサンライズマリン瀬戸</t>
  </si>
  <si>
    <t>0848-81-0130</t>
  </si>
  <si>
    <t>広島県三原市港町三丁目6番29号</t>
  </si>
  <si>
    <t>地域密着型介護老人福祉施設入所者生活介護</t>
  </si>
  <si>
    <t>広島県三原市中之町９－２０－１８</t>
  </si>
  <si>
    <t>サンライズマリン瀬戸短期入所生活介護事業所，デイサービスセンターサンライズマリン瀬戸</t>
  </si>
  <si>
    <t>施設長・管理者</t>
  </si>
  <si>
    <t>0848-62-7649</t>
  </si>
  <si>
    <t>0848-63-5057</t>
  </si>
  <si>
    <t>ﾄｸﾍﾞﾂﾖｳｺﾞﾛｳｼﾞﾝﾎｰﾑｸｽﾉｷ･ﾒｸﾞﾐｴﾝ</t>
  </si>
  <si>
    <t>特別養護老人ホームくすのき・めぐみ苑</t>
  </si>
  <si>
    <t>ショートステイ，デイサービスセンター</t>
  </si>
  <si>
    <t>0848-69-2305</t>
  </si>
  <si>
    <t>ﾕｳｹﾞﾝｶﾞｲｼｬ　ﾄｯﾂ</t>
  </si>
  <si>
    <t>ｼｮｳｷﾎﾞﾀｷﾉｳﾎｰﾑ ﾌｧﾐﾘｲﾅｶﾉﾁｮｳ</t>
  </si>
  <si>
    <t>小規模多機能ホーム　ふぁみりぃ中之町</t>
  </si>
  <si>
    <t>0848-81-0553</t>
  </si>
  <si>
    <t>ﾔﾏｷﾞﾜ ｶﾂﾔ</t>
  </si>
  <si>
    <t>山際　克也</t>
  </si>
  <si>
    <t>広島県三原市西野三丁目9番11号</t>
  </si>
  <si>
    <t>運営規定に定める額</t>
  </si>
  <si>
    <t>三原市東部（日常生活圏域）</t>
  </si>
  <si>
    <t>ｼｮｳｷﾎﾞﾀｷﾉｳﾎｰﾑ ｴｶﾞｵﾜﾀﾞ</t>
  </si>
  <si>
    <t>小規模多機能ホーム　笑顔わだ</t>
  </si>
  <si>
    <t>0848-81-0355</t>
  </si>
  <si>
    <t>広島県三原市和田一丁目２番６号</t>
  </si>
  <si>
    <t>ﾔﾏﾓﾄ ﾏﾕﾐ</t>
  </si>
  <si>
    <t>山本　真由美</t>
  </si>
  <si>
    <t>広島県三原市沼田東町七宝257番地4</t>
  </si>
  <si>
    <t>0848-66-5556</t>
  </si>
  <si>
    <t>三原市中央（日常生活圏域）</t>
  </si>
  <si>
    <t>広島県福山市木之庄町四丁目５番２５号</t>
  </si>
  <si>
    <t>084-983-2803</t>
  </si>
  <si>
    <t>ｼｮｳｷﾎﾞﾀｷﾉｳｶﾞﾀｷｮﾀｸｶｲｺﾞｼﾞｷﾞｮｳｼｮ ｻｲｻﾞｷ</t>
  </si>
  <si>
    <t>小規模多機能型居宅介護事業所　幸崎</t>
  </si>
  <si>
    <t>0848-60-4120</t>
  </si>
  <si>
    <t>広島県三原市幸崎能地三丁目２０番２１号</t>
  </si>
  <si>
    <t>0848-60-4130</t>
  </si>
  <si>
    <t>ﾌｼﾞｶﾜ ﾋﾛｼ</t>
  </si>
  <si>
    <t>藤川　洋史</t>
  </si>
  <si>
    <t>広島県三原市宮浦３－２－１１</t>
  </si>
  <si>
    <t>090-5372-4094</t>
  </si>
  <si>
    <t>厚生労働大臣の定める告示上の額</t>
  </si>
  <si>
    <t>朝食　３００円，昼食　５００円，夕食　５００円</t>
  </si>
  <si>
    <t>三原市南部日常生活圏域</t>
  </si>
  <si>
    <t>ｶﾌﾞｼｷｶﾞｲｼｬ　ｻﾝｸﾘｴｲﾄ</t>
  </si>
  <si>
    <t>0848-62-5211</t>
  </si>
  <si>
    <t>広島法務局</t>
  </si>
  <si>
    <t>ﾔﾏｼﾀ　ｼｭｳｻｸ</t>
  </si>
  <si>
    <t>0848-63-1113</t>
  </si>
  <si>
    <t>ｱﾔﾒｶﾞｵｶｸﾞﾙｰﾌﾟﾎｰﾑ</t>
  </si>
  <si>
    <t>あやめが丘グループホーム</t>
  </si>
  <si>
    <t>0848-86-1211</t>
  </si>
  <si>
    <t>広島県三原市沼田西町惣定６６番３０８</t>
  </si>
  <si>
    <t>0848-86-1217</t>
  </si>
  <si>
    <t>ﾊｼﾓﾄ ﾋﾄﾐ</t>
  </si>
  <si>
    <t>橋本　ひとみ</t>
  </si>
  <si>
    <t>広島県竹原市忠海東町四丁目１０－２－２</t>
  </si>
  <si>
    <t>計画作成担当者／介護職</t>
  </si>
  <si>
    <t>080-2942-1918</t>
  </si>
  <si>
    <t>ｻﾝｷ･ｳｴﾙﾋﾞｨｶﾌﾞｼｷｶﾞｲｼｬ</t>
  </si>
  <si>
    <t>サンキ・ウエルビィ株式会社</t>
  </si>
  <si>
    <t>広島県広島市西区商工センター六丁目１番１１号</t>
  </si>
  <si>
    <t>082-270-2266</t>
  </si>
  <si>
    <t>082-270-2268</t>
  </si>
  <si>
    <t>木村　博</t>
  </si>
  <si>
    <t>ｷﾑﾗ　ﾋﾛｼ</t>
  </si>
  <si>
    <t>広島県広島市佐伯区五日市中央三丁目１６番９－１００２号</t>
  </si>
  <si>
    <t>082-272-5969</t>
  </si>
  <si>
    <t>ｻﾝｷ･ｳｴﾙﾋﾞｨｼｮｳｷﾎﾞﾀｷﾉｳｾﾝﾀｰﾐﾊﾗ</t>
  </si>
  <si>
    <t>サンキ・ウエルビィ小規模多機能センター三原</t>
  </si>
  <si>
    <t>0848-62-5146</t>
  </si>
  <si>
    <t>広島県三原市古浜二丁目３番１１号</t>
  </si>
  <si>
    <t>0848-62-5147</t>
  </si>
  <si>
    <t>ﾔﾏﾓﾄ　ﾔｽﾋﾛ</t>
  </si>
  <si>
    <t>山本　泰弘</t>
  </si>
  <si>
    <t>広島県三原市皆実四丁目７番１－１０２号</t>
  </si>
  <si>
    <t>計画作成担当者兼介護従業者</t>
  </si>
  <si>
    <t>090-7125-5187</t>
  </si>
  <si>
    <t>食事の提供に要する費用，宿泊に要する費用</t>
  </si>
  <si>
    <t>（但し，久井，大和及び鷺浦町を除く）</t>
  </si>
  <si>
    <t>理事</t>
  </si>
  <si>
    <t>ﾆﾝﾁｼｮｳﾀｲｵｳｶﾞﾀﾂｳｼｮｶｲｺﾞｼﾞｷﾞｮｳｼｮ ｻｲｻﾞｷ</t>
  </si>
  <si>
    <t>認知症対応型通所介護事業所　幸崎</t>
  </si>
  <si>
    <t>ｵﾀﾞ ﾄﾓﾋﾛ</t>
  </si>
  <si>
    <t>小田　知宏</t>
  </si>
  <si>
    <t>広島県江田島市能美町中町534-1</t>
  </si>
  <si>
    <t>介護職・生活相談員</t>
  </si>
  <si>
    <t>090-9733-5341</t>
  </si>
  <si>
    <t>法廷代理受領分（一割負担分）</t>
  </si>
  <si>
    <t>法定代理受領分以外</t>
  </si>
  <si>
    <t>昼食代・夕食代</t>
  </si>
  <si>
    <t>東部（日常生活圏域）</t>
  </si>
  <si>
    <t>ﾄｰﾀﾙ･ｹｱ ｻﾝﾗｲｽﾞﾐﾔｳﾗ</t>
  </si>
  <si>
    <t>トータル・ケア　サンライズ宮浦</t>
  </si>
  <si>
    <t>0848-81-0207</t>
  </si>
  <si>
    <t>広島県三原市宮浦六丁目６番５号</t>
  </si>
  <si>
    <t>複合型サービス（看護小規模多機能型居宅介護）</t>
  </si>
  <si>
    <t>ｺﾝﾄﾞｳ ｴﾐ</t>
  </si>
  <si>
    <t>近藤　恵美</t>
  </si>
  <si>
    <t>広島県三原市宮浦四丁目９－３１　フレンドハウス２０３号</t>
  </si>
  <si>
    <t>介護職員・計画作成担当者</t>
  </si>
  <si>
    <t>0848-86-3783</t>
  </si>
  <si>
    <t>ﾅｶｼﾞﾏ ﾔｽﾊﾙ</t>
  </si>
  <si>
    <t>広島県福山市木之庄町一丁目４番２号</t>
  </si>
  <si>
    <t>ﾐﾊﾗｼﾃﾞｲｻｰﾋﾞｽｾﾝﾀｰｻｷﾞｳﾗ</t>
  </si>
  <si>
    <t>三原市デイサービスセンターさぎうら</t>
  </si>
  <si>
    <t>0848-60-7055</t>
  </si>
  <si>
    <t>広島県三原市鷺浦町向田野浦１７１２番地</t>
  </si>
  <si>
    <t>0848-60-7005</t>
  </si>
  <si>
    <t>ｵｸﾉ ﾘｴ</t>
  </si>
  <si>
    <t>奥野　里絵</t>
  </si>
  <si>
    <t>広島県尾道市因島土生町2229-12</t>
  </si>
  <si>
    <t>生活相談員及び介護職</t>
  </si>
  <si>
    <t>080-1933-0304</t>
  </si>
  <si>
    <t>鷺浦町（小佐木除く）</t>
  </si>
  <si>
    <t>ﾕｳｹﾞﾝｶﾞｲｼｬｵﾘｰﾌﾞﾊｳｽ</t>
  </si>
  <si>
    <t>有限会社オリーブハウス</t>
  </si>
  <si>
    <t>広島県福山市駅家町上山守４３７番地の１</t>
  </si>
  <si>
    <t>084-976-2381</t>
  </si>
  <si>
    <t>084-976-2357</t>
  </si>
  <si>
    <t>甲斐　弘幸</t>
  </si>
  <si>
    <t>ｶｲ ﾋﾛﾕｷ</t>
  </si>
  <si>
    <t>広島県福山市駅家町上山守４３３番地の４</t>
  </si>
  <si>
    <t>084-976-2693</t>
  </si>
  <si>
    <t>ｵﾘｰﾌﾞﾊｳｽｲﾝﾉｼﾏ</t>
  </si>
  <si>
    <t>オリーブハウス因島</t>
  </si>
  <si>
    <t>0845-26-6022</t>
  </si>
  <si>
    <t>広島県尾道市因島田熊町４８６６－１</t>
  </si>
  <si>
    <t>ｲﾜｼﾛｱｹﾐ</t>
  </si>
  <si>
    <t>岩代あけみ</t>
  </si>
  <si>
    <t>広島県尾道市因島土生町２１０２番地１</t>
  </si>
  <si>
    <t>0845-22-0384</t>
  </si>
  <si>
    <t>入浴設備は認知症対応型通所介護事業所（共用型）と共用。グループホーム入居者は14:00～16:00、19:00～21:00。</t>
  </si>
  <si>
    <t>運営規程中、食材料費、水道光熱費変更(平成26年4月１日)</t>
  </si>
  <si>
    <t>広島県尾道市原田町梶山田３６０９</t>
  </si>
  <si>
    <t>広島県尾道市高須町５８７－１</t>
  </si>
  <si>
    <t>ｲﾉｳｴ ｶｽﾞｱｷ</t>
  </si>
  <si>
    <t>猪ノ上　和明</t>
  </si>
  <si>
    <t>広島県尾道市高須町１８１８－２</t>
  </si>
  <si>
    <t>運営規程中、従業者の職種、員数及び職務内容変更(平成２６年１０月１日)</t>
  </si>
  <si>
    <t>運営規程中、営業日及び営業時間の変更(サービス提供時間　9：30～16：00、9：30～17：00)(平成26年11月1日)</t>
  </si>
  <si>
    <t>運営規程中、従業者の職種、員数及び職務内容変更(平成２７年９月１日)</t>
  </si>
  <si>
    <t>運営規程中、通常の実施地域の変更　　　　　　　(平成28年10月12日)</t>
  </si>
  <si>
    <t>広島県尾道市因島重井町6308番地</t>
  </si>
  <si>
    <t>0845-25-0088</t>
  </si>
  <si>
    <t>0845-25-0196</t>
  </si>
  <si>
    <t>ｲﾝﾉｼﾏｲｼｶｲｶｲｺﾞｼｴﾝﾎｰﾑｳﾐｶｾﾞﾉｵｶ</t>
  </si>
  <si>
    <t>因島医師会介護支援ホームうみかぜの丘</t>
  </si>
  <si>
    <t>0845-24-2500</t>
  </si>
  <si>
    <t>広島県尾道市因島中庄町１９４６番地</t>
  </si>
  <si>
    <t>0845-24-3057</t>
  </si>
  <si>
    <t>ﾌｼﾞｲ ﾀｹｼ</t>
  </si>
  <si>
    <t>藤井　武志</t>
  </si>
  <si>
    <t>広島県尾道市因島重井町1304番地3</t>
  </si>
  <si>
    <t>0845-26-1315</t>
  </si>
  <si>
    <t>食事代、宿泊代、おむつ代</t>
  </si>
  <si>
    <t>因島地区(細島を除く)</t>
  </si>
  <si>
    <t>運営規程第５条介護従事者数、第10条料金変更及び第11条に瀬戸田町追加(平成26年４月1日)</t>
  </si>
  <si>
    <t>ｶﾌﾞｼｷｶﾞｲｼｬｲｺｲﾉｲｴｶｲｺﾞｼﾞｷﾞｮｳｼｮ</t>
  </si>
  <si>
    <t>株式会社憩の家介護事業所</t>
  </si>
  <si>
    <t>広島県尾道市瀬戸田町林１０３７番地１</t>
  </si>
  <si>
    <t>0845-27-1770</t>
  </si>
  <si>
    <t>竹本　毅</t>
  </si>
  <si>
    <t>ﾀｹﾓﾄ ﾀｹｼ</t>
  </si>
  <si>
    <t>ｲｺｲﾉｲｴｶｲｺﾞｼﾞｷﾞｮｳｼｮ</t>
  </si>
  <si>
    <t>憩の家介護事業所</t>
  </si>
  <si>
    <t>ｻｻｷ ﾏｻﾙ</t>
  </si>
  <si>
    <t>佐々木　勝</t>
  </si>
  <si>
    <t>広島県尾道市瀬戸田町鹿田原４１－１</t>
  </si>
  <si>
    <t>0845-27-4017</t>
  </si>
  <si>
    <t>食事朝300円、昼・夜600円、宿泊代2，000円</t>
  </si>
  <si>
    <t>瀬戸田町、因島原町、因島洲江町</t>
  </si>
  <si>
    <t>ﾃﾞｲｻｰﾋﾞｽｼｸﾗﾒﾝ</t>
  </si>
  <si>
    <t>広島県尾道市向東町１００８番地１５</t>
  </si>
  <si>
    <t>広島県尾道市向島町２４番地１</t>
  </si>
  <si>
    <t>向東町、向島町</t>
  </si>
  <si>
    <t>運営規程中、利用料の変更(平成２６年４月１日)</t>
  </si>
  <si>
    <t>運営規程中、休業日の変更(平成２９年1月９日)</t>
  </si>
  <si>
    <t>広島県尾道市新浜一丁目１４番１１号</t>
  </si>
  <si>
    <t>広島県尾道市西久保町２４番１１号</t>
  </si>
  <si>
    <t>0848-37-6666</t>
  </si>
  <si>
    <t>ｸﾞﾙｰﾌﾟﾎｰﾑｷﾗﾗﾗﾎﾟｰﾙ･ｵﾉﾐﾁ</t>
  </si>
  <si>
    <t>グループホームきららラポール・尾道</t>
  </si>
  <si>
    <t>ﾎﾝﾀﾆ ﾅｵﾐ</t>
  </si>
  <si>
    <t>本谷　奈緒美</t>
  </si>
  <si>
    <t>広島県尾道市高須町字大新5106番3</t>
  </si>
  <si>
    <t>計画作成担当者・介護職員</t>
  </si>
  <si>
    <t>090-7127-0752</t>
  </si>
  <si>
    <t>１階特別浴室利用については、午後３時～午後４時。</t>
  </si>
  <si>
    <t>運営規定中、食費の変更(平成26年５月１日)</t>
  </si>
  <si>
    <t>0848-56-1855</t>
  </si>
  <si>
    <t>本田　誠四郎</t>
  </si>
  <si>
    <t>広島県東広島市高屋高美が丘四丁目３２番１６号</t>
  </si>
  <si>
    <t>082-434-8827</t>
  </si>
  <si>
    <t>ｺｺﾛｱﾝ</t>
  </si>
  <si>
    <t>こころ庵</t>
  </si>
  <si>
    <t>0848-29-5151</t>
  </si>
  <si>
    <t>ｲﾏｶﾞﾜ ﾁｴ</t>
  </si>
  <si>
    <t>今川　智恵</t>
  </si>
  <si>
    <t>広島県尾道市浦崎町4171番地24</t>
  </si>
  <si>
    <t>0848-73-3067</t>
  </si>
  <si>
    <t>食事、宿泊費、おむつ代</t>
  </si>
  <si>
    <t>尾道市内（瀬戸田町、因島、御調町を除く。）、そのほか相談に応ずる。福山市は福山市西部日常生活圏域</t>
  </si>
  <si>
    <t>食事代及び宿泊費変更(平成26年９月１日)朝食300円、昼食500円、おやつ100円、夕食500円(利用した場合のみ)宿泊費１泊2，500円</t>
  </si>
  <si>
    <t>登録定員変更及び短期利用型開始(平成27年４月１日)</t>
  </si>
  <si>
    <t>ﾎｼﾉｻﾄ･ﾆｼｻﾞｺﾉｲｴ</t>
  </si>
  <si>
    <t>星の里・にしざこの家</t>
  </si>
  <si>
    <t>0848-21-3071</t>
  </si>
  <si>
    <t>広島県尾道市吉和町５１１６－１</t>
  </si>
  <si>
    <t>ｽｷﾞﾓﾘｴﾂｺ</t>
  </si>
  <si>
    <t>杉森悦子</t>
  </si>
  <si>
    <t>広島県尾道市高須町1342番地179</t>
  </si>
  <si>
    <t>0848-37-8591</t>
  </si>
  <si>
    <t>因島地区、瀬戸田町、浦崎町及び百島町は除く。</t>
  </si>
  <si>
    <t>0848-21-3072</t>
  </si>
  <si>
    <t>0848-21-3073</t>
  </si>
  <si>
    <t>ｽｷﾞﾓﾘ ｴﾂｺ</t>
  </si>
  <si>
    <t>杉森　悦子</t>
  </si>
  <si>
    <t>星の里・にしざこの家（小規模多機能）</t>
  </si>
  <si>
    <t>管理者（8:30～17:30）</t>
  </si>
  <si>
    <t>広島県尾道市美ノ郷町三成１８０２－１</t>
  </si>
  <si>
    <t>ｸﾞﾙｰﾌﾟﾎｰﾑﾋﾞﾝｺﾞｸﾗﾌﾞ</t>
  </si>
  <si>
    <t>グループホームびんご倶楽部</t>
  </si>
  <si>
    <t>広島県尾道市因島三庄町３４７２</t>
  </si>
  <si>
    <t>ﾀﾅｶ ﾏｻｼ</t>
  </si>
  <si>
    <t>田中　昌士</t>
  </si>
  <si>
    <t>広島県三次市小文町142番地</t>
  </si>
  <si>
    <t>070-2361-3054</t>
  </si>
  <si>
    <t>山中康平</t>
  </si>
  <si>
    <t>ﾔﾏﾅｶｺｳﾍｲ</t>
  </si>
  <si>
    <t>0845-24-3390</t>
  </si>
  <si>
    <t>ﾗｸｾｲｴﾝﾋﾅﾀﾉｲｴ</t>
  </si>
  <si>
    <t>楽生苑ひなたの家</t>
  </si>
  <si>
    <t>0845-26-3033</t>
  </si>
  <si>
    <t>広島県尾道市瀬戸田町宮原２３３８番地</t>
  </si>
  <si>
    <t>ｲｲﾉｸﾐｺ</t>
  </si>
  <si>
    <t>飯野くみ子</t>
  </si>
  <si>
    <t>広島県尾道市瀬戸田町林１３６５番地２</t>
  </si>
  <si>
    <t>0845-27-2893</t>
  </si>
  <si>
    <t>瀬戸田町全域及び尾道市因島洲江町、尾道市因島原町</t>
  </si>
  <si>
    <t>運営規程中、従業員の員数、営業時間、利用料の変更(平成２６年４月１日)</t>
  </si>
  <si>
    <t>運営規程中、従業者の員数の変更(平成２７年２月１日)</t>
  </si>
  <si>
    <t>ﾄｸﾃｲﾋｴｲﾘｶﾂﾄﾞｳﾎｳｼﾞﾝ ﾕｳｷﾉｶｲ</t>
  </si>
  <si>
    <t>特定非営利活動法人　遊喜の会</t>
  </si>
  <si>
    <t>広島県尾道市因島中庄町3805番地1</t>
  </si>
  <si>
    <t>0845-26-2356</t>
  </si>
  <si>
    <t>0845-26-2357</t>
  </si>
  <si>
    <t>村田　理恵</t>
  </si>
  <si>
    <t>ﾑﾗﾀ ﾘｴ</t>
  </si>
  <si>
    <t>広島県尾道市因島重井町494番地4</t>
  </si>
  <si>
    <t>0845-25-1651</t>
  </si>
  <si>
    <t>ｼｮｳｷﾎﾞﾀｷﾉｳﾎｰﾑ ﾋﾀﾞﾏﾘ</t>
  </si>
  <si>
    <t>小規模多機能ホーム　ひだまり</t>
  </si>
  <si>
    <t>ｵｶ ﾋﾄﾐ</t>
  </si>
  <si>
    <t>岡　ひとみ</t>
  </si>
  <si>
    <t>広島県尾道市因島中庄町3658番地8</t>
  </si>
  <si>
    <t>計画作成担当者、介護職</t>
  </si>
  <si>
    <t>0845-24-2628</t>
  </si>
  <si>
    <t>朝食300円、昼食700円、夕食500円、宿泊代2，000円</t>
  </si>
  <si>
    <t>因島各町</t>
  </si>
  <si>
    <t>ｲﾘｮｳﾎｳｼﾞﾝｼｬﾀﾞﾝ ｷｮｳｱｲｶｲ ﾀｶﾊｼｲｲﾝ</t>
  </si>
  <si>
    <t>医療法人社団　杏愛会　高橋医院</t>
  </si>
  <si>
    <t>広島県尾道市高須町２６９４番地</t>
  </si>
  <si>
    <t>0848-46-0004</t>
  </si>
  <si>
    <t>0848-46-3858</t>
  </si>
  <si>
    <t>高橋　世行</t>
  </si>
  <si>
    <t>広島県尾道市高須町２６９１番地</t>
  </si>
  <si>
    <t>ｸﾞﾙｰﾌﾟﾎｰﾑｺｲﾉﾐｽﾞ</t>
  </si>
  <si>
    <t>グループホーム恋の水</t>
  </si>
  <si>
    <t>0848-46-2240</t>
  </si>
  <si>
    <t>広島県尾道市高須町恋の水９２４－３３番地</t>
  </si>
  <si>
    <t>0848-36-6676</t>
  </si>
  <si>
    <t>ｷﾀｸﾞﾁ ﾄｼﾐ</t>
  </si>
  <si>
    <t>北口　敏美</t>
  </si>
  <si>
    <t>広島県尾道市向東町14756番地40</t>
  </si>
  <si>
    <t>0848-44-4095</t>
  </si>
  <si>
    <t>(0848)21-3111</t>
  </si>
  <si>
    <t>(0848)21-3113</t>
  </si>
  <si>
    <t>狩野牧人</t>
  </si>
  <si>
    <t>ｶﾉｳﾏｷﾄ</t>
  </si>
  <si>
    <t>(0848)24-4755</t>
  </si>
  <si>
    <t>ｼｮｳｷﾎﾞﾀｷﾉｳﾎｰﾑ ﾌｧﾐﾘｲﾑｶｲﾋｶﾞｼ</t>
  </si>
  <si>
    <t>小規模多機能ホーム　ふぁみりぃ向東</t>
  </si>
  <si>
    <t>(0848)45-4553</t>
  </si>
  <si>
    <t>広島県尾道市向東町1346番地1</t>
  </si>
  <si>
    <t>0848-45-4553</t>
  </si>
  <si>
    <t>ｼﾐｽﾞ ｼﾝｺﾞ</t>
  </si>
  <si>
    <t>清水　伸吾</t>
  </si>
  <si>
    <t>広島県尾道市木ノ庄町市原668番地</t>
  </si>
  <si>
    <t>090-6437-5841</t>
  </si>
  <si>
    <t>厚生労働大臣が定める額</t>
  </si>
  <si>
    <t>向島</t>
  </si>
  <si>
    <t>運営規程第9条食費及びアクティビティ活動費変更</t>
  </si>
  <si>
    <t>ｼｬｶｲﾌｸｼﾎｳｼﾞﾝ ﾊﾗﾀﾞﾋｶﾘｶｲ</t>
  </si>
  <si>
    <t>社会福祉法人　原田ヒカリ会</t>
  </si>
  <si>
    <t>広島県尾道市原田町梶山田3609番地</t>
  </si>
  <si>
    <t>佐藤充美</t>
  </si>
  <si>
    <t>ｻﾄｳｱﾂﾐ</t>
  </si>
  <si>
    <t>広島県尾道市高須町587番地1</t>
  </si>
  <si>
    <t>0848-46-1315</t>
  </si>
  <si>
    <t>ｲｷｲｷｼｮｳｷﾎﾞﾎｰﾑ ﾋｶﾘｴﾝ</t>
  </si>
  <si>
    <t>いきいき小規模ホーム　ひかり苑</t>
  </si>
  <si>
    <t>0848-38-0300</t>
  </si>
  <si>
    <t>広島県尾道市原田町梶山田4081番地1</t>
  </si>
  <si>
    <t>0848-38-0600</t>
  </si>
  <si>
    <t>ﾜｶﾊﾞﾔｼ ﾐﾁﾖ</t>
  </si>
  <si>
    <t>若林　典代</t>
  </si>
  <si>
    <t>広島県尾道市御調町江田35番地4</t>
  </si>
  <si>
    <t>0848-76-1700</t>
  </si>
  <si>
    <t>食事代　朝280円　昼600円　夕食500円　宿泊代2，000円</t>
  </si>
  <si>
    <t>因島、瀬戸田、浦崎、百島を除く。</t>
  </si>
  <si>
    <t>ﾕｳｹﾞﾝｶﾞｲｼｬ ﾌﾞﾚｲｸｽﾙｰ</t>
  </si>
  <si>
    <t>有限会社　ブレイクスルー</t>
  </si>
  <si>
    <t>広島県尾道市美ノ郷町三成1802番地1</t>
  </si>
  <si>
    <t>ﾊｯｻｸﾉｻﾄ</t>
  </si>
  <si>
    <t>八朔の里</t>
  </si>
  <si>
    <t>0845-25-6207</t>
  </si>
  <si>
    <t>広島県尾道市因島田熊町10番地</t>
  </si>
  <si>
    <t>0845-25-6208</t>
  </si>
  <si>
    <t>ﾊｺｻﾞｷ ﾕｷｺ</t>
  </si>
  <si>
    <t>箱崎　由紀子</t>
  </si>
  <si>
    <t>広島県尾道市因島田熊町1932-6</t>
  </si>
  <si>
    <t>0848-22-9079</t>
  </si>
  <si>
    <t>因島圏域</t>
  </si>
  <si>
    <t>ｶﾌﾞｼｷｶﾞｲｼｬﾌﾟﾛｹｱｼﾏﾅﾐ</t>
  </si>
  <si>
    <t>株式会社プロケアしまなみ</t>
  </si>
  <si>
    <t>広島県尾道市長江二丁目７番８号</t>
  </si>
  <si>
    <t>0848-37-6101</t>
  </si>
  <si>
    <t>0848-20-7223</t>
  </si>
  <si>
    <t>松山　善次郎</t>
  </si>
  <si>
    <t>ﾏﾂﾔﾏ ｾﾞﾝｼﾞﾛｳ</t>
  </si>
  <si>
    <t>広島県福山市藤江町1724番地1</t>
  </si>
  <si>
    <t>084-935-7631</t>
  </si>
  <si>
    <t>ｸﾞﾙｰﾌﾟﾎｰﾑﾅｶﾞｴ</t>
  </si>
  <si>
    <t>グループホーム長江</t>
  </si>
  <si>
    <t>ﾖｼﾀﾞ ｼｭｳﾍｲ</t>
  </si>
  <si>
    <t>吉田　修平</t>
  </si>
  <si>
    <t>広島県尾道市因島中庄町4441番地3</t>
  </si>
  <si>
    <t>080-2934-7525</t>
  </si>
  <si>
    <t>広島県尾道市長江2丁目7番8号</t>
  </si>
  <si>
    <t>(0848)37-6101</t>
  </si>
  <si>
    <t>(0848)20-7223</t>
  </si>
  <si>
    <t>ｼｮｳｷﾎﾞﾀｷﾉｳﾎｰﾑﾅｶﾞｴ</t>
  </si>
  <si>
    <t>小規模多機能ホーム長江</t>
  </si>
  <si>
    <t>ﾄｸﾀﾞ ﾏﾔ</t>
  </si>
  <si>
    <t>徳田　麻矢</t>
  </si>
  <si>
    <t>広島県尾道市因島中庄町1943番地２</t>
  </si>
  <si>
    <t>080-3399-8241</t>
  </si>
  <si>
    <t>厚生労働大臣の定める基準</t>
  </si>
  <si>
    <t>朝食300円、昼食600円、夕食500円、一泊2，500円</t>
  </si>
  <si>
    <t>御調町、浦崎町、百島町、瀬戸田町、因島各町を除く。三原市は深町のみ</t>
  </si>
  <si>
    <t>管理者、従業者の職種・員数及びサービス提供時間を通いサービス８時から19時、宿泊サービス17時から９時に変更(平成26年６月１日)</t>
  </si>
  <si>
    <t>simanami@tuba.ocn.ne.jp</t>
  </si>
  <si>
    <t>有限会社　オリーブハウス</t>
  </si>
  <si>
    <t>広島県福山市駅家町上山守437-1</t>
  </si>
  <si>
    <t>(084)976-2381</t>
  </si>
  <si>
    <t>(084)976-2357</t>
  </si>
  <si>
    <t>甲斐弘幸</t>
  </si>
  <si>
    <t>ｶｲﾋﾛﾕｷ</t>
  </si>
  <si>
    <t>広島県福山市駅家町上山守433-4</t>
  </si>
  <si>
    <t>(084)976-2693</t>
  </si>
  <si>
    <t>ｵﾘｰﾌﾞﾊｳｽｾﾄﾀﾞ</t>
  </si>
  <si>
    <t>オリーブハウス瀬戸田</t>
  </si>
  <si>
    <t>0845-26-4503</t>
  </si>
  <si>
    <t>広島県尾道市瀬戸田町名荷字東下田1123-2</t>
  </si>
  <si>
    <t>(0845)26-4503</t>
  </si>
  <si>
    <t>ﾂｼﾞﾓﾄﾁｻﾄ</t>
  </si>
  <si>
    <t>辻本知里</t>
  </si>
  <si>
    <t>広島県尾道市因島大浜町1480ファミール酒井101号</t>
  </si>
  <si>
    <t>090-2091-1094</t>
  </si>
  <si>
    <t>運営規程中、短期利用共同生活介護の規程追加及び食材料費、水道光熱費変更(平成26年4月1日)</t>
  </si>
  <si>
    <t>広島県尾道市久保二丁目15番17号</t>
  </si>
  <si>
    <t>広島県尾道市向東町14285番地30</t>
  </si>
  <si>
    <t>0848-38-7630</t>
  </si>
  <si>
    <t>広島県尾道市新浜二丁目8番11号</t>
  </si>
  <si>
    <t>0848-38-7631</t>
  </si>
  <si>
    <t>ｻﾄｳ ｷﾐﾋﾛ</t>
  </si>
  <si>
    <t>佐藤　公泰</t>
  </si>
  <si>
    <t>広島県福山市柳津町五丁目１番32号</t>
  </si>
  <si>
    <t>084-934-3930</t>
  </si>
  <si>
    <t>運営規程中、食事代変更(平成26年４月１日)</t>
  </si>
  <si>
    <t>(0848)20-7630</t>
  </si>
  <si>
    <t>(0848)20-7636</t>
  </si>
  <si>
    <t>広島県尾道市向東町１４２８５番地３０</t>
  </si>
  <si>
    <t>(0848)37-5890</t>
  </si>
  <si>
    <t>ｼｮｳｷﾎﾞﾀｷﾉｳﾋﾏﾜﾘｸﾗﾌﾞ</t>
  </si>
  <si>
    <t>小規模多機能ひまわり倶楽部</t>
  </si>
  <si>
    <t>広島県尾道市新浜二丁目８番１１号</t>
  </si>
  <si>
    <t>ｱﾜﾈ ﾄｵﾙ</t>
  </si>
  <si>
    <t>粟根　徹</t>
  </si>
  <si>
    <t>広島県三原市沼田西町松江1886番地11</t>
  </si>
  <si>
    <t>介護報酬告示の額</t>
  </si>
  <si>
    <t>朝食410円昼食620円夕食720円、宿泊費2，000円他</t>
  </si>
  <si>
    <t>西部圏域</t>
  </si>
  <si>
    <t>ｼｮｳｷﾎﾞﾀｷﾉｳﾎｰﾑﾋﾞﾝｺﾞｸﾗﾌﾞﾀｶｽ</t>
  </si>
  <si>
    <t>小規模多機能ホームびんご倶楽部高須</t>
  </si>
  <si>
    <t>0848-36-5130</t>
  </si>
  <si>
    <t>広島県尾道市高須町字西新涯５５６８番地</t>
  </si>
  <si>
    <t>0848-36-5140</t>
  </si>
  <si>
    <t>ﾅｶﾀｹｲｺﾞ</t>
  </si>
  <si>
    <t>中田敬吾</t>
  </si>
  <si>
    <t>広島県尾道市高須町5568番地</t>
  </si>
  <si>
    <t>0848-36-1530</t>
  </si>
  <si>
    <t>介護報酬告示の額の１割</t>
  </si>
  <si>
    <t>朝食300円、昼食550円、夕食550円、宿泊費2，300円</t>
  </si>
  <si>
    <t>百島町を除く。</t>
  </si>
  <si>
    <t>ｶﾌﾞｼｷｶﾞｲｼｬ ｱｰﾊﾞﾝ･ｹｱ</t>
  </si>
  <si>
    <t>株式会社　アーバン・ケア</t>
  </si>
  <si>
    <t>広島県尾道市高須町5267番地</t>
  </si>
  <si>
    <t>広島県尾道市向島町93番地</t>
  </si>
  <si>
    <t>ｸﾞﾙｰﾌﾟﾎｰﾑ ﾅﾃﾞｼｺ</t>
  </si>
  <si>
    <t>グループホーム　なでしこ</t>
  </si>
  <si>
    <t>0848-25-2772</t>
  </si>
  <si>
    <t>広島県尾道市吉和町5122番地1</t>
  </si>
  <si>
    <t>ﾄﾞｲ ﾉﾌﾞﾊﾙ</t>
  </si>
  <si>
    <t>土井　將玄</t>
  </si>
  <si>
    <t>広島県府中市河佐町1222番地３</t>
  </si>
  <si>
    <t>0847-49-0538</t>
  </si>
  <si>
    <t>ﾎｼﾉｻﾄｼｮｳｷﾎﾞﾀｷｳﾉｶﾞﾀｷｮﾀｸｶｲｺﾞｼﾞｷﾞｮｳｼｮ</t>
  </si>
  <si>
    <t>星の里小規模多機能型居宅介護事業所</t>
  </si>
  <si>
    <t>0848-20-7823</t>
  </si>
  <si>
    <t>ﾔﾏｼﾀ ｷﾖﾌﾐ</t>
  </si>
  <si>
    <t>山下　清文</t>
  </si>
  <si>
    <t>広島県福山市新市町常１３５－２</t>
  </si>
  <si>
    <t>0847-51-5176</t>
  </si>
  <si>
    <t>朝食350円昼食650円夕食600円宿泊費2，400円</t>
  </si>
  <si>
    <t>ただし、御調町、因島地区、瀬戸田町、浦崎町及び百島町は除く。</t>
  </si>
  <si>
    <t>平成28年１月１日運営規定に「預かり金管理費規定」創設</t>
  </si>
  <si>
    <t>広島県尾道市久保町1786番地</t>
  </si>
  <si>
    <t>ﾁｲｷﾐｯﾁｬｸｶﾞﾀﾄｸﾍﾞﾂﾖｳｺﾞﾛｳｼﾞﾝﾎｰﾑﾎｼﾉｻﾄ</t>
  </si>
  <si>
    <t>0848-20-7825</t>
  </si>
  <si>
    <t>広島県尾道市久保町1856番地</t>
  </si>
  <si>
    <t>広島県尾道市久山田町20-20</t>
  </si>
  <si>
    <t>管理者　8：30～17:30</t>
  </si>
  <si>
    <t>居住費2500円（トイレ有）、2400円（トイレ無）　食費</t>
  </si>
  <si>
    <t>h25.4.1　看護体制加算Ⅰ</t>
  </si>
  <si>
    <t>h25.11.1　看護体制加算Ⅱ</t>
  </si>
  <si>
    <t>運営規程中、従業者の職種、員数及び職務内容の変更(平成26年４月１日)</t>
  </si>
  <si>
    <t>運営規程中、従業者の職種、員数及び職務内容の変更(平成27年12月１日)H27.12.1  看護体制加算Ⅰ</t>
  </si>
  <si>
    <t>運営規定中、従業者の職種、員数及び勤務内容の変更(平成28年4月１日)H28.4.1　看護体制加算(Ⅰ)イ、(Ⅱ)イ　→　(Ⅰ)イ</t>
  </si>
  <si>
    <t>運営規程中、従業者の職種、員数及び勤務内容の変更(平成28年8月1日)H28.8.1　個別機能訓練加算　有→無〃　　　　看護体制加算(Ⅰ)イ　→　(Ⅰ)イ、(Ⅱ)イ</t>
  </si>
  <si>
    <t>生活相談員及び栄養士については、本体施設の職員による処遇が適切に行われる体制とする。</t>
  </si>
  <si>
    <t>広島県尾道市栗原町5131番地</t>
  </si>
  <si>
    <t>ユニット型ショ－トステイひかり苑</t>
  </si>
  <si>
    <t>0848-23-9852</t>
  </si>
  <si>
    <t>管理者の変更　　比本学志　→　青山　伸　　　変更年月日　平成27年6月16日</t>
  </si>
  <si>
    <t>ｶﾌﾞｼｷｶﾞｲｼｬｼﾞｪｲｴｲﾀﾞﾌﾞﾘｭｴｲ</t>
  </si>
  <si>
    <t>株式会社ＪＡＷＡ</t>
  </si>
  <si>
    <t>東京都港区虎ノ門一丁目12番11号</t>
  </si>
  <si>
    <t>03-3686-2192</t>
  </si>
  <si>
    <t>03-5679-3112</t>
  </si>
  <si>
    <t>土井　利国</t>
  </si>
  <si>
    <t>ﾄﾞｲ ﾄｼｸﾆ</t>
  </si>
  <si>
    <t>東京都世田谷区東玉川一丁目２４番９号</t>
  </si>
  <si>
    <t>03-3748-0551</t>
  </si>
  <si>
    <t>ﾏﾁｶﾄﾞｹｱﾎｰﾑｾﾄｶ</t>
  </si>
  <si>
    <t>街かどケアホームせとか</t>
  </si>
  <si>
    <t>0848-45-2430</t>
  </si>
  <si>
    <t>広島県尾道市向東町９２２１番地２３</t>
  </si>
  <si>
    <t>0848-38-2431</t>
  </si>
  <si>
    <t>ﾅﾗｻﾞｷ ﾖｼﾋﾛ</t>
  </si>
  <si>
    <t>楢崎　善博</t>
  </si>
  <si>
    <t>広島県福山市神辺町川南４７９番地８</t>
  </si>
  <si>
    <t>084-963-1461</t>
  </si>
  <si>
    <t>運営規程中、共益費、食事材料費、水道光熱費変更(平成26年４月１日)</t>
  </si>
  <si>
    <t>setoka@jawa-jp.com</t>
  </si>
  <si>
    <t>ｶﾌﾞｼｷｶﾞｲｼｬﾕｽﾞ</t>
  </si>
  <si>
    <t>株式会社ゆず</t>
  </si>
  <si>
    <t>広島県尾道市美ノ郷町三成９１２番地１</t>
  </si>
  <si>
    <t>0848-38-2039</t>
  </si>
  <si>
    <t>0848-48-2330</t>
  </si>
  <si>
    <t>川原　奨二</t>
  </si>
  <si>
    <t>ｶﾜﾊﾗ ｼｮｳｼﾞ</t>
  </si>
  <si>
    <t>広島県福山市三吉町二丁目９番１６号－２０２号</t>
  </si>
  <si>
    <t>084-932-2162</t>
  </si>
  <si>
    <t>ｸﾞﾙｰﾌﾟﾎｰﾑﾐﾅﾘｯｺ</t>
  </si>
  <si>
    <t>グループホームみなりっこ</t>
  </si>
  <si>
    <t>広島県福山市西桜町一丁目３番16号</t>
  </si>
  <si>
    <t>danjiki@wi.kualnet.jp</t>
  </si>
  <si>
    <t>広島県福山市瀬戸町長和1194番地3</t>
  </si>
  <si>
    <t>佐藤志行</t>
  </si>
  <si>
    <t>ｻﾄｳｼｺｳ</t>
  </si>
  <si>
    <t>広島県尾道市浦崎町3748番地1</t>
  </si>
  <si>
    <t>0848-73-2029</t>
  </si>
  <si>
    <t>広島県尾道市浦崎町3594番地</t>
  </si>
  <si>
    <t>ﾔﾏﾓﾄﾊﾙﾋｻ</t>
  </si>
  <si>
    <t>山本治永</t>
  </si>
  <si>
    <t>広島県尾道市美ノ郷町三成189番地4</t>
  </si>
  <si>
    <t>特別養護老人ホーム浦崎寮</t>
  </si>
  <si>
    <t>管理者　8;’30～17;30</t>
  </si>
  <si>
    <t>090-5708-9162</t>
  </si>
  <si>
    <t>h26.4.1介護支援専門員　黒飛初恵は瀬戸寮へ異動。同日、浜原幹男が介護支援専門員になる</t>
  </si>
  <si>
    <t>広島県尾道市瀬戸田町林1288番地6</t>
  </si>
  <si>
    <t>広島県尾道市因島中庄町742番地3</t>
  </si>
  <si>
    <t>管理者　月曜～金曜　8;30～17;30</t>
  </si>
  <si>
    <t>H26．4．1看護体制加算　「Ⅰ・イ、Ⅱ・イ」算定</t>
  </si>
  <si>
    <t>運営規程中食費の変更及び協力医療機関、協力歯科機関の変更(平成26年４月１日)</t>
  </si>
  <si>
    <t>H256.9.1 Ｄrが2名（伊原、松田）から１名（伊原）となる</t>
  </si>
  <si>
    <t>平成27年１月１日、医師変更(伊原→中郷)</t>
  </si>
  <si>
    <t>平成27年1月1日、医師追加(中郷俊五、永井晃)</t>
  </si>
  <si>
    <t>協力歯科医院の変更(平成28年１月１日)</t>
  </si>
  <si>
    <t>ｼｮｳｷﾎﾞﾀｷﾉｳﾎｰﾑﾗｸｾｲｴﾝﾐﾉﾘﾉｻﾄ</t>
  </si>
  <si>
    <t>小規模多機能ホーム楽生苑みのりの里</t>
  </si>
  <si>
    <t>0845-25-6877</t>
  </si>
  <si>
    <t>広島県尾道市瀬戸田町林字西沖田1269番３</t>
  </si>
  <si>
    <t>0845-25-6878</t>
  </si>
  <si>
    <t>ｵｸﾞﾗﾐｶ</t>
  </si>
  <si>
    <t>小倉美香</t>
  </si>
  <si>
    <t>広島県尾道市瀬戸田町福田1161番地１</t>
  </si>
  <si>
    <t>0845-27-1747</t>
  </si>
  <si>
    <t>食費朝300円、昼560円、夕560円、宿泊費2，000円</t>
  </si>
  <si>
    <t>広島県尾道市瀬戸田町全域及び因島洲江町、因島原町</t>
  </si>
  <si>
    <t>広島県尾道市高須町4754番地５</t>
  </si>
  <si>
    <t>本田誠四郎</t>
  </si>
  <si>
    <t>ﾎﾝﾀﾞｾｲｼﾛｳ</t>
  </si>
  <si>
    <t>広島県東広島市高屋高美が丘四丁目32番16号</t>
  </si>
  <si>
    <t>ｺｺﾛｱﾝｵﾉﾐﾁｴｷﾏｴ</t>
  </si>
  <si>
    <t>こころ庵尾道駅前</t>
  </si>
  <si>
    <t>0848-36-5506</t>
  </si>
  <si>
    <t>広島県尾道市土堂一丁目11番６号</t>
  </si>
  <si>
    <t>0848-36-5562</t>
  </si>
  <si>
    <t>ｲﾏｶﾞﾜﾁｴ</t>
  </si>
  <si>
    <t>今川知恵</t>
  </si>
  <si>
    <t>介護福祉士</t>
  </si>
  <si>
    <t>朝食300円、昼食500円、夕食500円、宿泊代2，500円</t>
  </si>
  <si>
    <t>短期利用型開始(平成27年４月１日)</t>
  </si>
  <si>
    <t>ｸﾞﾙｰﾌﾟﾎｰﾑｺｺﾛｵﾉﾐﾁｴｷﾏｴ</t>
  </si>
  <si>
    <t>グループホームこころ尾道駅前</t>
  </si>
  <si>
    <t>0848-36-5563</t>
  </si>
  <si>
    <t>ﾊﾏﾓﾄ ﾀﾐｴ</t>
  </si>
  <si>
    <t>濱本　民江</t>
  </si>
  <si>
    <t>広島県尾道市向島町11421番地12号</t>
  </si>
  <si>
    <t>計画作成担当者、介護職員</t>
  </si>
  <si>
    <t>0848-45-0699</t>
  </si>
  <si>
    <t>広島県尾道市高須町5755番地１</t>
  </si>
  <si>
    <t>広島県尾道市高須町5095番地１メゾネット大新A－１</t>
  </si>
  <si>
    <t>080-2917-1747</t>
  </si>
  <si>
    <t>ｸﾞﾙｰﾌﾟﾎｰﾑｲﾛﾄﾞﾘﾉｲｴ</t>
  </si>
  <si>
    <t>グループホーム彩りの家</t>
  </si>
  <si>
    <t>0845-24-3450</t>
  </si>
  <si>
    <t>広島県尾道市因島中庄町717番地１</t>
  </si>
  <si>
    <t>0845-25-6930</t>
  </si>
  <si>
    <t>ﾐﾔｼﾞ ﾏｻｶﾂ</t>
  </si>
  <si>
    <t>宮地　正勝</t>
  </si>
  <si>
    <t>広島県尾道市瀬戸田町荻429番地</t>
  </si>
  <si>
    <t>0845-28-1174</t>
  </si>
  <si>
    <t>ﾖｳｷｶﾌﾞｼｷｶﾞｲｼｬ</t>
  </si>
  <si>
    <t>陽気株式会社</t>
  </si>
  <si>
    <t>広島県福山市神辺町道上1330番地１</t>
  </si>
  <si>
    <t>084-962-3433</t>
  </si>
  <si>
    <t>084-960-3367</t>
  </si>
  <si>
    <t>國上　賢一</t>
  </si>
  <si>
    <t>ｸﾆｶﾐｹﾝｲﾁ</t>
  </si>
  <si>
    <t>広島県福山市神辺町新徳田580番地４</t>
  </si>
  <si>
    <t>084-963-1051</t>
  </si>
  <si>
    <t>ｼｮｳｷﾎﾞﾀｷﾉｳｶﾞﾀｷｮﾀｸｶｲｺﾞﾖｳｷﾑｶｲｼﾏ</t>
  </si>
  <si>
    <t>小規模多機能型居宅介護ようき向島</t>
  </si>
  <si>
    <t>0848-45-4478</t>
  </si>
  <si>
    <t>広島県尾道市向島町5454番地１</t>
  </si>
  <si>
    <t>0848-29-7377</t>
  </si>
  <si>
    <t>ｵｵﾓﾄ ﾖｼｷ</t>
  </si>
  <si>
    <t>大元　美貴</t>
  </si>
  <si>
    <t>広島県尾道市高須町1938番地13</t>
  </si>
  <si>
    <t>介護支援専門員、介護職員</t>
  </si>
  <si>
    <t>0848-47-6398</t>
  </si>
  <si>
    <t>向島圏域</t>
  </si>
  <si>
    <t>広島県尾道市美ノ郷町三成1802番地１</t>
  </si>
  <si>
    <t>0848-48-2798</t>
  </si>
  <si>
    <t>ﾓﾘﾉｸﾏｻﾝ</t>
  </si>
  <si>
    <t>森のくまさん</t>
  </si>
  <si>
    <t>0848-36-5350</t>
  </si>
  <si>
    <t>広島県尾道市高須町字西新涯5683番地</t>
  </si>
  <si>
    <t>ｻｺﾀﾞ ﾋﾛﾐ</t>
  </si>
  <si>
    <t>佐古田　専美</t>
  </si>
  <si>
    <t>広島県尾道市高須町1576番地2</t>
  </si>
  <si>
    <t>0848-46-1480</t>
  </si>
  <si>
    <t>因島、瀬戸田及び百島を除く</t>
  </si>
  <si>
    <t>広島県尾道市因島中庄町1962番地</t>
  </si>
  <si>
    <t>広島県尾道市因島重井町6309番地</t>
  </si>
  <si>
    <t>ｲﾝﾉｼﾏｲｼｶｲｶﾝｺﾞｶｲｺﾞｼｴﾝﾎｰﾑｼﾏｶｾﾞﾉｵｶ</t>
  </si>
  <si>
    <t>因島医師会看護介護支援ホームしまかぜの丘</t>
  </si>
  <si>
    <t>0845-22-5533</t>
  </si>
  <si>
    <t>広島県尾道市因島田熊町5116番地</t>
  </si>
  <si>
    <t>ｵﾀﾞ ﾉﾘｺ</t>
  </si>
  <si>
    <t>小田　範子</t>
  </si>
  <si>
    <t>広島県尾道市因島原町272</t>
  </si>
  <si>
    <t>0845-28-1555</t>
  </si>
  <si>
    <t>訪問サービスについて、緊急時及び必要時においては柔軟にサービスを提供する。(運営規程第６条)</t>
  </si>
  <si>
    <t>朝食320円　昼食750円　夕食540円</t>
  </si>
  <si>
    <t>尾道市因島地区(細島を除く)</t>
  </si>
  <si>
    <t>ｶﾌﾞｼｷｶﾞｲｼｬﾌﾟﾗｲﾍﾞｰﾄ</t>
  </si>
  <si>
    <t>株式会社プライベート</t>
  </si>
  <si>
    <t>広島県福山市多治米町4丁目3番17号</t>
  </si>
  <si>
    <t>084-982-7105</t>
  </si>
  <si>
    <t>小林　達也</t>
  </si>
  <si>
    <t>ｺﾊﾞﾔｼ ﾀﾂﾔ</t>
  </si>
  <si>
    <t>広島県福山市南蔵王町5丁目17番38号</t>
  </si>
  <si>
    <t>ﾃﾞｲｻｰﾋﾞｽﾉﾉｱ</t>
  </si>
  <si>
    <t>デイサービスののあ</t>
  </si>
  <si>
    <t>0848-38-2530</t>
  </si>
  <si>
    <t>広島県尾道市古浜町８番28号</t>
  </si>
  <si>
    <t>ｺﾊﾞﾔｼ ﾕﾘｺ</t>
  </si>
  <si>
    <t>小林　百合子</t>
  </si>
  <si>
    <t>広島県尾道市美ノ郷町三成1377番地２</t>
  </si>
  <si>
    <t>0848-48-0584</t>
  </si>
  <si>
    <t>広島県福山市瀬戸町長和1194番地３</t>
  </si>
  <si>
    <t>広島県尾道市浦崎町3748番地１</t>
  </si>
  <si>
    <t>ｼｮｳｷﾎﾞﾎｰﾑｳﾗｻｷ</t>
  </si>
  <si>
    <t>小規模ホームうらさき</t>
  </si>
  <si>
    <t>広島県尾道市浦崎町3598番地１</t>
  </si>
  <si>
    <t>ﾋﾗｵｶﾐﾄﾞﾘ</t>
  </si>
  <si>
    <t>平岡緑</t>
  </si>
  <si>
    <t>広島県福山市沼隈町下山南1999番地</t>
  </si>
  <si>
    <t>084-987-0200</t>
  </si>
  <si>
    <t>広島県尾道市久保一丁目15番1号</t>
  </si>
  <si>
    <t>広島県尾道市向島町5558番地12</t>
  </si>
  <si>
    <t>0848-44-3812</t>
  </si>
  <si>
    <t>ｺｳﾘﾂﾐﾂｷﾞｿｳｺﾞｳﾋﾞｮｳｲﾝﾁｲｷﾐｯﾁｬｸｶﾞﾀﾄｸﾍﾞﾂﾖｳｺﾞﾛｳｼﾞﾝﾎｰﾑ ﾌﾚｱｲ</t>
  </si>
  <si>
    <t>広島県尾道市御調町高尾1348番地6</t>
  </si>
  <si>
    <t>ｷｿ ﾔｽｵ</t>
  </si>
  <si>
    <t>木曽　靖郎</t>
  </si>
  <si>
    <t>広島県尾道市向島町1973番地１</t>
  </si>
  <si>
    <t>0848-44-1840</t>
  </si>
  <si>
    <t>介護報酬告示上の額の１割又は２割(負担割合証に準ず)</t>
  </si>
  <si>
    <t>福山市、府中市、三次市、世羅郡世羅町</t>
  </si>
  <si>
    <t>広島県尾道市美ノ郷町三成912番地１</t>
  </si>
  <si>
    <t>広島県福山市三吉町二丁目９番16号</t>
  </si>
  <si>
    <t>ﾕｽﾞｯｺﾎｰﾑﾑｶｲｼﾏ</t>
  </si>
  <si>
    <t>ゆずっこホームむかい島</t>
  </si>
  <si>
    <t>0848-29-2077</t>
  </si>
  <si>
    <t>広島県尾道市向島町5794番地１</t>
  </si>
  <si>
    <t>0848-44-6577</t>
  </si>
  <si>
    <t>ｲｲﾎｼ ﾕｶ</t>
  </si>
  <si>
    <t>飯干　結香</t>
  </si>
  <si>
    <t>広島県尾道市防地町23番１号棟22号室</t>
  </si>
  <si>
    <t>080-4262-0187</t>
  </si>
  <si>
    <t>厚生労働大臣の定める額の利用者負担割合に応じた額</t>
  </si>
  <si>
    <t>ｸﾞﾙｰﾌﾟﾎｰﾑﾕｽﾞｯｺﾑｶｲｼﾏ</t>
  </si>
  <si>
    <t>グループホームゆずっこ向島</t>
  </si>
  <si>
    <t>0848-29-9177</t>
  </si>
  <si>
    <t>ｼｮｳｷﾎﾞﾀｷﾉｳﾎｰﾑﾋﾗﾘ</t>
  </si>
  <si>
    <t>小規模多機能ホームひらり</t>
  </si>
  <si>
    <t>0848-38-2352</t>
  </si>
  <si>
    <t>広島県尾道市御調町平320番地</t>
  </si>
  <si>
    <t>0848-38-2353</t>
  </si>
  <si>
    <t>厚生労働大臣の定める額の利用負担に応じた額</t>
  </si>
  <si>
    <t>尾道市北部日常圏域</t>
  </si>
  <si>
    <t>広島県府中市木野山町甲１５３８</t>
  </si>
  <si>
    <t>広島県福山市駅家町倉光５７６番地１</t>
  </si>
  <si>
    <t>084-976-3311</t>
  </si>
  <si>
    <t>ﾎﾝﾏﾁﾔ</t>
  </si>
  <si>
    <t>ほんまち家</t>
  </si>
  <si>
    <t>0847-47-6266</t>
  </si>
  <si>
    <t>広島県府中市府中町７５９</t>
  </si>
  <si>
    <t>0847-47-6260</t>
  </si>
  <si>
    <t>ｶﾀﾔﾏ  ﾖｼｴ</t>
  </si>
  <si>
    <t>片山　佳恵</t>
  </si>
  <si>
    <t>広島県府中市目崎町４０</t>
  </si>
  <si>
    <t>0847-43-6853</t>
  </si>
  <si>
    <t>ｼｬｶｲﾌｸｼﾎｳｼﾞﾝ ﾋﾛﾀﾆﾌｸｼｶｲ</t>
  </si>
  <si>
    <t>社会福祉法人　広谷福祉会</t>
  </si>
  <si>
    <t>広島県広島市南区堀越二丁目５番２２号</t>
  </si>
  <si>
    <t>0847-45-5064</t>
  </si>
  <si>
    <t>ｾｲﾌﾃｨｰｼﾝﾜｼｮｳｷﾎﾞﾀｷﾉｳｶﾞﾀｷｮﾀｸｶｲｺﾞｼﾞｷﾞｮｳｼｮ</t>
  </si>
  <si>
    <t>セイフティー信和小規模多機能型居宅介護事業所</t>
  </si>
  <si>
    <t>0847-45-9210</t>
  </si>
  <si>
    <t>広島県府中市中須町１０６５番地の１４</t>
  </si>
  <si>
    <t>0847-45-9211</t>
  </si>
  <si>
    <t>ｶﾀﾔﾏ ﾀｶｼ</t>
  </si>
  <si>
    <t>片山　隆</t>
  </si>
  <si>
    <t>広島県府中市父石町54番地</t>
  </si>
  <si>
    <t>計画作成担当者・介護福祉士</t>
  </si>
  <si>
    <t>0847-41-7610</t>
  </si>
  <si>
    <t>（一割負担分）厚生労働大臣の定める基準による</t>
  </si>
  <si>
    <t>1日1380円（朝食350円、昼食530円、夕食500円）</t>
  </si>
  <si>
    <t>府中市南部日常生活圏域・福山市日常生活圏域北部Ⅱ</t>
  </si>
  <si>
    <t>宿泊に要する費用：1泊2000円（個室）</t>
  </si>
  <si>
    <t>ﾄｸﾃｲﾋｴｲﾘｶﾂﾄﾞｳﾎｳｼﾞﾝ ｺｳｼﾝｶｲ</t>
  </si>
  <si>
    <t>特定非営利活動法人　広心会</t>
  </si>
  <si>
    <t>広島県府中市上下町深江１００８０番地１</t>
  </si>
  <si>
    <t>内閣府</t>
  </si>
  <si>
    <t>奥中　敬子</t>
  </si>
  <si>
    <t>ｵｸﾅｶ ｹｲｺ</t>
  </si>
  <si>
    <t>広島県府中市上下町井永７８０番地の３</t>
  </si>
  <si>
    <t>0847-62-4191</t>
  </si>
  <si>
    <t>ｼｮｳｷﾎﾞﾀｷﾉｳｶﾞﾀｷｮﾀｸｶｲｺﾞﾀﾝﾎﾟﾎﾟﾊｳｽ</t>
  </si>
  <si>
    <t>小規模多機能型居宅介護たんぽぽハウス</t>
  </si>
  <si>
    <t>0847-62-8050</t>
  </si>
  <si>
    <t>広島県府中市上下町深江１３３番地の２</t>
  </si>
  <si>
    <t>0847-62-8051</t>
  </si>
  <si>
    <t>広島県府中市上下町深江10080番地2</t>
  </si>
  <si>
    <t>090-1689-2626</t>
  </si>
  <si>
    <t>府中市日常生活圏域</t>
  </si>
  <si>
    <t>その他の費用：1日1460円（朝380円、昼540円、夕540円）。居室の宿泊費　1泊2200円。</t>
  </si>
  <si>
    <t>ｼｮｳｷﾎﾞﾀｷﾉｳﾎｰﾑﾕｳﾕｳｺｸﾌ</t>
  </si>
  <si>
    <t>小規模多機能ホームゆうゆう国府</t>
  </si>
  <si>
    <t>0847-47-2710</t>
  </si>
  <si>
    <t>広島県府中市高木町８３０番地１</t>
  </si>
  <si>
    <t>0847-47-2711</t>
  </si>
  <si>
    <t>ﾜｶﾊﾞﾔｼ ﾏﾕﾐ</t>
  </si>
  <si>
    <t>若林　まゆみ</t>
  </si>
  <si>
    <t>広島県府中市高木町４７２番地県営高木住宅２－１０１</t>
  </si>
  <si>
    <t>0847-45-1185</t>
  </si>
  <si>
    <t>食費（朝310円昼520円夕420円）宿泊（1800円光熱300円</t>
  </si>
  <si>
    <t>福山市は日常生活圏域北部２</t>
  </si>
  <si>
    <t>ｼｬｶｲﾌｸｼﾎｳｼﾞﾝ ｾｲﾜｶｲ</t>
  </si>
  <si>
    <t>社会福祉法人　静和会</t>
  </si>
  <si>
    <t>広島県府中市広谷町９５９番地１　パレットせいわ３階</t>
  </si>
  <si>
    <t>0847-44-7768</t>
  </si>
  <si>
    <t>広島県府中市三郎丸町85</t>
  </si>
  <si>
    <t>0847-43-4706</t>
  </si>
  <si>
    <t>介護老人福祉施設府中静和寮</t>
  </si>
  <si>
    <t>寮長　8：30～17：30</t>
  </si>
  <si>
    <t>0847-49-0036</t>
  </si>
  <si>
    <t>ｼｬｶｲﾌｸｼﾎｳｼﾞﾝ ｵｳﾌｳｶｲ</t>
  </si>
  <si>
    <t>社会福祉法人　桜風会</t>
  </si>
  <si>
    <t>0847-43-4455</t>
  </si>
  <si>
    <t>事務長　8：30～17：30</t>
  </si>
  <si>
    <t>別紙運営規程に掲載のとおり</t>
  </si>
  <si>
    <t>ｶﾌﾞｼｷｶｲｼｬﾃﾞｨｱ･ﾚｽﾄﾌｸﾔﾏ</t>
  </si>
  <si>
    <t>株式会社ディア・レスト福山</t>
  </si>
  <si>
    <t>広島県福山市駅家町倉光１４８番地</t>
  </si>
  <si>
    <t>084-977-0880</t>
  </si>
  <si>
    <t>084-977-0883</t>
  </si>
  <si>
    <t>藤川　泰成</t>
  </si>
  <si>
    <t>ﾌｼﾞｶﾜ ﾔｽﾅﾘ</t>
  </si>
  <si>
    <t>広島県安芸郡府中町瀬戸ハイム一丁目１２番２３号</t>
  </si>
  <si>
    <t>ｸﾞﾙｰﾌﾟﾎｰﾑ ｼｮｳｶｴﾝ</t>
  </si>
  <si>
    <t>グループホーム　松花園</t>
  </si>
  <si>
    <t>0847-62-8322</t>
  </si>
  <si>
    <t>広島県府中市上下町上下８５１番地１</t>
  </si>
  <si>
    <t>0847-62-8323</t>
  </si>
  <si>
    <t>ﾆｼﾐﾔ ｷﾖﾋﾃﾞ</t>
  </si>
  <si>
    <t>西宮　清英</t>
  </si>
  <si>
    <t>広島県府中市上下町上下1805番地16</t>
  </si>
  <si>
    <t>0847-62-4479</t>
  </si>
  <si>
    <t>光熱水費15，600円/月</t>
  </si>
  <si>
    <t>洗濯代：廃止</t>
  </si>
  <si>
    <t>レクリエーション費：廃止</t>
  </si>
  <si>
    <t>広島県福山市新市町新市888番地</t>
  </si>
  <si>
    <t>ﾅｰｼﾝｸﾞｹｱﾕｳﾕｳﾀｶｷﾞ</t>
  </si>
  <si>
    <t>ナーシングケアゆうゆう高木</t>
  </si>
  <si>
    <t>広島県府中市高木町20番地1</t>
  </si>
  <si>
    <t>ﾏﾂｻﾞｷ ﾄﾓｺ</t>
  </si>
  <si>
    <t>松崎　朋子</t>
  </si>
  <si>
    <t>広島県尾道市西久保町19-34</t>
  </si>
  <si>
    <t>0848-37-3216</t>
  </si>
  <si>
    <t>宿泊　16：30～9：00　訪問24時間</t>
  </si>
  <si>
    <t>介護報酬告示上の額の1割又は2割</t>
  </si>
  <si>
    <t>食費1日1250円（朝310円、昼520円、夕420円）</t>
  </si>
  <si>
    <t>府中市南部圏域</t>
  </si>
  <si>
    <t>宿泊費　一泊1800円、光熱費300円</t>
  </si>
  <si>
    <t>広島県府中市広谷町959番地1</t>
  </si>
  <si>
    <t>ﾃﾞｲｻｰﾋﾞｽﾌﾟﾗｻﾞﾊﾅ</t>
  </si>
  <si>
    <t>デイサービスプラザ花</t>
  </si>
  <si>
    <t>0847-44-6618</t>
  </si>
  <si>
    <t>ﾐﾀﾏ ﾋﾛﾄｼ</t>
  </si>
  <si>
    <t>三玉　宏敏</t>
  </si>
  <si>
    <t>広島県府中市上下町上下２４８１番地１</t>
  </si>
  <si>
    <t>080-1933-5461</t>
  </si>
  <si>
    <t>厚生労働大臣の基準による</t>
  </si>
  <si>
    <t>食事の提供に要する費用618円</t>
  </si>
  <si>
    <t>府中市（上下町を除く）、福山市（新市町大字新市、芦田町大字福田）</t>
  </si>
  <si>
    <t>ﾕｳｹﾞﾝｶｲｼｬｱﾄﾞﾊﾞﾝｽ</t>
  </si>
  <si>
    <t>広島県府中市元町271番地1</t>
  </si>
  <si>
    <t>広島県府中市元町216番地1</t>
  </si>
  <si>
    <t>0847-45-1648</t>
  </si>
  <si>
    <t>ﾌﾚｱｲﾉｲｴ</t>
  </si>
  <si>
    <t>ふれあいの家</t>
  </si>
  <si>
    <t>0847-40-1006</t>
  </si>
  <si>
    <t>広島県府中市中須町1412番地1</t>
  </si>
  <si>
    <t>0847-47-1006</t>
  </si>
  <si>
    <t>0847-46-3547</t>
  </si>
  <si>
    <t>ﾌｼﾞｵｶ ﾋﾃﾞﾕｷ</t>
  </si>
  <si>
    <t>藤岡　秀行</t>
  </si>
  <si>
    <t>広島県尾道市御調町貝ケ原７９番地７</t>
  </si>
  <si>
    <t>0848-36-6486</t>
  </si>
  <si>
    <t>ｼｮｳｷﾎﾞﾀｷﾉｳｶﾞﾀｷｮﾀｸｶｲｺﾞｼﾞｷﾞｮｳｼｮﾌｼﾞﾜﾗﾍﾞｯｿｳ</t>
  </si>
  <si>
    <t>小規模多機能型居宅介護事業所藤原別荘</t>
  </si>
  <si>
    <t>0847-67-3310</t>
  </si>
  <si>
    <t>広島県三次市甲奴町西野８５番地</t>
  </si>
  <si>
    <t>ﾔﾏｻｷ ｻﾅｴ</t>
  </si>
  <si>
    <t>山崎　早苗</t>
  </si>
  <si>
    <t>広島県三次市甲奴町梶田1021-5</t>
  </si>
  <si>
    <t>ﾄｸﾍﾞﾂﾖｳｺﾞﾛｳｼﾞﾝﾎｰﾑﾐﾖｼﾉ</t>
  </si>
  <si>
    <t>特別養護老人ホームみよしの</t>
  </si>
  <si>
    <t>0824-63-7380</t>
  </si>
  <si>
    <t>多床室１８床　従来型個室９床H25.6.1～</t>
  </si>
  <si>
    <t>養護・特養水明園，水明園短期入所，みよしの短期入所</t>
  </si>
  <si>
    <t>管理者　８：３０～１７：３０</t>
  </si>
  <si>
    <t>H25.6.1からユニット廃止</t>
  </si>
  <si>
    <t>0824-73-0747</t>
  </si>
  <si>
    <t>ｼｮｳｷﾎﾞﾀｷﾉｳｶﾞﾀｷｮﾀｸｶｲｺﾞｼﾞｷﾞｮｳｼｮﾐﾗｻｶ</t>
  </si>
  <si>
    <t>広島県三次市三良坂町三良坂１７８２番地</t>
  </si>
  <si>
    <t>介護職員・管理者／８：３０～１７：００</t>
  </si>
  <si>
    <t>0824-44-7035</t>
  </si>
  <si>
    <t>広島県三次市甲奴町有田１８５２</t>
  </si>
  <si>
    <t>0847-67-2070</t>
  </si>
  <si>
    <t>ｸﾞﾙｰﾌﾟﾎｰﾑﾐﾗｻｶ</t>
  </si>
  <si>
    <t>グループホームみらさか</t>
  </si>
  <si>
    <t>0824-44-3738</t>
  </si>
  <si>
    <t>広島県三次市三良坂町灰塚３７番地１２</t>
  </si>
  <si>
    <t>0824-44-7101</t>
  </si>
  <si>
    <t>ﾀｶﾊﾞ ﾐﾎｺ</t>
  </si>
  <si>
    <t>高場　美穂子</t>
  </si>
  <si>
    <t>広島県三次市三良坂町三良坂１１５９</t>
  </si>
  <si>
    <t>ｼｮｳｷﾎﾞﾀｷﾉｳｶﾞﾀｷｮﾀｸｶｲｺﾞｼﾞｷﾞｮｳｼｮﾕｳｼｬｲﾝﾐﾖｼ</t>
  </si>
  <si>
    <t>小規模多機能型居宅介護事業所ゆうしゃいん三次</t>
  </si>
  <si>
    <t>0824-68-0344</t>
  </si>
  <si>
    <t>広島県三次市畠敷町２３８番１</t>
  </si>
  <si>
    <t>0824-68-1344</t>
  </si>
  <si>
    <t>ﾀﾅｶ ｻﾄｺ</t>
  </si>
  <si>
    <t>田中　里子</t>
  </si>
  <si>
    <t>広島県三次市三和町有原７３６番地５</t>
  </si>
  <si>
    <t>0824-52-3098</t>
  </si>
  <si>
    <t>運営規定に定めるとおり</t>
  </si>
  <si>
    <t>0824-62-2404</t>
  </si>
  <si>
    <t>ｼｮｳｷﾎﾞﾀｷﾉｳﾎｰﾑｽｲﾚﾝ</t>
  </si>
  <si>
    <t>小規模多機能ホームすいれん</t>
  </si>
  <si>
    <t>0824-62-3322</t>
  </si>
  <si>
    <t>広島県三次市三次町１７７９番地２</t>
  </si>
  <si>
    <t>0824-62-3324</t>
  </si>
  <si>
    <t>ﾀｷﾓﾄ ﾕｳｼﾞ</t>
  </si>
  <si>
    <t>滝本　雄司</t>
  </si>
  <si>
    <t>広島県三次市十日市東４丁目３－２６－２</t>
  </si>
  <si>
    <t>介護支援専門員</t>
  </si>
  <si>
    <t>ﾄｸﾍﾞﾂﾖｳｺﾞﾛｳｼﾞﾝﾎｰﾑｽｲﾚﾝ</t>
  </si>
  <si>
    <t>特別養護老人ホームすいれん</t>
  </si>
  <si>
    <t>広島県三次市十日市南3丁目5番19号</t>
  </si>
  <si>
    <t>広島県三次市十日市中</t>
  </si>
  <si>
    <t>広島県三次市十日市南３－５－１９</t>
  </si>
  <si>
    <t>ﾕｳｹﾞﾝｶﾞｲｼｬ ｹｲｼﾝ</t>
  </si>
  <si>
    <t>有限会社　啓進</t>
  </si>
  <si>
    <t>0824-44-4355</t>
  </si>
  <si>
    <t>ｼｮｳｷﾎﾞﾀｷﾉｳ ﾋﾅﾔ</t>
  </si>
  <si>
    <t>小規模多機能ひなや</t>
  </si>
  <si>
    <t>0824-55-6120</t>
  </si>
  <si>
    <t>0824-65-6121</t>
  </si>
  <si>
    <t>ﾔﾀｶﾞｲ  ｾｲｼﾞ</t>
  </si>
  <si>
    <t>八谷　誠治</t>
  </si>
  <si>
    <t>広島県庄原市高野町和南原789番地3</t>
  </si>
  <si>
    <t>ｸﾞﾙｰﾌﾟﾎｰﾑﾗｯｷｮ</t>
  </si>
  <si>
    <t>グループホーム楽居</t>
  </si>
  <si>
    <t>0824-55-6200</t>
  </si>
  <si>
    <t>ﾑﾈﾔｽ ｶｽﾞｺ</t>
  </si>
  <si>
    <t>宗安　和子</t>
  </si>
  <si>
    <t>広島県三次市廻神町５１７番地</t>
  </si>
  <si>
    <t>ｼｮｳｷﾎﾞﾀｷﾉｳｶﾞﾀｷｮﾀｸｶｲｺﾞｼﾞｷﾞｮｳｼｮﾕｳｼｬｲﾝｼｵﾏﾁ</t>
  </si>
  <si>
    <t>小規模多機能型居宅介護事業所ゆうしゃいん塩町</t>
  </si>
  <si>
    <t>0824-66-6040</t>
  </si>
  <si>
    <t>広島県三次市塩町２１１２番地４</t>
  </si>
  <si>
    <t>0824-66-6020</t>
  </si>
  <si>
    <t>ｽｷﾞﾀ ｼﾞｭﾝｺ</t>
  </si>
  <si>
    <t>杉田　順子</t>
  </si>
  <si>
    <t>広島県三次市畠敷町1199番地8</t>
  </si>
  <si>
    <t>介護支援専門員・介護職員</t>
  </si>
  <si>
    <t>ﾄｸﾃｲﾋｴｲﾘｶﾂﾄﾞｳﾎｳｼﾞﾝ ｹﾞﾝｷﾑﾗｻｸｷﾞｹﾞﾝｷﾑﾗ</t>
  </si>
  <si>
    <t>特定非営利活動法人元気むらさくぎ</t>
  </si>
  <si>
    <t>広島県三次市作木町香淀１１６番地</t>
  </si>
  <si>
    <t>0824-55-7050</t>
  </si>
  <si>
    <t>0824-55-7051</t>
  </si>
  <si>
    <t>代表者</t>
  </si>
  <si>
    <t>田村　眞司</t>
  </si>
  <si>
    <t>ﾀﾑﾗ ｼﾝｼﾞ</t>
  </si>
  <si>
    <t>広島県三次市作木町西野１５９番地</t>
  </si>
  <si>
    <t>0824-55-2265</t>
  </si>
  <si>
    <t>ｸﾞﾙｰﾌﾟﾎｰﾑｻｸｷﾞ</t>
  </si>
  <si>
    <t>グループホームさくぎ</t>
  </si>
  <si>
    <t>0824-55-3326</t>
  </si>
  <si>
    <t>広島県三次市作木町下作木７３９番地１</t>
  </si>
  <si>
    <t>0824-55-7022</t>
  </si>
  <si>
    <t>ﾌｼﾞﾜﾗ ﾀｹﾌﾐ</t>
  </si>
  <si>
    <t>藤原　武文</t>
  </si>
  <si>
    <t>広島県三次市畠敷町1029-70-401</t>
  </si>
  <si>
    <t>岡崎　薫</t>
  </si>
  <si>
    <t>ｵｶｻﾞｷ ｶｵﾙ</t>
  </si>
  <si>
    <t>ﾌﾚｱｲﾉｲｴｴﾝﾔ</t>
  </si>
  <si>
    <t>ふれあいの家えんや</t>
  </si>
  <si>
    <t>0824-65-0722</t>
  </si>
  <si>
    <t>広島県三次市十日市西三丁目１３番１号</t>
  </si>
  <si>
    <t>0824-65-0723</t>
  </si>
  <si>
    <t>ｷﾀｼﾞﾏ ﾋﾃﾞﾐ</t>
  </si>
  <si>
    <t>喜多嶋　秀美</t>
  </si>
  <si>
    <t>広島県三次市西河内町404</t>
  </si>
  <si>
    <t>ｲﾘｮｳﾎｳｼﾞﾝｼｬﾀﾞﾝﾜｲ･ｴｽ･ｹｰｼﾝﾜｶｲ</t>
  </si>
  <si>
    <t>医療法人社団ワイ・エス・ケー心和会</t>
  </si>
  <si>
    <t>広島県三次市下志和地町７１０番地１２</t>
  </si>
  <si>
    <t>0824-68-2020</t>
  </si>
  <si>
    <t>0824-67-3330</t>
  </si>
  <si>
    <t>重信　和也</t>
  </si>
  <si>
    <t>ｼｹﾞﾉﾌﾞ ｶｽﾞﾔ</t>
  </si>
  <si>
    <t>広島県広島市中区千田町２丁目８－２３－２０１</t>
  </si>
  <si>
    <t>082-544-0688</t>
  </si>
  <si>
    <t>ｶﾜﾁｼｮｳｷﾎﾞﾀｷﾉｳｼｾﾂ｢ﾇｸﾓﾘ｣</t>
  </si>
  <si>
    <t>かわち小規模多機能施設「ぬくもり」</t>
  </si>
  <si>
    <t>0824-65-4077</t>
  </si>
  <si>
    <t>広島県三次市下川立町４８８番地２</t>
  </si>
  <si>
    <t>0824-67-3113</t>
  </si>
  <si>
    <t>ﾄｳﾄﾞｳ ﾒｸﾞﾐ</t>
  </si>
  <si>
    <t>藤堂　恵</t>
  </si>
  <si>
    <t>広島県安芸高田市美土里町本郷1032</t>
  </si>
  <si>
    <t>上志和知町，下志和知町，秋町，上川立町，下川立町，青河町</t>
  </si>
  <si>
    <t>広島県広島市中区千田町２丁目８－２３－２０１号</t>
  </si>
  <si>
    <t>ｸﾞﾙｰﾌﾟﾎｰﾑｶﾜﾁ｢ﾇｸﾓﾘﾉｲｴ｣</t>
  </si>
  <si>
    <t>グループホームかわち「ぬくもりの家」</t>
  </si>
  <si>
    <t>ｽﾐﾀﾆ ﾋﾛｷ</t>
  </si>
  <si>
    <t>角谷　浩規</t>
  </si>
  <si>
    <t>広島県庄原市高野町新市１２０８番地</t>
  </si>
  <si>
    <t>0824-86-2745</t>
  </si>
  <si>
    <t>広島県三次市和知町１１８００番地２１</t>
  </si>
  <si>
    <t>広島県三次市和知町２８３８番地１</t>
  </si>
  <si>
    <t>0824-66-3413</t>
  </si>
  <si>
    <t>ｶﾜﾆｼｼｮｳｷﾎﾞﾀｷﾉｳｼｾﾂ</t>
  </si>
  <si>
    <t>かわにし小規模多機能施設</t>
  </si>
  <si>
    <t>0824-69-2022</t>
  </si>
  <si>
    <t>広島県三次市三若町２６５４番地</t>
  </si>
  <si>
    <t>ﾅｶﾀ ﾖｳｺ</t>
  </si>
  <si>
    <t>中田　洋子</t>
  </si>
  <si>
    <t>広島県三次市布野町下布野１０２１番地２</t>
  </si>
  <si>
    <t>0824-54-2157</t>
  </si>
  <si>
    <t>三次市海渡町，石原町，三若町，有原町，上田町，大田幸町，三和町敷名の区域</t>
  </si>
  <si>
    <t>ｶﾌﾞｼｷｶﾞｲｼｬｼﾞｲﾄﾗｽﾄ</t>
  </si>
  <si>
    <t>株式会社Ｇトラスト</t>
  </si>
  <si>
    <t>広島県三次市南畑敷町198番地2</t>
  </si>
  <si>
    <t>082-835-3332</t>
  </si>
  <si>
    <t>082-835-3331</t>
  </si>
  <si>
    <t>後藤　博</t>
  </si>
  <si>
    <t>ｺﾞﾄｳ ﾋﾛｼ</t>
  </si>
  <si>
    <t>広島県広島市安佐北区安佐町飯室1563番地3</t>
  </si>
  <si>
    <t>ｸﾞﾙｰﾌﾟﾎｰﾑﾐﾖｼ･ﾗｸﾗｸｴﾝ</t>
  </si>
  <si>
    <t>グループホーム三次・楽々苑</t>
  </si>
  <si>
    <t>0824-64-3336</t>
  </si>
  <si>
    <t>0824-64-3335</t>
  </si>
  <si>
    <t>ﾋﾛｶﾜ ﾉﾌﾞﾕｷ</t>
  </si>
  <si>
    <t>廣川　信幸</t>
  </si>
  <si>
    <t>広島県三次市高杉町243番地</t>
  </si>
  <si>
    <t>Ａユニット管理者兼Ｂユニット管理者</t>
  </si>
  <si>
    <t>ｼｮｳｷﾎﾞﾀｷﾉｳｷｮﾀｸｶｲｺﾞｼﾞｷﾞｮｳｼｮﾖｺﾔﾏﾘｮｶﾝ</t>
  </si>
  <si>
    <t>小規模多機能居宅介護事業所横山旅館</t>
  </si>
  <si>
    <t>0824-72-1177</t>
  </si>
  <si>
    <t>広島県庄原市中本町一丁目５番２号</t>
  </si>
  <si>
    <t>0824-73-0352</t>
  </si>
  <si>
    <t>ﾀｹｻｷ ｸﾐｺ</t>
  </si>
  <si>
    <t>竹崎　久美子</t>
  </si>
  <si>
    <t>広島県庄原市上原町1850-14</t>
  </si>
  <si>
    <t>広島県庄原市上原町１８５０番地１０</t>
  </si>
  <si>
    <t>ｸﾞﾙｰﾌﾟﾎｰﾑﾀﾏﾉｲｴ</t>
  </si>
  <si>
    <t>グループホームたまの家</t>
  </si>
  <si>
    <t>ﾁｶﾔｽ　ﾏｽﾐ</t>
  </si>
  <si>
    <t>近保　眞朱美</t>
  </si>
  <si>
    <t>広島県庄原市山内町1418</t>
  </si>
  <si>
    <t>広島県庄原市口和町竹地谷940番地</t>
  </si>
  <si>
    <t>0824-87-2672</t>
  </si>
  <si>
    <t>ｸﾞﾙｰﾌﾟﾎｰﾑｸﾁﾜ</t>
  </si>
  <si>
    <t>グループホーム口和</t>
  </si>
  <si>
    <t>ｵｵﾊﾗ ﾐｷ</t>
  </si>
  <si>
    <t>大原　美樹</t>
  </si>
  <si>
    <t>広島県庄原市東城町粟田352</t>
  </si>
  <si>
    <t>ﾅｶﾞｵｶ ﾋﾛｷ</t>
  </si>
  <si>
    <t>ﾁｲｷﾐｯﾁｬｸｶﾞﾀ ﾄｸﾍﾞﾂﾖｳｺﾞﾛｳｼﾞﾝﾎｰﾑ ﾊﾋﾟﾈｽﾀｳﾝ</t>
  </si>
  <si>
    <t>地域密着型　特別養護老人ホーム　ハピネスタウン</t>
  </si>
  <si>
    <t>広島県庄原市川手町192-20</t>
  </si>
  <si>
    <t>ハピネスタウン短期入所・通所介護</t>
  </si>
  <si>
    <t>管理者・相談員・介護支援専門員</t>
  </si>
  <si>
    <t>0824-72-0522</t>
  </si>
  <si>
    <t>広島県庄原市西本町二丁目15番31号</t>
  </si>
  <si>
    <t>ﾄﾀﾞﾆ　ｶﾝｼﾞ</t>
  </si>
  <si>
    <t>ｸﾞﾙｰﾌﾟﾎｰﾑﾎﾞﾚﾛﾉｲｴ</t>
  </si>
  <si>
    <t>グループホームボレロの家</t>
  </si>
  <si>
    <t>0824-72-7375</t>
  </si>
  <si>
    <t>広島県庄原市三日市町240番地1</t>
  </si>
  <si>
    <t>0824-72-7383</t>
  </si>
  <si>
    <t>ﾆｼﾔﾏ ﾏｻﾄ</t>
  </si>
  <si>
    <t>西山　雅人</t>
  </si>
  <si>
    <t>広島県庄原市三日市町83番地1Fujiハイツ4号</t>
  </si>
  <si>
    <t>広島県庄原市尾引町263番地2</t>
  </si>
  <si>
    <t>ｵﾉ　ｷﾞｼｭｳ</t>
  </si>
  <si>
    <t>ｼｮｳｷﾎﾞﾀｷﾉｳﾎｰﾑﾎﾝﾏﾁｿｳﾌｴﾝ</t>
  </si>
  <si>
    <t>小規模多機能ホーム本町相扶園</t>
  </si>
  <si>
    <t>0824-72-3371</t>
  </si>
  <si>
    <t>広島県庄原市西本町一丁目22番45号</t>
  </si>
  <si>
    <t>0824-72-3372</t>
  </si>
  <si>
    <t>ﾂﾑﾗ　ﾅｵﾐ</t>
  </si>
  <si>
    <t>津村　直美</t>
  </si>
  <si>
    <t>広島県庄原市上原町2614-11</t>
  </si>
  <si>
    <t>介護職、介護支援専門員</t>
  </si>
  <si>
    <t>ｸﾏﾊﾗ　ﾀﾓﾂ</t>
  </si>
  <si>
    <t>ﾁｲｷﾐｯﾁｬｸｶﾞﾀｼｮｳｷﾎﾞﾄｸﾍﾞﾂﾖｳｺﾞﾛｳｼﾞﾝﾎｰﾑﾕｳｼｬｲﾝｼｮｳﾊﾞﾗ</t>
  </si>
  <si>
    <t>広島県庄原市宮内町美湯6353番1</t>
  </si>
  <si>
    <t>ﾜｶｲ　ﾋｻｺ</t>
  </si>
  <si>
    <t>広島県庄原市総領町稲草1028-2</t>
  </si>
  <si>
    <t>ｼｮｳｷﾎﾞﾀｷﾉｳｶﾞﾀｷｮﾀｸｶｲｺﾞｼﾞｷﾞｮｳｼｮﾕｳｼｬｲﾝｼｮｳﾊﾞﾗ</t>
  </si>
  <si>
    <t>小規模多機能型居宅介護事業所ゆうしゃいん庄原</t>
  </si>
  <si>
    <t>広島県庄原市宮内町美湯1353番1</t>
  </si>
  <si>
    <t>ﾐﾑﾗ　ﾖﾘｺ</t>
  </si>
  <si>
    <t>三村　頼子</t>
  </si>
  <si>
    <t>広島県庄原市総領町稲草1958-2</t>
  </si>
  <si>
    <t>ﾂｳｼｮｶｲｺﾞﾘﾝﾄﾞｳﾋｶﾞｼ</t>
  </si>
  <si>
    <t>通所介護りんどう東</t>
  </si>
  <si>
    <t>0824-72-7370</t>
  </si>
  <si>
    <t>ﾔﾏﾓﾄ ﾒｸﾞﾐ</t>
  </si>
  <si>
    <t>山本　恵</t>
  </si>
  <si>
    <t>広島県庄原市西本町三丁目1番17号</t>
  </si>
  <si>
    <t>庄原市、比婆郡口和町、比婆郡比和町</t>
  </si>
  <si>
    <t>庄原市（旧庄原市、口和町、比和町）三次市（三良坂町）</t>
  </si>
  <si>
    <t>戸谷完二</t>
  </si>
  <si>
    <t>ﾄﾀﾞﾆｶﾝｼﾞ</t>
  </si>
  <si>
    <t>ｸﾞﾙｰﾌﾟﾎｰﾑﾅﾃﾞｼｺ</t>
  </si>
  <si>
    <t>グループホームなでしこ</t>
  </si>
  <si>
    <t>0824-72-3151</t>
  </si>
  <si>
    <t>ｵｶﾓﾄ ﾕﾐｴ</t>
  </si>
  <si>
    <t>岡本　由美江</t>
  </si>
  <si>
    <t>広島県庄原市実留町2911番地5</t>
  </si>
  <si>
    <t>広島県庄原市三日市町３０５番地３</t>
  </si>
  <si>
    <t>0824-72-1628</t>
  </si>
  <si>
    <t>0824-72-1704</t>
  </si>
  <si>
    <t>ｼｮｳｷﾎﾞﾀｷﾉｳｶﾞﾀｷｮﾀｸｶｲｺﾞ ﾊﾅﾊﾞﾀｹ</t>
  </si>
  <si>
    <t>小規模多機能型居宅介護　花ばたけ</t>
  </si>
  <si>
    <t>0824-72-7503</t>
  </si>
  <si>
    <t>0824-72-7553</t>
  </si>
  <si>
    <t>ｻｸﾀﾞ ｻﾁｺ</t>
  </si>
  <si>
    <t>作田　幸子</t>
  </si>
  <si>
    <t>広島県庄原市西城町入江884番地5</t>
  </si>
  <si>
    <t>高原一如</t>
  </si>
  <si>
    <t>ﾀｶﾊﾗｲﾁﾆｮ</t>
  </si>
  <si>
    <t>広島県庄原市東城町菅７５１番地</t>
  </si>
  <si>
    <t>ﾋﾒﾘﾝｺﾞ</t>
  </si>
  <si>
    <t>姫りんご</t>
  </si>
  <si>
    <t>08477-3-2022</t>
  </si>
  <si>
    <t>広島県庄原市東城町内堀１０９８番地４</t>
  </si>
  <si>
    <t>ﾖｺﾔﾏﾋﾐｴ</t>
  </si>
  <si>
    <t>横山ひみ江</t>
  </si>
  <si>
    <t>広島県庄原市東城町竹森１２７番地１</t>
  </si>
  <si>
    <t>東城町全域</t>
  </si>
  <si>
    <t>ﾓﾐｼﾞﾉｵｶﾀｲｼｬｸ</t>
  </si>
  <si>
    <t>もみじの丘帝釈</t>
  </si>
  <si>
    <t>08477-3-4005</t>
  </si>
  <si>
    <t>広島県庄原市東城町帝釈未渡２０２２番地２</t>
  </si>
  <si>
    <t>ｵｵｶﾞﾐｹｲｺ</t>
  </si>
  <si>
    <t>大神圭子</t>
  </si>
  <si>
    <t>広島県庄原市東城町帝釈未渡１７２番地</t>
  </si>
  <si>
    <t>08477-3-4006</t>
  </si>
  <si>
    <t>広島県広島市中区江波南2丁目1-30-1105</t>
  </si>
  <si>
    <t>082-233-9505</t>
  </si>
  <si>
    <t>ｼｮｳｷﾎﾞﾀｷﾉｳﾎｰﾑﾌｷﾉﾄｳ</t>
  </si>
  <si>
    <t>小規模多機能ホームふきのとう</t>
  </si>
  <si>
    <t>0827-57-7288</t>
  </si>
  <si>
    <t>広島県大竹市松ケ原町８５４番地１</t>
  </si>
  <si>
    <t>0827-57-7384</t>
  </si>
  <si>
    <t>ｸﾛｾﾁﾎﾐ</t>
  </si>
  <si>
    <t>黒瀬千穂美</t>
  </si>
  <si>
    <t>広島県廿日市市阿品２－３－９</t>
  </si>
  <si>
    <t>介護職員・計画作成者</t>
  </si>
  <si>
    <t>グループホームふきのとう</t>
  </si>
  <si>
    <t>ｸﾞﾙｰﾌﾟﾎｰﾑﾌｷﾉﾄｳ</t>
  </si>
  <si>
    <t>ｳｼﾞﾓﾄ ﾋﾛｺｳｼﾞﾓﾄ ﾋﾛｺ</t>
  </si>
  <si>
    <t>氏本　博子</t>
  </si>
  <si>
    <t>広島県廿日市市阿品４－３９－３</t>
  </si>
  <si>
    <t>ｲﾘｮｳﾎｳｼﾞﾝｼｬﾀﾞﾝ  ｼﾝﾜｶｲ</t>
  </si>
  <si>
    <t>医療法人社団　親和会</t>
  </si>
  <si>
    <t>広島県大竹市本町２丁目９番４号</t>
  </si>
  <si>
    <t>介護職員，計画作成</t>
  </si>
  <si>
    <t>亀谷　俊夫</t>
  </si>
  <si>
    <t>ｶﾒﾀﾆ ﾄｼｵ</t>
  </si>
  <si>
    <t>広島県大竹市元町１丁目１５番３号</t>
  </si>
  <si>
    <t>0827-53-1391</t>
  </si>
  <si>
    <t>ｼｮｳｷﾎﾞｷｮﾀｸｶｲｺﾞﾐﾉﾘﾀｷﾉｳｶﾞﾀ</t>
  </si>
  <si>
    <t>小規模多機能型居宅介護みのり</t>
  </si>
  <si>
    <t>0827-52-8037</t>
  </si>
  <si>
    <t>広島県大竹市元町１丁目１番５号</t>
  </si>
  <si>
    <t>0827-52-8167</t>
  </si>
  <si>
    <t>ｶﾒﾀﾆ　ﾄｼｵ</t>
  </si>
  <si>
    <t>亀谷 俊夫</t>
  </si>
  <si>
    <t>広島県大竹市元町１丁目 15番3号</t>
  </si>
  <si>
    <t>ｶﾌﾞｼｷｶｲｼｬ ｼﾞｪｲｴｲﾀﾞﾌﾞﾘｭｴｲ</t>
  </si>
  <si>
    <t>株式会社　JAWA</t>
  </si>
  <si>
    <t>愛媛県松山市中村2丁目7番33号</t>
  </si>
  <si>
    <t>089-933-5252</t>
  </si>
  <si>
    <t>03-6864-0873</t>
  </si>
  <si>
    <t>高松　清</t>
  </si>
  <si>
    <t>ﾀｶﾏﾂ　ｷﾖｼ</t>
  </si>
  <si>
    <t>大阪府泉佐野市南中樫井413</t>
  </si>
  <si>
    <t>070-6459-9809</t>
  </si>
  <si>
    <t>ﾏﾁｶﾄﾞｹｱﾎｰﾑﾕﾒｶ</t>
  </si>
  <si>
    <t>街かどケアホームゆめか</t>
  </si>
  <si>
    <t>0827-52-3886</t>
  </si>
  <si>
    <t>広島県大竹市南栄３丁目３番４５号</t>
  </si>
  <si>
    <t>0827-52-3086</t>
  </si>
  <si>
    <t>ｴﾋﾞﾀﾆ ｶｵﾙ</t>
  </si>
  <si>
    <t>蛭谷　薫</t>
  </si>
  <si>
    <t>広島県大竹市黒川1丁目2-4-201</t>
  </si>
  <si>
    <t>090-7124-1284</t>
  </si>
  <si>
    <t>岩国市、玖珂郡和木町</t>
  </si>
  <si>
    <t>ｲﾘｮｳﾎｳｼﾞﾝ ｼﾝｾｲｶｲ</t>
  </si>
  <si>
    <t>医療法人　新生会</t>
  </si>
  <si>
    <t>山口県岩国市多田３丁目１０６番地の１</t>
  </si>
  <si>
    <t>0827-43-2250</t>
  </si>
  <si>
    <t>ﾃﾞｲｻｰﾋﾞｽｾﾝﾀｰｻｸﾗﾝﾎﾞｵｵﾀｹｻｶｴﾏﾁｹｱｾﾝﾀｰ</t>
  </si>
  <si>
    <t>デイサービスセンターさくらんぼ大竹栄町ケアセンター</t>
  </si>
  <si>
    <t>0827-52-0800</t>
  </si>
  <si>
    <t>広島県大竹市西栄３丁目１２番１４号</t>
  </si>
  <si>
    <t>0827-52-0801</t>
  </si>
  <si>
    <t>ﾅｶｿ ｶｽﾞｱｷ</t>
  </si>
  <si>
    <t>中曽　和章</t>
  </si>
  <si>
    <t>広島県大竹市立戸1丁目10-23</t>
  </si>
  <si>
    <t>ｼｬｶｲﾌｸｼﾎｳｼﾞﾝ ｿｳｿﾞｳ</t>
  </si>
  <si>
    <t>社会福祉法人　創造</t>
  </si>
  <si>
    <t>広島県広島市中区幟町５番３号</t>
  </si>
  <si>
    <t>ﾁｲｷﾐｯﾁｬｸｶﾞﾀﾄｸﾍﾞﾂﾖｳｺﾞﾛｳｼﾞﾝﾎｰﾑ ｷﾉｶﾜ</t>
  </si>
  <si>
    <t>地域密着型特別養護老人ホーム　紀の川</t>
  </si>
  <si>
    <t>短期入所生活介護事業所　紀の川</t>
  </si>
  <si>
    <t>管理者　　　８：３０～１７：３０</t>
  </si>
  <si>
    <t>090-3637-0378</t>
  </si>
  <si>
    <t>（食費・居住費）</t>
  </si>
  <si>
    <t>理美容代、診察代</t>
  </si>
  <si>
    <t>平成25年11月1日より短期入所生活介護事業を開始。</t>
  </si>
  <si>
    <t>岩国市</t>
  </si>
  <si>
    <t>ｶﾌﾞｼｷｶｲｼｬﾙﾐﾅｽ</t>
  </si>
  <si>
    <t>株式会社ルミナス</t>
  </si>
  <si>
    <t>山口県周南市城ケ丘四丁目3533番36号の1</t>
  </si>
  <si>
    <t>0834-51-4605</t>
  </si>
  <si>
    <t>0834-29-2377</t>
  </si>
  <si>
    <t>山口地方法務局岩国支局</t>
  </si>
  <si>
    <t>福田裕紀</t>
  </si>
  <si>
    <t>ﾌｸﾀﾞﾋﾛﾉﾘ</t>
  </si>
  <si>
    <t>広島県大竹市油見一丁目5番30号</t>
  </si>
  <si>
    <t>0827-52-3425</t>
  </si>
  <si>
    <t>ﾙﾐﾅｽｵｶﾞﾀｶﾞｵｶ</t>
  </si>
  <si>
    <t>ルミナス小方ヶ丘</t>
  </si>
  <si>
    <t>0827-59-1165</t>
  </si>
  <si>
    <t>広島県大竹市小方ケ丘6番12号</t>
  </si>
  <si>
    <t>ｵｵﾀ　ﾐｴｺ</t>
  </si>
  <si>
    <t>大田　美恵子</t>
  </si>
  <si>
    <t>山口県熊毛郡田布施町麻郷1101-9</t>
  </si>
  <si>
    <t>090-6833-8542</t>
  </si>
  <si>
    <t>1割又は2割</t>
  </si>
  <si>
    <t>ｶﾌﾞｼｷｶｲｼｬﾋﾞｼﾞｭｱﾙﾋﾞｼﾞｮﾝ</t>
  </si>
  <si>
    <t>株式会社ビジュアルビジョン</t>
  </si>
  <si>
    <t>埼玉県上尾市上町一丁目1番14号</t>
  </si>
  <si>
    <t>048-640-4300</t>
  </si>
  <si>
    <t>048-640-4511</t>
  </si>
  <si>
    <t>さいたま地方法務局</t>
  </si>
  <si>
    <t>取締役部長</t>
  </si>
  <si>
    <t>浅見　牧子</t>
  </si>
  <si>
    <t>ｱｻﾐ ﾏｷｺ</t>
  </si>
  <si>
    <t>埼玉県比企郡鳩山町熊井57-1</t>
  </si>
  <si>
    <t>ｹｱﾋﾞｼﾞｮﾝﾎｰﾑｵｵﾀｹ</t>
  </si>
  <si>
    <t>けあビジョンホーム大竹</t>
  </si>
  <si>
    <t>0827-59-1441</t>
  </si>
  <si>
    <t>広島県大竹市松ケ原町215-1</t>
  </si>
  <si>
    <t>0827-59-1442</t>
  </si>
  <si>
    <t>ﾊﾏﾓﾄ ｺｳｼﾞ</t>
  </si>
  <si>
    <t>浜本　浩二</t>
  </si>
  <si>
    <t>広島県廿日市市大野原二丁目12-7-201</t>
  </si>
  <si>
    <t>ｼｮｳｷﾎﾞﾀｷﾉｳﾎｰﾑﾓﾔｲｼﾜ</t>
  </si>
  <si>
    <t>小規模多機能ホームもやい志和</t>
  </si>
  <si>
    <t>ﾅｶｵ ﾂｶｻ</t>
  </si>
  <si>
    <t>中尾　司</t>
  </si>
  <si>
    <t>広島県安芸郡熊野町城之堀2丁目3-33</t>
  </si>
  <si>
    <t>090-2805-4895</t>
  </si>
  <si>
    <t>広島県豊田郡大崎上島町東野2701</t>
  </si>
  <si>
    <t>ｼｮｳｷﾎﾞﾀｷﾉｳﾎｰﾑﾐﾉﾘﾉｻﾄｺｳﾁ</t>
  </si>
  <si>
    <t>小規模多機能ホームみのりの里河内</t>
  </si>
  <si>
    <t>082-420-7457</t>
  </si>
  <si>
    <t>広島県東広島市河内町下河内１０１９４番地１５</t>
  </si>
  <si>
    <t>082-420-7467</t>
  </si>
  <si>
    <t>ﾕｶﾜ ｷﾐｺ</t>
  </si>
  <si>
    <t>湯川　公弥子</t>
  </si>
  <si>
    <t>広島県東広島市志和町志和堀3440番地</t>
  </si>
  <si>
    <t>082-433-2964</t>
  </si>
  <si>
    <t>河内町に限る</t>
  </si>
  <si>
    <t>ｼｮｳｷﾎﾞﾀｷﾉｳﾎｰﾑﾐﾉﾘﾉｻﾄｱｷﾂ</t>
  </si>
  <si>
    <t>小規模多機能ホームみのりの里安芸津</t>
  </si>
  <si>
    <t>0846-46-1028</t>
  </si>
  <si>
    <t>広島県東広島市安芸津町風早１３５１番地４</t>
  </si>
  <si>
    <t>0846-46-1038</t>
  </si>
  <si>
    <t>ｱｲﾀﾞ ﾉﾌﾞﾕｷ</t>
  </si>
  <si>
    <t>愛田　信之</t>
  </si>
  <si>
    <t>広島県東広島市三永2-1-29　ウィステリアⅡ203号室</t>
  </si>
  <si>
    <t>090-3743-2113</t>
  </si>
  <si>
    <t>安芸津町に限る</t>
  </si>
  <si>
    <t>広島県三原市宮沖5-11-11ポレスターブロードシティ三原1504</t>
  </si>
  <si>
    <t>ｼｮｳｷﾎﾞﾀｷﾉｳｶﾞﾀｷｮﾀｸｶｲｺﾞｼﾞｷﾞｮｳｼｮﾉｳﾗﾉｻﾄ</t>
  </si>
  <si>
    <t>小規模多機能型居宅介護事業所能良の里</t>
  </si>
  <si>
    <t>082-420-3188</t>
  </si>
  <si>
    <t>広島県東広島市豊栄町能良１２番地</t>
  </si>
  <si>
    <t>082-420-3187</t>
  </si>
  <si>
    <t>ﾂﾀﾞ ﾐﾎ</t>
  </si>
  <si>
    <t>津田　美穂</t>
  </si>
  <si>
    <t>広島県世羅郡世羅町黒川2661</t>
  </si>
  <si>
    <t>0847-37-1361</t>
  </si>
  <si>
    <t>豊栄町、福富町</t>
  </si>
  <si>
    <t>ｼｮｳｷﾎﾞﾀｷﾉｳﾎｰﾑﾌｧﾐﾘｨｸﾛｾ</t>
  </si>
  <si>
    <t>小規模多機能ホームふぁみりぃ黒瀬</t>
  </si>
  <si>
    <t>0823-81-1733</t>
  </si>
  <si>
    <t>広島県東広島市黒瀬町楢原２６２番地６</t>
  </si>
  <si>
    <t>0823-81-1781</t>
  </si>
  <si>
    <t>ﾀｵ ﾁｶｺ</t>
  </si>
  <si>
    <t>峠　智佳子</t>
  </si>
  <si>
    <t>広島県東広島市黒瀬町国近552番地11</t>
  </si>
  <si>
    <t>0823-82-7088</t>
  </si>
  <si>
    <t>ｼｬｶｲﾌｸｼﾎｳｼﾞﾝﾌｸﾄﾐﾏｲｶｲ</t>
  </si>
  <si>
    <t>広島県東広島市西条東北町１４番１７号</t>
  </si>
  <si>
    <t>082-431-1251</t>
  </si>
  <si>
    <t>地域密着型通所介護神郷の家</t>
  </si>
  <si>
    <t>管理者　生活相談員</t>
  </si>
  <si>
    <t>平成29年5月25日での変更だが、当該変更日は既に東麓があることから便宜上5月26日で入力</t>
  </si>
  <si>
    <t>広島県東広島市西条町吉行２１２２番地２</t>
  </si>
  <si>
    <t>ｼｮｳｷﾎﾞﾀｷﾉｳﾎｰﾑﾌｸﾄﾐ</t>
  </si>
  <si>
    <t>小規模多機能ホームふくとみ</t>
  </si>
  <si>
    <t>082-430-1281</t>
  </si>
  <si>
    <t>広島県東広島市福富町久芳８９２番地１０</t>
  </si>
  <si>
    <t>082-430-1282</t>
  </si>
  <si>
    <t>ｱﾗｲ ﾏｻｴ</t>
  </si>
  <si>
    <t>新井　政枝</t>
  </si>
  <si>
    <t>広島県東広島市福富町久芳３７０４番地１</t>
  </si>
  <si>
    <t>ﾕｳｹﾞﾝｶｲｼｬﾄｯﾂ</t>
  </si>
  <si>
    <t>ｼｮｳｷﾎﾞﾞﾀｷﾉｳﾎ-ﾑﾎ-ﾑﾌｧﾐﾘｨﾀｶﾔ</t>
  </si>
  <si>
    <t>小規模多機能ホ－ムふぁみりぃ高屋</t>
  </si>
  <si>
    <t>082-420-4181</t>
  </si>
  <si>
    <t>広島県東広島市高屋町檜山27-1</t>
  </si>
  <si>
    <t>082-420-4185</t>
  </si>
  <si>
    <t>ｶﾐｵｶ ﾐﾎｺ</t>
  </si>
  <si>
    <t>上岡　美保子</t>
  </si>
  <si>
    <t>広島県東広島市西条町吉行101番地21</t>
  </si>
  <si>
    <t>090-9061-7318</t>
  </si>
  <si>
    <t>ｲﾘｮｳﾎｳｼﾞﾝｼｬﾀﾞﾝﾋｶﾙｾｲｼﾞﾂｶｲ</t>
  </si>
  <si>
    <t>広島県東広島市西条昭和町13番37号</t>
  </si>
  <si>
    <t>広島県東広島市西条東北町14番17号</t>
  </si>
  <si>
    <t>082-423-6234</t>
  </si>
  <si>
    <t>ｼｮｳｷﾎﾞﾀｷﾉｳﾎ-ﾑﾁｮﾛｷﾞ</t>
  </si>
  <si>
    <t>小規模多機能ホ－ム長老喜</t>
  </si>
  <si>
    <t>082-493-8680</t>
  </si>
  <si>
    <t>広島県東広島市西条町寺家3812番1</t>
  </si>
  <si>
    <t>082-439-8680</t>
  </si>
  <si>
    <t>ﾏﾂﾓﾄ ﾃﾙﾐ</t>
  </si>
  <si>
    <t>松本　晃美</t>
  </si>
  <si>
    <t>広島県東広島市黒瀬町大多田2507-1</t>
  </si>
  <si>
    <t>090-2094-1005</t>
  </si>
  <si>
    <t>ｸﾞﾙ-ﾌﾟﾎ-ﾑ ﾌｧﾐﾘｨｸﾛｾ</t>
  </si>
  <si>
    <t>グル－プホ－ム　ふぁみりぃ黒瀬</t>
  </si>
  <si>
    <t>0823-81-0375</t>
  </si>
  <si>
    <t>ﾊﾅﾓﾄ ﾋﾛｺ</t>
  </si>
  <si>
    <t>花元　浩子</t>
  </si>
  <si>
    <t>広島県東広島市三永一丁目1番3号　201号室</t>
  </si>
  <si>
    <t>082-426-2008</t>
  </si>
  <si>
    <t>広島県東広島市西条町寺家7432番地１</t>
  </si>
  <si>
    <t>ｸﾞﾙ-ﾌﾟﾎ-ﾑﾌﾚｱｲﾊﾁﾎﾝﾏﾂ</t>
  </si>
  <si>
    <t>グル－プホ－ムふれあい八本松</t>
  </si>
  <si>
    <t>082-427-3339</t>
  </si>
  <si>
    <t>広島県東広島市八本松東５丁目８番３４号</t>
  </si>
  <si>
    <t>082-427-3338</t>
  </si>
  <si>
    <t>ﾅｶﾄﾞｲ ﾀｶﾏｻ</t>
  </si>
  <si>
    <t>中土井　孝匡</t>
  </si>
  <si>
    <t>広島県東広島市八本松町米満12-4</t>
  </si>
  <si>
    <t>090-6840-3764</t>
  </si>
  <si>
    <t>ｸﾞﾙｰﾌﾟﾎｰﾑﾌｧﾐﾘｨﾄﾖｻｶ</t>
  </si>
  <si>
    <t>グループホームふぁみりぃ豊栄</t>
  </si>
  <si>
    <t>082-420-3313</t>
  </si>
  <si>
    <t>広島県東広島市豊栄町鍛冶屋９０８番地</t>
  </si>
  <si>
    <t>082-420-3315</t>
  </si>
  <si>
    <t>ｶﾐ ｶﾂｼﾞ</t>
  </si>
  <si>
    <t>加美　勝治</t>
  </si>
  <si>
    <t>広島県東広島市豊栄町安宿２３５６番地３</t>
  </si>
  <si>
    <t>ｲﾘｮｳﾎｳｼﾞﾝｼｬﾀﾞﾝ ｱｲｼﾝｶｲ</t>
  </si>
  <si>
    <t>広島県東広島市高屋町小谷3253番地1</t>
  </si>
  <si>
    <t>ｸﾞﾙｰﾌﾟﾎｰﾑ ｼﾞｭｰﾝﾍﾞﾘｰﾉｲｴ</t>
  </si>
  <si>
    <t>グループホーム　ジューンベリーの家</t>
  </si>
  <si>
    <t>082-420-7282</t>
  </si>
  <si>
    <t>広島県東広島市河内町入野2139番地1</t>
  </si>
  <si>
    <t>082-420-7281</t>
  </si>
  <si>
    <t>ﾀｶﾀ ﾙﾘｺ</t>
  </si>
  <si>
    <t>高田　るり子</t>
  </si>
  <si>
    <t>広島県東広島市高屋町郷1124-2</t>
  </si>
  <si>
    <t>計画作成担当者及び介護従事者</t>
  </si>
  <si>
    <t>090-3748-6884</t>
  </si>
  <si>
    <t>広島県東広島市志和町冠584番地</t>
  </si>
  <si>
    <t>広島県東広島市志和町冠578番地2</t>
  </si>
  <si>
    <t>082-433-3992</t>
  </si>
  <si>
    <t>ｸﾞﾙｰﾌﾟﾎｰﾑﾓﾔｲｼﾜ</t>
  </si>
  <si>
    <t>グループホームもやい志和</t>
  </si>
  <si>
    <t>ﾃﾗｵｶ ﾐｴｺ</t>
  </si>
  <si>
    <t>寺岡　三枝子</t>
  </si>
  <si>
    <t>広島県東広島市安芸津町風早3150-8</t>
  </si>
  <si>
    <t>0846-45-3018</t>
  </si>
  <si>
    <t>広島県東広島市志和町冠584</t>
  </si>
  <si>
    <t>広島県東広島市志和町冠578-2</t>
  </si>
  <si>
    <t>ｲｷｲｷﾃﾞｲﾓﾔｲｼﾜ</t>
  </si>
  <si>
    <t>いきいきデイもやい志和</t>
  </si>
  <si>
    <t>ｳｴｽｷﾞ ｼｭﾝｼﾞ</t>
  </si>
  <si>
    <t>上杉　俊司</t>
  </si>
  <si>
    <t>広島県竹原市下野町3144-7</t>
  </si>
  <si>
    <t>居宅介護支援事業所もやい志和</t>
  </si>
  <si>
    <t>0846-22-9677</t>
  </si>
  <si>
    <t>志和町、八本松町、西条町、福富町</t>
  </si>
  <si>
    <t>ｼｬｶｲﾌｸｼﾎｳｼﾞﾝ ｼﾗﾕﾘｶｲ</t>
  </si>
  <si>
    <t>社会福祉法人　しらゆり会</t>
  </si>
  <si>
    <t>広島県東広島市西条町馬木1566番地</t>
  </si>
  <si>
    <t>広島県東広島市西条町馬木1567番地</t>
  </si>
  <si>
    <t>ﾁｲｷﾐｯﾁｬｸｶﾞﾀﾄｸﾍﾞﾂﾖｳｺﾞﾛｳｼﾞﾝﾎｰﾑﾁｮｳｼﾞｭｴﾝ</t>
  </si>
  <si>
    <t>地域密着型特別養護老人ホーム長寿苑</t>
  </si>
  <si>
    <t>広島県東広島市西条町馬木444番地1</t>
  </si>
  <si>
    <t>特別養護老人ホーム長寿苑、グループホーム長寿苑</t>
  </si>
  <si>
    <t>管理者　8：30～18：00</t>
  </si>
  <si>
    <t>広島市、呉市、安芸郡熊野町</t>
  </si>
  <si>
    <t>ｼｬｶｲﾌｸｼﾎｳｼﾞﾝ ｵｳｷﾞﾌｸｼｶｲ</t>
  </si>
  <si>
    <t>社会福祉法人　生城福祉会</t>
  </si>
  <si>
    <t>広島県東広島市志和町志和東３９７６番地１</t>
  </si>
  <si>
    <t>広島県東広島市志和町志和東３９７６番地８</t>
  </si>
  <si>
    <t>ﾁｲｷﾐｯﾁｬｸｶﾞﾀﾄｸﾍﾞﾂﾖｳｺﾞﾛｳｼﾞﾝﾎｰﾑ ｵｳｷﾞﾉｻﾄ</t>
  </si>
  <si>
    <t>地域密着型特別養護老人ホーム　おうぎの里</t>
  </si>
  <si>
    <t>ｵｷﾑﾗ ｴﾐ</t>
  </si>
  <si>
    <t>沖村　恵美</t>
  </si>
  <si>
    <t>ショートステイ　おうぎの里</t>
  </si>
  <si>
    <t>090-5266-3338</t>
  </si>
  <si>
    <t>広島県尾道市栗原町９９０９番地１６</t>
  </si>
  <si>
    <t>090-5267-2807</t>
  </si>
  <si>
    <t>ｶﾝｺﾞｼｮｳｷﾎﾞﾀｷﾉｳﾄﾏﾚﾃｶﾖｴﾙｼｾﾂﾂﾑｷﾞ</t>
  </si>
  <si>
    <t>看護小規模多機能泊まれて通える施設つむぎ</t>
  </si>
  <si>
    <t>082-430-4410</t>
  </si>
  <si>
    <t>ﾂﾂﾐﾀ ﾐｷ</t>
  </si>
  <si>
    <t>堤田　美樹</t>
  </si>
  <si>
    <t>広島県東広島市八本松飯田９－６－２８</t>
  </si>
  <si>
    <t>082-427-37241</t>
  </si>
  <si>
    <t>広島県東広島市八本松町原5946-7</t>
  </si>
  <si>
    <t>広島県東広島市西条西本町23-21</t>
  </si>
  <si>
    <t>ﾁｲｷﾐｯﾁｬｸｶﾞﾀﾄｸﾍﾞﾂﾖｳｺﾞﾛｳｼﾞﾝﾎｰﾑﾄｷﾜ</t>
  </si>
  <si>
    <t>地域密着型特別養護老人ホームときわ</t>
  </si>
  <si>
    <t>広島県東広島市八本松町原5693-3</t>
  </si>
  <si>
    <t>ﾊﾀﾅｶ  ｶｽﾞｱｷ</t>
  </si>
  <si>
    <t>地域活動支援センターときわ</t>
  </si>
  <si>
    <t>082-220-0654</t>
  </si>
  <si>
    <t>ﾕｳｹﾞﾝｶｲｼｬ ｾｲﾕｳ</t>
  </si>
  <si>
    <t>有限会社　誠友</t>
  </si>
  <si>
    <t>広島県東広島市西条町寺家3847-2</t>
  </si>
  <si>
    <t>082-421-0115</t>
  </si>
  <si>
    <t>082-421-0117</t>
  </si>
  <si>
    <t>鳴脇　誠二</t>
  </si>
  <si>
    <t>ﾅﾙﾜｷ  ｾｲｼﾞ</t>
  </si>
  <si>
    <t>広島県東広島市八本松町飯田1770-47</t>
  </si>
  <si>
    <t>090-8067-9002</t>
  </si>
  <si>
    <t>ﾃﾞｲｻｰﾋﾞｽｺﾓﾚﾋﾞﾉｲｴ ﾐｿﾉｳ</t>
  </si>
  <si>
    <t>デイサービスこもれびの家　御薗宇</t>
  </si>
  <si>
    <t>082-427-6211</t>
  </si>
  <si>
    <t>広島県東広島市西条町御薗宇6054-1</t>
  </si>
  <si>
    <t>ｶﾜﾊﾗ ﾅｵｺ</t>
  </si>
  <si>
    <t>河原　直子</t>
  </si>
  <si>
    <t>広島県安芸郡海田町幸町1-10-201</t>
  </si>
  <si>
    <t>080-1942-3844</t>
  </si>
  <si>
    <t>ｲﾘｮｳﾎｳｼﾞﾝ ｺｳｴﾝｶｲ</t>
  </si>
  <si>
    <t>医療法人　好縁会</t>
  </si>
  <si>
    <t>広島県東広島市西条町寺家7432番地の１</t>
  </si>
  <si>
    <t>広島県東広島市西条町寺家7432番地の1</t>
  </si>
  <si>
    <t>ｸﾞﾙｰﾌﾟﾎｰﾑﾌﾚｱｲｻｲｼﾞｮｳﾂｳ</t>
  </si>
  <si>
    <t>グループホームふれあい西条Ⅱ</t>
  </si>
  <si>
    <t>082-431-4333</t>
  </si>
  <si>
    <t>広島県東広島市西条町寺家7435番地</t>
  </si>
  <si>
    <t>082-431-4334</t>
  </si>
  <si>
    <t>ｾｲｼｭﾝﾉｲｴ ｶﾌﾞｼｷｶｲｼｬ</t>
  </si>
  <si>
    <t>青春の家　株式会社</t>
  </si>
  <si>
    <t>広島県東広島市黒瀬町宗近柳国3100</t>
  </si>
  <si>
    <t>0823-69-7160</t>
  </si>
  <si>
    <t>荒井　啓</t>
  </si>
  <si>
    <t>広島県呉市郷原学びの丘2-10-10</t>
  </si>
  <si>
    <t>0823-77-1482</t>
  </si>
  <si>
    <t>ﾃﾞｲｻｰﾋﾞｽ ｾｲｼｭﾝﾉｲｴ</t>
  </si>
  <si>
    <t>デイサービス　青春の家</t>
  </si>
  <si>
    <t>ｱﾗｲ ﾕｳ</t>
  </si>
  <si>
    <t>荒井　裕</t>
  </si>
  <si>
    <t>広島県呉市安浦町内海北4-22-3</t>
  </si>
  <si>
    <t>080-5236-3396</t>
  </si>
  <si>
    <t>黒瀬　八本松　安芸津　西条　高屋</t>
  </si>
  <si>
    <t>ｼｬｶｲﾌｸｼﾎｳｼﾞﾝ ｾｲｼﾞｭｶｲ</t>
  </si>
  <si>
    <t>社会福祉法人　成寿会</t>
  </si>
  <si>
    <t>広島県呉市広町白石免田13010番地</t>
  </si>
  <si>
    <t>広島県呉市広白岳</t>
  </si>
  <si>
    <t>ﾃﾞｲｻｰﾋﾞｽｾﾝﾀｰﾀｶﾔ</t>
  </si>
  <si>
    <t>デイサービスセンター高屋</t>
  </si>
  <si>
    <t>082-434-9000</t>
  </si>
  <si>
    <t>広島県東広島市高屋町大畠129番地3</t>
  </si>
  <si>
    <t>ﾔﾏｻｷ ｿｳ</t>
  </si>
  <si>
    <t>山﨑　壮</t>
  </si>
  <si>
    <t>管理者兼相談員</t>
  </si>
  <si>
    <t>広島県東広島市八本松町飯田525-3</t>
  </si>
  <si>
    <t>広島県尾道市御調町神41-4</t>
  </si>
  <si>
    <t>0848-24-0826</t>
  </si>
  <si>
    <t>ｶﾝｺﾞｼｮｳｷﾎﾞﾀｷﾉｳﾎｰﾑ ｱｯﾀｶｲｲｴ</t>
  </si>
  <si>
    <t>看護小規模多機能ホーム　あったかい家</t>
  </si>
  <si>
    <t>広島県東広島市高屋町造賀241番地1</t>
  </si>
  <si>
    <t>082-401-4030</t>
  </si>
  <si>
    <t>082-401-4032</t>
  </si>
  <si>
    <t>ﾀｹﾓﾄ ﾅｵﾐ</t>
  </si>
  <si>
    <t>竹本　直美</t>
  </si>
  <si>
    <t>広島県東広島市西条町田口368-70</t>
  </si>
  <si>
    <t>082-425-4700</t>
  </si>
  <si>
    <t>通いサービス9時～16時</t>
  </si>
  <si>
    <t>朝食代300円、昼食代600円、夕食代600円、宿泊1700円</t>
  </si>
  <si>
    <t>高屋町、福富町、河内町</t>
  </si>
  <si>
    <t>ｲﾘｮｳﾎｳｼﾞﾝｼｬﾀﾞ ﾝﾊｸｱｲｶｲ</t>
  </si>
  <si>
    <t>医療法人社団　博愛会</t>
  </si>
  <si>
    <t>広島県東広島市西条町土与丸1235</t>
  </si>
  <si>
    <t>082-421-0008</t>
  </si>
  <si>
    <t>082-421-0810</t>
  </si>
  <si>
    <t>神村　賢司</t>
  </si>
  <si>
    <t>ｶﾐﾑﾗ ｹﾝｼﾞ</t>
  </si>
  <si>
    <t>広島県竹原市本町2-4-6</t>
  </si>
  <si>
    <t>0846-22-4536</t>
  </si>
  <si>
    <t>ｶﾝｺﾞｼｮｳｷﾎﾞﾀｷﾉｳｶﾞﾀｷｮﾀｸｶｲｺﾞ ｷｻｶ</t>
  </si>
  <si>
    <t>看護小規模多機能型居宅介護　きさか</t>
  </si>
  <si>
    <t>広島県東広島市西条町土与丸1246番地</t>
  </si>
  <si>
    <t>082-423-1006</t>
  </si>
  <si>
    <t>広島県竹原市本町二丁目4-6</t>
  </si>
  <si>
    <t>通い9時30分～16時</t>
  </si>
  <si>
    <t>朝食300円、昼食600円、夕食600円、宿泊2000円</t>
  </si>
  <si>
    <t>西条町、八本松町、高屋町、志和町</t>
  </si>
  <si>
    <t>090-4892-9633</t>
  </si>
  <si>
    <t>ﾕﾒﾃﾞｨｶﾙｻｰﾋﾞｽﾊﾂｶｲﾁ</t>
  </si>
  <si>
    <t>広島県廿日市市宮内4347番地2</t>
  </si>
  <si>
    <t>ノムラ　トモコ</t>
  </si>
  <si>
    <t>広島県廿日市市四季が丘十丁目3番地11</t>
  </si>
  <si>
    <t>アベ　ヒデヨ</t>
  </si>
  <si>
    <t>ｶﾌﾞｼｷｶｲｼｬﾄﾐﾔﾏｶﾞｸｴﾝ</t>
  </si>
  <si>
    <t>株式会社冨山学園</t>
  </si>
  <si>
    <t>広島県広島市中区大手町三丁目８番５号エイトバレー大手町８階</t>
  </si>
  <si>
    <t>082-240-4158</t>
  </si>
  <si>
    <t>082-240-4453</t>
  </si>
  <si>
    <t>冨山　太朗</t>
  </si>
  <si>
    <t>ﾄﾐﾔﾏ ﾀﾛｳ</t>
  </si>
  <si>
    <t>広島県広島市中区羽衣町２番４号</t>
  </si>
  <si>
    <t>082-942-2768</t>
  </si>
  <si>
    <t>ﾎﾉﾎﾞﾉｴﾝﾊﾂｶｲﾁﾋｶﾞｼ</t>
  </si>
  <si>
    <t>ほのぼの苑廿日市東</t>
  </si>
  <si>
    <t>0829-34-3800</t>
  </si>
  <si>
    <t>広島県廿日市市桜尾本町３番２１号</t>
  </si>
  <si>
    <t>0829-32-6600</t>
  </si>
  <si>
    <t>ﾂｴ ﾏｻｺ</t>
  </si>
  <si>
    <t>津江　正子</t>
  </si>
  <si>
    <t>広島県広島市佐伯区千同一丁目4-5</t>
  </si>
  <si>
    <t>090-3637-4816</t>
  </si>
  <si>
    <t>ｼｬｶｲﾌｸｼﾎｳｼﾞﾝ ｻｲｷｻﾂｷｶｲ</t>
  </si>
  <si>
    <t>広島県廿日市市津田１９５８番地</t>
  </si>
  <si>
    <t>0829-72-0174</t>
  </si>
  <si>
    <t>ｸﾞﾙｰﾌﾟﾎｰﾑﾕｳﾜｾｾﾗｷﾞｴﾝ</t>
  </si>
  <si>
    <t>グループホームゆうわせせらぎ園</t>
  </si>
  <si>
    <t>ﾜｶﾐﾔ ｶｽﾞﾐ</t>
  </si>
  <si>
    <t>若宮　和実</t>
  </si>
  <si>
    <t>広島県廿日市市地御前4-11-3-3</t>
  </si>
  <si>
    <t>介護員、計画作成担当者</t>
  </si>
  <si>
    <t>管理者　８時３０分から１７時３０分</t>
  </si>
  <si>
    <t>0829-39-6701</t>
  </si>
  <si>
    <t>ｶﾌﾞｼｷｶﾞｲｼｬ ｴﾎﾟｶｹｱｻｰﾋﾞｽ</t>
  </si>
  <si>
    <t>株式会社　エポカケアサービス</t>
  </si>
  <si>
    <t>広島県広島市中区大手町五丁目３番１２号</t>
  </si>
  <si>
    <t>082-248-8010</t>
  </si>
  <si>
    <t>082-248-1786</t>
  </si>
  <si>
    <t>杉川　聡</t>
  </si>
  <si>
    <t>ｽｷﾞｶﾜ ｻﾄｼ</t>
  </si>
  <si>
    <t>広島県広島市中区富士見町4番24-1602</t>
  </si>
  <si>
    <t>ｸﾞﾙｰﾌﾟﾎｰﾑｱｼﾞﾅ･ﾐﾄﾞﾘﾉｲｴ</t>
  </si>
  <si>
    <t>グループホーム阿品・みどりの家</t>
  </si>
  <si>
    <t>0829-36-4388</t>
  </si>
  <si>
    <t>広島県廿日市市阿品四丁目５０番３３号渋谷邸４F５F</t>
  </si>
  <si>
    <t>0829-36-4389</t>
  </si>
  <si>
    <t>ｲﾅﾊﾞ ｿｳｲﾁﾛｳ</t>
  </si>
  <si>
    <t>伊名波　宗一郎</t>
  </si>
  <si>
    <t>広島県廿日市市佐方二丁目11-14-202</t>
  </si>
  <si>
    <t>090-2248-7667</t>
  </si>
  <si>
    <t>ｶﾌﾞｼｷｶｲｼｬ ｴﾎﾟｶｹｱｻｰﾋﾞｽ</t>
  </si>
  <si>
    <t>082-544-2434</t>
  </si>
  <si>
    <t>ｼｮｳｷﾎﾞﾀｷﾉｳﾎｰﾑｱｼﾞﾅ･ﾐﾄﾞﾘﾉｲｴ</t>
  </si>
  <si>
    <t>小規模多機能ホーム阿品・みどりの家</t>
  </si>
  <si>
    <t>広島県廿日市市阿品四丁目５０番３３号渋谷邸３F</t>
  </si>
  <si>
    <t>0829-36-4377</t>
  </si>
  <si>
    <t>0829-36-4378</t>
  </si>
  <si>
    <t>ﾄｳﾄﾞｳ ﾘｮｳｽｹ</t>
  </si>
  <si>
    <t>藤堂　良輔</t>
  </si>
  <si>
    <t>広島県広島市佐伯区千同一丁目1-8-7-101</t>
  </si>
  <si>
    <t>090-9739-4866</t>
  </si>
  <si>
    <t>阿品、阿品台、地御前、宮内、峰高、六本松、串戸、宮園、四季が丘</t>
  </si>
  <si>
    <t>広島県廿日市市四季が丘１０丁目３番地１１</t>
  </si>
  <si>
    <t>ｼｮｳｷﾎﾞﾀｷﾉｳﾎｰﾑﾐﾔｳﾁｵﾝｾﾝﾄｳｼﾞﾉﾔｶﾀﾋﾏﾜﾘ</t>
  </si>
  <si>
    <t>小規模多機能ホーム宮内温泉湯治の館ひまわり</t>
  </si>
  <si>
    <t>0829-30-6072</t>
  </si>
  <si>
    <t>広島県廿日市市宮内宇佐原田4215-１</t>
  </si>
  <si>
    <t>0829-382303</t>
  </si>
  <si>
    <t>ｶﾜｸﾞﾁ ﾐｴ</t>
  </si>
  <si>
    <t>河口　美栄</t>
  </si>
  <si>
    <t>広島県廿日市市大野一丁目3番18号</t>
  </si>
  <si>
    <t>0829-54-1602</t>
  </si>
  <si>
    <t>厚生労働大臣が定める基準と</t>
  </si>
  <si>
    <t>広島県廿日市市宮内字佐原田4209番地の2</t>
  </si>
  <si>
    <t>ﾉﾑﾗ  ﾖｳﾍｲ</t>
  </si>
  <si>
    <t>ｸﾞﾙｰﾌﾟﾎｰﾑﾐﾔｳﾁｵﾝｾﾝﾋﾏﾜﾘ</t>
  </si>
  <si>
    <t>グループホーム宮内温泉ひまわり</t>
  </si>
  <si>
    <t>0829-30-6071</t>
  </si>
  <si>
    <t>広島県廿日市市宮内字佐原田４２１５番地の１</t>
  </si>
  <si>
    <t>0829-38-2303</t>
  </si>
  <si>
    <t>ﾄﾓﾀ ﾁｴﾐ</t>
  </si>
  <si>
    <t>友田　千恵美</t>
  </si>
  <si>
    <t>広島県廿日市市住吉一丁目14-3-206</t>
  </si>
  <si>
    <t>0829-32-0532</t>
  </si>
  <si>
    <t>ｻﾝｷ･ｳｴﾙﾋﾞｨｶﾌﾞｼｷｶｲｼｬ</t>
  </si>
  <si>
    <t>082-270-7768</t>
  </si>
  <si>
    <t>ｷﾑﾗ ﾋﾛｼ</t>
  </si>
  <si>
    <t>ｻﾝｷ･ｳｴﾙﾋﾞｨｼｮｳｷﾎﾞﾀｷﾉｳｾﾝﾀｰﾊﾂｶｲﾁ</t>
  </si>
  <si>
    <t>サンキ・ウエルビィ小規模多機能センター廿日市</t>
  </si>
  <si>
    <t>広島県廿日市市下平良一丁目６番１７号</t>
  </si>
  <si>
    <t>ﾀｶﾀﾆ ｹｲｺ</t>
  </si>
  <si>
    <t>髙谷　恵子</t>
  </si>
  <si>
    <t>広島県広島市西区横川新町四丁目８－８０１号</t>
  </si>
  <si>
    <t>介護支援専門員兼介護従事者</t>
  </si>
  <si>
    <t>ｼｬｶｲﾌｸｼﾎｳｼﾞﾝ ｲﾓｾｼﾞｭﾗｸｶｲ</t>
  </si>
  <si>
    <t>社会福祉法人　いもせ聚楽会</t>
  </si>
  <si>
    <t>ﾁｲｷﾐｯﾁｬｸｶﾞﾀｶｲｺﾞﾛｳｼﾞﾝﾌｸｼｼｾﾂ ﾐﾔｼﾛ</t>
  </si>
  <si>
    <t>地域密着型介護老人福祉施設　みやしろ</t>
  </si>
  <si>
    <t>0829-44-1165</t>
  </si>
  <si>
    <t>広島県廿日市市宮島町９６０番地２</t>
  </si>
  <si>
    <t>ｵｶﾀﾞ ｸﾆｺ</t>
  </si>
  <si>
    <t>岡田　くに子</t>
  </si>
  <si>
    <t>広島県廿日市市宮島町７３０番地４</t>
  </si>
  <si>
    <t>短期入所生活介護事業所　みやしろ</t>
  </si>
  <si>
    <t>ｼｬｶｲﾌｸｼﾎｳｼﾞﾝ ﾊﾂｶｲﾁﾌｸｼｶｲ</t>
  </si>
  <si>
    <t>社会福祉法人　廿日市福祉会</t>
  </si>
  <si>
    <t>広島県廿日市市原481番地1</t>
  </si>
  <si>
    <t>広島県廿日市市原510番地</t>
  </si>
  <si>
    <t>0829-38-1111</t>
  </si>
  <si>
    <t>ﾄｸﾍﾞﾂﾖｳｺﾞﾛｳｼﾞﾝﾎｰﾑﾏｺﾞｺﾛﾊﾝﾐｮｳﾊﾞﾗ</t>
  </si>
  <si>
    <t>特別養護老人ホームまごころ半明原</t>
  </si>
  <si>
    <t>0829-39-9858</t>
  </si>
  <si>
    <t>ﾃﾞｲｻｰﾋﾞｽｾﾝﾀｰｺｽﾓｽﾊﾝﾐｮｳﾊﾞﾗ</t>
  </si>
  <si>
    <t>ｺﾝﾄﾞｳ ﾐﾁｺ</t>
  </si>
  <si>
    <t>近藤　美智子</t>
  </si>
  <si>
    <t>広島県広島市佐伯区海老園一丁目10-52-102</t>
  </si>
  <si>
    <t>管理者・生活相談員</t>
  </si>
  <si>
    <t>082-578-6290</t>
  </si>
  <si>
    <t>旧大野町の一部：前空、深江、対厳山、宮島口、福面佐伯区の一部：隅の浜、美の里、屋代１丁目、２丁目</t>
  </si>
  <si>
    <t>広島県福山市木之庄町一丁目4番2号</t>
  </si>
  <si>
    <t>ｼｮｳｷﾎﾞﾀｷﾉｳｶﾞﾀｷｮﾀｸｶｲｺﾞｼﾞｷﾞｮｳｼｮ ｻｶﾞﾀ</t>
  </si>
  <si>
    <t>小規模多機能型居宅介護事業所　佐方</t>
  </si>
  <si>
    <t>広島県廿日市市佐方四丁目9番15号</t>
  </si>
  <si>
    <t>ﾅｶｶﾞﾜ ﾘｭｳｲﾁ</t>
  </si>
  <si>
    <t>中川　竜一</t>
  </si>
  <si>
    <t>広島県江田島市沖美町三吉1200-1</t>
  </si>
  <si>
    <t>0827-96-1141</t>
  </si>
  <si>
    <t>廿日市東部圏域</t>
  </si>
  <si>
    <t>ｶﾌﾞｼｷｶﾞｲｼｬｺﾝｸｴｽﾄ</t>
  </si>
  <si>
    <t>株式会社コンクエスト</t>
  </si>
  <si>
    <t>広島県広島市西区観音町15番20号</t>
  </si>
  <si>
    <t>082-503-8801</t>
  </si>
  <si>
    <t>082-503-8803</t>
  </si>
  <si>
    <t>浜中　清次</t>
  </si>
  <si>
    <t>ﾊﾏﾅｶ ｾｲｼﾞ</t>
  </si>
  <si>
    <t>広島県広島市西区高須台一丁目6番15号</t>
  </si>
  <si>
    <t>082-274-0815</t>
  </si>
  <si>
    <t>ﾂｳｼｮｶｲｺﾞｼﾞｷﾞｮｳｼｮﾃﾞｲ･ｳﾞｪﾘﾀｽ</t>
  </si>
  <si>
    <t>通所介護事業所デイ・ヴェリタス</t>
  </si>
  <si>
    <t>0829-30-6066</t>
  </si>
  <si>
    <t>広島県廿日市市大野3406番地17</t>
  </si>
  <si>
    <t>ﾓﾄﾋﾛ ﾏｷ</t>
  </si>
  <si>
    <t>本廣　真紀</t>
  </si>
  <si>
    <t>広島県廿日市市峠219番地8</t>
  </si>
  <si>
    <t>0829-74-4799</t>
  </si>
  <si>
    <t>ただし、佐伯、宮島地域を除く。</t>
  </si>
  <si>
    <t>ﾒﾃﾞｨｶﾙ･ｹｱ･ｻｰﾋﾞｽｶﾝｻｲｶﾌﾞｼｷｶｲｼｬ</t>
  </si>
  <si>
    <t>メディカル･ケア･サービス関西株式会社</t>
  </si>
  <si>
    <t>大阪府泉大津市池浦町四丁目７番１８号</t>
  </si>
  <si>
    <t>0725-20-0660</t>
  </si>
  <si>
    <t>0725-20-0670</t>
  </si>
  <si>
    <t>浅野雅良</t>
  </si>
  <si>
    <t>ｱｻﾉﾏｻﾖｼ</t>
  </si>
  <si>
    <t>東京都板橋区桜川三丁目５番１０－１０３」号</t>
  </si>
  <si>
    <t>03-3559-9338</t>
  </si>
  <si>
    <t>ｱｲﾉｲｴｸﾞﾙｰﾌﾟﾎｰﾑﾊﾂｶｲﾁｼﾞｺﾞｾﾞﾝ</t>
  </si>
  <si>
    <t>愛の家グループホーム廿日市地御前</t>
  </si>
  <si>
    <t>0829-36-4013</t>
  </si>
  <si>
    <t>広島県廿日市市地御前四丁目２０番３０号</t>
  </si>
  <si>
    <t>ﾊﾔｼ ﾖｼﾐ</t>
  </si>
  <si>
    <t>林　良美</t>
  </si>
  <si>
    <t>広島県広島市佐伯区湯来町白砂５１６番地</t>
  </si>
  <si>
    <t>0829-86-1017</t>
  </si>
  <si>
    <t>ｶﾌﾞｼｷｶﾞｲｼｬｼﾗｶﾊﾞ</t>
  </si>
  <si>
    <t>株式会社しらかば</t>
  </si>
  <si>
    <t>広島県廿日市市阿品四丁目５１番２６号</t>
  </si>
  <si>
    <t>0829-36-1660</t>
  </si>
  <si>
    <t>0829-36-1689</t>
  </si>
  <si>
    <t>清水　ひとみ</t>
  </si>
  <si>
    <t>ｼﾐｽﾞ ﾋﾄﾐ</t>
  </si>
  <si>
    <t>ｼﾆｱﾌｨｯﾄﾈｽｳﾞｨﾗﾐｽﾞﾎ</t>
  </si>
  <si>
    <t>シニアフィットネスヴィラみずほ</t>
  </si>
  <si>
    <t>ﾃﾞｲｻｰﾋﾞｽｾﾝﾀｰﾐﾄﾞﾘ</t>
  </si>
  <si>
    <t>デイサービスセンターみどり</t>
  </si>
  <si>
    <t>0829-44-0250</t>
  </si>
  <si>
    <t>広島県廿日市市宮島町９６０番地の２廿日市市宮島福祉センター内</t>
  </si>
  <si>
    <t>宮島町内</t>
  </si>
  <si>
    <t>082-553-0310</t>
  </si>
  <si>
    <t>広島県広島市安佐南区東野二丁目４番１８－２０１号</t>
  </si>
  <si>
    <t>ﾃﾞｲｻｰﾋﾞｽｷﾗｸｻｶﾞﾀ</t>
  </si>
  <si>
    <t>デイサービス季楽佐方</t>
  </si>
  <si>
    <t>082-942-5202</t>
  </si>
  <si>
    <t>広島県廿日市市佐方５７４</t>
  </si>
  <si>
    <t>吉和、佐伯、大野町、宮島町を除く</t>
  </si>
  <si>
    <t>寺﨑　丈博</t>
  </si>
  <si>
    <t>広島県広島市安佐南区東野二丁目４番１８号ベルメゾン２０１号</t>
  </si>
  <si>
    <t>082-870-5686</t>
  </si>
  <si>
    <t>ﾃﾞｲｻｰﾋﾞｽｷﾗｸ･ﾘﾊﾊﾂｶｲﾁ</t>
  </si>
  <si>
    <t>デイサービス季楽・リハ廿日市</t>
  </si>
  <si>
    <t>0829-42-5202</t>
  </si>
  <si>
    <t>広島県廿日市市可愛１１番２９号</t>
  </si>
  <si>
    <t>吉和、佐伯、宮島町を除く。</t>
  </si>
  <si>
    <t>ｼｱﾜｾﾉｻﾄｶﾌﾞｼｷｶﾞｲｼｬ</t>
  </si>
  <si>
    <t>幸の里株式会社</t>
  </si>
  <si>
    <t>山口県岩国市小瀬239番地</t>
  </si>
  <si>
    <t>0827-53-1679</t>
  </si>
  <si>
    <t>山本　一成</t>
  </si>
  <si>
    <t>ﾔﾏﾓﾄ ｶｽﾞﾅﾘ</t>
  </si>
  <si>
    <t>ﾃﾞｲｻｰﾋﾞｽｾﾝﾀｰｼｱﾜｾﾉｻﾄ</t>
  </si>
  <si>
    <t>デイサービスセンターしあわせの里</t>
  </si>
  <si>
    <t>0829-30-7261</t>
  </si>
  <si>
    <t>広島県廿日市市前空二丁目１番７号1001号室</t>
  </si>
  <si>
    <t>ﾕｳｹﾞﾝｶﾞｲｼｬﾋﾖﾘ</t>
  </si>
  <si>
    <t>有限会社日和</t>
  </si>
  <si>
    <t>広島県安芸郡熊野町萩原四丁目6番7号</t>
  </si>
  <si>
    <t>082-854-1920</t>
  </si>
  <si>
    <t>南崎　久和</t>
  </si>
  <si>
    <t>ﾐﾅｻｷ ﾋｻｶｽﾞ</t>
  </si>
  <si>
    <t>ｼｮｳｷﾎﾞﾀｷﾉｳｶﾞﾀｷｮﾀｸｶｲｺﾞﾋﾖﾘ</t>
  </si>
  <si>
    <t>小規模多機能型居宅介護ひより</t>
  </si>
  <si>
    <t>ｼﾞﾄｳ　ｹｲｺ</t>
  </si>
  <si>
    <t>次藤　圭子</t>
  </si>
  <si>
    <t>広島県安芸郡熊野町中溝一丁目２１番１－１０３号</t>
  </si>
  <si>
    <t>082-855-0841</t>
  </si>
  <si>
    <t>ｼｮｳｷﾎﾞﾀｷﾉｳﾎｰﾑ ﾏｲﾗﾄﾞ</t>
  </si>
  <si>
    <t>小規模多機能ホーム　舞良戸</t>
  </si>
  <si>
    <t>広島県安芸郡熊野町城之堀二丁目２８番３８号</t>
  </si>
  <si>
    <t>082-847-2333</t>
  </si>
  <si>
    <t>ｵｷﾞﾉ ｱｶﾈ</t>
  </si>
  <si>
    <t>荻野　茜</t>
  </si>
  <si>
    <t>広島県安芸郡熊野町川角四丁目１０番７－１０２号</t>
  </si>
  <si>
    <t>村上　容子</t>
  </si>
  <si>
    <t>ﾑﾗｶﾐ ﾖｳｺ</t>
  </si>
  <si>
    <t>広島県広島市安佐南区西原一丁目１８番５２号</t>
  </si>
  <si>
    <t>ｺｳﾚｲｼｬｸﾞﾙｰﾌﾟﾎｰﾑ ﾋｮｳﾀﾝﾔ</t>
  </si>
  <si>
    <t>高齢者グループホーム　瓢箪家</t>
  </si>
  <si>
    <t>広島県安芸郡熊野町城之堀二丁目２８番４１号</t>
  </si>
  <si>
    <t>ﾑﾗｶﾐ ﾁｻﾐﾑﾗｶﾐ ﾁｻﾐ</t>
  </si>
  <si>
    <t>村上　ちさみ</t>
  </si>
  <si>
    <t>広島県安芸郡熊野町東山１０番４号</t>
  </si>
  <si>
    <t>ｶﾌﾞｼｷｶﾞｲｼｬﾀｲﾖｳ</t>
  </si>
  <si>
    <t>株式会社太陽代表</t>
  </si>
  <si>
    <t>広島県安芸郡熊野町平谷三丁目１１番９号</t>
  </si>
  <si>
    <t>082-881-6011</t>
  </si>
  <si>
    <t>082-881-6088</t>
  </si>
  <si>
    <t>近藤絵巳</t>
  </si>
  <si>
    <t>ｺﾝﾄﾞｳｴﾐ</t>
  </si>
  <si>
    <t>広島県安芸郡熊野町平谷三丁目１１番４０号</t>
  </si>
  <si>
    <t>082-854-6111</t>
  </si>
  <si>
    <t>ｼｮｳｷﾎﾞﾀｷﾉｳﾎｰﾑﾀｲﾖｳ</t>
  </si>
  <si>
    <t>小規模多機能ホームたいよう</t>
  </si>
  <si>
    <t>ｳｴﾀﾞ ﾏﾕﾐ</t>
  </si>
  <si>
    <t>上田　眞由美</t>
  </si>
  <si>
    <t>広島県広島市安芸区阿戸町５４０番地</t>
  </si>
  <si>
    <t>082-856-0027</t>
  </si>
  <si>
    <t>taiyouoyiat2010@yahoo.co.jp</t>
  </si>
  <si>
    <t>川本　康晴</t>
  </si>
  <si>
    <t>ｶﾜﾓﾄ ﾔｽﾊﾙ</t>
  </si>
  <si>
    <t>岡山県岡山市南区福田99－6</t>
  </si>
  <si>
    <t>086-264-4338</t>
  </si>
  <si>
    <t>ｻﾝｷ･ｳｴﾙﾋﾞｨｸﾞﾙｰﾌﾟﾎｰﾑｻｶ</t>
  </si>
  <si>
    <t>サンキ・ウエルビィグループホーム坂</t>
  </si>
  <si>
    <t>082-824-7966</t>
  </si>
  <si>
    <t>広島県安芸郡坂町坂東二丁目２３番８号</t>
  </si>
  <si>
    <t>082-884-3920</t>
  </si>
  <si>
    <t>ﾅｶﾉ ﾋﾛｺ</t>
  </si>
  <si>
    <t>中野　宏子</t>
  </si>
  <si>
    <t>広島県呉市吉浦本町三丁目１１番１１号</t>
  </si>
  <si>
    <t>0823-31-2255</t>
  </si>
  <si>
    <t>シャカイフクシホウジン　オンシザイダン　サイセイカイシブ　ヒロシマケンサイセイカイﾋﾛｼﾏｹﾝ ﾋﾛｼﾏｹﾝ</t>
  </si>
  <si>
    <t>社会福祉法人　恩師財団　済生会支部　広島県済生会</t>
  </si>
  <si>
    <t>広島県安芸郡坂町北新地二丁目３番１１号</t>
  </si>
  <si>
    <t>082-884-2566</t>
  </si>
  <si>
    <t>082-820-1746</t>
  </si>
  <si>
    <t>支部長</t>
  </si>
  <si>
    <t>隅井　浩治</t>
  </si>
  <si>
    <t>スミイ コウジ</t>
  </si>
  <si>
    <t>広島県広島市中区竹屋町６番１４号</t>
  </si>
  <si>
    <t>ﾄｸﾍﾞﾂﾖｳｺﾞﾛｳｼﾞﾝﾎｰﾑﾀｶﾈｿｳｺﾔｳﾗﾄｸﾍﾞﾂﾖｳｺﾞﾖｳｺﾞﾛｳｼﾞﾝﾎｰﾑﾀｶﾈｿｳｺﾔｳﾗ</t>
  </si>
  <si>
    <t>.特別養護老人ホームたかね荘こやうら</t>
  </si>
  <si>
    <t>ｸﾞﾙｰﾌﾟﾎｰﾑﾌﾚｱｲｱｵｻｷﾋｶﾞｼ</t>
  </si>
  <si>
    <t>グループホームふれあい青崎東</t>
  </si>
  <si>
    <t>082-581-8880</t>
  </si>
  <si>
    <t>広島県安芸郡府中町青崎東７番１－５号</t>
  </si>
  <si>
    <t>082-581-8885</t>
  </si>
  <si>
    <t>ﾆｲﾊﾞﾔｼ ｴﾘ</t>
  </si>
  <si>
    <t>二井林　恵理</t>
  </si>
  <si>
    <t>広島県広島市安佐南区山本新町2-1-38</t>
  </si>
  <si>
    <t>082-871-4114</t>
  </si>
  <si>
    <t>082-568-7112</t>
  </si>
  <si>
    <t>082-568-7120</t>
  </si>
  <si>
    <t>寺田　大輔</t>
  </si>
  <si>
    <t>ﾃﾗﾀﾞ ﾀﾞｲｽｹ</t>
  </si>
  <si>
    <t>千葉県柏市豊四季７０９番地２３３</t>
  </si>
  <si>
    <t>ﾆﾁｲｹｱｾﾝﾀｰﾋﾛｼﾏｶｲﾀ</t>
  </si>
  <si>
    <t>ニチイケアセンター広島海田</t>
  </si>
  <si>
    <t>082-821-3381</t>
  </si>
  <si>
    <t>広島県安芸郡海田町蟹原二丁目４番４８号</t>
  </si>
  <si>
    <t>082-821-3382</t>
  </si>
  <si>
    <t>ﾀﾞﾃ ﾕｳｷ</t>
  </si>
  <si>
    <t>伊達　雄基</t>
  </si>
  <si>
    <t>広島県広島市西区南観音１－１－３２</t>
  </si>
  <si>
    <t>計画作成担当者兼介護職員</t>
  </si>
  <si>
    <t>管理者　常勤</t>
  </si>
  <si>
    <t>厚生労働大臣が定めるとおり</t>
  </si>
  <si>
    <t>ﾕｳｹﾞﾝｶﾞｲｼｬ ﾋｬｸｼﾞｭ</t>
  </si>
  <si>
    <t>有限会社　百樹</t>
  </si>
  <si>
    <t>広島県広島市南区向洋本町4番15号</t>
  </si>
  <si>
    <t>082-281-3393</t>
  </si>
  <si>
    <t>082-581-6171</t>
  </si>
  <si>
    <t>法務省</t>
  </si>
  <si>
    <t>児玉　茂樹</t>
  </si>
  <si>
    <t>ｺﾀﾞﾏ ｼｹﾞｷ</t>
  </si>
  <si>
    <t>ｼｮｳｷﾎﾞﾀｷﾉｳﾎｰﾑ ﾅﾀﾞﾉｻﾄ ﾌﾁｭｳ</t>
  </si>
  <si>
    <t>小規模多機能ホーム　なだの郷　府中</t>
  </si>
  <si>
    <t>082-236-9672</t>
  </si>
  <si>
    <t>広島県安芸郡府中町本町二丁目1番9号</t>
  </si>
  <si>
    <t>082-236-9673</t>
  </si>
  <si>
    <t>ﾐﾄﾏ ｴﾂｺ</t>
  </si>
  <si>
    <t>三苫　悦子</t>
  </si>
  <si>
    <t>広島県安芸郡府中町浜田二丁目１３番２２号</t>
  </si>
  <si>
    <t>介護支援専門員(計画作成担当者）兼介護職員</t>
  </si>
  <si>
    <t>090-6404-9456</t>
  </si>
  <si>
    <t>ｼｬｶｲﾌｸｼﾎｳｼﾞﾝｼﾞﾗｸﾌｸｼｶｲ</t>
  </si>
  <si>
    <t>社会福祉法人慈楽福祉会</t>
  </si>
  <si>
    <t>広島県広島市安芸区中野三丁目９－５</t>
  </si>
  <si>
    <t>082-893-6606</t>
  </si>
  <si>
    <t>893-6608</t>
  </si>
  <si>
    <t>霊岡　文悠</t>
  </si>
  <si>
    <t>ﾀﾏｵｶ ﾌﾞﾝﾕｳ</t>
  </si>
  <si>
    <t>広島県広島市安芸区中野二丁目４番６号９０３</t>
  </si>
  <si>
    <t>082-893-1616</t>
  </si>
  <si>
    <t>ｼｮｳｷﾎﾞﾀｷﾉｳｶﾞﾀｷｮﾀｸｶｲｺﾞｶｲﾀｼﾞﾗｸﾎﾞｳ</t>
  </si>
  <si>
    <t>小規模多機能型居宅介護海田じらく房</t>
  </si>
  <si>
    <t>082-847-5637</t>
  </si>
  <si>
    <t>広島県安芸郡海田町蟹原二丁目６－２</t>
  </si>
  <si>
    <t>082-847-5638</t>
  </si>
  <si>
    <t>ｶﾈｻｷ ｶｽﾞｺ</t>
  </si>
  <si>
    <t>兼崎　和子</t>
  </si>
  <si>
    <t>広島県広島市安芸区畑賀町４０３８番地２８</t>
  </si>
  <si>
    <t>082-827-1321</t>
  </si>
  <si>
    <t>ｼｬｶｲﾌｸｼﾎｳｼﾞﾝ ﾐﾄﾞﾘｶｲ</t>
  </si>
  <si>
    <t>社会福祉法人　みどり会</t>
  </si>
  <si>
    <t>広島県安芸郡府中町浜田一丁目6番7号</t>
  </si>
  <si>
    <t>広島県広島市西区福島町2-20-15</t>
  </si>
  <si>
    <t>082-575-1114</t>
  </si>
  <si>
    <t>ﾄｸﾍﾞﾂﾖｳｺﾞﾛｳｼﾞﾝﾎｰﾑ ﾌﾁｭｳﾐﾄﾞﾘｴﾝ</t>
  </si>
  <si>
    <t>特別養護老人ホーム　府中みどり園</t>
  </si>
  <si>
    <t>082-881-2464</t>
  </si>
  <si>
    <t>看護体制（Ⅰ）イ、（Ⅱ）イ［H23.6.1～］</t>
  </si>
  <si>
    <t>ｸﾞﾙｰﾌﾟﾎｰﾑ ﾌﾁｭｳﾐﾄﾞﾘｴﾝ</t>
  </si>
  <si>
    <t>グループホーム　府中みどり園</t>
  </si>
  <si>
    <t>ﾖｼﾓﾘ ﾉﾎﾞﾙ</t>
  </si>
  <si>
    <t>吉森　昇</t>
  </si>
  <si>
    <t>広島県広島市安佐北区落合南九丁目2番13-501号</t>
  </si>
  <si>
    <t>090-6413-0881</t>
  </si>
  <si>
    <t>広島県安芸郡府中町宮の町一丁目１２番２号</t>
  </si>
  <si>
    <t>082-281-1610</t>
  </si>
  <si>
    <t>ﾁｲｷﾐｯﾁｬｸｶﾞﾀﾄｸﾍﾞﾂﾖｳｺﾞﾛｳｼﾞﾝﾎｰﾑ ﾁｪﾘｰｺﾞｰﾄﾞ</t>
  </si>
  <si>
    <t>地域密着型特別養護老人ホーム　チェリーゴード</t>
  </si>
  <si>
    <t>広島県安芸郡府中町桃山二丁目１７番１７－２１４号</t>
  </si>
  <si>
    <t>082-288-7899</t>
  </si>
  <si>
    <t>広島県広島市東区戸坂大上一丁目5番1-8号</t>
  </si>
  <si>
    <t>広島県広島市東区戸坂出江二丁目10番7号</t>
  </si>
  <si>
    <t>082-229-0882</t>
  </si>
  <si>
    <t>ﾄｸﾍﾞﾂﾖｳｺﾞﾛｳｼﾞﾝﾎｰﾑﾌﾁｭｳﾌｸｼﾞｭｴﾝ</t>
  </si>
  <si>
    <t>特別養護老人ホーム府中福寿苑</t>
  </si>
  <si>
    <t>広島県安芸郡府中町茂陰二丁目6番2号</t>
  </si>
  <si>
    <t>広島県広島市安佐南区上安七丁目9-9</t>
  </si>
  <si>
    <t>短期入所生活介護府中福寿苑</t>
  </si>
  <si>
    <t>082-878-8420</t>
  </si>
  <si>
    <t>ﾁｭｳｴｲﾄﾞﾎﾞｸﾕｳｹﾞﾝｶﾞｲｼｬ</t>
  </si>
  <si>
    <t>中栄土木有限会社</t>
  </si>
  <si>
    <t>広島県安芸郡府中町大須四丁目1番58-801号</t>
  </si>
  <si>
    <t>082-285-3831</t>
  </si>
  <si>
    <t>082-285-3832</t>
  </si>
  <si>
    <t>西本　志義</t>
  </si>
  <si>
    <t>ﾆｼﾓﾄ ｼｽﾞﾖｼ</t>
  </si>
  <si>
    <t>広島県安芸郡府中町柳ケ丘8番24-207号</t>
  </si>
  <si>
    <t>082-286-8547</t>
  </si>
  <si>
    <t>ﾃﾞｲｻｰﾋﾞｽｾﾝﾀｰﾄﾏﾘｷﾞ</t>
  </si>
  <si>
    <t>デイサービスセンターとまりぎ</t>
  </si>
  <si>
    <t>082-259-3622</t>
  </si>
  <si>
    <t>広島県安芸郡府中町石井城一丁目3番6号</t>
  </si>
  <si>
    <t>082-259-3623</t>
  </si>
  <si>
    <t>ﾆｼﾓﾄ ﾏﾐ</t>
  </si>
  <si>
    <t>西本　麻美</t>
  </si>
  <si>
    <t>管理者・取締役</t>
  </si>
  <si>
    <t>運営規程に定める通り</t>
  </si>
  <si>
    <t>tomarigi@wing.ocn.ne.jp</t>
  </si>
  <si>
    <t>広島県広島市東区戸坂大上一丁目5-1-8</t>
  </si>
  <si>
    <t>広島県広島市東区戸坂出江二丁目10-7</t>
  </si>
  <si>
    <t>ﾃﾞｲｻｰﾋﾞｽﾌﾁｭｳﾌｸｼﾞｭｴﾝ</t>
  </si>
  <si>
    <t>デイサービス府中福寿苑</t>
  </si>
  <si>
    <t>広島県安芸郡府中町茂陰二丁目6-2</t>
  </si>
  <si>
    <t>8：30-17：30</t>
  </si>
  <si>
    <t>082-962-2301</t>
  </si>
  <si>
    <t>ｶﾌﾞｼｷｶﾞｲｼｬﾙﾋﾟﾅｽ</t>
  </si>
  <si>
    <t>株式会社ルピナス</t>
  </si>
  <si>
    <t>広島県安芸郡府中町柳ケ丘65-29</t>
  </si>
  <si>
    <t>082-581-3568</t>
  </si>
  <si>
    <t>島崎　悦子</t>
  </si>
  <si>
    <t>ｼﾏｻﾞｷ ｴﾂｺ</t>
  </si>
  <si>
    <t>広島県広島市東区戸坂新町1-11-18</t>
  </si>
  <si>
    <t>082-229-2020</t>
  </si>
  <si>
    <t>ﾊﾅｱﾔﾒ</t>
  </si>
  <si>
    <t>はなあやめ</t>
  </si>
  <si>
    <t>ｼｬｶｲﾌｸｼﾎｳｼﾞﾝｿｳﾊﾝﾌｸｼｶｲ ﾘｼﾞﾁｮｳ ｵｵｾﾄｶｽﾞｺ</t>
  </si>
  <si>
    <t>社会福祉法人創絆福祉会　理事長　大瀬戸量子</t>
  </si>
  <si>
    <t>広島県安芸郡海田町大立町6番4号</t>
  </si>
  <si>
    <t>広島県安芸郡熊野町出来庭二丁目１８－１１</t>
  </si>
  <si>
    <t>ﾄｸﾍﾞﾂﾖｳｺﾞﾛｳｼﾞﾝﾎｰﾑﾊﾅﾐｽﾞｷﾄｸﾍﾞﾂﾖｳｺﾞﾛｳｼﾞﾝﾎｰﾑﾊﾅﾐｽﾞｷ</t>
  </si>
  <si>
    <t>特別養護老人ホーム花みずき</t>
  </si>
  <si>
    <t>広島県安芸郡海田町大立町６－４</t>
  </si>
  <si>
    <t>広島県安芸郡熊野町呉地五丁目24-10</t>
  </si>
  <si>
    <t>ｶﾌﾞｼｷｶｲｼｬﾆｯｸｽ</t>
  </si>
  <si>
    <t>広島県広島市東区尾長東二丁目6-6</t>
  </si>
  <si>
    <t>広島県安芸郡府中町浜田本町4-3</t>
  </si>
  <si>
    <t>082-288-4200</t>
  </si>
  <si>
    <t>ﾆｯｸｽﾏﾙﾁｹｱｱｷﾌﾁｭｳ</t>
  </si>
  <si>
    <t>ニックスマルチケア安芸府中</t>
  </si>
  <si>
    <t>082-284-2940</t>
  </si>
  <si>
    <t>広島県安芸郡府中町瀬戸ハイム三丁目16-2</t>
  </si>
  <si>
    <t>082-284-2948</t>
  </si>
  <si>
    <t>ﾆｼｶﾜ ﾅｵｷ</t>
  </si>
  <si>
    <t>西川　直希</t>
  </si>
  <si>
    <t>広島県広島市安芸区中野東一丁目32-10</t>
  </si>
  <si>
    <t>ニックス安芸府中ヘルパー・ナース24</t>
  </si>
  <si>
    <t>管理者、計画作成責任者、訪問介護員</t>
  </si>
  <si>
    <t>082-893-3774</t>
  </si>
  <si>
    <t>ｺﾞｳﾄﾞｳｶﾞｲｼｬ ﾎﾞﾗﾝﾃ</t>
  </si>
  <si>
    <t>合同会社　ボランテ</t>
  </si>
  <si>
    <t>広島県安芸郡海田町南堀川町7番33号</t>
  </si>
  <si>
    <t>082-516-8380</t>
  </si>
  <si>
    <t>082-516-8390</t>
  </si>
  <si>
    <t>広島法務局東広島支所</t>
  </si>
  <si>
    <t>吉岡　政昭</t>
  </si>
  <si>
    <t>ﾖｼｵｶ ﾏｻﾃﾙ</t>
  </si>
  <si>
    <t>広島県竹原市本町4丁目１１－６</t>
  </si>
  <si>
    <t>ﾃﾞｲｻｰﾋﾞｽ ﾕｲ</t>
  </si>
  <si>
    <t>デイサービス　結</t>
  </si>
  <si>
    <t>広島県安芸郡海田町南堀川町７番３３号</t>
  </si>
  <si>
    <t>ﾁﾁﾞﾜ  ﾖｼﾐ</t>
  </si>
  <si>
    <t>千々和　由美</t>
  </si>
  <si>
    <t>広島県安芸郡海田町三迫一丁目９－４５</t>
  </si>
  <si>
    <t>ｶﾌﾞｼｷｶﾞｲｼｬﾅｺﾞﾐ</t>
  </si>
  <si>
    <t>株式会社なごみ</t>
  </si>
  <si>
    <t>広島県山県郡安芸太田町加計９４２番地</t>
  </si>
  <si>
    <t>0826-22-2009</t>
  </si>
  <si>
    <t>込山　美紀</t>
  </si>
  <si>
    <t>ｺﾐﾔﾏ ﾐｷ</t>
  </si>
  <si>
    <t>ｸﾞﾙｰﾌﾟﾎｰﾑﾅｺﾞﾐﾉｻﾄ</t>
  </si>
  <si>
    <t>グループホームなごみの里</t>
  </si>
  <si>
    <t>0826-25-0330</t>
  </si>
  <si>
    <t>広島県山県郡安芸太田町加計５１９３番地</t>
  </si>
  <si>
    <t>0826-25-0331</t>
  </si>
  <si>
    <t>ｻｲﾄｳ ﾏｻｺ</t>
  </si>
  <si>
    <t>斉藤　マサコ</t>
  </si>
  <si>
    <t>広島県山県郡安芸太田町加計942番地</t>
  </si>
  <si>
    <t>0826-72-2030</t>
  </si>
  <si>
    <t>ﾁﾖﾀﾞｼｮｳｷﾎﾞﾀｷﾉｳﾎｰﾑ</t>
  </si>
  <si>
    <t>ちよだ小規模多機能ホーム</t>
  </si>
  <si>
    <t>0826-72-3900</t>
  </si>
  <si>
    <t>広島県山県郡北広島町壬生３０８番地１</t>
  </si>
  <si>
    <t>ﾐﾔｳﾁ ｼﾞｭﾝ</t>
  </si>
  <si>
    <t>宮内　純</t>
  </si>
  <si>
    <t>広島県山県郡北広島町今田２４２４番地１</t>
  </si>
  <si>
    <t>ﾄﾖﾋﾗｼｮｳｷﾎﾞﾀｷﾉｳﾎｰﾑ</t>
  </si>
  <si>
    <t>とよひら小規模多機能ホーム</t>
  </si>
  <si>
    <t>ｵｶｻﾞｷ ｶｽﾞｼ</t>
  </si>
  <si>
    <t>岡崎　和志</t>
  </si>
  <si>
    <t>広島県山県郡北広島町本地6111番地1</t>
  </si>
  <si>
    <t>ｶﾌﾞｼｷｶﾞｲｼｬﾗｸｾｲｼｬ</t>
  </si>
  <si>
    <t>株式会社楽生舎</t>
  </si>
  <si>
    <t>益田　正宏</t>
  </si>
  <si>
    <t>ﾏｽﾀﾞ ﾏｻﾋﾛ</t>
  </si>
  <si>
    <t>広島県山県郡北広島町壬生２０２３番地１</t>
  </si>
  <si>
    <t>0826-72-3575</t>
  </si>
  <si>
    <t>ｸﾞﾙｰﾌﾟﾎｰﾑｼﾝｼﾞｮｳ</t>
  </si>
  <si>
    <t>グループホーム新庄</t>
  </si>
  <si>
    <t>0826-82-3252</t>
  </si>
  <si>
    <t>広島県山県郡北広島町新庄６７４番地１</t>
  </si>
  <si>
    <t>ﾄｶﾞﾜ  ﾅｵｷ</t>
  </si>
  <si>
    <t>土河　直樹</t>
  </si>
  <si>
    <t>広島県安芸高田市吉田町常友４８２番地１</t>
  </si>
  <si>
    <t>計画作成担当者、介護従業者</t>
  </si>
  <si>
    <t>ｸﾞﾙｰﾌﾟﾎｰﾑﾂﾂｼﾞﾉｲｴ</t>
  </si>
  <si>
    <t>グループホームつつじの家</t>
  </si>
  <si>
    <t>0826-72-7575</t>
  </si>
  <si>
    <t>広島県山県郡北広島町壬生９１５－１</t>
  </si>
  <si>
    <t>ﾌｸﾀﾞ   ｷｮｳｼ</t>
  </si>
  <si>
    <t>福田　恭士</t>
  </si>
  <si>
    <t>広島県安芸高田市吉田町多治比1911番地</t>
  </si>
  <si>
    <t>広島市、安芸高田市</t>
  </si>
  <si>
    <t>広島県山県郡安芸太田町中筒賀2802番地5</t>
  </si>
  <si>
    <t>広島県山県郡安芸太田町戸河内645番地</t>
  </si>
  <si>
    <t>0826-28-1750</t>
  </si>
  <si>
    <t>0826-28-1755</t>
  </si>
  <si>
    <t>ｱｷｵｵﾀﾁｮｳｼｬｷｮｳｼｮｳｷﾎﾞﾀｷﾉｳｶﾞﾀｷｮﾀｸｶｲｺﾞｼﾞｷﾞｮｳｼｮﾌﾚｱｲ ｱｷｵｵﾀﾁｮｳｼｬｷｮｳｷｮｳﾄﾞｳｼｮｳｷﾎﾞﾀｷﾉｳｶﾞﾀｷｮﾀｸｶｲｺﾞｼﾞｷﾞｮｳｼｮ｣ﾌﾚｱｲ</t>
  </si>
  <si>
    <t>安芸太田町社協小規模多機能型居宅介護事業所ふれあい</t>
  </si>
  <si>
    <t>広島県山県郡安芸太田町戸河内800番地1</t>
  </si>
  <si>
    <t>ｱｷｵｵﾀﾁｮｳｼｮｳｷﾎﾞﾀｷﾉｳｶﾞﾀｷｮﾀｸｶｲｺﾞｼﾞｷﾞｮｳｼｮﾌﾚｱｲ ｱｷｵｵﾀﾁｮｳｼｬｷｮｳｷｮｳﾄﾞｳｼｮｳｷﾎﾞﾀｷﾉｳｶﾞﾀｷｮﾀｸｶｲｺﾞｼﾞｷﾞｮｳｼｮﾌﾚｱｲ</t>
  </si>
  <si>
    <t>ｵｷﾉ ｺｳﾍｲ</t>
  </si>
  <si>
    <t>沖野　公平</t>
  </si>
  <si>
    <t>広島県山県郡安芸太田町吉和郷５８４番地</t>
  </si>
  <si>
    <t>0826-28-7833</t>
  </si>
  <si>
    <t>広島県山県郡安芸太田町中筒賀２８０２番地５</t>
  </si>
  <si>
    <t>広島県山県郡安芸太田町坪野７６２番地</t>
  </si>
  <si>
    <t>0826-23-1111</t>
  </si>
  <si>
    <t>ｱｷｵｵﾀﾁｮｳｼｬｷｮｳｼｮｳｷﾎﾞﾀｷﾉｳｶﾞﾀｷｮﾀｸｶｲｺﾞｼﾞｷﾞｮｳｼｮﾋﾏﾜﾘ</t>
  </si>
  <si>
    <t>安芸太田町社協小規模多機能型居宅介護事業所ひまわり</t>
  </si>
  <si>
    <t>広島県山県郡安芸太田町中筒賀１６３４番地</t>
  </si>
  <si>
    <t>ｱｷｵｵﾀﾁｮｳｼｬｷｮｳｼｮｳｷﾎﾞﾀｷﾉｶﾞﾀｷｮﾀｸｶｲｺﾞｼﾞｷﾞｮｳｼｮﾋﾏﾜﾘ</t>
  </si>
  <si>
    <t>0826-32-2111</t>
  </si>
  <si>
    <t>ｻｻｷ ﾊﾙﾕｷ</t>
  </si>
  <si>
    <t>佐々木　治之</t>
  </si>
  <si>
    <t>広島県山県郡安芸太田町下殿河内１５８番地４</t>
  </si>
  <si>
    <t>0826-22-2408</t>
  </si>
  <si>
    <t>ｼｬｶｲﾌｸｼﾎｳｼﾞﾝ ﾔﾏｶﾞﾀﾄｳﾁｭｳﾌﾞﾌｸｼｶｲ</t>
  </si>
  <si>
    <t>社会福祉法人　山県東中部福祉会</t>
  </si>
  <si>
    <t>広島県山県郡北広島町大朝４５２３番地１</t>
  </si>
  <si>
    <t>ﾁｲｷﾐｯﾁｬｸｶﾞﾀﾄｸﾍﾞﾂﾖｳｺﾞﾛｳｼﾞﾝﾎｰﾑ ﾕﾆｯﾄﾕﾘｶｺﾞｿｳ</t>
  </si>
  <si>
    <t>地域密着型特別養護老人ホーム　ユニットゆりかご荘</t>
  </si>
  <si>
    <t>広島県広島市安佐北区安佐町鈴張５０２８番地４</t>
  </si>
  <si>
    <t>特別養護老人ホーム　ゆりかご荘</t>
  </si>
  <si>
    <t>広島市、山県郡安芸太田町</t>
  </si>
  <si>
    <t>ｲﾘｮｳﾎｳｼﾞﾝ ﾒｲﾜｶｲ</t>
  </si>
  <si>
    <t>医療法人　明和会</t>
  </si>
  <si>
    <t>ｹﾞｲﾎｸｼｮｳｷﾎﾞﾀｷﾉｳﾎｰﾑ</t>
  </si>
  <si>
    <t>芸北小規模多機能ホーム</t>
  </si>
  <si>
    <t>ｽﾐﾓﾄ ﾕｳｼﾞ</t>
  </si>
  <si>
    <t>住本　佑治</t>
  </si>
  <si>
    <t>広島県山県郡北広島町春木１４０５－２－A２０２</t>
  </si>
  <si>
    <t>ﾄｸﾃｲﾋｴｲﾘｶﾂﾄﾞｳﾎｳｼﾞﾝﾀｸﾐﾉｲｴ</t>
  </si>
  <si>
    <t>特定非営利活動法人匠の家</t>
  </si>
  <si>
    <t>広島県三次市畠敷町１６７７－１４</t>
  </si>
  <si>
    <t>0824-62-3326</t>
  </si>
  <si>
    <t>梶川　正三</t>
  </si>
  <si>
    <t>ｶｼﾞｶﾜ ｼｮｳｿｳ</t>
  </si>
  <si>
    <t>ﾆﾝﾁｼｮｳﾀｲｵｳｶﾞﾀｷｮｳﾄﾞｳｾｲｶﾂｶｲｺﾞｹｱﾎｰﾑﾀｸﾐ</t>
  </si>
  <si>
    <t>認知症対応型共同生活介護ケアホーム匠</t>
  </si>
  <si>
    <t>0826-47-1013</t>
  </si>
  <si>
    <t>広島県安芸高田市吉田町常友４８６番地</t>
  </si>
  <si>
    <t>0826-47-5565</t>
  </si>
  <si>
    <t>ｼｮｳｷﾎﾞﾀｷﾉｳｶﾞﾀｷｮﾀｸｶｲｺﾞｹｱﾎｰﾑﾀｸﾐ</t>
  </si>
  <si>
    <t>小規模多機能型居宅介護ケアホーム匠</t>
  </si>
  <si>
    <t>0826-42-5565</t>
  </si>
  <si>
    <t>広島県三次市畠敷町１６７７番地１４</t>
  </si>
  <si>
    <t>ﾕｳｹﾞﾝｶﾞｲｼｬﾏｲﾄﾞｳ</t>
  </si>
  <si>
    <t>有限会社ＭＹ・ＤＯ</t>
  </si>
  <si>
    <t>広島県安芸高田市美土里町本郷1317番地1</t>
  </si>
  <si>
    <t>0826-59-2383</t>
  </si>
  <si>
    <t>0826-59-2330</t>
  </si>
  <si>
    <t>090-6580-1110</t>
  </si>
  <si>
    <t>ｼｮｳｷﾎﾞﾀｷﾉｳｶﾞﾀｷｮﾀｸｶｲｺﾞｼｾﾂﾀｶﾀ･ﾗｸﾗｸｴﾝ</t>
  </si>
  <si>
    <t>小規模多機能型居宅介護施設高田・楽々苑</t>
  </si>
  <si>
    <t>ﾀｶﾓﾄ ﾋﾄｼ</t>
  </si>
  <si>
    <t>高本　仁</t>
  </si>
  <si>
    <t>広島県安芸高田市吉田町吉田1204-1-103</t>
  </si>
  <si>
    <t>グループホーム高田・楽々苑</t>
  </si>
  <si>
    <t>管理者（08：30～12：00）</t>
  </si>
  <si>
    <t>090-4771-4027</t>
  </si>
  <si>
    <t>吉田町、美土里町、高宮町</t>
  </si>
  <si>
    <t>ｸﾞﾙｰﾌﾟﾎｰﾑﾀｶﾀ･ﾗｸﾗｸｴﾝ</t>
  </si>
  <si>
    <t>広島県安芸高田市吉田町吉田1204-1　103号</t>
  </si>
  <si>
    <t>管理者（１３：００～１５：００）</t>
  </si>
  <si>
    <t>管理者住所変更　平成２６年３月２０日</t>
  </si>
  <si>
    <t>ｼｮｳｷﾎﾞﾀｷﾉｳﾎｰﾑ ﾌｧﾐﾘｨｱｷﾀｶﾀ</t>
  </si>
  <si>
    <t>小規模多機能ホーム　ふぁみりぃ安芸高田</t>
  </si>
  <si>
    <t>ｷｼﾀﾞ ｶﾂﾋｺ</t>
  </si>
  <si>
    <t>岸田　勝彦</t>
  </si>
  <si>
    <t>広島県安芸高田市向原町戸島3214番地1</t>
  </si>
  <si>
    <t>0826-46-3705</t>
  </si>
  <si>
    <t>教養娯楽費・日常生活費（運営規程に定める額）</t>
  </si>
  <si>
    <t>広島県広島市安佐北区白木町井原4487番地</t>
  </si>
  <si>
    <t>広島県広島市東区中山東1-3-15-606</t>
  </si>
  <si>
    <t>ｸﾞﾙｰﾌﾟﾎｰﾑﾑｶｲﾊﾗ</t>
  </si>
  <si>
    <t>グループホーム向原</t>
  </si>
  <si>
    <t>0826-46-7022</t>
  </si>
  <si>
    <t>広島県安芸高田市向原町坂350番地</t>
  </si>
  <si>
    <t>0826-46-3838</t>
  </si>
  <si>
    <t>ｵﾁｱｲ ﾄﾓｺ</t>
  </si>
  <si>
    <t>落合　智子</t>
  </si>
  <si>
    <t>広島県広島市安佐北区白木町秋山2012-1</t>
  </si>
  <si>
    <t>082-828-1923</t>
  </si>
  <si>
    <t>ﾁｲｷﾐｯﾁｬｸｶﾞﾀﾕﾆｯﾄｶﾞﾀﾄｸﾍﾞﾂﾖｳｺﾞﾛｳｼﾞﾝﾎｰﾑｺｳﾀﾞ</t>
  </si>
  <si>
    <t>地域密着型ユニット型特別養護老人ホーム甲田</t>
  </si>
  <si>
    <t>広島県安芸高田市甲田町下小原3363番地</t>
  </si>
  <si>
    <t>広島県広島市南区翠二丁目２７－５－１１</t>
  </si>
  <si>
    <t>082-256-3547</t>
  </si>
  <si>
    <t>協力医療機関　JA吉田総合病院　内科、整形外科</t>
  </si>
  <si>
    <t>協力医療機関　あざみクリニック　歯科</t>
  </si>
  <si>
    <t>看護体制加算Ⅰ・Ⅱ（26.4.1～）</t>
  </si>
  <si>
    <t>大和田秀穂</t>
  </si>
  <si>
    <t>ｵｵﾜﾀﾞﾋﾃﾞﾎ</t>
  </si>
  <si>
    <t>ｸﾞﾙｰﾌﾟﾎｰﾑｷﾝｾﾝｶ</t>
  </si>
  <si>
    <t>グループホームきんせん花</t>
  </si>
  <si>
    <t>0846-67-0107</t>
  </si>
  <si>
    <t>広島県豊田郡大崎上島町木江５０１７番地</t>
  </si>
  <si>
    <t>0846-67-0108</t>
  </si>
  <si>
    <t>ｼｮｳｷﾎﾞﾀｷﾉｳﾎｰﾑﾌｧﾐﾘｨｾﾗ</t>
  </si>
  <si>
    <t>小規模多機能ホームふぁみりぃせら</t>
  </si>
  <si>
    <t>0847-25-5157</t>
  </si>
  <si>
    <t>広島県世羅郡世羅町本郷９６６番地１</t>
  </si>
  <si>
    <t>0847-25-5057</t>
  </si>
  <si>
    <t>ｲﾜﾀ ﾄｼﾋｺ</t>
  </si>
  <si>
    <t>岩田　利彦</t>
  </si>
  <si>
    <t>広島県世羅郡世羅町西上原1691番地1</t>
  </si>
  <si>
    <t>0847-22-2714</t>
  </si>
  <si>
    <t>ｸﾞﾙｰﾌﾟﾎｰﾑﾌｧﾐﾘｨｾﾗﾆｼ</t>
  </si>
  <si>
    <t>グループホームふぁみりぃ世羅西</t>
  </si>
  <si>
    <t>0847-37-7335</t>
  </si>
  <si>
    <t>広島県世羅郡世羅町小国４２７７番地１</t>
  </si>
  <si>
    <t>ﾄﾞｲ ﾋﾄﾐﾄﾞｲ ﾋﾄﾐ</t>
  </si>
  <si>
    <t>土居　ひとみ</t>
  </si>
  <si>
    <t>広島県三次市三和町敷名1454番地22</t>
  </si>
  <si>
    <t>0824-52-3618</t>
  </si>
  <si>
    <t>広島県三次市粟屋町１７１８番地</t>
  </si>
  <si>
    <t>広島県三次市十日市東二丁目５番１８号</t>
  </si>
  <si>
    <t>広島県世羅郡世羅町小国８８９番地２３</t>
  </si>
  <si>
    <t>施設長、管理者</t>
  </si>
  <si>
    <t>運営規程に定める額</t>
  </si>
  <si>
    <t>ｺﾞｳﾄﾞｳｶﾞｲｼｬﾊﾋﾟﾈｽ</t>
  </si>
  <si>
    <t>合同会社happiness</t>
  </si>
  <si>
    <t>広島県世羅郡世羅町小国4507番地１</t>
  </si>
  <si>
    <t>080-6303-9453</t>
  </si>
  <si>
    <t>高崎　誠也</t>
  </si>
  <si>
    <t>ﾀｶｻｷ ｾｲﾔ</t>
  </si>
  <si>
    <t>広島県東広島市西条町田口295番地43</t>
  </si>
  <si>
    <t>ｱｳﾞｫﾝﾘｰ</t>
  </si>
  <si>
    <t>Avonlea</t>
  </si>
  <si>
    <t>0847-37-1388</t>
  </si>
  <si>
    <t>広島県世羅郡世羅町小国4507番地1</t>
  </si>
  <si>
    <t>ﾄｸﾃｲﾋｴｲﾘｶﾂﾄﾞｳﾎｳｼﾞﾝｺｳﾚｲｼｬｶｲｦｲｷﾙｶｲｶｲｼｬ</t>
  </si>
  <si>
    <t>ｼｮｳｷﾎﾞﾀｷﾉｳｶﾞﾀｷｮﾀｸｶｲｺﾞｼﾞｷﾞｮｳｼｮﾔｽﾀﾞｲｺｲﾉｲｴ</t>
  </si>
  <si>
    <t>小規模多機能型居宅介護事業所安田いこいの家</t>
  </si>
  <si>
    <t>広島県神石郡神石高原町安田６７７番地１</t>
  </si>
  <si>
    <t>広島県神石郡神石高原町油木甲３０４５</t>
  </si>
  <si>
    <t>ｼｬｶｲﾌｸｼﾎｳｼﾞﾝ ﾄｳｼﾞｮｳｱﾘｽｶｲ</t>
  </si>
  <si>
    <t>ﾀｶﾊﾗ　ｲﾁﾆｮ</t>
  </si>
  <si>
    <t>08477-4-0534</t>
  </si>
  <si>
    <t>08477-4-0231</t>
  </si>
  <si>
    <t>ｼﾙﾄﾋﾟｱﾕｷﾃﾞｲｻｰﾋﾞｽ ｱｵｲﾄﾘ</t>
  </si>
  <si>
    <t>シルトピア油木デイサービス　青い鳥</t>
  </si>
  <si>
    <t>広島県神石郡神石高原町油木甲６８４４番地1</t>
  </si>
  <si>
    <t>ｺﾀﾞﾏｾｲｼﾞ</t>
  </si>
  <si>
    <t>児玉誠次</t>
  </si>
  <si>
    <t>広島県福山市神辺町川南1099-3エール神辺B号棟</t>
  </si>
  <si>
    <t>相談員</t>
  </si>
  <si>
    <t>シルトピア油木ケアホーム白い雲、託児所おひさま</t>
  </si>
  <si>
    <t>管理者、サービス管理責任者、世話人</t>
  </si>
  <si>
    <t>運営規定のとおり</t>
  </si>
  <si>
    <t>広島県福山市港町１丁目１５番３０号</t>
  </si>
  <si>
    <t>084-922-0988</t>
  </si>
  <si>
    <t>広島県広島市東区牛田東３丁目１９番５号</t>
  </si>
  <si>
    <t>ｼﾃｲﾆﾝﾁｼｮｳﾀｲｵｳｶﾞﾀｷｮｳﾄﾞｳｾｲｶﾂｶｲｺﾞｼﾞｷﾞｮｳｼｮｸﾞﾙｰﾌﾟﾎｰﾑﾔﾏﾎﾞｳｼ</t>
  </si>
  <si>
    <t>指定認知症対応型共同生活介護事業所グループホームやまぼうし</t>
  </si>
  <si>
    <t>0847-89-3611</t>
  </si>
  <si>
    <t>広島県神石郡神石高原町小畠１５１３番地</t>
  </si>
  <si>
    <t>ﾖｺｶﾞﾜｼｮｳｺ</t>
  </si>
  <si>
    <t>横川祥子</t>
  </si>
  <si>
    <t>広島県庄原市東城町新免１３７９</t>
  </si>
  <si>
    <t>08477-2-3853</t>
  </si>
  <si>
    <t>ｺﾞﾄｳ ﾌﾐﾖｼ</t>
  </si>
  <si>
    <t>広島県神石郡神石高原町草木３７４３番地１８</t>
  </si>
  <si>
    <t>ﾋﾏﾜﾘｴﾝ</t>
  </si>
  <si>
    <t>ひまわり苑</t>
  </si>
  <si>
    <t>0847-87-0177</t>
  </si>
  <si>
    <t>広島県神石郡神石高原町福永１５０１番地２</t>
  </si>
  <si>
    <t>0847-87-0176</t>
  </si>
  <si>
    <t>ﾏﾂﾔ ﾋｻｴ</t>
  </si>
  <si>
    <t>松屋　久枝</t>
  </si>
  <si>
    <t>広島県神石郡神石高原町福永1414番地5</t>
  </si>
  <si>
    <t>計画作成担当者・担当者</t>
  </si>
  <si>
    <t>社会福祉法人　東城有栖会</t>
  </si>
  <si>
    <t>ﾄｸﾍﾞﾂﾖｳｺﾞﾛｳｼﾞﾝﾎｰﾑ ｼｷﾉｲｴ</t>
  </si>
  <si>
    <t>特別養護老人ホーム　四季の家</t>
  </si>
  <si>
    <t>ﾀﾅｶﾐｽﾞﾎ</t>
  </si>
  <si>
    <t>田中瑞穂</t>
  </si>
  <si>
    <t>特別養護老人ホーム　シルトピア油木</t>
  </si>
  <si>
    <t>施設長(管理者)8：30から17：30</t>
  </si>
  <si>
    <t>08477-4-0628</t>
  </si>
  <si>
    <t>ﾃﾞｲｻｰﾋﾞｽｾﾝﾀｰｴｶﾞｵ</t>
  </si>
  <si>
    <t>デイサービスセンターえがお</t>
  </si>
  <si>
    <t>広島県江田島市大柿町飛渡瀬字大盤４０２２</t>
  </si>
  <si>
    <t>広島県江田島市江田島町中央２丁目３番７号</t>
  </si>
  <si>
    <t>0823-42-1804</t>
  </si>
  <si>
    <t>ｾｲｼﾝｴﾝｸﾞﾙｰﾌﾟﾎｰﾑ</t>
  </si>
  <si>
    <t>誠心園グループホーム</t>
  </si>
  <si>
    <t>0823-42-6177</t>
  </si>
  <si>
    <t>広島県江田島市江田島町宮ノ原三丁目１８番６６号</t>
  </si>
  <si>
    <t>ﾄﾖﾀ ｶｵﾘ</t>
  </si>
  <si>
    <t>豊田　香緒利</t>
  </si>
  <si>
    <t>広島県呉市清水二丁目２－１１</t>
  </si>
  <si>
    <t>0823-23-7285</t>
  </si>
  <si>
    <t>広島県福山市木之庄町4-5-25</t>
  </si>
  <si>
    <t>090-8363-7754</t>
  </si>
  <si>
    <t>ｼﾖｳｷﾎﾞﾀｷﾉｳｶﾞﾀｷﾖﾀｸｶｲｺﾞｼﾞｷﾞﾖｳｼﾖ ｶﾉｶﾜ</t>
  </si>
  <si>
    <t>小規模多機能型居宅介護事業所　鹿川</t>
  </si>
  <si>
    <t>0823-45-2557</t>
  </si>
  <si>
    <t>広島県江田島市能美町鹿川字郷２７５８－１</t>
  </si>
  <si>
    <t>ｺｳｼﾞﾝ ﾏﾕﾘ</t>
  </si>
  <si>
    <t>荒神　まゆり</t>
  </si>
  <si>
    <t>広島県江田島市能美町高田3362-2</t>
  </si>
  <si>
    <t>0823-45-2532</t>
  </si>
  <si>
    <t>厚生労働大臣の定める告示の額</t>
  </si>
  <si>
    <t>１食につき朝食300円　昼食500円　夕食500円</t>
  </si>
  <si>
    <t>能美町・沖美町・大柿町・江田島町（江南地区のみ）</t>
  </si>
  <si>
    <t>ﾕｳｹﾞﾝｶﾞｲｼｬ ﾋｻｵｶ</t>
  </si>
  <si>
    <t>有限会社　ヒサオカ</t>
  </si>
  <si>
    <t>ｸﾞﾙｰﾌﾟﾎｰﾑ ﾉｳﾐｲｺｲﾉｻﾄ</t>
  </si>
  <si>
    <t>グループホーム　能美いこいの里</t>
  </si>
  <si>
    <t>0823-57-0040</t>
  </si>
  <si>
    <t>広島県江田島市大柿町小古江６８４番地３</t>
  </si>
  <si>
    <t>ｶｼﾞﾊﾗ ﾕｳｺ</t>
  </si>
  <si>
    <t>梶原　優子</t>
  </si>
  <si>
    <t>広島県呉市倉橋町398-6</t>
  </si>
  <si>
    <t>0823-53-1405</t>
  </si>
  <si>
    <t>ｼｬｶｲﾌｸｼﾎｳｼﾞﾝ ﾏﾎﾛﾊﾞﾉｻﾄｵｷﾐ</t>
  </si>
  <si>
    <t>社会福祉法人　まほろばの里沖美</t>
  </si>
  <si>
    <t>広島県江田島市沖美町岡大王字王の田2332-2</t>
  </si>
  <si>
    <t>広島県江田島市大柿町飛渡瀬12-1</t>
  </si>
  <si>
    <t>ｼﾞｭｳﾗｲｶﾞﾀﾁｲｷﾐｯﾁｬｸｶﾞﾀﾄｸﾍﾞﾂﾖｳｺﾞﾛｳｼﾞﾝﾎｰﾑﾏﾎﾛﾊﾞﾉｻﾄｵｷﾐ</t>
  </si>
  <si>
    <t>従来型地域密着型特別養護老人ホームまほろばの里沖美</t>
  </si>
  <si>
    <t>ｼﾞｭｳﾗｲｶﾞﾀﾁｲｷﾐｯﾁｬｸｶﾞﾀﾄｸﾍﾞﾂﾖｳｺﾞﾛｳｼﾞﾝﾎｰﾑﾏﾎﾛﾊﾞﾉｻﾄｵｷﾐｼﾞｭｳﾗｲｶﾞﾀ</t>
  </si>
  <si>
    <t>ユニット型地域密着型特別養護老人ホームまほろばの里沖美・併設型ショートステイまほろばの里沖美</t>
  </si>
  <si>
    <t>090-6437-4895</t>
  </si>
  <si>
    <t>1割の額</t>
  </si>
  <si>
    <t>0823-57-6883</t>
  </si>
  <si>
    <t>ﾀﾁｲｷﾐｯﾁｬｸｶﾞﾀ ﾄｸﾍﾞﾂﾖｳｺﾞﾛｳｼﾞﾝﾎｰﾑﾏﾎﾛﾊﾞﾉｻﾄｵｷﾐﾕﾆｯﾄｶﾞﾀﾕﾆｯﾄｶﾞﾀ</t>
  </si>
  <si>
    <t>地域密着型特別養護老人ホームまほろばの里沖美ユニット型</t>
  </si>
  <si>
    <t>ﾁｲｷﾐｯﾁｬｸｶﾞﾀ ﾄｸﾍﾞﾂﾖｳｺﾞﾛｳｼﾞﾝﾎｰﾑﾏﾎﾛﾊﾞﾉｻﾄｵｷﾐﾕﾆｯﾄｶﾞﾀ</t>
  </si>
  <si>
    <t>従地域密着型特別養護老人ホームまほろばの里沖美・併設型　ショートステイまほろばの里沖</t>
  </si>
  <si>
    <t>ｲﾘｮｳﾎｳｼﾞﾝｼｬﾀﾞﾝ ﾖｼﾀﾞｶｲ</t>
  </si>
  <si>
    <t>医療法人社団　吉田会</t>
  </si>
  <si>
    <t>広島県江田島市江田島町津久茂2-6-2</t>
  </si>
  <si>
    <t>0823-42-1100</t>
  </si>
  <si>
    <t>0823-42-1195</t>
  </si>
  <si>
    <t>吉田　玲夫</t>
  </si>
  <si>
    <t>ﾖｼﾀﾞ ﾚｲｵ</t>
  </si>
  <si>
    <t>広島県広島市南区段原2-3-1</t>
  </si>
  <si>
    <t>082-261-1902</t>
  </si>
  <si>
    <t>ｼｮｳｷﾎﾞﾀｷﾉｳｶﾞﾀｷｮﾀｸｶｲｺﾞｼｾﾂ ﾔﾏﾎﾞｳｼ</t>
  </si>
  <si>
    <t>小規模多機能型居宅介護施設　やまぼうし</t>
  </si>
  <si>
    <t>広島県江田島市江田島町津久茂2-5-1</t>
  </si>
  <si>
    <t>ｳｴﾀﾞ ｴﾘｶ</t>
  </si>
  <si>
    <t>上田　恵理佳</t>
  </si>
  <si>
    <t>広島県江田島市江田島町小用2-23-6</t>
  </si>
  <si>
    <t>看護職</t>
  </si>
  <si>
    <t>0823-42-0493</t>
  </si>
  <si>
    <t>1食につき朝食300円昼食600円夕食500円おやつ100円</t>
  </si>
  <si>
    <t>主治医に連絡指示を受ける。管理者に報告。</t>
  </si>
  <si>
    <t>34B0700019</t>
  </si>
  <si>
    <t>ﾔｽﾀﾞｶｲｺﾞｲﾘｮｳｲﾝ</t>
  </si>
  <si>
    <t>安田介護医療院</t>
  </si>
  <si>
    <t>介護医療院</t>
  </si>
  <si>
    <t>ﾏｴﾀﾞ ﾀｶｼ</t>
  </si>
  <si>
    <t>前田　貴司</t>
  </si>
  <si>
    <t>広島県竹原市竹原町3337番地1</t>
  </si>
  <si>
    <t>医療法人社団仁慈会安田病院</t>
  </si>
  <si>
    <t>管理者　週32時間</t>
  </si>
  <si>
    <t>H30.11.1 介護療養型医療施設（3410710408)からの転換。（予防）通所リハ辞退届出あり</t>
  </si>
  <si>
    <t>kanoumaru@yasudabyouin.com</t>
  </si>
  <si>
    <t>34B3600018</t>
  </si>
  <si>
    <t>ｲﾘｮｳﾎｳｼﾞﾝｼｬﾀﾞﾝﾔﾁﾖｶｲ</t>
  </si>
  <si>
    <t>医療法人社団八千代会</t>
  </si>
  <si>
    <t>広島県安芸高田市八千代町勝田４４８番地</t>
  </si>
  <si>
    <t>0826-52-3838</t>
  </si>
  <si>
    <t>0826-52-3253</t>
  </si>
  <si>
    <t>鳳山　仁秀</t>
  </si>
  <si>
    <t>ﾎｳﾔﾏ ｼﾞﾝｼｭｳ</t>
  </si>
  <si>
    <t>ﾔﾁﾖﾋﾞｮｳｲﾝｶｲｺﾞｲﾘｮｳｲﾝ</t>
  </si>
  <si>
    <t>八千代病院介護医療院</t>
  </si>
  <si>
    <t>広島県安芸高田市八千代町勝田４４８</t>
  </si>
  <si>
    <t>ﾈﾘｲｼ ｶｽﾞｵ</t>
  </si>
  <si>
    <t>錬石　和男</t>
  </si>
  <si>
    <t>広島県広島市安佐南区中筋3丁目9-7-102Ａ</t>
  </si>
  <si>
    <t>八千代病院からの転換。（予防）通所リハ、（予防）短期入所療養の辞退届出あり。</t>
  </si>
  <si>
    <t>施設の所在地を記入
Ａ列の介護保険事業所番号を入力すると自動的に表示されます。
※自動表示されない場合は，施設（事業所）の所在地をご入力ください。
※初期値が#N/Aとなっているのは，気になさらないでください。</t>
    <rPh sb="0" eb="2">
      <t>シセツ</t>
    </rPh>
    <rPh sb="3" eb="6">
      <t>ショザイチ</t>
    </rPh>
    <rPh sb="7" eb="9">
      <t>キニュウ</t>
    </rPh>
    <rPh sb="63" eb="66">
      <t>ショザイチ</t>
    </rPh>
    <rPh sb="78" eb="81">
      <t>ショキチ</t>
    </rPh>
    <rPh sb="95" eb="96">
      <t>キ</t>
    </rPh>
    <phoneticPr fontId="2"/>
  </si>
  <si>
    <t>施設の名称を記入
Ａ列の介護保険事業所番号を入力すると自動的に表示されます。
※自動表示されない場合は，施設（事業所）の名称をご入力ください。
※初期値が#N/Aとなっているのは，気になさらないでください。</t>
    <rPh sb="0" eb="2">
      <t>シセツ</t>
    </rPh>
    <rPh sb="3" eb="5">
      <t>メイショウ</t>
    </rPh>
    <rPh sb="6" eb="8">
      <t>キニュウ</t>
    </rPh>
    <phoneticPr fontId="2"/>
  </si>
  <si>
    <t>e</t>
  </si>
  <si>
    <t>山田</t>
    <rPh sb="0" eb="2">
      <t>ヤマダ</t>
    </rPh>
    <phoneticPr fontId="2"/>
  </si>
  <si>
    <t>082-513-3208</t>
    <phoneticPr fontId="2"/>
  </si>
  <si>
    <t>このシートには入力しないでください。　回答は調査票シートにお願いします。</t>
    <rPh sb="7" eb="9">
      <t>ニュウリョク</t>
    </rPh>
    <rPh sb="19" eb="21">
      <t>カイトウ</t>
    </rPh>
    <rPh sb="22" eb="24">
      <t>チョウサ</t>
    </rPh>
    <rPh sb="24" eb="25">
      <t>ヒョウ</t>
    </rPh>
    <rPh sb="30" eb="31">
      <t>ネガ</t>
    </rPh>
    <phoneticPr fontId="2"/>
  </si>
  <si>
    <t>特別養護老人ホーム〇〇〇〇</t>
    <phoneticPr fontId="2"/>
  </si>
  <si>
    <t>広島県廿日市市桜尾〇番〇号</t>
    <rPh sb="0" eb="3">
      <t>ヒロシマケン</t>
    </rPh>
    <rPh sb="3" eb="7">
      <t>ハツカイチシ</t>
    </rPh>
    <rPh sb="7" eb="8">
      <t>サクラ</t>
    </rPh>
    <rPh sb="8" eb="9">
      <t>オ</t>
    </rPh>
    <rPh sb="10" eb="11">
      <t>バン</t>
    </rPh>
    <rPh sb="12" eb="13">
      <t>ゴウ</t>
    </rPh>
    <phoneticPr fontId="2"/>
  </si>
  <si>
    <r>
      <t xml:space="preserve">市町村地域防災計画への記載状況
</t>
    </r>
    <r>
      <rPr>
        <b/>
        <u/>
        <sz val="11"/>
        <color rgb="FFFF0000"/>
        <rFont val="ＭＳ Ｐゴシック"/>
        <family val="3"/>
        <charset val="128"/>
      </rPr>
      <t>（地域防災計画への記載状況一覧から転記）</t>
    </r>
    <rPh sb="0" eb="3">
      <t>シチョウソン</t>
    </rPh>
    <rPh sb="3" eb="5">
      <t>チイキ</t>
    </rPh>
    <rPh sb="5" eb="7">
      <t>ボウサイ</t>
    </rPh>
    <rPh sb="7" eb="9">
      <t>ケイカク</t>
    </rPh>
    <rPh sb="11" eb="13">
      <t>キサイ</t>
    </rPh>
    <rPh sb="13" eb="15">
      <t>ジョウキョウ</t>
    </rPh>
    <rPh sb="17" eb="19">
      <t>チイキ</t>
    </rPh>
    <rPh sb="19" eb="21">
      <t>ボウサイ</t>
    </rPh>
    <rPh sb="21" eb="23">
      <t>ケイカク</t>
    </rPh>
    <rPh sb="25" eb="27">
      <t>キサイ</t>
    </rPh>
    <rPh sb="27" eb="29">
      <t>ジョウキョウ</t>
    </rPh>
    <rPh sb="29" eb="31">
      <t>イチラン</t>
    </rPh>
    <rPh sb="33" eb="35">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</si>
</sst>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u/>
      <sz val="11"/>
      <name val="ＭＳ Ｐゴシック"/>
      <family val="3"/>
      <charset val="128"/>
    </font>
    <font>
      <b/>
      <u/>
      <sz val="11"/>
      <color rgb="FFFF0000"/>
      <name val="ＭＳ Ｐゴシック"/>
      <family val="3"/>
      <charset val="128"/>
    </font>
    <font>
      <b/>
      <sz val="20"/>
      <name val="ＭＳ Ｐゴシック"/>
      <family val="3"/>
      <charset val="128"/>
    </font>
    <font>
      <sz val="14"/>
      <color rgb="FFFF0000"/>
      <name val="ＭＳ Ｐゴシック"/>
      <family val="3"/>
      <charset val="128"/>
    </font>
    <font>
      <b/>
      <sz val="12"/>
      <name val="ＭＳ Ｐゴシック"/>
      <family val="3"/>
      <charset val="128"/>
    </font>
    <font>
      <sz val="12"/>
      <color theme="1"/>
      <name val="ＭＳ Ｐゴシック"/>
      <family val="3"/>
      <charset val="128"/>
    </font>
    <font>
      <b/>
      <sz val="14"/>
      <color rgb="FFFF0000"/>
      <name val="ＭＳ Ｐゴシック"/>
      <family val="3"/>
      <charset val="128"/>
    </font>
    <font>
      <sz val="20"/>
      <color theme="1"/>
      <name val="ＭＳ Ｐゴシック"/>
      <family val="3"/>
      <charset val="128"/>
    </font>
    <font>
      <sz val="18"/>
      <color theme="1"/>
      <name val="ＭＳ Ｐゴシック"/>
      <family val="3"/>
      <charset val="128"/>
    </font>
    <font>
      <sz val="22"/>
      <color rgb="FFFF0000"/>
      <name val="ＭＳ Ｐ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CC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indexed="64"/>
      </top>
      <bottom style="medium">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3" fillId="0" borderId="0">
      <alignment vertical="center"/>
    </xf>
    <xf numFmtId="38" fontId="5" fillId="0" borderId="0" applyFont="0" applyFill="0" applyBorder="0" applyAlignment="0" applyProtection="0">
      <alignment vertical="center"/>
    </xf>
    <xf numFmtId="0" fontId="5" fillId="0" borderId="0">
      <alignment vertical="center"/>
    </xf>
  </cellStyleXfs>
  <cellXfs count="124">
    <xf numFmtId="0" fontId="0" fillId="0" borderId="0" xfId="0">
      <alignment vertical="center"/>
    </xf>
    <xf numFmtId="0" fontId="3" fillId="0" borderId="0" xfId="0" applyFont="1">
      <alignment vertical="center"/>
    </xf>
    <xf numFmtId="0" fontId="0" fillId="0" borderId="0" xfId="0" applyAlignment="1">
      <alignment vertical="top" wrapText="1"/>
    </xf>
    <xf numFmtId="0" fontId="0" fillId="0" borderId="0" xfId="0" applyBorder="1">
      <alignment vertical="center"/>
    </xf>
    <xf numFmtId="0" fontId="3"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3"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3" fillId="0" borderId="1" xfId="0" applyFont="1" applyBorder="1" applyAlignment="1">
      <alignment vertical="top" wrapText="1"/>
    </xf>
    <xf numFmtId="0" fontId="0" fillId="0" borderId="1" xfId="0" applyBorder="1">
      <alignment vertical="center"/>
    </xf>
    <xf numFmtId="0" fontId="3" fillId="5" borderId="2" xfId="0" applyFont="1" applyFill="1" applyBorder="1">
      <alignment vertical="center"/>
    </xf>
    <xf numFmtId="0" fontId="0" fillId="5" borderId="3" xfId="0" applyFill="1" applyBorder="1">
      <alignment vertical="center"/>
    </xf>
    <xf numFmtId="0" fontId="0" fillId="5" borderId="4" xfId="0" applyFill="1" applyBorder="1">
      <alignment vertical="center"/>
    </xf>
    <xf numFmtId="0" fontId="3"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3" fillId="6" borderId="2" xfId="0" applyFont="1" applyFill="1" applyBorder="1">
      <alignment vertical="center"/>
    </xf>
    <xf numFmtId="0" fontId="0" fillId="6" borderId="3" xfId="0" applyFill="1" applyBorder="1">
      <alignment vertical="center"/>
    </xf>
    <xf numFmtId="0" fontId="0" fillId="6" borderId="4" xfId="0" applyFill="1" applyBorder="1">
      <alignment vertical="center"/>
    </xf>
    <xf numFmtId="0" fontId="3" fillId="7" borderId="2" xfId="0" applyFont="1"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7" xfId="0" applyFill="1" applyBorder="1">
      <alignment vertical="center"/>
    </xf>
    <xf numFmtId="0" fontId="3" fillId="8" borderId="2" xfId="0" applyFont="1" applyFill="1" applyBorder="1">
      <alignment vertical="center"/>
    </xf>
    <xf numFmtId="0" fontId="0" fillId="8" borderId="3" xfId="0" applyFill="1" applyBorder="1">
      <alignment vertical="center"/>
    </xf>
    <xf numFmtId="0" fontId="0" fillId="8" borderId="4" xfId="0" applyFill="1" applyBorder="1">
      <alignment vertical="center"/>
    </xf>
    <xf numFmtId="0" fontId="5" fillId="0" borderId="1" xfId="0" applyFont="1" applyFill="1" applyBorder="1" applyAlignment="1">
      <alignment vertical="top"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lignment vertical="center"/>
    </xf>
    <xf numFmtId="0" fontId="5" fillId="0" borderId="1"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vertical="center" wrapText="1"/>
    </xf>
    <xf numFmtId="0" fontId="5" fillId="0" borderId="14" xfId="0" applyFont="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top" wrapText="1"/>
    </xf>
    <xf numFmtId="0" fontId="5" fillId="0" borderId="1" xfId="0" applyFont="1" applyBorder="1" applyAlignment="1">
      <alignment horizontal="center" vertical="center" wrapText="1"/>
    </xf>
    <xf numFmtId="0" fontId="5" fillId="0" borderId="1" xfId="0" applyFont="1" applyBorder="1" applyAlignment="1">
      <alignment vertical="top" wrapText="1"/>
    </xf>
    <xf numFmtId="0" fontId="3" fillId="0" borderId="0" xfId="0" applyFont="1" applyFill="1" applyAlignment="1">
      <alignment horizontal="center" vertical="center"/>
    </xf>
    <xf numFmtId="0" fontId="0" fillId="0" borderId="0" xfId="0" applyFill="1" applyAlignment="1">
      <alignment horizontal="center" vertical="center"/>
    </xf>
    <xf numFmtId="0" fontId="10" fillId="9" borderId="0" xfId="0" applyFont="1" applyFill="1" applyAlignment="1">
      <alignment horizontal="center" vertical="center"/>
    </xf>
    <xf numFmtId="0" fontId="11" fillId="0" borderId="0" xfId="0" applyFont="1">
      <alignment vertical="center"/>
    </xf>
    <xf numFmtId="0" fontId="12" fillId="0" borderId="0" xfId="0" applyFont="1">
      <alignment vertical="center"/>
    </xf>
    <xf numFmtId="0" fontId="14" fillId="0" borderId="0" xfId="0" applyFont="1" applyBorder="1">
      <alignment vertical="center"/>
    </xf>
    <xf numFmtId="0" fontId="15"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1" xfId="0" applyFont="1" applyBorder="1" applyAlignment="1">
      <alignment horizontal="center" vertical="center"/>
    </xf>
    <xf numFmtId="0" fontId="16" fillId="0" borderId="1" xfId="0" applyFont="1" applyBorder="1" applyAlignment="1">
      <alignment horizontal="center" vertical="center"/>
    </xf>
    <xf numFmtId="0" fontId="3" fillId="9" borderId="0" xfId="2" applyFont="1" applyFill="1">
      <alignment vertical="center"/>
    </xf>
    <xf numFmtId="0" fontId="3" fillId="0" borderId="0" xfId="2">
      <alignment vertical="center"/>
    </xf>
    <xf numFmtId="14" fontId="3" fillId="0" borderId="0" xfId="2" applyNumberFormat="1">
      <alignment vertical="center"/>
    </xf>
    <xf numFmtId="20" fontId="3" fillId="0" borderId="0" xfId="2" applyNumberFormat="1">
      <alignment vertical="center"/>
    </xf>
    <xf numFmtId="46" fontId="3" fillId="0" borderId="0" xfId="2" applyNumberFormat="1">
      <alignment vertical="center"/>
    </xf>
    <xf numFmtId="0" fontId="5" fillId="0" borderId="1" xfId="0" applyFont="1" applyBorder="1" applyAlignment="1">
      <alignment horizontal="center" vertical="center"/>
    </xf>
    <xf numFmtId="0" fontId="17" fillId="0" borderId="0" xfId="0" applyFont="1">
      <alignment vertical="center"/>
    </xf>
    <xf numFmtId="0" fontId="6" fillId="6" borderId="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6" fillId="8" borderId="5"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5" fillId="0" borderId="2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13" fillId="3" borderId="7" xfId="0" applyFont="1" applyFill="1" applyBorder="1" applyAlignment="1">
      <alignment horizontal="left" vertical="center"/>
    </xf>
    <xf numFmtId="0" fontId="5" fillId="0" borderId="11" xfId="0" applyFont="1" applyBorder="1" applyAlignment="1">
      <alignment horizontal="center" vertical="center"/>
    </xf>
    <xf numFmtId="0" fontId="5" fillId="0" borderId="1"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center" vertical="center"/>
    </xf>
    <xf numFmtId="0" fontId="3" fillId="10" borderId="1"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15" fillId="0" borderId="22" xfId="0" applyFont="1" applyBorder="1" applyAlignment="1">
      <alignment horizontal="center" vertical="center"/>
    </xf>
    <xf numFmtId="0" fontId="0" fillId="0" borderId="10" xfId="0" applyBorder="1" applyAlignment="1">
      <alignment horizontal="center" vertical="center"/>
    </xf>
    <xf numFmtId="0" fontId="5" fillId="0" borderId="20" xfId="0" applyFont="1" applyBorder="1" applyAlignment="1">
      <alignment vertical="top" wrapText="1"/>
    </xf>
    <xf numFmtId="0" fontId="5" fillId="0" borderId="22" xfId="0" applyFont="1" applyBorder="1" applyAlignment="1">
      <alignment horizontal="center" vertical="center"/>
    </xf>
    <xf numFmtId="0" fontId="15" fillId="0" borderId="8" xfId="0" applyFont="1" applyBorder="1" applyAlignment="1">
      <alignment horizontal="center" vertical="center"/>
    </xf>
    <xf numFmtId="0" fontId="3" fillId="0" borderId="20" xfId="0" applyFont="1" applyBorder="1" applyAlignment="1">
      <alignment vertical="top" wrapText="1"/>
    </xf>
    <xf numFmtId="0" fontId="5" fillId="0" borderId="20" xfId="0" applyFont="1" applyFill="1" applyBorder="1" applyAlignment="1">
      <alignment vertical="top" wrapText="1"/>
    </xf>
    <xf numFmtId="0" fontId="3" fillId="0" borderId="20" xfId="0" applyFont="1" applyFill="1" applyBorder="1" applyAlignment="1">
      <alignment vertical="top" wrapText="1"/>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cellXfs>
  <cellStyles count="5">
    <cellStyle name="桁区切り 2" xfId="3"/>
    <cellStyle name="標準" xfId="0" builtinId="0"/>
    <cellStyle name="標準 2" xfId="1"/>
    <cellStyle name="標準 2 2" xfId="4"/>
    <cellStyle name="標準 3" xfId="2"/>
  </cellStyles>
  <dxfs count="0"/>
  <tableStyles count="0" defaultTableStyle="TableStyleMedium9" defaultPivotStyle="PivotStyleLight16"/>
  <colors>
    <mruColors>
      <color rgb="FFFFCCFF"/>
      <color rgb="FFCCFFFF"/>
      <color rgb="FF66FFFF"/>
      <color rgb="FF00CCFF"/>
      <color rgb="FFFBB3FB"/>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2364\Desktop\&#9733;&#9733;&#9733;\&#65320;31&#38750;&#24120;&#28797;&#23475;\1%20&#21029;&#28155;&#65298;&#65306;&#35519;&#26619;&#31080;&#12539;&#38598;&#3533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竹原市 (県所管)"/>
      <sheetName val="竹原市（市所管）"/>
      <sheetName val="三原市 (県所管)"/>
      <sheetName val="三原市(市所管）"/>
      <sheetName val="尾道市(県所管）"/>
      <sheetName val="尾道市（市所管）"/>
      <sheetName val="府中市(県所管）"/>
      <sheetName val="府中市(市所管）"/>
      <sheetName val="三次市"/>
      <sheetName val="庄原市(県所管）"/>
      <sheetName val="庄原市（市所管）"/>
      <sheetName val="大竹市(県所管）"/>
      <sheetName val="大竹市(市所管）"/>
      <sheetName val="東広島市(県所管）"/>
      <sheetName val="東広島市(市所管）"/>
      <sheetName val="廿日市市(県所管）"/>
      <sheetName val="廿日市市(市所管）"/>
      <sheetName val="安芸高田市(県所管）"/>
      <sheetName val="安芸高田市(市所管）"/>
      <sheetName val="江田島市(県所管）"/>
      <sheetName val="江田島市(市所管）"/>
      <sheetName val="府中町（県所管）"/>
      <sheetName val="府中町(町所管）"/>
      <sheetName val="海田町(県所管）"/>
      <sheetName val="海田町(町所管）"/>
      <sheetName val="熊野町(県所管）"/>
      <sheetName val="熊野町（町所管）"/>
      <sheetName val="坂町（県所管）"/>
      <sheetName val="坂町(町所管）"/>
      <sheetName val="安芸太田町(県所管）"/>
      <sheetName val="安芸太田町(町所管）"/>
      <sheetName val="北広島町(県所管）"/>
      <sheetName val="北広島町(町所管）"/>
      <sheetName val="大崎上島町(県所管）"/>
      <sheetName val="大崎上島町(町所管）"/>
      <sheetName val="世羅町(県所管）"/>
      <sheetName val="世羅町(町所管）"/>
      <sheetName val="神石高原町(県所管）"/>
      <sheetName val="神石高原町(町所管）"/>
      <sheetName val="集計表１（一般市区町村用）"/>
      <sheetName val="集計表２（都道府県・指定都市・中核市用）"/>
      <sheetName val="Sheet3"/>
      <sheetName val="ピボット"/>
      <sheetName val="使用データ (現存のみ)"/>
      <sheetName val="使用データ（休止含む）"/>
      <sheetName val="施設種別"/>
      <sheetName val="居宅，予防"/>
      <sheetName val="310401data"/>
      <sheetName val="data0105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ow r="2">
          <cell r="A2" t="str">
            <v>介護老人福祉施設</v>
          </cell>
          <cell r="B2" t="str">
            <v>①広域型特別養護老人ホーム</v>
          </cell>
        </row>
        <row r="3">
          <cell r="A3" t="str">
            <v>地域密着型介護老人福祉施設入所者生活介護</v>
          </cell>
          <cell r="B3" t="str">
            <v>②地域密着型特別養護老人ホーム</v>
          </cell>
        </row>
        <row r="4">
          <cell r="A4" t="str">
            <v>介護老人保健施設</v>
          </cell>
          <cell r="B4" t="str">
            <v>③介護老人保健施設</v>
          </cell>
        </row>
        <row r="5">
          <cell r="A5" t="str">
            <v>介護療養型医療施設</v>
          </cell>
          <cell r="B5" t="str">
            <v>④介護療養型医療施設</v>
          </cell>
        </row>
        <row r="6">
          <cell r="A6" t="str">
            <v>介護医療院</v>
          </cell>
          <cell r="B6" t="str">
            <v>⑤介護医療院</v>
          </cell>
        </row>
        <row r="7">
          <cell r="B7" t="str">
            <v>⑥養護老人ホーム</v>
          </cell>
        </row>
        <row r="8">
          <cell r="B8" t="str">
            <v>⑦軽費老人ホーム</v>
          </cell>
        </row>
        <row r="9">
          <cell r="B9" t="str">
            <v>⑧有料老人ホーム（特定施設）</v>
          </cell>
        </row>
        <row r="10">
          <cell r="B10" t="str">
            <v>⑨有料老人ホーム（地域密着型特定施設）</v>
          </cell>
        </row>
        <row r="11">
          <cell r="B11" t="str">
            <v>⑩有料老人ホーム（⑧・⑨以外の住宅型有料）</v>
          </cell>
        </row>
        <row r="12">
          <cell r="A12" t="str">
            <v>認知症対応型共同生活介護</v>
          </cell>
          <cell r="B12" t="str">
            <v>⑪認知症対応型共同生活介護</v>
          </cell>
        </row>
        <row r="13">
          <cell r="A13" t="str">
            <v>小規模多機能型居宅介護</v>
          </cell>
          <cell r="B13" t="str">
            <v>⑫小規模多機能型居宅介護</v>
          </cell>
        </row>
        <row r="14">
          <cell r="A14" t="str">
            <v>複合型サービス（看護小規模多機能型居宅介護）</v>
          </cell>
          <cell r="B14" t="str">
            <v>⑬看護小規模多機能型居宅介護</v>
          </cell>
        </row>
        <row r="15">
          <cell r="A15" t="str">
            <v>短期入所生活介護</v>
          </cell>
          <cell r="B15" t="str">
            <v>⑭短期入所生活介護</v>
          </cell>
        </row>
        <row r="16">
          <cell r="A16" t="str">
            <v>通所介護</v>
          </cell>
          <cell r="B16" t="str">
            <v>⑮通所介護</v>
          </cell>
        </row>
        <row r="17">
          <cell r="A17" t="str">
            <v>地域密着型通所介護</v>
          </cell>
          <cell r="B17" t="str">
            <v>⑯地域密着型通所介護</v>
          </cell>
        </row>
        <row r="18">
          <cell r="A18" t="str">
            <v>療養通所介護</v>
          </cell>
          <cell r="B18" t="str">
            <v>⑰療養通所介護</v>
          </cell>
        </row>
        <row r="19">
          <cell r="A19" t="str">
            <v>通所リハビリテーション</v>
          </cell>
          <cell r="B19" t="str">
            <v>⑱通所リハビリテーション</v>
          </cell>
        </row>
        <row r="20">
          <cell r="A20" t="str">
            <v>認知症対応型通所介護</v>
          </cell>
          <cell r="B20" t="str">
            <v>⑲認知症対応型通所介護</v>
          </cell>
        </row>
      </sheetData>
      <sheetData sheetId="46">
        <row r="2">
          <cell r="A2" t="str">
            <v>介護老人福祉施設</v>
          </cell>
          <cell r="B2" t="str">
            <v>介護老人福祉施設</v>
          </cell>
        </row>
        <row r="3">
          <cell r="A3" t="str">
            <v>地域密着型介護老人福祉施設入所者生活介護</v>
          </cell>
          <cell r="B3" t="str">
            <v>地域密着型介護老人福祉施設入所者生活介護</v>
          </cell>
        </row>
        <row r="4">
          <cell r="A4" t="str">
            <v>介護老人保健施設</v>
          </cell>
          <cell r="B4" t="str">
            <v>介護老人保健施設</v>
          </cell>
        </row>
        <row r="5">
          <cell r="A5" t="str">
            <v>介護療養型医療施設</v>
          </cell>
          <cell r="B5" t="str">
            <v>介護療養型医療施設</v>
          </cell>
        </row>
        <row r="6">
          <cell r="A6" t="str">
            <v>介護予防訪問看護</v>
          </cell>
          <cell r="B6" t="str">
            <v>訪問看護</v>
          </cell>
        </row>
        <row r="7">
          <cell r="A7" t="str">
            <v>訪問看護</v>
          </cell>
          <cell r="B7" t="str">
            <v>訪問看護</v>
          </cell>
        </row>
        <row r="8">
          <cell r="A8" t="str">
            <v>介護予防訪問リハビリテーション</v>
          </cell>
          <cell r="B8" t="str">
            <v>訪問リハビリテーション</v>
          </cell>
        </row>
        <row r="9">
          <cell r="A9" t="str">
            <v>訪問リハビリテーション</v>
          </cell>
          <cell r="B9" t="str">
            <v>訪問リハビリテーション</v>
          </cell>
        </row>
        <row r="10">
          <cell r="A10" t="str">
            <v>介護予防短期入所療養介護</v>
          </cell>
          <cell r="B10" t="str">
            <v>短期入所療養介護</v>
          </cell>
        </row>
        <row r="11">
          <cell r="A11" t="str">
            <v>短期入所療養介護</v>
          </cell>
          <cell r="B11" t="str">
            <v>短期入所療養介護</v>
          </cell>
        </row>
        <row r="12">
          <cell r="A12" t="str">
            <v>介護予防通所リハビリテーション</v>
          </cell>
          <cell r="B12" t="str">
            <v>通所リハビリテーション</v>
          </cell>
        </row>
        <row r="13">
          <cell r="A13" t="str">
            <v>通所リハビリテーション</v>
          </cell>
          <cell r="B13" t="str">
            <v>通所リハビリテーション</v>
          </cell>
        </row>
        <row r="14">
          <cell r="A14" t="str">
            <v>介護予防通所介護</v>
          </cell>
          <cell r="B14" t="str">
            <v>通所介護</v>
          </cell>
        </row>
        <row r="15">
          <cell r="A15" t="str">
            <v>通所介護</v>
          </cell>
          <cell r="B15" t="str">
            <v>通所介護</v>
          </cell>
        </row>
        <row r="16">
          <cell r="A16" t="str">
            <v>介護予防短期入所生活介護</v>
          </cell>
          <cell r="B16" t="str">
            <v>短期入所生活介護</v>
          </cell>
        </row>
        <row r="17">
          <cell r="A17" t="str">
            <v>短期入所生活介護</v>
          </cell>
          <cell r="B17" t="str">
            <v>短期入所生活介護</v>
          </cell>
        </row>
        <row r="18">
          <cell r="A18" t="str">
            <v>介護予防特定施設入居者生活介護</v>
          </cell>
          <cell r="B18" t="str">
            <v>特定施設入居者生活介護</v>
          </cell>
        </row>
        <row r="19">
          <cell r="A19" t="str">
            <v>特定施設入居者生活介護</v>
          </cell>
          <cell r="B19" t="str">
            <v>特定施設入居者生活介護</v>
          </cell>
        </row>
        <row r="20">
          <cell r="A20" t="str">
            <v>介護予防訪問介護</v>
          </cell>
          <cell r="B20" t="str">
            <v>訪問介護</v>
          </cell>
        </row>
        <row r="21">
          <cell r="A21" t="str">
            <v>訪問介護</v>
          </cell>
          <cell r="B21" t="str">
            <v>訪問介護</v>
          </cell>
        </row>
        <row r="22">
          <cell r="A22" t="str">
            <v>介護予防訪問入浴介護</v>
          </cell>
          <cell r="B22" t="str">
            <v>訪問入浴介護</v>
          </cell>
        </row>
        <row r="23">
          <cell r="A23" t="str">
            <v>訪問入浴介護</v>
          </cell>
          <cell r="B23" t="str">
            <v>訪問入浴介護</v>
          </cell>
        </row>
        <row r="24">
          <cell r="A24" t="str">
            <v>介護予防福祉用具貸与</v>
          </cell>
          <cell r="B24" t="str">
            <v>福祉用具貸与</v>
          </cell>
        </row>
        <row r="25">
          <cell r="A25" t="str">
            <v>福祉用具貸与</v>
          </cell>
          <cell r="B25" t="str">
            <v>福祉用具貸与</v>
          </cell>
        </row>
        <row r="26">
          <cell r="A26" t="str">
            <v>特定介護予防福祉用具販売</v>
          </cell>
          <cell r="B26" t="str">
            <v>特定福祉用具販売</v>
          </cell>
        </row>
        <row r="27">
          <cell r="A27" t="str">
            <v>特定福祉用具販売</v>
          </cell>
          <cell r="B27" t="str">
            <v>特定福祉用具販売</v>
          </cell>
        </row>
        <row r="28">
          <cell r="A28" t="str">
            <v>介護予防認知症対応型通所介護</v>
          </cell>
          <cell r="B28" t="str">
            <v>認知症対応型通所介護</v>
          </cell>
        </row>
        <row r="29">
          <cell r="A29" t="str">
            <v>認知症対応型通所介護</v>
          </cell>
          <cell r="B29" t="str">
            <v>認知症対応型通所介護</v>
          </cell>
        </row>
        <row r="30">
          <cell r="A30" t="str">
            <v>介護予防認知症対応型共同生活介護</v>
          </cell>
          <cell r="B30" t="str">
            <v>認知症対応型共同生活介護</v>
          </cell>
        </row>
        <row r="31">
          <cell r="A31" t="str">
            <v>認知症対応型共同生活介護</v>
          </cell>
          <cell r="B31" t="str">
            <v>認知症対応型共同生活介護</v>
          </cell>
        </row>
        <row r="32">
          <cell r="A32" t="str">
            <v>地域密着型特定施設入居者生活介護</v>
          </cell>
          <cell r="B32" t="str">
            <v>特定施設入居者生活介護</v>
          </cell>
        </row>
        <row r="33">
          <cell r="A33" t="str">
            <v>夜間対応型訪問介護</v>
          </cell>
          <cell r="B33" t="str">
            <v>夜間対応型訪問介護</v>
          </cell>
        </row>
        <row r="34">
          <cell r="A34" t="str">
            <v>介護予防小規模多機能型居宅介護</v>
          </cell>
          <cell r="B34" t="str">
            <v>小規模多機能型居宅介護</v>
          </cell>
        </row>
        <row r="35">
          <cell r="A35" t="str">
            <v>小規模多機能型居宅介護</v>
          </cell>
          <cell r="B35" t="str">
            <v>小規模多機能型居宅介護</v>
          </cell>
        </row>
        <row r="36">
          <cell r="A36" t="str">
            <v>介護予防支援</v>
          </cell>
          <cell r="B36" t="str">
            <v>介護予防支援</v>
          </cell>
        </row>
        <row r="37">
          <cell r="A37" t="str">
            <v>居宅介護支援</v>
          </cell>
          <cell r="B37" t="str">
            <v>居宅介護支援</v>
          </cell>
        </row>
        <row r="38">
          <cell r="A38" t="str">
            <v>定期巡回・随時対応型訪問介護看護</v>
          </cell>
          <cell r="B38" t="str">
            <v>定期巡回・随時対応型訪問介護看護</v>
          </cell>
        </row>
        <row r="39">
          <cell r="A39" t="str">
            <v>複合型サービス（看護小規模多機能型居宅介護）</v>
          </cell>
          <cell r="B39" t="str">
            <v>複合型サービス（看護小規模多機能型居宅介護）</v>
          </cell>
        </row>
        <row r="40">
          <cell r="A40" t="str">
            <v>介護予防居宅療養管理指導</v>
          </cell>
          <cell r="B40" t="str">
            <v>居宅療養管理指導</v>
          </cell>
        </row>
        <row r="41">
          <cell r="A41" t="str">
            <v>居宅療養管理指導</v>
          </cell>
          <cell r="B41" t="str">
            <v>居宅療養管理指導</v>
          </cell>
        </row>
        <row r="42">
          <cell r="A42" t="str">
            <v>地域密着型通所介護</v>
          </cell>
          <cell r="B42" t="str">
            <v>地域密着型通所介護</v>
          </cell>
        </row>
        <row r="43">
          <cell r="A43" t="str">
            <v>介護医療院</v>
          </cell>
          <cell r="B43" t="str">
            <v>介護医療院</v>
          </cell>
        </row>
      </sheetData>
      <sheetData sheetId="47" refreshError="1"/>
      <sheetData sheetId="4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15"/>
  <sheetViews>
    <sheetView tabSelected="1" view="pageBreakPreview" zoomScale="70" zoomScaleNormal="70" zoomScaleSheetLayoutView="70" workbookViewId="0">
      <selection activeCell="A7" sqref="A7"/>
    </sheetView>
  </sheetViews>
  <sheetFormatPr defaultRowHeight="13.5" x14ac:dyDescent="0.15"/>
  <cols>
    <col min="1" max="1" width="19.5" customWidth="1"/>
    <col min="2" max="2" width="37.5" customWidth="1"/>
    <col min="3" max="3" width="38.25" customWidth="1"/>
    <col min="4" max="4" width="53.875" customWidth="1"/>
    <col min="5" max="9" width="15.375" customWidth="1"/>
    <col min="10" max="14" width="14.5" customWidth="1"/>
    <col min="15" max="15" width="15.125" customWidth="1"/>
    <col min="16" max="16" width="16.625" customWidth="1"/>
    <col min="17" max="29" width="15.125" customWidth="1"/>
    <col min="30" max="31" width="14.625" customWidth="1"/>
    <col min="32" max="32" width="33.625" customWidth="1"/>
    <col min="33" max="33" width="14.625" customWidth="1"/>
    <col min="34" max="34" width="11.75" customWidth="1"/>
    <col min="35" max="36" width="14.625" customWidth="1"/>
    <col min="37" max="37" width="33.625" customWidth="1"/>
    <col min="38" max="38" width="14.625" customWidth="1"/>
    <col min="39" max="39" width="14.75" customWidth="1"/>
    <col min="40" max="41" width="14.625" customWidth="1"/>
    <col min="42" max="42" width="33.625" customWidth="1"/>
    <col min="43" max="43" width="14.625" customWidth="1"/>
    <col min="44" max="44" width="11.75" customWidth="1"/>
    <col min="45" max="46" width="14.625" customWidth="1"/>
    <col min="47" max="47" width="33.625" customWidth="1"/>
    <col min="48" max="48" width="14.625" customWidth="1"/>
    <col min="49" max="49" width="11.75" customWidth="1"/>
    <col min="50" max="51" width="14.625" customWidth="1"/>
    <col min="52" max="52" width="33.625" customWidth="1"/>
    <col min="53" max="53" width="14.625" customWidth="1"/>
    <col min="54" max="54" width="11.75" customWidth="1"/>
    <col min="55" max="55" width="14.125" customWidth="1"/>
    <col min="56" max="56" width="27.5" customWidth="1"/>
    <col min="57" max="58" width="11.75" customWidth="1"/>
  </cols>
  <sheetData>
    <row r="1" spans="1:58" ht="47.25" customHeight="1" x14ac:dyDescent="0.15">
      <c r="B1" s="49" t="s">
        <v>105</v>
      </c>
      <c r="C1" s="50" t="s">
        <v>84</v>
      </c>
      <c r="D1" s="35"/>
      <c r="E1" s="35"/>
      <c r="F1" s="35"/>
      <c r="G1" s="35"/>
      <c r="H1" s="35"/>
      <c r="I1" s="35"/>
    </row>
    <row r="2" spans="1:58" ht="21.75" customHeight="1" x14ac:dyDescent="0.15">
      <c r="B2" s="35"/>
      <c r="C2" s="35"/>
      <c r="D2" s="35"/>
      <c r="E2" s="35"/>
      <c r="F2" s="35"/>
      <c r="G2" s="35"/>
      <c r="H2" s="35"/>
      <c r="I2" s="35"/>
    </row>
    <row r="3" spans="1:58" ht="29.25" customHeight="1" thickBot="1" x14ac:dyDescent="0.2">
      <c r="B3" s="51" t="s">
        <v>124</v>
      </c>
      <c r="C3" s="35"/>
      <c r="D3" s="35"/>
      <c r="E3" s="35"/>
      <c r="F3" s="35"/>
      <c r="G3" s="35"/>
      <c r="H3" s="35"/>
      <c r="I3" s="35"/>
    </row>
    <row r="4" spans="1:58" ht="21.75" customHeight="1" x14ac:dyDescent="0.15">
      <c r="B4" s="37" t="s">
        <v>75</v>
      </c>
      <c r="C4" s="38" t="s">
        <v>76</v>
      </c>
      <c r="D4" s="82" t="s">
        <v>78</v>
      </c>
      <c r="E4" s="82"/>
      <c r="F4" s="82" t="s">
        <v>80</v>
      </c>
      <c r="G4" s="82"/>
      <c r="H4" s="82"/>
      <c r="I4" s="87"/>
    </row>
    <row r="5" spans="1:58" s="34" customFormat="1" ht="60" customHeight="1" x14ac:dyDescent="0.15">
      <c r="B5" s="39" t="s">
        <v>73</v>
      </c>
      <c r="C5" s="40" t="s">
        <v>106</v>
      </c>
      <c r="D5" s="83" t="s">
        <v>107</v>
      </c>
      <c r="E5" s="83"/>
      <c r="F5" s="83" t="s">
        <v>79</v>
      </c>
      <c r="G5" s="83"/>
      <c r="H5" s="83"/>
      <c r="I5" s="86"/>
    </row>
    <row r="6" spans="1:58" s="34" customFormat="1" ht="60" customHeight="1" thickBot="1" x14ac:dyDescent="0.2">
      <c r="B6" s="41" t="s">
        <v>74</v>
      </c>
      <c r="C6" s="42" t="s">
        <v>77</v>
      </c>
      <c r="D6" s="84" t="s">
        <v>86</v>
      </c>
      <c r="E6" s="84"/>
      <c r="F6" s="84" t="s">
        <v>81</v>
      </c>
      <c r="G6" s="84"/>
      <c r="H6" s="84"/>
      <c r="I6" s="85"/>
    </row>
    <row r="7" spans="1:58" ht="25.5" customHeight="1" x14ac:dyDescent="0.15">
      <c r="B7" s="1"/>
      <c r="C7" s="1"/>
    </row>
    <row r="8" spans="1:58" s="3" customFormat="1" ht="25.5" customHeight="1" x14ac:dyDescent="0.15">
      <c r="A8" s="52"/>
    </row>
    <row r="9" spans="1:58" s="3" customFormat="1" ht="16.5" customHeight="1" x14ac:dyDescent="0.15">
      <c r="A9" s="72" t="s">
        <v>121</v>
      </c>
      <c r="B9" s="118" t="s">
        <v>122</v>
      </c>
      <c r="C9" s="119"/>
      <c r="D9" s="119"/>
      <c r="E9" s="119"/>
      <c r="F9" s="119"/>
      <c r="G9" s="119"/>
      <c r="H9" s="119"/>
      <c r="I9" s="119"/>
      <c r="J9" s="119"/>
      <c r="K9" s="119"/>
      <c r="L9" s="119"/>
      <c r="M9" s="119"/>
      <c r="N9" s="120"/>
      <c r="O9" s="74" t="s">
        <v>138</v>
      </c>
      <c r="P9" s="74" t="s">
        <v>123</v>
      </c>
      <c r="Q9" s="4" t="s">
        <v>109</v>
      </c>
      <c r="R9" s="5"/>
      <c r="S9" s="5"/>
      <c r="T9" s="5"/>
      <c r="U9" s="5"/>
      <c r="V9" s="5"/>
      <c r="W9" s="5"/>
      <c r="X9" s="5"/>
      <c r="Y9" s="5"/>
      <c r="Z9" s="5"/>
      <c r="AA9" s="5"/>
      <c r="AB9" s="5"/>
      <c r="AC9" s="6"/>
      <c r="AD9" s="15" t="s">
        <v>90</v>
      </c>
      <c r="AE9" s="16"/>
      <c r="AF9" s="16"/>
      <c r="AG9" s="16"/>
      <c r="AH9" s="17"/>
      <c r="AI9" s="12" t="s">
        <v>91</v>
      </c>
      <c r="AJ9" s="13"/>
      <c r="AK9" s="13"/>
      <c r="AL9" s="13"/>
      <c r="AM9" s="14"/>
      <c r="AN9" s="18" t="s">
        <v>93</v>
      </c>
      <c r="AO9" s="19"/>
      <c r="AP9" s="19"/>
      <c r="AQ9" s="19"/>
      <c r="AR9" s="20"/>
      <c r="AS9" s="21" t="s">
        <v>96</v>
      </c>
      <c r="AT9" s="22"/>
      <c r="AU9" s="22"/>
      <c r="AV9" s="22"/>
      <c r="AW9" s="23"/>
      <c r="AX9" s="27" t="s">
        <v>97</v>
      </c>
      <c r="AY9" s="28"/>
      <c r="AZ9" s="28"/>
      <c r="BA9" s="28"/>
      <c r="BB9" s="29"/>
      <c r="BC9" s="88" t="s">
        <v>144</v>
      </c>
      <c r="BD9" s="88" t="s">
        <v>143</v>
      </c>
    </row>
    <row r="10" spans="1:58" s="3" customFormat="1" ht="45.75" customHeight="1" x14ac:dyDescent="0.15">
      <c r="A10" s="73"/>
      <c r="B10" s="121"/>
      <c r="C10" s="122"/>
      <c r="D10" s="122"/>
      <c r="E10" s="122"/>
      <c r="F10" s="122"/>
      <c r="G10" s="122"/>
      <c r="H10" s="122"/>
      <c r="I10" s="122"/>
      <c r="J10" s="122"/>
      <c r="K10" s="122"/>
      <c r="L10" s="122"/>
      <c r="M10" s="122"/>
      <c r="N10" s="123"/>
      <c r="O10" s="75"/>
      <c r="P10" s="75"/>
      <c r="Q10" s="7"/>
      <c r="R10" s="8"/>
      <c r="S10" s="8"/>
      <c r="T10" s="8"/>
      <c r="U10" s="8"/>
      <c r="V10" s="8"/>
      <c r="W10" s="8"/>
      <c r="X10" s="8"/>
      <c r="Y10" s="8"/>
      <c r="Z10" s="8"/>
      <c r="AA10" s="8"/>
      <c r="AB10" s="8"/>
      <c r="AC10" s="9"/>
      <c r="AD10" s="101" t="s">
        <v>134</v>
      </c>
      <c r="AE10" s="102"/>
      <c r="AF10" s="102"/>
      <c r="AG10" s="102"/>
      <c r="AH10" s="103"/>
      <c r="AI10" s="104" t="s">
        <v>135</v>
      </c>
      <c r="AJ10" s="105"/>
      <c r="AK10" s="105"/>
      <c r="AL10" s="105"/>
      <c r="AM10" s="106"/>
      <c r="AN10" s="66" t="s">
        <v>136</v>
      </c>
      <c r="AO10" s="67"/>
      <c r="AP10" s="67"/>
      <c r="AQ10" s="67"/>
      <c r="AR10" s="68"/>
      <c r="AS10" s="24"/>
      <c r="AT10" s="25"/>
      <c r="AU10" s="25"/>
      <c r="AV10" s="25"/>
      <c r="AW10" s="26"/>
      <c r="AX10" s="69" t="s">
        <v>137</v>
      </c>
      <c r="AY10" s="70"/>
      <c r="AZ10" s="70"/>
      <c r="BA10" s="70"/>
      <c r="BB10" s="71"/>
      <c r="BC10" s="88"/>
      <c r="BD10" s="88"/>
    </row>
    <row r="11" spans="1:58" s="48" customFormat="1" x14ac:dyDescent="0.15">
      <c r="A11" s="89" t="s">
        <v>141</v>
      </c>
      <c r="B11" s="43" t="s">
        <v>2</v>
      </c>
      <c r="C11" s="43" t="s">
        <v>3</v>
      </c>
      <c r="D11" s="43" t="s">
        <v>4</v>
      </c>
      <c r="E11" s="43" t="s">
        <v>5</v>
      </c>
      <c r="F11" s="43" t="s">
        <v>6</v>
      </c>
      <c r="G11" s="43" t="s">
        <v>7</v>
      </c>
      <c r="H11" s="43" t="s">
        <v>8</v>
      </c>
      <c r="I11" s="43" t="s">
        <v>10</v>
      </c>
      <c r="J11" s="92" t="s">
        <v>11</v>
      </c>
      <c r="K11" s="93"/>
      <c r="L11" s="92" t="s">
        <v>12</v>
      </c>
      <c r="M11" s="93"/>
      <c r="N11" s="43" t="s">
        <v>13</v>
      </c>
      <c r="O11" s="43" t="s">
        <v>14</v>
      </c>
      <c r="P11" s="43" t="s">
        <v>15</v>
      </c>
      <c r="Q11" s="43" t="s">
        <v>16</v>
      </c>
      <c r="R11" s="43" t="s">
        <v>17</v>
      </c>
      <c r="S11" s="43" t="s">
        <v>18</v>
      </c>
      <c r="T11" s="43" t="s">
        <v>19</v>
      </c>
      <c r="U11" s="43" t="s">
        <v>20</v>
      </c>
      <c r="V11" s="43" t="s">
        <v>21</v>
      </c>
      <c r="W11" s="43" t="s">
        <v>30</v>
      </c>
      <c r="X11" s="43" t="s">
        <v>31</v>
      </c>
      <c r="Y11" s="43" t="s">
        <v>32</v>
      </c>
      <c r="Z11" s="43" t="s">
        <v>33</v>
      </c>
      <c r="AA11" s="43" t="s">
        <v>34</v>
      </c>
      <c r="AB11" s="43" t="s">
        <v>22</v>
      </c>
      <c r="AC11" s="43" t="s">
        <v>23</v>
      </c>
      <c r="AD11" s="43" t="s">
        <v>24</v>
      </c>
      <c r="AE11" s="43" t="s">
        <v>25</v>
      </c>
      <c r="AF11" s="43" t="s">
        <v>26</v>
      </c>
      <c r="AG11" s="43" t="s">
        <v>27</v>
      </c>
      <c r="AH11" s="43" t="s">
        <v>35</v>
      </c>
      <c r="AI11" s="43" t="s">
        <v>38</v>
      </c>
      <c r="AJ11" s="43" t="s">
        <v>40</v>
      </c>
      <c r="AK11" s="43" t="s">
        <v>41</v>
      </c>
      <c r="AL11" s="43" t="s">
        <v>42</v>
      </c>
      <c r="AM11" s="43" t="s">
        <v>43</v>
      </c>
      <c r="AN11" s="43" t="s">
        <v>46</v>
      </c>
      <c r="AO11" s="43" t="s">
        <v>47</v>
      </c>
      <c r="AP11" s="43" t="s">
        <v>48</v>
      </c>
      <c r="AQ11" s="43" t="s">
        <v>49</v>
      </c>
      <c r="AR11" s="43" t="s">
        <v>50</v>
      </c>
      <c r="AS11" s="43" t="s">
        <v>51</v>
      </c>
      <c r="AT11" s="43" t="s">
        <v>63</v>
      </c>
      <c r="AU11" s="43" t="s">
        <v>64</v>
      </c>
      <c r="AV11" s="43" t="s">
        <v>66</v>
      </c>
      <c r="AW11" s="43" t="s">
        <v>99</v>
      </c>
      <c r="AX11" s="43" t="s">
        <v>100</v>
      </c>
      <c r="AY11" s="43" t="s">
        <v>101</v>
      </c>
      <c r="AZ11" s="43" t="s">
        <v>102</v>
      </c>
      <c r="BA11" s="43" t="s">
        <v>103</v>
      </c>
      <c r="BB11" s="43" t="s">
        <v>104</v>
      </c>
      <c r="BC11" s="88"/>
      <c r="BD11" s="88"/>
      <c r="BE11" s="47"/>
      <c r="BF11" s="47"/>
    </row>
    <row r="12" spans="1:58" s="33" customFormat="1" ht="57" customHeight="1" x14ac:dyDescent="0.15">
      <c r="A12" s="90"/>
      <c r="B12" s="31" t="s">
        <v>44</v>
      </c>
      <c r="C12" s="45" t="s">
        <v>69</v>
      </c>
      <c r="D12" s="31" t="s">
        <v>45</v>
      </c>
      <c r="E12" s="97" t="s">
        <v>10416</v>
      </c>
      <c r="F12" s="97"/>
      <c r="G12" s="97"/>
      <c r="H12" s="97"/>
      <c r="I12" s="97"/>
      <c r="J12" s="94" t="s">
        <v>65</v>
      </c>
      <c r="K12" s="95"/>
      <c r="L12" s="95"/>
      <c r="M12" s="95"/>
      <c r="N12" s="96"/>
      <c r="O12" s="36" t="s">
        <v>82</v>
      </c>
      <c r="P12" s="36" t="s">
        <v>39</v>
      </c>
      <c r="Q12" s="98" t="s">
        <v>52</v>
      </c>
      <c r="R12" s="98"/>
      <c r="S12" s="98"/>
      <c r="T12" s="98"/>
      <c r="U12" s="98"/>
      <c r="V12" s="98"/>
      <c r="W12" s="98"/>
      <c r="X12" s="98"/>
      <c r="Y12" s="98"/>
      <c r="Z12" s="98"/>
      <c r="AA12" s="98"/>
      <c r="AB12" s="98" t="s">
        <v>9</v>
      </c>
      <c r="AC12" s="98"/>
      <c r="AD12" s="32" t="s">
        <v>39</v>
      </c>
      <c r="AE12" s="32" t="s">
        <v>28</v>
      </c>
      <c r="AF12" s="32" t="s">
        <v>36</v>
      </c>
      <c r="AG12" s="99" t="s">
        <v>29</v>
      </c>
      <c r="AH12" s="100"/>
      <c r="AI12" s="32" t="s">
        <v>39</v>
      </c>
      <c r="AJ12" s="32" t="s">
        <v>28</v>
      </c>
      <c r="AK12" s="32" t="s">
        <v>36</v>
      </c>
      <c r="AL12" s="99" t="s">
        <v>29</v>
      </c>
      <c r="AM12" s="100"/>
      <c r="AN12" s="32" t="s">
        <v>39</v>
      </c>
      <c r="AO12" s="32" t="s">
        <v>28</v>
      </c>
      <c r="AP12" s="32" t="s">
        <v>36</v>
      </c>
      <c r="AQ12" s="99" t="s">
        <v>29</v>
      </c>
      <c r="AR12" s="100"/>
      <c r="AS12" s="32" t="s">
        <v>39</v>
      </c>
      <c r="AT12" s="32" t="s">
        <v>28</v>
      </c>
      <c r="AU12" s="32" t="s">
        <v>36</v>
      </c>
      <c r="AV12" s="99" t="s">
        <v>29</v>
      </c>
      <c r="AW12" s="100"/>
      <c r="AX12" s="32" t="s">
        <v>39</v>
      </c>
      <c r="AY12" s="32" t="s">
        <v>28</v>
      </c>
      <c r="AZ12" s="32" t="s">
        <v>36</v>
      </c>
      <c r="BA12" s="99" t="s">
        <v>29</v>
      </c>
      <c r="BB12" s="100"/>
      <c r="BC12" s="88"/>
      <c r="BD12" s="88"/>
    </row>
    <row r="13" spans="1:58" s="2" customFormat="1" ht="248.25" customHeight="1" thickBot="1" x14ac:dyDescent="0.2">
      <c r="A13" s="90"/>
      <c r="B13" s="10" t="s">
        <v>10409</v>
      </c>
      <c r="C13" s="109" t="s">
        <v>139</v>
      </c>
      <c r="D13" s="10" t="s">
        <v>10408</v>
      </c>
      <c r="E13" s="112" t="s">
        <v>125</v>
      </c>
      <c r="F13" s="112" t="s">
        <v>126</v>
      </c>
      <c r="G13" s="112" t="s">
        <v>127</v>
      </c>
      <c r="H13" s="112" t="s">
        <v>1</v>
      </c>
      <c r="I13" s="112" t="s">
        <v>128</v>
      </c>
      <c r="J13" s="113" t="s">
        <v>88</v>
      </c>
      <c r="K13" s="113" t="s">
        <v>89</v>
      </c>
      <c r="L13" s="113" t="s">
        <v>85</v>
      </c>
      <c r="M13" s="114" t="s">
        <v>108</v>
      </c>
      <c r="N13" s="114" t="s">
        <v>118</v>
      </c>
      <c r="O13" s="113" t="s">
        <v>83</v>
      </c>
      <c r="P13" s="113" t="s">
        <v>119</v>
      </c>
      <c r="Q13" s="30" t="s">
        <v>87</v>
      </c>
      <c r="R13" s="30" t="s">
        <v>68</v>
      </c>
      <c r="S13" s="30" t="s">
        <v>61</v>
      </c>
      <c r="T13" s="30" t="s">
        <v>62</v>
      </c>
      <c r="U13" s="30" t="s">
        <v>58</v>
      </c>
      <c r="V13" s="30" t="s">
        <v>59</v>
      </c>
      <c r="W13" s="30" t="s">
        <v>67</v>
      </c>
      <c r="X13" s="30" t="s">
        <v>70</v>
      </c>
      <c r="Y13" s="30" t="s">
        <v>71</v>
      </c>
      <c r="Z13" s="30" t="s">
        <v>72</v>
      </c>
      <c r="AA13" s="30" t="s">
        <v>60</v>
      </c>
      <c r="AB13" s="30" t="s">
        <v>110</v>
      </c>
      <c r="AC13" s="30" t="s">
        <v>111</v>
      </c>
      <c r="AD13" s="30" t="s">
        <v>129</v>
      </c>
      <c r="AE13" s="30" t="s">
        <v>54</v>
      </c>
      <c r="AF13" s="30" t="s">
        <v>37</v>
      </c>
      <c r="AG13" s="30" t="s">
        <v>92</v>
      </c>
      <c r="AH13" s="30" t="s">
        <v>112</v>
      </c>
      <c r="AI13" s="30" t="s">
        <v>130</v>
      </c>
      <c r="AJ13" s="30" t="s">
        <v>55</v>
      </c>
      <c r="AK13" s="30" t="s">
        <v>37</v>
      </c>
      <c r="AL13" s="30" t="s">
        <v>94</v>
      </c>
      <c r="AM13" s="30" t="s">
        <v>113</v>
      </c>
      <c r="AN13" s="30" t="s">
        <v>131</v>
      </c>
      <c r="AO13" s="30" t="s">
        <v>56</v>
      </c>
      <c r="AP13" s="30" t="s">
        <v>37</v>
      </c>
      <c r="AQ13" s="30" t="s">
        <v>95</v>
      </c>
      <c r="AR13" s="30" t="s">
        <v>114</v>
      </c>
      <c r="AS13" s="30" t="s">
        <v>132</v>
      </c>
      <c r="AT13" s="30" t="s">
        <v>53</v>
      </c>
      <c r="AU13" s="30" t="s">
        <v>37</v>
      </c>
      <c r="AV13" s="30" t="s">
        <v>120</v>
      </c>
      <c r="AW13" s="30" t="s">
        <v>115</v>
      </c>
      <c r="AX13" s="30" t="s">
        <v>133</v>
      </c>
      <c r="AY13" s="30" t="s">
        <v>57</v>
      </c>
      <c r="AZ13" s="30" t="s">
        <v>37</v>
      </c>
      <c r="BA13" s="30" t="s">
        <v>98</v>
      </c>
      <c r="BB13" s="30" t="s">
        <v>116</v>
      </c>
      <c r="BC13" s="88"/>
      <c r="BD13" s="88" t="s">
        <v>142</v>
      </c>
    </row>
    <row r="14" spans="1:58" ht="112.5" customHeight="1" thickBot="1" x14ac:dyDescent="0.2">
      <c r="A14" s="107"/>
      <c r="B14" s="108" t="e">
        <f>VLOOKUP($A14,'使用データ (現存のみ)'!$C$2:$AC$1038,23,FALSE)</f>
        <v>#N/A</v>
      </c>
      <c r="C14" s="110"/>
      <c r="D14" s="108" t="e">
        <f>VLOOKUP($A14,'使用データ (現存のみ)'!$C$2:$AC$1038,27,FALSE)</f>
        <v>#N/A</v>
      </c>
      <c r="E14" s="115"/>
      <c r="F14" s="116"/>
      <c r="G14" s="116"/>
      <c r="H14" s="116"/>
      <c r="I14" s="116"/>
      <c r="J14" s="116"/>
      <c r="K14" s="116"/>
      <c r="L14" s="116"/>
      <c r="M14" s="116"/>
      <c r="N14" s="116"/>
      <c r="O14" s="116"/>
      <c r="P14" s="117"/>
      <c r="Q14" s="111"/>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11"/>
      <c r="BD14" s="11"/>
    </row>
    <row r="15" spans="1:58" ht="18" customHeight="1" x14ac:dyDescent="0.15"/>
  </sheetData>
  <autoFilter ref="A13:BB14"/>
  <mergeCells count="28">
    <mergeCell ref="BC9:BC13"/>
    <mergeCell ref="BD9:BD13"/>
    <mergeCell ref="A11:A13"/>
    <mergeCell ref="J11:K11"/>
    <mergeCell ref="L11:M11"/>
    <mergeCell ref="J12:N12"/>
    <mergeCell ref="E12:I12"/>
    <mergeCell ref="AB12:AC12"/>
    <mergeCell ref="Q12:AA12"/>
    <mergeCell ref="BA12:BB12"/>
    <mergeCell ref="AV12:AW12"/>
    <mergeCell ref="AQ12:AR12"/>
    <mergeCell ref="AL12:AM12"/>
    <mergeCell ref="AG12:AH12"/>
    <mergeCell ref="AD10:AH10"/>
    <mergeCell ref="AI10:AM10"/>
    <mergeCell ref="D4:E4"/>
    <mergeCell ref="D5:E5"/>
    <mergeCell ref="D6:E6"/>
    <mergeCell ref="F6:I6"/>
    <mergeCell ref="F5:I5"/>
    <mergeCell ref="F4:I4"/>
    <mergeCell ref="AN10:AR10"/>
    <mergeCell ref="AX10:BB10"/>
    <mergeCell ref="A9:A10"/>
    <mergeCell ref="O9:O10"/>
    <mergeCell ref="P9:P10"/>
    <mergeCell ref="B9:N10"/>
  </mergeCells>
  <phoneticPr fontId="2"/>
  <dataValidations count="3">
    <dataValidation type="list" allowBlank="1" showInputMessage="1" showErrorMessage="1" sqref="C14">
      <formula1>"①広域型特別養護老人ホーム,③介護老人保健施設,④介護療養型医療施設,⑤介護医療院,⑭短期入所生活介護,⑮通所介護,⑱通所リハビリテーション"</formula1>
    </dataValidation>
    <dataValidation type="list" allowBlank="1" showInputMessage="1" showErrorMessage="1" sqref="BA14:BB14 AV14:AY14 AQ14:AT14 AL14:AO14 AG14:AJ14 E14:J14 L14 O14:AE14">
      <formula1>"○"</formula1>
    </dataValidation>
    <dataValidation type="list" allowBlank="1" showInputMessage="1" showErrorMessage="1" sqref="AZ14 AU14 AP14 AK14 AF14">
      <formula1>"a,b,c,d,e"</formula1>
    </dataValidation>
  </dataValidations>
  <printOptions horizontalCentered="1"/>
  <pageMargins left="0.70866141732283472" right="0.70866141732283472" top="0.74803149606299213" bottom="0.74803149606299213" header="0.31496062992125984" footer="0.31496062992125984"/>
  <pageSetup paperSize="8" scale="36" fitToWidth="2" fitToHeight="0" orientation="landscape" r:id="rId1"/>
  <colBreaks count="1" manualBreakCount="1">
    <brk id="29"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15"/>
  <sheetViews>
    <sheetView view="pageBreakPreview" topLeftCell="A10" zoomScale="80" zoomScaleNormal="70" zoomScaleSheetLayoutView="80" workbookViewId="0">
      <selection activeCell="B14" sqref="B14"/>
    </sheetView>
  </sheetViews>
  <sheetFormatPr defaultRowHeight="13.5" x14ac:dyDescent="0.15"/>
  <cols>
    <col min="1" max="1" width="19.5" customWidth="1"/>
    <col min="2" max="2" width="37.5" customWidth="1"/>
    <col min="3" max="3" width="38.25" customWidth="1"/>
    <col min="4" max="4" width="53.875" customWidth="1"/>
    <col min="5" max="9" width="15.375" customWidth="1"/>
    <col min="10" max="14" width="14.5" customWidth="1"/>
    <col min="15" max="15" width="15.125" customWidth="1"/>
    <col min="16" max="16" width="16.625" customWidth="1"/>
    <col min="17" max="29" width="15.125" customWidth="1"/>
    <col min="30" max="31" width="14.625" customWidth="1"/>
    <col min="32" max="32" width="33.625" customWidth="1"/>
    <col min="33" max="33" width="14.625" customWidth="1"/>
    <col min="34" max="34" width="11.75" customWidth="1"/>
    <col min="35" max="36" width="14.625" customWidth="1"/>
    <col min="37" max="37" width="33.625" customWidth="1"/>
    <col min="38" max="38" width="14.625" customWidth="1"/>
    <col min="39" max="39" width="14.75" customWidth="1"/>
    <col min="40" max="41" width="14.625" customWidth="1"/>
    <col min="42" max="42" width="33.625" customWidth="1"/>
    <col min="43" max="43" width="14.625" customWidth="1"/>
    <col min="44" max="44" width="11.75" customWidth="1"/>
    <col min="45" max="46" width="14.625" customWidth="1"/>
    <col min="47" max="47" width="33.625" customWidth="1"/>
    <col min="48" max="48" width="14.625" customWidth="1"/>
    <col min="49" max="49" width="11.75" customWidth="1"/>
    <col min="50" max="51" width="14.625" customWidth="1"/>
    <col min="52" max="52" width="33.625" customWidth="1"/>
    <col min="53" max="53" width="14.625" customWidth="1"/>
    <col min="54" max="54" width="11.75" customWidth="1"/>
    <col min="55" max="55" width="14.125" customWidth="1"/>
    <col min="56" max="56" width="27.5" customWidth="1"/>
    <col min="57" max="58" width="11.75" customWidth="1"/>
  </cols>
  <sheetData>
    <row r="1" spans="1:58" ht="47.25" customHeight="1" x14ac:dyDescent="0.15">
      <c r="B1" s="49" t="s">
        <v>105</v>
      </c>
      <c r="C1" s="50" t="s">
        <v>84</v>
      </c>
      <c r="D1" s="35"/>
      <c r="E1" s="35"/>
      <c r="F1" s="35"/>
      <c r="G1" s="35"/>
      <c r="H1" s="35"/>
      <c r="I1" s="35"/>
    </row>
    <row r="2" spans="1:58" ht="21.75" customHeight="1" x14ac:dyDescent="0.15">
      <c r="B2" s="35"/>
      <c r="C2" s="35"/>
      <c r="D2" s="35"/>
      <c r="E2" s="35"/>
      <c r="F2" s="35"/>
      <c r="G2" s="35"/>
      <c r="H2" s="35"/>
      <c r="I2" s="35"/>
    </row>
    <row r="3" spans="1:58" ht="29.25" customHeight="1" thickBot="1" x14ac:dyDescent="0.2">
      <c r="B3" s="51" t="s">
        <v>124</v>
      </c>
      <c r="C3" s="35"/>
      <c r="D3" s="35"/>
      <c r="E3" s="35"/>
      <c r="F3" s="35"/>
      <c r="G3" s="35"/>
      <c r="H3" s="35"/>
      <c r="I3" s="35"/>
    </row>
    <row r="4" spans="1:58" ht="21.75" customHeight="1" x14ac:dyDescent="0.15">
      <c r="B4" s="37" t="s">
        <v>75</v>
      </c>
      <c r="C4" s="57" t="s">
        <v>76</v>
      </c>
      <c r="D4" s="82" t="s">
        <v>78</v>
      </c>
      <c r="E4" s="82"/>
      <c r="F4" s="82" t="s">
        <v>80</v>
      </c>
      <c r="G4" s="82"/>
      <c r="H4" s="82"/>
      <c r="I4" s="87"/>
    </row>
    <row r="5" spans="1:58" s="34" customFormat="1" ht="60" customHeight="1" x14ac:dyDescent="0.15">
      <c r="B5" s="39" t="s">
        <v>73</v>
      </c>
      <c r="C5" s="40" t="s">
        <v>106</v>
      </c>
      <c r="D5" s="83" t="s">
        <v>107</v>
      </c>
      <c r="E5" s="83"/>
      <c r="F5" s="83" t="s">
        <v>79</v>
      </c>
      <c r="G5" s="83"/>
      <c r="H5" s="83"/>
      <c r="I5" s="86"/>
    </row>
    <row r="6" spans="1:58" s="34" customFormat="1" ht="60" customHeight="1" thickBot="1" x14ac:dyDescent="0.2">
      <c r="B6" s="41" t="s">
        <v>74</v>
      </c>
      <c r="C6" s="42" t="s">
        <v>77</v>
      </c>
      <c r="D6" s="84" t="s">
        <v>86</v>
      </c>
      <c r="E6" s="84"/>
      <c r="F6" s="84" t="s">
        <v>81</v>
      </c>
      <c r="G6" s="84"/>
      <c r="H6" s="84"/>
      <c r="I6" s="85"/>
    </row>
    <row r="7" spans="1:58" ht="25.5" customHeight="1" x14ac:dyDescent="0.15">
      <c r="A7" s="65" t="s">
        <v>10413</v>
      </c>
      <c r="B7" s="1"/>
      <c r="C7" s="1"/>
    </row>
    <row r="8" spans="1:58" s="3" customFormat="1" ht="25.5" customHeight="1" x14ac:dyDescent="0.15">
      <c r="A8" s="52"/>
    </row>
    <row r="9" spans="1:58" s="3" customFormat="1" ht="16.5" customHeight="1" x14ac:dyDescent="0.15">
      <c r="A9" s="72" t="s">
        <v>121</v>
      </c>
      <c r="B9" s="76" t="s">
        <v>122</v>
      </c>
      <c r="C9" s="77"/>
      <c r="D9" s="77"/>
      <c r="E9" s="77"/>
      <c r="F9" s="77"/>
      <c r="G9" s="77"/>
      <c r="H9" s="77"/>
      <c r="I9" s="77"/>
      <c r="J9" s="77"/>
      <c r="K9" s="77"/>
      <c r="L9" s="77"/>
      <c r="M9" s="77"/>
      <c r="N9" s="78"/>
      <c r="O9" s="74" t="s">
        <v>138</v>
      </c>
      <c r="P9" s="74" t="s">
        <v>123</v>
      </c>
      <c r="Q9" s="4" t="s">
        <v>109</v>
      </c>
      <c r="R9" s="5"/>
      <c r="S9" s="5"/>
      <c r="T9" s="5"/>
      <c r="U9" s="5"/>
      <c r="V9" s="5"/>
      <c r="W9" s="5"/>
      <c r="X9" s="5"/>
      <c r="Y9" s="5"/>
      <c r="Z9" s="5"/>
      <c r="AA9" s="5"/>
      <c r="AB9" s="5"/>
      <c r="AC9" s="6"/>
      <c r="AD9" s="15" t="s">
        <v>90</v>
      </c>
      <c r="AE9" s="16"/>
      <c r="AF9" s="16"/>
      <c r="AG9" s="16"/>
      <c r="AH9" s="17"/>
      <c r="AI9" s="12" t="s">
        <v>91</v>
      </c>
      <c r="AJ9" s="13"/>
      <c r="AK9" s="13"/>
      <c r="AL9" s="13"/>
      <c r="AM9" s="14"/>
      <c r="AN9" s="18" t="s">
        <v>93</v>
      </c>
      <c r="AO9" s="19"/>
      <c r="AP9" s="19"/>
      <c r="AQ9" s="19"/>
      <c r="AR9" s="20"/>
      <c r="AS9" s="21" t="s">
        <v>96</v>
      </c>
      <c r="AT9" s="22"/>
      <c r="AU9" s="22"/>
      <c r="AV9" s="22"/>
      <c r="AW9" s="23"/>
      <c r="AX9" s="27" t="s">
        <v>97</v>
      </c>
      <c r="AY9" s="28"/>
      <c r="AZ9" s="28"/>
      <c r="BA9" s="28"/>
      <c r="BB9" s="29"/>
      <c r="BC9" s="88" t="s">
        <v>144</v>
      </c>
      <c r="BD9" s="88" t="s">
        <v>143</v>
      </c>
    </row>
    <row r="10" spans="1:58" s="3" customFormat="1" ht="45.75" customHeight="1" x14ac:dyDescent="0.15">
      <c r="A10" s="73"/>
      <c r="B10" s="79"/>
      <c r="C10" s="80"/>
      <c r="D10" s="80"/>
      <c r="E10" s="80"/>
      <c r="F10" s="80"/>
      <c r="G10" s="80"/>
      <c r="H10" s="80"/>
      <c r="I10" s="80"/>
      <c r="J10" s="80"/>
      <c r="K10" s="80"/>
      <c r="L10" s="80"/>
      <c r="M10" s="80"/>
      <c r="N10" s="81"/>
      <c r="O10" s="75"/>
      <c r="P10" s="75"/>
      <c r="Q10" s="7"/>
      <c r="R10" s="8"/>
      <c r="S10" s="8"/>
      <c r="T10" s="8"/>
      <c r="U10" s="8"/>
      <c r="V10" s="8"/>
      <c r="W10" s="8"/>
      <c r="X10" s="8"/>
      <c r="Y10" s="8"/>
      <c r="Z10" s="8"/>
      <c r="AA10" s="8"/>
      <c r="AB10" s="8"/>
      <c r="AC10" s="9"/>
      <c r="AD10" s="101" t="s">
        <v>134</v>
      </c>
      <c r="AE10" s="102"/>
      <c r="AF10" s="102"/>
      <c r="AG10" s="102"/>
      <c r="AH10" s="103"/>
      <c r="AI10" s="104" t="s">
        <v>135</v>
      </c>
      <c r="AJ10" s="105"/>
      <c r="AK10" s="105"/>
      <c r="AL10" s="105"/>
      <c r="AM10" s="106"/>
      <c r="AN10" s="66" t="s">
        <v>136</v>
      </c>
      <c r="AO10" s="67"/>
      <c r="AP10" s="67"/>
      <c r="AQ10" s="67"/>
      <c r="AR10" s="68"/>
      <c r="AS10" s="24"/>
      <c r="AT10" s="25"/>
      <c r="AU10" s="25"/>
      <c r="AV10" s="25"/>
      <c r="AW10" s="26"/>
      <c r="AX10" s="69" t="s">
        <v>137</v>
      </c>
      <c r="AY10" s="70"/>
      <c r="AZ10" s="70"/>
      <c r="BA10" s="70"/>
      <c r="BB10" s="71"/>
      <c r="BC10" s="88"/>
      <c r="BD10" s="88"/>
    </row>
    <row r="11" spans="1:58" s="48" customFormat="1" x14ac:dyDescent="0.15">
      <c r="A11" s="89" t="s">
        <v>141</v>
      </c>
      <c r="B11" s="43" t="s">
        <v>2</v>
      </c>
      <c r="C11" s="43" t="s">
        <v>3</v>
      </c>
      <c r="D11" s="43" t="s">
        <v>4</v>
      </c>
      <c r="E11" s="43" t="s">
        <v>5</v>
      </c>
      <c r="F11" s="43" t="s">
        <v>6</v>
      </c>
      <c r="G11" s="43" t="s">
        <v>7</v>
      </c>
      <c r="H11" s="43" t="s">
        <v>8</v>
      </c>
      <c r="I11" s="43" t="s">
        <v>10</v>
      </c>
      <c r="J11" s="92" t="s">
        <v>11</v>
      </c>
      <c r="K11" s="93"/>
      <c r="L11" s="92" t="s">
        <v>12</v>
      </c>
      <c r="M11" s="93"/>
      <c r="N11" s="43" t="s">
        <v>13</v>
      </c>
      <c r="O11" s="43" t="s">
        <v>14</v>
      </c>
      <c r="P11" s="43" t="s">
        <v>15</v>
      </c>
      <c r="Q11" s="43" t="s">
        <v>16</v>
      </c>
      <c r="R11" s="43" t="s">
        <v>17</v>
      </c>
      <c r="S11" s="43" t="s">
        <v>18</v>
      </c>
      <c r="T11" s="43" t="s">
        <v>19</v>
      </c>
      <c r="U11" s="43" t="s">
        <v>20</v>
      </c>
      <c r="V11" s="43" t="s">
        <v>21</v>
      </c>
      <c r="W11" s="43" t="s">
        <v>30</v>
      </c>
      <c r="X11" s="43" t="s">
        <v>31</v>
      </c>
      <c r="Y11" s="43" t="s">
        <v>32</v>
      </c>
      <c r="Z11" s="43" t="s">
        <v>33</v>
      </c>
      <c r="AA11" s="43" t="s">
        <v>34</v>
      </c>
      <c r="AB11" s="43" t="s">
        <v>22</v>
      </c>
      <c r="AC11" s="43" t="s">
        <v>23</v>
      </c>
      <c r="AD11" s="43" t="s">
        <v>24</v>
      </c>
      <c r="AE11" s="43" t="s">
        <v>25</v>
      </c>
      <c r="AF11" s="43" t="s">
        <v>26</v>
      </c>
      <c r="AG11" s="43" t="s">
        <v>27</v>
      </c>
      <c r="AH11" s="43" t="s">
        <v>35</v>
      </c>
      <c r="AI11" s="43" t="s">
        <v>38</v>
      </c>
      <c r="AJ11" s="43" t="s">
        <v>40</v>
      </c>
      <c r="AK11" s="43" t="s">
        <v>41</v>
      </c>
      <c r="AL11" s="43" t="s">
        <v>42</v>
      </c>
      <c r="AM11" s="43" t="s">
        <v>43</v>
      </c>
      <c r="AN11" s="43" t="s">
        <v>46</v>
      </c>
      <c r="AO11" s="43" t="s">
        <v>47</v>
      </c>
      <c r="AP11" s="43" t="s">
        <v>48</v>
      </c>
      <c r="AQ11" s="43" t="s">
        <v>49</v>
      </c>
      <c r="AR11" s="43" t="s">
        <v>50</v>
      </c>
      <c r="AS11" s="43" t="s">
        <v>51</v>
      </c>
      <c r="AT11" s="43" t="s">
        <v>63</v>
      </c>
      <c r="AU11" s="43" t="s">
        <v>64</v>
      </c>
      <c r="AV11" s="43" t="s">
        <v>66</v>
      </c>
      <c r="AW11" s="43" t="s">
        <v>99</v>
      </c>
      <c r="AX11" s="43" t="s">
        <v>100</v>
      </c>
      <c r="AY11" s="43" t="s">
        <v>101</v>
      </c>
      <c r="AZ11" s="43" t="s">
        <v>102</v>
      </c>
      <c r="BA11" s="43" t="s">
        <v>103</v>
      </c>
      <c r="BB11" s="43" t="s">
        <v>104</v>
      </c>
      <c r="BC11" s="88"/>
      <c r="BD11" s="88"/>
      <c r="BE11" s="47"/>
      <c r="BF11" s="47"/>
    </row>
    <row r="12" spans="1:58" s="33" customFormat="1" ht="57" customHeight="1" x14ac:dyDescent="0.15">
      <c r="A12" s="90"/>
      <c r="B12" s="56" t="s">
        <v>44</v>
      </c>
      <c r="C12" s="45" t="s">
        <v>69</v>
      </c>
      <c r="D12" s="56" t="s">
        <v>45</v>
      </c>
      <c r="E12" s="97" t="s">
        <v>117</v>
      </c>
      <c r="F12" s="97"/>
      <c r="G12" s="97"/>
      <c r="H12" s="97"/>
      <c r="I12" s="97"/>
      <c r="J12" s="94" t="s">
        <v>65</v>
      </c>
      <c r="K12" s="95"/>
      <c r="L12" s="95"/>
      <c r="M12" s="95"/>
      <c r="N12" s="96"/>
      <c r="O12" s="55" t="s">
        <v>82</v>
      </c>
      <c r="P12" s="55" t="s">
        <v>39</v>
      </c>
      <c r="Q12" s="98" t="s">
        <v>52</v>
      </c>
      <c r="R12" s="98"/>
      <c r="S12" s="98"/>
      <c r="T12" s="98"/>
      <c r="U12" s="98"/>
      <c r="V12" s="98"/>
      <c r="W12" s="98"/>
      <c r="X12" s="98"/>
      <c r="Y12" s="98"/>
      <c r="Z12" s="98"/>
      <c r="AA12" s="98"/>
      <c r="AB12" s="98" t="s">
        <v>9</v>
      </c>
      <c r="AC12" s="98"/>
      <c r="AD12" s="55" t="s">
        <v>39</v>
      </c>
      <c r="AE12" s="55" t="s">
        <v>28</v>
      </c>
      <c r="AF12" s="55" t="s">
        <v>36</v>
      </c>
      <c r="AG12" s="99" t="s">
        <v>29</v>
      </c>
      <c r="AH12" s="100"/>
      <c r="AI12" s="55" t="s">
        <v>39</v>
      </c>
      <c r="AJ12" s="55" t="s">
        <v>28</v>
      </c>
      <c r="AK12" s="55" t="s">
        <v>36</v>
      </c>
      <c r="AL12" s="99" t="s">
        <v>29</v>
      </c>
      <c r="AM12" s="100"/>
      <c r="AN12" s="55" t="s">
        <v>39</v>
      </c>
      <c r="AO12" s="55" t="s">
        <v>28</v>
      </c>
      <c r="AP12" s="55" t="s">
        <v>36</v>
      </c>
      <c r="AQ12" s="99" t="s">
        <v>29</v>
      </c>
      <c r="AR12" s="100"/>
      <c r="AS12" s="55" t="s">
        <v>39</v>
      </c>
      <c r="AT12" s="55" t="s">
        <v>28</v>
      </c>
      <c r="AU12" s="55" t="s">
        <v>36</v>
      </c>
      <c r="AV12" s="99" t="s">
        <v>29</v>
      </c>
      <c r="AW12" s="100"/>
      <c r="AX12" s="55" t="s">
        <v>39</v>
      </c>
      <c r="AY12" s="55" t="s">
        <v>28</v>
      </c>
      <c r="AZ12" s="55" t="s">
        <v>36</v>
      </c>
      <c r="BA12" s="99" t="s">
        <v>29</v>
      </c>
      <c r="BB12" s="100"/>
      <c r="BC12" s="88"/>
      <c r="BD12" s="88"/>
    </row>
    <row r="13" spans="1:58" s="2" customFormat="1" ht="248.25" customHeight="1" x14ac:dyDescent="0.15">
      <c r="A13" s="91"/>
      <c r="B13" s="10" t="s">
        <v>10409</v>
      </c>
      <c r="C13" s="46" t="s">
        <v>139</v>
      </c>
      <c r="D13" s="10" t="s">
        <v>10408</v>
      </c>
      <c r="E13" s="10" t="s">
        <v>125</v>
      </c>
      <c r="F13" s="10" t="s">
        <v>126</v>
      </c>
      <c r="G13" s="10" t="s">
        <v>127</v>
      </c>
      <c r="H13" s="10" t="s">
        <v>1</v>
      </c>
      <c r="I13" s="10" t="s">
        <v>128</v>
      </c>
      <c r="J13" s="30" t="s">
        <v>88</v>
      </c>
      <c r="K13" s="30" t="s">
        <v>89</v>
      </c>
      <c r="L13" s="30" t="s">
        <v>85</v>
      </c>
      <c r="M13" s="44" t="s">
        <v>108</v>
      </c>
      <c r="N13" s="44" t="s">
        <v>118</v>
      </c>
      <c r="O13" s="30" t="s">
        <v>83</v>
      </c>
      <c r="P13" s="30" t="s">
        <v>119</v>
      </c>
      <c r="Q13" s="30" t="s">
        <v>87</v>
      </c>
      <c r="R13" s="30" t="s">
        <v>68</v>
      </c>
      <c r="S13" s="30" t="s">
        <v>61</v>
      </c>
      <c r="T13" s="30" t="s">
        <v>62</v>
      </c>
      <c r="U13" s="30" t="s">
        <v>58</v>
      </c>
      <c r="V13" s="30" t="s">
        <v>59</v>
      </c>
      <c r="W13" s="30" t="s">
        <v>67</v>
      </c>
      <c r="X13" s="30" t="s">
        <v>70</v>
      </c>
      <c r="Y13" s="30" t="s">
        <v>71</v>
      </c>
      <c r="Z13" s="30" t="s">
        <v>72</v>
      </c>
      <c r="AA13" s="30" t="s">
        <v>60</v>
      </c>
      <c r="AB13" s="30" t="s">
        <v>110</v>
      </c>
      <c r="AC13" s="30" t="s">
        <v>111</v>
      </c>
      <c r="AD13" s="30" t="s">
        <v>129</v>
      </c>
      <c r="AE13" s="30" t="s">
        <v>54</v>
      </c>
      <c r="AF13" s="30" t="s">
        <v>37</v>
      </c>
      <c r="AG13" s="30" t="s">
        <v>92</v>
      </c>
      <c r="AH13" s="30" t="s">
        <v>112</v>
      </c>
      <c r="AI13" s="30" t="s">
        <v>130</v>
      </c>
      <c r="AJ13" s="30" t="s">
        <v>55</v>
      </c>
      <c r="AK13" s="30" t="s">
        <v>37</v>
      </c>
      <c r="AL13" s="30" t="s">
        <v>94</v>
      </c>
      <c r="AM13" s="30" t="s">
        <v>113</v>
      </c>
      <c r="AN13" s="30" t="s">
        <v>131</v>
      </c>
      <c r="AO13" s="30" t="s">
        <v>56</v>
      </c>
      <c r="AP13" s="30" t="s">
        <v>37</v>
      </c>
      <c r="AQ13" s="30" t="s">
        <v>95</v>
      </c>
      <c r="AR13" s="30" t="s">
        <v>114</v>
      </c>
      <c r="AS13" s="30" t="s">
        <v>132</v>
      </c>
      <c r="AT13" s="30" t="s">
        <v>53</v>
      </c>
      <c r="AU13" s="30" t="s">
        <v>37</v>
      </c>
      <c r="AV13" s="30" t="s">
        <v>120</v>
      </c>
      <c r="AW13" s="30" t="s">
        <v>115</v>
      </c>
      <c r="AX13" s="30" t="s">
        <v>133</v>
      </c>
      <c r="AY13" s="30" t="s">
        <v>57</v>
      </c>
      <c r="AZ13" s="30" t="s">
        <v>37</v>
      </c>
      <c r="BA13" s="30" t="s">
        <v>98</v>
      </c>
      <c r="BB13" s="30" t="s">
        <v>116</v>
      </c>
      <c r="BC13" s="88"/>
      <c r="BD13" s="88" t="s">
        <v>142</v>
      </c>
    </row>
    <row r="14" spans="1:58" ht="112.5" customHeight="1" x14ac:dyDescent="0.15">
      <c r="A14" s="53">
        <v>3488888888</v>
      </c>
      <c r="B14" s="54" t="s">
        <v>10414</v>
      </c>
      <c r="C14" s="64" t="s">
        <v>140</v>
      </c>
      <c r="D14" s="54" t="s">
        <v>10415</v>
      </c>
      <c r="E14" s="53" t="s">
        <v>145</v>
      </c>
      <c r="F14" s="53"/>
      <c r="G14" s="53"/>
      <c r="H14" s="53" t="s">
        <v>145</v>
      </c>
      <c r="I14" s="53"/>
      <c r="J14" s="53" t="s">
        <v>145</v>
      </c>
      <c r="K14" s="53">
        <v>50</v>
      </c>
      <c r="L14" s="53"/>
      <c r="M14" s="53"/>
      <c r="N14" s="53">
        <v>15</v>
      </c>
      <c r="O14" s="53" t="s">
        <v>145</v>
      </c>
      <c r="P14" s="53" t="s">
        <v>145</v>
      </c>
      <c r="Q14" s="53" t="s">
        <v>145</v>
      </c>
      <c r="R14" s="53" t="s">
        <v>145</v>
      </c>
      <c r="S14" s="53" t="s">
        <v>145</v>
      </c>
      <c r="T14" s="53" t="s">
        <v>145</v>
      </c>
      <c r="U14" s="53" t="s">
        <v>145</v>
      </c>
      <c r="V14" s="53" t="s">
        <v>145</v>
      </c>
      <c r="W14" s="53" t="s">
        <v>145</v>
      </c>
      <c r="X14" s="53" t="s">
        <v>145</v>
      </c>
      <c r="Y14" s="53" t="s">
        <v>145</v>
      </c>
      <c r="Z14" s="53" t="s">
        <v>145</v>
      </c>
      <c r="AA14" s="53" t="s">
        <v>145</v>
      </c>
      <c r="AB14" s="53" t="s">
        <v>145</v>
      </c>
      <c r="AC14" s="53" t="s">
        <v>145</v>
      </c>
      <c r="AD14" s="53" t="s">
        <v>145</v>
      </c>
      <c r="AE14" s="53" t="s">
        <v>145</v>
      </c>
      <c r="AF14" s="53"/>
      <c r="AG14" s="53" t="s">
        <v>145</v>
      </c>
      <c r="AH14" s="53" t="s">
        <v>145</v>
      </c>
      <c r="AI14" s="53"/>
      <c r="AJ14" s="53"/>
      <c r="AK14" s="53"/>
      <c r="AL14" s="53"/>
      <c r="AM14" s="53"/>
      <c r="AN14" s="53"/>
      <c r="AO14" s="53"/>
      <c r="AP14" s="53"/>
      <c r="AQ14" s="53"/>
      <c r="AR14" s="53"/>
      <c r="AS14" s="53" t="s">
        <v>145</v>
      </c>
      <c r="AT14" s="53"/>
      <c r="AU14" s="53" t="s">
        <v>10410</v>
      </c>
      <c r="AV14" s="53" t="s">
        <v>145</v>
      </c>
      <c r="AW14" s="53" t="s">
        <v>145</v>
      </c>
      <c r="AX14" s="53"/>
      <c r="AY14" s="53"/>
      <c r="AZ14" s="53"/>
      <c r="BA14" s="53"/>
      <c r="BB14" s="53"/>
      <c r="BC14" s="54" t="s">
        <v>10411</v>
      </c>
      <c r="BD14" s="58" t="s">
        <v>10412</v>
      </c>
    </row>
    <row r="15" spans="1:58" ht="18" customHeight="1" x14ac:dyDescent="0.15"/>
  </sheetData>
  <autoFilter ref="A13:BB14"/>
  <mergeCells count="28">
    <mergeCell ref="D4:E4"/>
    <mergeCell ref="F4:I4"/>
    <mergeCell ref="D5:E5"/>
    <mergeCell ref="F5:I5"/>
    <mergeCell ref="D6:E6"/>
    <mergeCell ref="F6:I6"/>
    <mergeCell ref="BD9:BD13"/>
    <mergeCell ref="AD10:AH10"/>
    <mergeCell ref="AI10:AM10"/>
    <mergeCell ref="AN10:AR10"/>
    <mergeCell ref="AX10:BB10"/>
    <mergeCell ref="AV12:AW12"/>
    <mergeCell ref="A9:A10"/>
    <mergeCell ref="B9:N10"/>
    <mergeCell ref="O9:O10"/>
    <mergeCell ref="P9:P10"/>
    <mergeCell ref="BC9:BC13"/>
    <mergeCell ref="BA12:BB12"/>
    <mergeCell ref="A11:A13"/>
    <mergeCell ref="J11:K11"/>
    <mergeCell ref="L11:M11"/>
    <mergeCell ref="E12:I12"/>
    <mergeCell ref="J12:N12"/>
    <mergeCell ref="Q12:AA12"/>
    <mergeCell ref="AB12:AC12"/>
    <mergeCell ref="AG12:AH12"/>
    <mergeCell ref="AL12:AM12"/>
    <mergeCell ref="AQ12:AR12"/>
  </mergeCells>
  <phoneticPr fontId="2"/>
  <dataValidations count="2">
    <dataValidation type="list" allowBlank="1" showInputMessage="1" showErrorMessage="1" sqref="AZ14 AU14 AP14 AK14 AF14">
      <formula1>"a,b,c,d,e"</formula1>
    </dataValidation>
    <dataValidation type="list" allowBlank="1" showInputMessage="1" showErrorMessage="1" sqref="BA14:BB14 AV14:AY14 AQ14:AT14 AL14:AO14 AG14:AJ14 E14:J14 L14 O14:AE14">
      <formula1>"○"</formula1>
    </dataValidation>
  </dataValidations>
  <printOptions horizontalCentered="1"/>
  <pageMargins left="0.70866141732283472" right="0.70866141732283472" top="0.74803149606299213" bottom="0.74803149606299213" header="0.31496062992125984" footer="0.31496062992125984"/>
  <pageSetup paperSize="8" scale="36" fitToWidth="2" fitToHeight="0" orientation="landscape" r:id="rId1"/>
  <colBreaks count="1" manualBreakCount="1">
    <brk id="29" max="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1038"/>
  <sheetViews>
    <sheetView topLeftCell="O1" workbookViewId="0">
      <selection activeCell="Y1" sqref="Y1"/>
    </sheetView>
  </sheetViews>
  <sheetFormatPr defaultRowHeight="13.5" x14ac:dyDescent="0.15"/>
  <cols>
    <col min="1" max="1" width="9" style="60"/>
    <col min="2" max="2" width="30.25" style="60" customWidth="1"/>
    <col min="3" max="3" width="13" style="60" customWidth="1"/>
    <col min="4" max="4" width="9" style="60"/>
    <col min="5" max="5" width="16.25" style="60" customWidth="1"/>
    <col min="6" max="28" width="9" style="60" customWidth="1"/>
    <col min="29" max="31" width="16.125" style="60" customWidth="1"/>
    <col min="32" max="16384" width="9" style="60"/>
  </cols>
  <sheetData>
    <row r="1" spans="1:130" x14ac:dyDescent="0.15">
      <c r="A1" s="59" t="s">
        <v>146</v>
      </c>
      <c r="B1" s="59" t="s">
        <v>147</v>
      </c>
      <c r="C1" s="60" t="s">
        <v>148</v>
      </c>
      <c r="D1" s="60" t="s">
        <v>149</v>
      </c>
      <c r="E1" s="60" t="s">
        <v>150</v>
      </c>
      <c r="F1" s="60" t="s">
        <v>151</v>
      </c>
      <c r="G1" s="60" t="s">
        <v>152</v>
      </c>
      <c r="H1" s="60" t="s">
        <v>153</v>
      </c>
      <c r="I1" s="60" t="s">
        <v>154</v>
      </c>
      <c r="J1" s="60" t="s">
        <v>155</v>
      </c>
      <c r="K1" s="60" t="s">
        <v>156</v>
      </c>
      <c r="L1" s="60" t="s">
        <v>157</v>
      </c>
      <c r="M1" s="60" t="s">
        <v>158</v>
      </c>
      <c r="N1" s="60" t="s">
        <v>159</v>
      </c>
      <c r="O1" s="60" t="s">
        <v>160</v>
      </c>
      <c r="P1" s="60" t="s">
        <v>161</v>
      </c>
      <c r="Q1" s="60" t="s">
        <v>162</v>
      </c>
      <c r="R1" s="60" t="s">
        <v>163</v>
      </c>
      <c r="S1" s="60" t="s">
        <v>164</v>
      </c>
      <c r="T1" s="60" t="s">
        <v>165</v>
      </c>
      <c r="U1" s="60" t="s">
        <v>166</v>
      </c>
      <c r="V1" s="60" t="s">
        <v>167</v>
      </c>
      <c r="W1" s="60" t="s">
        <v>168</v>
      </c>
      <c r="X1" s="60" t="s">
        <v>169</v>
      </c>
      <c r="Y1" s="60" t="s">
        <v>170</v>
      </c>
      <c r="Z1" s="60" t="s">
        <v>171</v>
      </c>
      <c r="AA1" s="60" t="s">
        <v>172</v>
      </c>
      <c r="AB1" s="60" t="s">
        <v>173</v>
      </c>
      <c r="AC1" s="60" t="s">
        <v>174</v>
      </c>
      <c r="AD1" s="59" t="s">
        <v>175</v>
      </c>
      <c r="AE1" s="59" t="s">
        <v>176</v>
      </c>
      <c r="AF1" s="60" t="s">
        <v>177</v>
      </c>
      <c r="AG1" s="60" t="s">
        <v>178</v>
      </c>
      <c r="AH1" s="60" t="s">
        <v>179</v>
      </c>
      <c r="AI1" s="60" t="s">
        <v>180</v>
      </c>
      <c r="AJ1" s="60" t="s">
        <v>181</v>
      </c>
      <c r="AK1" s="60" t="s">
        <v>182</v>
      </c>
      <c r="AL1" s="60" t="s">
        <v>183</v>
      </c>
      <c r="AM1" s="59" t="s">
        <v>184</v>
      </c>
      <c r="AN1" s="59" t="s">
        <v>69</v>
      </c>
      <c r="AO1" s="60" t="s">
        <v>185</v>
      </c>
      <c r="AP1" s="60" t="s">
        <v>186</v>
      </c>
      <c r="AQ1" s="60" t="s">
        <v>187</v>
      </c>
      <c r="AR1" s="60" t="s">
        <v>188</v>
      </c>
      <c r="AS1" s="60" t="s">
        <v>189</v>
      </c>
      <c r="AT1" s="60" t="s">
        <v>190</v>
      </c>
      <c r="AU1" s="60" t="s">
        <v>191</v>
      </c>
      <c r="AV1" s="60" t="s">
        <v>192</v>
      </c>
      <c r="AW1" s="60" t="s">
        <v>193</v>
      </c>
      <c r="AX1" s="60" t="s">
        <v>194</v>
      </c>
      <c r="AY1" s="60" t="s">
        <v>195</v>
      </c>
      <c r="AZ1" s="60" t="s">
        <v>196</v>
      </c>
      <c r="BA1" s="60" t="s">
        <v>197</v>
      </c>
      <c r="BB1" s="60" t="s">
        <v>198</v>
      </c>
      <c r="BC1" s="60" t="s">
        <v>199</v>
      </c>
      <c r="BD1" s="60" t="s">
        <v>200</v>
      </c>
      <c r="BE1" s="60" t="s">
        <v>201</v>
      </c>
      <c r="BF1" s="60" t="s">
        <v>202</v>
      </c>
      <c r="BG1" s="60" t="s">
        <v>203</v>
      </c>
      <c r="BH1" s="60" t="s">
        <v>204</v>
      </c>
      <c r="BI1" s="60" t="s">
        <v>205</v>
      </c>
      <c r="BJ1" s="60" t="s">
        <v>206</v>
      </c>
      <c r="BK1" s="60" t="s">
        <v>207</v>
      </c>
      <c r="BL1" s="60" t="s">
        <v>208</v>
      </c>
      <c r="BM1" s="60" t="s">
        <v>209</v>
      </c>
      <c r="BN1" s="60" t="s">
        <v>210</v>
      </c>
      <c r="BO1" s="60" t="s">
        <v>211</v>
      </c>
      <c r="BP1" s="60" t="s">
        <v>212</v>
      </c>
      <c r="BQ1" s="60" t="s">
        <v>213</v>
      </c>
      <c r="BR1" s="60" t="s">
        <v>214</v>
      </c>
      <c r="BS1" s="60" t="s">
        <v>215</v>
      </c>
      <c r="BT1" s="60" t="s">
        <v>216</v>
      </c>
      <c r="BU1" s="60" t="s">
        <v>217</v>
      </c>
      <c r="BV1" s="60" t="s">
        <v>218</v>
      </c>
      <c r="BW1" s="60" t="s">
        <v>219</v>
      </c>
      <c r="BX1" s="60" t="s">
        <v>220</v>
      </c>
      <c r="BY1" s="60" t="s">
        <v>221</v>
      </c>
      <c r="BZ1" s="60" t="s">
        <v>222</v>
      </c>
      <c r="CA1" s="60" t="s">
        <v>223</v>
      </c>
      <c r="CB1" s="60" t="s">
        <v>224</v>
      </c>
      <c r="CC1" s="60" t="s">
        <v>225</v>
      </c>
      <c r="CD1" s="60" t="s">
        <v>226</v>
      </c>
      <c r="CE1" s="60" t="s">
        <v>227</v>
      </c>
      <c r="CF1" s="60" t="s">
        <v>228</v>
      </c>
      <c r="CG1" s="60" t="s">
        <v>229</v>
      </c>
      <c r="CH1" s="60" t="s">
        <v>230</v>
      </c>
      <c r="CI1" s="60" t="s">
        <v>231</v>
      </c>
      <c r="CJ1" s="60" t="s">
        <v>232</v>
      </c>
      <c r="CK1" s="60" t="s">
        <v>233</v>
      </c>
      <c r="CL1" s="60" t="s">
        <v>234</v>
      </c>
      <c r="CM1" s="60" t="s">
        <v>235</v>
      </c>
      <c r="CN1" s="60" t="s">
        <v>236</v>
      </c>
      <c r="CO1" s="60" t="s">
        <v>237</v>
      </c>
      <c r="CP1" s="60" t="s">
        <v>238</v>
      </c>
      <c r="CQ1" s="60" t="s">
        <v>239</v>
      </c>
      <c r="CR1" s="60" t="s">
        <v>240</v>
      </c>
      <c r="CS1" s="60" t="s">
        <v>241</v>
      </c>
      <c r="CT1" s="60" t="s">
        <v>242</v>
      </c>
      <c r="CU1" s="60" t="s">
        <v>243</v>
      </c>
      <c r="CV1" s="60" t="s">
        <v>244</v>
      </c>
      <c r="CW1" s="60" t="s">
        <v>245</v>
      </c>
      <c r="CX1" s="60" t="s">
        <v>246</v>
      </c>
      <c r="CY1" s="60" t="s">
        <v>247</v>
      </c>
      <c r="CZ1" s="60" t="s">
        <v>248</v>
      </c>
      <c r="DA1" s="60" t="s">
        <v>249</v>
      </c>
      <c r="DB1" s="60" t="s">
        <v>250</v>
      </c>
      <c r="DC1" s="60" t="s">
        <v>251</v>
      </c>
      <c r="DD1" s="60" t="s">
        <v>252</v>
      </c>
      <c r="DE1" s="60" t="s">
        <v>253</v>
      </c>
      <c r="DF1" s="60" t="s">
        <v>254</v>
      </c>
      <c r="DG1" s="60" t="s">
        <v>255</v>
      </c>
      <c r="DH1" s="60" t="s">
        <v>256</v>
      </c>
      <c r="DI1" s="60" t="s">
        <v>257</v>
      </c>
      <c r="DJ1" s="60" t="s">
        <v>258</v>
      </c>
      <c r="DK1" s="60" t="s">
        <v>259</v>
      </c>
      <c r="DL1" s="60" t="s">
        <v>260</v>
      </c>
      <c r="DM1" s="60" t="s">
        <v>261</v>
      </c>
      <c r="DN1" s="60" t="s">
        <v>262</v>
      </c>
      <c r="DO1" s="60" t="s">
        <v>263</v>
      </c>
      <c r="DP1" s="60" t="s">
        <v>264</v>
      </c>
      <c r="DQ1" s="60" t="s">
        <v>265</v>
      </c>
      <c r="DR1" s="60" t="s">
        <v>266</v>
      </c>
      <c r="DS1" s="60" t="s">
        <v>267</v>
      </c>
      <c r="DT1" s="60" t="s">
        <v>268</v>
      </c>
      <c r="DU1" s="60" t="s">
        <v>269</v>
      </c>
      <c r="DV1" s="60" t="s">
        <v>270</v>
      </c>
      <c r="DW1" s="60" t="s">
        <v>271</v>
      </c>
      <c r="DX1" s="60" t="s">
        <v>272</v>
      </c>
      <c r="DY1" s="60" t="s">
        <v>273</v>
      </c>
      <c r="DZ1" s="60" t="s">
        <v>274</v>
      </c>
    </row>
    <row r="2" spans="1:130" x14ac:dyDescent="0.15">
      <c r="A2" s="60">
        <f>COUNTIF(B2:B$1038,B2)</f>
        <v>1</v>
      </c>
      <c r="B2" s="60" t="str">
        <f t="shared" ref="B2:B65" si="0">CONCATENATE(C2,AM2)</f>
        <v>3410710010通所リハビリテーション</v>
      </c>
      <c r="C2" s="60">
        <v>3410710010</v>
      </c>
      <c r="D2" s="60">
        <v>0</v>
      </c>
      <c r="E2" s="60" t="s">
        <v>275</v>
      </c>
      <c r="F2" s="60">
        <v>99000010</v>
      </c>
      <c r="G2" s="60" t="s">
        <v>276</v>
      </c>
      <c r="H2" s="60" t="s">
        <v>277</v>
      </c>
      <c r="I2" s="60">
        <v>1028081</v>
      </c>
      <c r="J2" s="60" t="s">
        <v>278</v>
      </c>
      <c r="K2" s="60" t="s">
        <v>279</v>
      </c>
      <c r="L2" s="60" t="s">
        <v>280</v>
      </c>
      <c r="M2" s="60" t="s">
        <v>281</v>
      </c>
      <c r="N2" s="60" t="s">
        <v>282</v>
      </c>
      <c r="P2" s="60" t="s">
        <v>283</v>
      </c>
      <c r="Q2" s="60" t="s">
        <v>284</v>
      </c>
      <c r="X2" s="60" t="s">
        <v>285</v>
      </c>
      <c r="Y2" s="60" t="s">
        <v>286</v>
      </c>
      <c r="Z2" s="60" t="s">
        <v>287</v>
      </c>
      <c r="AA2" s="60">
        <v>7292316</v>
      </c>
      <c r="AB2" s="60">
        <v>34203</v>
      </c>
      <c r="AC2" s="60" t="s">
        <v>288</v>
      </c>
      <c r="AD2" s="60" t="s">
        <v>289</v>
      </c>
      <c r="AE2" s="60" t="b">
        <f t="shared" ref="AE2:AE65" si="1">AD2=E2</f>
        <v>0</v>
      </c>
      <c r="AF2" s="60" t="s">
        <v>290</v>
      </c>
      <c r="AG2" s="60" t="s">
        <v>291</v>
      </c>
      <c r="AH2" s="61">
        <v>43004</v>
      </c>
      <c r="AI2" s="60" t="s">
        <v>292</v>
      </c>
      <c r="AJ2" s="61">
        <v>42979</v>
      </c>
      <c r="AK2" s="61">
        <v>43007</v>
      </c>
      <c r="AL2" s="60" t="s">
        <v>293</v>
      </c>
      <c r="AM2" s="60" t="str">
        <f>VLOOKUP(AL2,'[1]居宅，予防'!$A$2:$B$43,2,FALSE)</f>
        <v>通所リハビリテーション</v>
      </c>
      <c r="AN2" s="60" t="str">
        <f>VLOOKUP(AM2,[1]施設種別!$A$2:$B$20,2,FALSE)</f>
        <v>⑱通所リハビリテーション</v>
      </c>
      <c r="AO2" s="60" t="s">
        <v>294</v>
      </c>
      <c r="AP2" s="60" t="s">
        <v>295</v>
      </c>
      <c r="AQ2" s="61">
        <v>39203</v>
      </c>
      <c r="AR2" s="61">
        <v>39203</v>
      </c>
      <c r="AS2" s="61">
        <v>43192</v>
      </c>
      <c r="BJ2" s="60" t="s">
        <v>285</v>
      </c>
      <c r="BK2" s="60" t="s">
        <v>286</v>
      </c>
      <c r="BL2" s="60" t="s">
        <v>287</v>
      </c>
      <c r="BM2" s="60" t="s">
        <v>296</v>
      </c>
      <c r="BN2" s="60" t="s">
        <v>297</v>
      </c>
      <c r="BO2" s="60" t="s">
        <v>298</v>
      </c>
      <c r="BP2" s="60">
        <v>7292316</v>
      </c>
      <c r="BQ2" s="60" t="s">
        <v>299</v>
      </c>
      <c r="BV2" s="61">
        <v>21376</v>
      </c>
      <c r="BZ2" s="60" t="s">
        <v>145</v>
      </c>
      <c r="CA2" s="60" t="s">
        <v>145</v>
      </c>
      <c r="CB2" s="60" t="s">
        <v>145</v>
      </c>
      <c r="CC2" s="60" t="s">
        <v>145</v>
      </c>
      <c r="CD2" s="60" t="s">
        <v>145</v>
      </c>
      <c r="CG2" s="60" t="s">
        <v>300</v>
      </c>
      <c r="CH2" s="62">
        <v>0</v>
      </c>
      <c r="CI2" s="62">
        <v>0</v>
      </c>
      <c r="CR2" s="60" t="s">
        <v>301</v>
      </c>
      <c r="CS2" s="60" t="s">
        <v>302</v>
      </c>
      <c r="CY2" s="60" t="s">
        <v>291</v>
      </c>
      <c r="CZ2" s="61">
        <v>43251</v>
      </c>
      <c r="DA2" s="61">
        <v>43251</v>
      </c>
      <c r="DB2" s="61">
        <v>43202</v>
      </c>
    </row>
    <row r="3" spans="1:130" x14ac:dyDescent="0.15">
      <c r="A3" s="60">
        <f>COUNTIF(B3:B$1038,B3)</f>
        <v>1</v>
      </c>
      <c r="B3" s="60" t="str">
        <f t="shared" si="0"/>
        <v>3410710143通所リハビリテーション</v>
      </c>
      <c r="C3" s="60">
        <v>3410710143</v>
      </c>
      <c r="D3" s="60">
        <v>0</v>
      </c>
      <c r="E3" s="60" t="s">
        <v>275</v>
      </c>
      <c r="F3" s="60">
        <v>3002144</v>
      </c>
      <c r="G3" s="60" t="s">
        <v>303</v>
      </c>
      <c r="H3" s="60" t="s">
        <v>304</v>
      </c>
      <c r="I3" s="60">
        <v>7250012</v>
      </c>
      <c r="J3" s="60" t="s">
        <v>305</v>
      </c>
      <c r="K3" s="60" t="s">
        <v>306</v>
      </c>
      <c r="L3" s="60" t="s">
        <v>307</v>
      </c>
      <c r="M3" s="60" t="s">
        <v>308</v>
      </c>
      <c r="P3" s="60" t="s">
        <v>283</v>
      </c>
      <c r="Q3" s="60" t="s">
        <v>309</v>
      </c>
      <c r="R3" s="60" t="s">
        <v>310</v>
      </c>
      <c r="X3" s="60" t="s">
        <v>311</v>
      </c>
      <c r="Y3" s="60" t="s">
        <v>312</v>
      </c>
      <c r="Z3" s="60" t="s">
        <v>306</v>
      </c>
      <c r="AA3" s="60">
        <v>7250012</v>
      </c>
      <c r="AB3" s="60">
        <v>34203</v>
      </c>
      <c r="AC3" s="60" t="s">
        <v>305</v>
      </c>
      <c r="AD3" s="60" t="s">
        <v>289</v>
      </c>
      <c r="AE3" s="60" t="b">
        <f t="shared" si="1"/>
        <v>0</v>
      </c>
      <c r="AF3" s="60" t="s">
        <v>290</v>
      </c>
      <c r="AG3" s="60" t="s">
        <v>291</v>
      </c>
      <c r="AH3" s="61">
        <v>42580</v>
      </c>
      <c r="AI3" s="60" t="s">
        <v>292</v>
      </c>
      <c r="AJ3" s="61">
        <v>42566</v>
      </c>
      <c r="AK3" s="61">
        <v>42850</v>
      </c>
      <c r="AL3" s="60" t="s">
        <v>293</v>
      </c>
      <c r="AM3" s="60" t="str">
        <f>VLOOKUP(AL3,'[1]居宅，予防'!$A$2:$B$43,2,FALSE)</f>
        <v>通所リハビリテーション</v>
      </c>
      <c r="AN3" s="60" t="str">
        <f>VLOOKUP(AM3,[1]施設種別!$A$2:$B$20,2,FALSE)</f>
        <v>⑱通所リハビリテーション</v>
      </c>
      <c r="AO3" s="60" t="s">
        <v>294</v>
      </c>
      <c r="AP3" s="60" t="s">
        <v>295</v>
      </c>
      <c r="AQ3" s="61">
        <v>36608</v>
      </c>
      <c r="AR3" s="61">
        <v>36608</v>
      </c>
      <c r="AS3" s="61">
        <v>41974</v>
      </c>
      <c r="BJ3" s="60" t="s">
        <v>311</v>
      </c>
      <c r="BK3" s="60" t="s">
        <v>312</v>
      </c>
      <c r="BL3" s="60" t="s">
        <v>313</v>
      </c>
      <c r="BM3" s="60" t="s">
        <v>314</v>
      </c>
      <c r="BN3" s="60" t="s">
        <v>310</v>
      </c>
      <c r="BO3" s="60" t="s">
        <v>309</v>
      </c>
      <c r="BP3" s="60">
        <v>7250012</v>
      </c>
      <c r="BQ3" s="60" t="s">
        <v>315</v>
      </c>
      <c r="BV3" s="61">
        <v>24473</v>
      </c>
      <c r="BZ3" s="60" t="s">
        <v>145</v>
      </c>
      <c r="CA3" s="60" t="s">
        <v>145</v>
      </c>
      <c r="CB3" s="60" t="s">
        <v>145</v>
      </c>
      <c r="CC3" s="60" t="s">
        <v>145</v>
      </c>
      <c r="CD3" s="60" t="s">
        <v>145</v>
      </c>
      <c r="CE3" s="60" t="s">
        <v>145</v>
      </c>
      <c r="CG3" s="60" t="s">
        <v>316</v>
      </c>
      <c r="CH3" s="62">
        <v>0</v>
      </c>
      <c r="CI3" s="62">
        <v>0</v>
      </c>
      <c r="CJ3" s="62">
        <v>0</v>
      </c>
      <c r="CK3" s="62">
        <v>0</v>
      </c>
      <c r="CR3" s="60" t="s">
        <v>317</v>
      </c>
      <c r="CS3" s="60" t="s">
        <v>318</v>
      </c>
      <c r="CU3" s="60" t="s">
        <v>319</v>
      </c>
      <c r="CY3" s="60" t="s">
        <v>291</v>
      </c>
      <c r="CZ3" s="61">
        <v>41992</v>
      </c>
      <c r="DA3" s="61">
        <v>43312</v>
      </c>
      <c r="DB3" s="61">
        <v>41964</v>
      </c>
    </row>
    <row r="4" spans="1:130" x14ac:dyDescent="0.15">
      <c r="A4" s="60">
        <f>COUNTIF(B4:B$1038,B4)</f>
        <v>1</v>
      </c>
      <c r="B4" s="60" t="str">
        <f t="shared" si="0"/>
        <v>3410710507通所リハビリテーション</v>
      </c>
      <c r="C4" s="60">
        <v>3410710507</v>
      </c>
      <c r="D4" s="60">
        <v>0</v>
      </c>
      <c r="E4" s="60" t="s">
        <v>275</v>
      </c>
      <c r="F4" s="60">
        <v>3007887</v>
      </c>
      <c r="G4" s="60" t="s">
        <v>320</v>
      </c>
      <c r="H4" s="60" t="s">
        <v>321</v>
      </c>
      <c r="I4" s="60">
        <v>7250026</v>
      </c>
      <c r="J4" s="60" t="s">
        <v>322</v>
      </c>
      <c r="K4" s="60" t="s">
        <v>323</v>
      </c>
      <c r="L4" s="60" t="s">
        <v>324</v>
      </c>
      <c r="M4" s="60" t="s">
        <v>308</v>
      </c>
      <c r="P4" s="60" t="s">
        <v>283</v>
      </c>
      <c r="Q4" s="60" t="s">
        <v>325</v>
      </c>
      <c r="R4" s="60" t="s">
        <v>326</v>
      </c>
      <c r="X4" s="60" t="s">
        <v>320</v>
      </c>
      <c r="Y4" s="60" t="s">
        <v>321</v>
      </c>
      <c r="Z4" s="60" t="s">
        <v>323</v>
      </c>
      <c r="AA4" s="60">
        <v>7250026</v>
      </c>
      <c r="AB4" s="60">
        <v>34203</v>
      </c>
      <c r="AC4" s="60" t="s">
        <v>322</v>
      </c>
      <c r="AD4" s="60" t="s">
        <v>289</v>
      </c>
      <c r="AE4" s="60" t="b">
        <f t="shared" si="1"/>
        <v>0</v>
      </c>
      <c r="AF4" s="60" t="s">
        <v>290</v>
      </c>
      <c r="AG4" s="60" t="s">
        <v>291</v>
      </c>
      <c r="AH4" s="61">
        <v>37131</v>
      </c>
      <c r="AI4" s="60" t="s">
        <v>292</v>
      </c>
      <c r="AJ4" s="61">
        <v>37926</v>
      </c>
      <c r="AK4" s="61">
        <v>37922</v>
      </c>
      <c r="AL4" s="60" t="s">
        <v>293</v>
      </c>
      <c r="AM4" s="60" t="str">
        <f>VLOOKUP(AL4,'[1]居宅，予防'!$A$2:$B$43,2,FALSE)</f>
        <v>通所リハビリテーション</v>
      </c>
      <c r="AN4" s="60" t="str">
        <f>VLOOKUP(AM4,[1]施設種別!$A$2:$B$20,2,FALSE)</f>
        <v>⑱通所リハビリテーション</v>
      </c>
      <c r="AO4" s="60" t="s">
        <v>294</v>
      </c>
      <c r="AP4" s="60" t="s">
        <v>295</v>
      </c>
      <c r="AQ4" s="61">
        <v>37135</v>
      </c>
      <c r="AR4" s="61">
        <v>37135</v>
      </c>
      <c r="AS4" s="61">
        <v>43191</v>
      </c>
      <c r="BJ4" s="60" t="s">
        <v>320</v>
      </c>
      <c r="BK4" s="60" t="s">
        <v>321</v>
      </c>
      <c r="BL4" s="60" t="s">
        <v>323</v>
      </c>
      <c r="BM4" s="60" t="s">
        <v>324</v>
      </c>
      <c r="BN4" s="60" t="s">
        <v>326</v>
      </c>
      <c r="BO4" s="60" t="s">
        <v>325</v>
      </c>
      <c r="BP4" s="60">
        <v>7250026</v>
      </c>
      <c r="BQ4" s="60" t="s">
        <v>327</v>
      </c>
      <c r="BV4" s="61">
        <v>23744</v>
      </c>
      <c r="BZ4" s="60" t="s">
        <v>145</v>
      </c>
      <c r="CA4" s="60" t="s">
        <v>145</v>
      </c>
      <c r="CB4" s="60" t="s">
        <v>145</v>
      </c>
      <c r="CC4" s="60" t="s">
        <v>145</v>
      </c>
      <c r="CD4" s="60" t="s">
        <v>145</v>
      </c>
      <c r="CG4" s="60" t="s">
        <v>328</v>
      </c>
      <c r="CH4" s="62">
        <v>0</v>
      </c>
      <c r="CI4" s="62">
        <v>0</v>
      </c>
      <c r="CR4" s="60" t="s">
        <v>289</v>
      </c>
      <c r="CY4" s="60" t="s">
        <v>291</v>
      </c>
      <c r="CZ4" s="61">
        <v>43251</v>
      </c>
      <c r="DA4" s="61">
        <v>43217</v>
      </c>
      <c r="DB4" s="61">
        <v>43201</v>
      </c>
    </row>
    <row r="5" spans="1:130" x14ac:dyDescent="0.15">
      <c r="A5" s="60">
        <f>COUNTIF(B5:B$1038,B5)</f>
        <v>1</v>
      </c>
      <c r="B5" s="60" t="str">
        <f t="shared" si="0"/>
        <v>3410910628通所リハビリテーション</v>
      </c>
      <c r="C5" s="60">
        <v>3410910628</v>
      </c>
      <c r="D5" s="60">
        <v>0</v>
      </c>
      <c r="E5" s="60" t="s">
        <v>275</v>
      </c>
      <c r="F5" s="60">
        <v>3007895</v>
      </c>
      <c r="G5" s="60" t="s">
        <v>329</v>
      </c>
      <c r="H5" s="60" t="s">
        <v>330</v>
      </c>
      <c r="I5" s="60">
        <v>7230014</v>
      </c>
      <c r="J5" s="60" t="s">
        <v>331</v>
      </c>
      <c r="K5" s="60" t="s">
        <v>332</v>
      </c>
      <c r="L5" s="60" t="s">
        <v>333</v>
      </c>
      <c r="M5" s="60" t="s">
        <v>308</v>
      </c>
      <c r="P5" s="60" t="s">
        <v>283</v>
      </c>
      <c r="Q5" s="60" t="s">
        <v>334</v>
      </c>
      <c r="R5" s="60" t="s">
        <v>335</v>
      </c>
      <c r="X5" s="60" t="s">
        <v>329</v>
      </c>
      <c r="Y5" s="60" t="s">
        <v>330</v>
      </c>
      <c r="Z5" s="60" t="s">
        <v>332</v>
      </c>
      <c r="AA5" s="60">
        <v>7230014</v>
      </c>
      <c r="AB5" s="60">
        <v>34204</v>
      </c>
      <c r="AC5" s="60" t="s">
        <v>331</v>
      </c>
      <c r="AD5" s="60" t="s">
        <v>336</v>
      </c>
      <c r="AE5" s="60" t="b">
        <f t="shared" si="1"/>
        <v>0</v>
      </c>
      <c r="AF5" s="60" t="s">
        <v>337</v>
      </c>
      <c r="AG5" s="60" t="s">
        <v>291</v>
      </c>
      <c r="AH5" s="61">
        <v>43431</v>
      </c>
      <c r="AI5" s="60" t="s">
        <v>292</v>
      </c>
      <c r="AJ5" s="61">
        <v>43396</v>
      </c>
      <c r="AK5" s="61">
        <v>43434</v>
      </c>
      <c r="AL5" s="60" t="s">
        <v>293</v>
      </c>
      <c r="AM5" s="60" t="str">
        <f>VLOOKUP(AL5,'[1]居宅，予防'!$A$2:$B$43,2,FALSE)</f>
        <v>通所リハビリテーション</v>
      </c>
      <c r="AN5" s="60" t="str">
        <f>VLOOKUP(AM5,[1]施設種別!$A$2:$B$20,2,FALSE)</f>
        <v>⑱通所リハビリテーション</v>
      </c>
      <c r="AO5" s="60" t="s">
        <v>294</v>
      </c>
      <c r="AP5" s="60" t="s">
        <v>295</v>
      </c>
      <c r="AQ5" s="61">
        <v>36982</v>
      </c>
      <c r="AR5" s="61">
        <v>36982</v>
      </c>
      <c r="AS5" s="61">
        <v>41730</v>
      </c>
      <c r="BJ5" s="60" t="s">
        <v>329</v>
      </c>
      <c r="BK5" s="60" t="s">
        <v>330</v>
      </c>
      <c r="BL5" s="60" t="s">
        <v>332</v>
      </c>
      <c r="BM5" s="60" t="s">
        <v>333</v>
      </c>
      <c r="BN5" s="60" t="s">
        <v>338</v>
      </c>
      <c r="BO5" s="60" t="s">
        <v>339</v>
      </c>
      <c r="BP5" s="60">
        <v>7230014</v>
      </c>
      <c r="BQ5" s="60" t="s">
        <v>340</v>
      </c>
      <c r="BV5" s="61">
        <v>22160</v>
      </c>
      <c r="CD5" s="60" t="s">
        <v>145</v>
      </c>
      <c r="CG5" s="60" t="s">
        <v>341</v>
      </c>
      <c r="CH5" s="62">
        <v>0</v>
      </c>
      <c r="CI5" s="62">
        <v>0</v>
      </c>
      <c r="CR5" s="60" t="s">
        <v>336</v>
      </c>
      <c r="CU5" s="60" t="s">
        <v>342</v>
      </c>
      <c r="CY5" s="60" t="s">
        <v>291</v>
      </c>
      <c r="CZ5" s="61">
        <v>41703</v>
      </c>
      <c r="DA5" s="61">
        <v>41024</v>
      </c>
      <c r="DB5" s="61">
        <v>41702</v>
      </c>
    </row>
    <row r="6" spans="1:130" x14ac:dyDescent="0.15">
      <c r="A6" s="60">
        <f>COUNTIF(B6:B$1038,B6)</f>
        <v>1</v>
      </c>
      <c r="B6" s="60" t="str">
        <f t="shared" si="0"/>
        <v>3410911063介護療養型医療施設</v>
      </c>
      <c r="C6" s="60">
        <v>3410911063</v>
      </c>
      <c r="D6" s="60">
        <v>0</v>
      </c>
      <c r="E6" s="60" t="s">
        <v>275</v>
      </c>
      <c r="F6" s="60">
        <v>4002283</v>
      </c>
      <c r="G6" s="60" t="s">
        <v>343</v>
      </c>
      <c r="H6" s="60" t="s">
        <v>344</v>
      </c>
      <c r="I6" s="60">
        <v>7230051</v>
      </c>
      <c r="J6" s="60" t="s">
        <v>345</v>
      </c>
      <c r="K6" s="60" t="s">
        <v>346</v>
      </c>
      <c r="L6" s="60" t="s">
        <v>347</v>
      </c>
      <c r="M6" s="60" t="s">
        <v>348</v>
      </c>
      <c r="P6" s="60" t="s">
        <v>349</v>
      </c>
      <c r="Q6" s="60" t="s">
        <v>350</v>
      </c>
      <c r="R6" s="60" t="s">
        <v>351</v>
      </c>
      <c r="U6" s="61">
        <v>18010</v>
      </c>
      <c r="X6" s="60" t="s">
        <v>352</v>
      </c>
      <c r="Y6" s="60" t="s">
        <v>353</v>
      </c>
      <c r="Z6" s="60" t="s">
        <v>354</v>
      </c>
      <c r="AA6" s="60">
        <v>7230051</v>
      </c>
      <c r="AB6" s="60">
        <v>34204</v>
      </c>
      <c r="AC6" s="60" t="s">
        <v>345</v>
      </c>
      <c r="AD6" s="60" t="s">
        <v>336</v>
      </c>
      <c r="AE6" s="60" t="b">
        <f t="shared" si="1"/>
        <v>0</v>
      </c>
      <c r="AF6" s="60" t="s">
        <v>337</v>
      </c>
      <c r="AG6" s="60" t="s">
        <v>291</v>
      </c>
      <c r="AH6" s="61">
        <v>43014</v>
      </c>
      <c r="AI6" s="60" t="s">
        <v>292</v>
      </c>
      <c r="AJ6" s="61">
        <v>42914</v>
      </c>
      <c r="AK6" s="61">
        <v>43069</v>
      </c>
      <c r="AL6" s="60" t="s">
        <v>355</v>
      </c>
      <c r="AM6" s="60" t="str">
        <f>VLOOKUP(AL6,'[1]居宅，予防'!$A$2:$B$43,2,FALSE)</f>
        <v>介護療養型医療施設</v>
      </c>
      <c r="AN6" s="60" t="str">
        <f>VLOOKUP(AM6,[1]施設種別!$A$2:$B$20,2,FALSE)</f>
        <v>④介護療養型医療施設</v>
      </c>
      <c r="AO6" s="60" t="s">
        <v>294</v>
      </c>
      <c r="AP6" s="60" t="s">
        <v>356</v>
      </c>
      <c r="AQ6" s="61">
        <v>36615</v>
      </c>
      <c r="AR6" s="61">
        <v>36615</v>
      </c>
      <c r="AS6" s="61">
        <v>43191</v>
      </c>
      <c r="BF6" s="61">
        <v>41730</v>
      </c>
      <c r="BG6" s="61">
        <v>43921</v>
      </c>
      <c r="BJ6" s="60" t="s">
        <v>352</v>
      </c>
      <c r="BK6" s="60" t="s">
        <v>353</v>
      </c>
      <c r="BL6" s="60" t="s">
        <v>354</v>
      </c>
      <c r="BM6" s="60" t="s">
        <v>347</v>
      </c>
      <c r="BN6" s="60" t="s">
        <v>357</v>
      </c>
      <c r="BO6" s="60" t="s">
        <v>358</v>
      </c>
      <c r="BP6" s="60">
        <v>7230062</v>
      </c>
      <c r="BQ6" s="60" t="s">
        <v>359</v>
      </c>
      <c r="BV6" s="61">
        <v>22914</v>
      </c>
      <c r="CU6" s="60" t="s">
        <v>360</v>
      </c>
      <c r="CY6" s="60" t="s">
        <v>291</v>
      </c>
      <c r="CZ6" s="61">
        <v>43152</v>
      </c>
      <c r="DA6" s="61">
        <v>42849</v>
      </c>
      <c r="DB6" s="61">
        <v>41458</v>
      </c>
      <c r="DC6" s="61">
        <v>43921</v>
      </c>
    </row>
    <row r="7" spans="1:130" x14ac:dyDescent="0.15">
      <c r="A7" s="60">
        <f>COUNTIF(B7:B$1038,B7)</f>
        <v>1</v>
      </c>
      <c r="B7" s="60" t="str">
        <f t="shared" si="0"/>
        <v>3410911063通所リハビリテーション</v>
      </c>
      <c r="C7" s="60">
        <v>3410911063</v>
      </c>
      <c r="D7" s="60">
        <v>0</v>
      </c>
      <c r="E7" s="60" t="s">
        <v>275</v>
      </c>
      <c r="F7" s="60">
        <v>4002283</v>
      </c>
      <c r="G7" s="60" t="s">
        <v>343</v>
      </c>
      <c r="H7" s="60" t="s">
        <v>344</v>
      </c>
      <c r="I7" s="60">
        <v>7230051</v>
      </c>
      <c r="J7" s="60" t="s">
        <v>345</v>
      </c>
      <c r="K7" s="60" t="s">
        <v>346</v>
      </c>
      <c r="L7" s="60" t="s">
        <v>347</v>
      </c>
      <c r="M7" s="60" t="s">
        <v>348</v>
      </c>
      <c r="P7" s="60" t="s">
        <v>349</v>
      </c>
      <c r="Q7" s="60" t="s">
        <v>350</v>
      </c>
      <c r="R7" s="60" t="s">
        <v>351</v>
      </c>
      <c r="U7" s="61">
        <v>18010</v>
      </c>
      <c r="X7" s="60" t="s">
        <v>352</v>
      </c>
      <c r="Y7" s="60" t="s">
        <v>353</v>
      </c>
      <c r="Z7" s="60" t="s">
        <v>354</v>
      </c>
      <c r="AA7" s="60">
        <v>7230051</v>
      </c>
      <c r="AB7" s="60">
        <v>34204</v>
      </c>
      <c r="AC7" s="60" t="s">
        <v>345</v>
      </c>
      <c r="AD7" s="60" t="s">
        <v>336</v>
      </c>
      <c r="AE7" s="60" t="b">
        <f t="shared" si="1"/>
        <v>0</v>
      </c>
      <c r="AF7" s="60" t="s">
        <v>337</v>
      </c>
      <c r="AG7" s="60" t="s">
        <v>291</v>
      </c>
      <c r="AH7" s="61">
        <v>43014</v>
      </c>
      <c r="AI7" s="60" t="s">
        <v>292</v>
      </c>
      <c r="AJ7" s="61">
        <v>42914</v>
      </c>
      <c r="AK7" s="61">
        <v>43069</v>
      </c>
      <c r="AL7" s="60" t="s">
        <v>293</v>
      </c>
      <c r="AM7" s="60" t="str">
        <f>VLOOKUP(AL7,'[1]居宅，予防'!$A$2:$B$43,2,FALSE)</f>
        <v>通所リハビリテーション</v>
      </c>
      <c r="AN7" s="60" t="str">
        <f>VLOOKUP(AM7,[1]施設種別!$A$2:$B$20,2,FALSE)</f>
        <v>⑱通所リハビリテーション</v>
      </c>
      <c r="AO7" s="60" t="s">
        <v>294</v>
      </c>
      <c r="AP7" s="60" t="s">
        <v>295</v>
      </c>
      <c r="AQ7" s="61">
        <v>36613</v>
      </c>
      <c r="AR7" s="61">
        <v>36613</v>
      </c>
      <c r="AS7" s="61">
        <v>43009</v>
      </c>
      <c r="BJ7" s="60" t="s">
        <v>352</v>
      </c>
      <c r="BK7" s="60" t="s">
        <v>353</v>
      </c>
      <c r="BL7" s="60" t="s">
        <v>354</v>
      </c>
      <c r="BM7" s="60" t="s">
        <v>347</v>
      </c>
      <c r="BN7" s="60" t="s">
        <v>357</v>
      </c>
      <c r="BO7" s="60" t="s">
        <v>358</v>
      </c>
      <c r="BP7" s="60">
        <v>7230062</v>
      </c>
      <c r="BQ7" s="60" t="s">
        <v>361</v>
      </c>
      <c r="BV7" s="61">
        <v>22914</v>
      </c>
      <c r="BZ7" s="60" t="s">
        <v>145</v>
      </c>
      <c r="CA7" s="60" t="s">
        <v>145</v>
      </c>
      <c r="CB7" s="60" t="s">
        <v>145</v>
      </c>
      <c r="CC7" s="60" t="s">
        <v>145</v>
      </c>
      <c r="CD7" s="60" t="s">
        <v>145</v>
      </c>
      <c r="CE7" s="60" t="s">
        <v>145</v>
      </c>
      <c r="CG7" s="60" t="s">
        <v>341</v>
      </c>
      <c r="CH7" s="62">
        <v>0</v>
      </c>
      <c r="CI7" s="62">
        <v>0</v>
      </c>
      <c r="CJ7" s="62">
        <v>0</v>
      </c>
      <c r="CK7" s="62">
        <v>0</v>
      </c>
      <c r="CR7" s="60" t="s">
        <v>336</v>
      </c>
      <c r="CS7" s="60" t="s">
        <v>362</v>
      </c>
      <c r="CU7" s="60" t="s">
        <v>342</v>
      </c>
      <c r="CY7" s="60" t="s">
        <v>291</v>
      </c>
      <c r="CZ7" s="61">
        <v>43131</v>
      </c>
      <c r="DA7" s="61">
        <v>43215</v>
      </c>
      <c r="DB7" s="61">
        <v>43005</v>
      </c>
    </row>
    <row r="8" spans="1:130" x14ac:dyDescent="0.15">
      <c r="A8" s="60">
        <f>COUNTIF(B8:B$1038,B8)</f>
        <v>1</v>
      </c>
      <c r="B8" s="60" t="str">
        <f t="shared" si="0"/>
        <v>3410911196通所リハビリテーション</v>
      </c>
      <c r="C8" s="60">
        <v>3410911196</v>
      </c>
      <c r="D8" s="60">
        <v>0</v>
      </c>
      <c r="E8" s="60" t="s">
        <v>275</v>
      </c>
      <c r="F8" s="60">
        <v>3002359</v>
      </c>
      <c r="G8" s="60" t="s">
        <v>363</v>
      </c>
      <c r="H8" s="60" t="s">
        <v>364</v>
      </c>
      <c r="I8" s="60">
        <v>7230035</v>
      </c>
      <c r="J8" s="60" t="s">
        <v>365</v>
      </c>
      <c r="K8" s="60" t="s">
        <v>366</v>
      </c>
      <c r="L8" s="60" t="s">
        <v>367</v>
      </c>
      <c r="M8" s="60" t="s">
        <v>308</v>
      </c>
      <c r="P8" s="60" t="s">
        <v>283</v>
      </c>
      <c r="Q8" s="60" t="s">
        <v>368</v>
      </c>
      <c r="R8" s="60" t="s">
        <v>369</v>
      </c>
      <c r="X8" s="60" t="s">
        <v>370</v>
      </c>
      <c r="Y8" s="60" t="s">
        <v>371</v>
      </c>
      <c r="Z8" s="60" t="s">
        <v>366</v>
      </c>
      <c r="AA8" s="60">
        <v>7230035</v>
      </c>
      <c r="AB8" s="60">
        <v>34204</v>
      </c>
      <c r="AC8" s="60" t="s">
        <v>365</v>
      </c>
      <c r="AD8" s="60" t="s">
        <v>336</v>
      </c>
      <c r="AE8" s="60" t="b">
        <f t="shared" si="1"/>
        <v>0</v>
      </c>
      <c r="AF8" s="60" t="s">
        <v>337</v>
      </c>
      <c r="AG8" s="60" t="s">
        <v>291</v>
      </c>
      <c r="AH8" s="61">
        <v>43153</v>
      </c>
      <c r="AI8" s="60" t="s">
        <v>292</v>
      </c>
      <c r="AJ8" s="61">
        <v>43030</v>
      </c>
      <c r="AK8" s="61">
        <v>43157</v>
      </c>
      <c r="AL8" s="60" t="s">
        <v>293</v>
      </c>
      <c r="AM8" s="60" t="str">
        <f>VLOOKUP(AL8,'[1]居宅，予防'!$A$2:$B$43,2,FALSE)</f>
        <v>通所リハビリテーション</v>
      </c>
      <c r="AN8" s="60" t="str">
        <f>VLOOKUP(AM8,[1]施設種別!$A$2:$B$20,2,FALSE)</f>
        <v>⑱通所リハビリテーション</v>
      </c>
      <c r="AO8" s="60" t="s">
        <v>294</v>
      </c>
      <c r="AP8" s="60" t="s">
        <v>295</v>
      </c>
      <c r="AQ8" s="61">
        <v>36501</v>
      </c>
      <c r="AR8" s="61">
        <v>36501</v>
      </c>
      <c r="AS8" s="61">
        <v>41974</v>
      </c>
      <c r="BJ8" s="60" t="s">
        <v>370</v>
      </c>
      <c r="BK8" s="60" t="s">
        <v>371</v>
      </c>
      <c r="BL8" s="60" t="s">
        <v>366</v>
      </c>
      <c r="BM8" s="60" t="s">
        <v>367</v>
      </c>
      <c r="BN8" s="60" t="s">
        <v>369</v>
      </c>
      <c r="BO8" s="60" t="s">
        <v>368</v>
      </c>
      <c r="BP8" s="60">
        <v>7230035</v>
      </c>
      <c r="BQ8" s="60" t="s">
        <v>372</v>
      </c>
      <c r="BV8" s="61">
        <v>19741</v>
      </c>
      <c r="BZ8" s="60" t="s">
        <v>145</v>
      </c>
      <c r="CA8" s="60" t="s">
        <v>145</v>
      </c>
      <c r="CB8" s="60" t="s">
        <v>145</v>
      </c>
      <c r="CC8" s="60" t="s">
        <v>145</v>
      </c>
      <c r="CD8" s="60" t="s">
        <v>145</v>
      </c>
      <c r="CE8" s="60" t="s">
        <v>145</v>
      </c>
      <c r="CF8" s="60" t="s">
        <v>145</v>
      </c>
      <c r="CG8" s="60" t="s">
        <v>373</v>
      </c>
      <c r="CH8" s="62">
        <v>0</v>
      </c>
      <c r="CI8" s="62">
        <v>0</v>
      </c>
      <c r="CJ8" s="62">
        <v>0</v>
      </c>
      <c r="CK8" s="62">
        <v>0</v>
      </c>
      <c r="CL8" s="62">
        <v>0</v>
      </c>
      <c r="CM8" s="62">
        <v>0</v>
      </c>
      <c r="CR8" s="60" t="s">
        <v>301</v>
      </c>
      <c r="CS8" s="60" t="s">
        <v>374</v>
      </c>
      <c r="CU8" s="60" t="s">
        <v>375</v>
      </c>
      <c r="CV8" s="60" t="s">
        <v>376</v>
      </c>
      <c r="CY8" s="60" t="s">
        <v>291</v>
      </c>
      <c r="CZ8" s="61">
        <v>41968</v>
      </c>
      <c r="DA8" s="61">
        <v>43278</v>
      </c>
      <c r="DB8" s="61">
        <v>41974</v>
      </c>
    </row>
    <row r="9" spans="1:130" x14ac:dyDescent="0.15">
      <c r="A9" s="60">
        <f>COUNTIF(B9:B$1038,B9)</f>
        <v>1</v>
      </c>
      <c r="B9" s="60" t="str">
        <f t="shared" si="0"/>
        <v>3410911626通所リハビリテーション</v>
      </c>
      <c r="C9" s="60">
        <v>3410911626</v>
      </c>
      <c r="D9" s="60">
        <v>0</v>
      </c>
      <c r="E9" s="60" t="s">
        <v>275</v>
      </c>
      <c r="G9" s="60" t="s">
        <v>377</v>
      </c>
      <c r="H9" s="60" t="s">
        <v>378</v>
      </c>
      <c r="M9" s="60" t="s">
        <v>308</v>
      </c>
      <c r="P9" s="60" t="s">
        <v>283</v>
      </c>
      <c r="Q9" s="60" t="s">
        <v>379</v>
      </c>
      <c r="R9" s="60" t="s">
        <v>380</v>
      </c>
      <c r="X9" s="60" t="s">
        <v>381</v>
      </c>
      <c r="Y9" s="60" t="s">
        <v>382</v>
      </c>
      <c r="Z9" s="60" t="s">
        <v>383</v>
      </c>
      <c r="AA9" s="60">
        <v>7230017</v>
      </c>
      <c r="AB9" s="60">
        <v>34204</v>
      </c>
      <c r="AC9" s="60" t="s">
        <v>384</v>
      </c>
      <c r="AD9" s="60" t="s">
        <v>336</v>
      </c>
      <c r="AE9" s="60" t="b">
        <f t="shared" si="1"/>
        <v>0</v>
      </c>
      <c r="AF9" s="60" t="s">
        <v>337</v>
      </c>
      <c r="AG9" s="60" t="s">
        <v>291</v>
      </c>
      <c r="AH9" s="61">
        <v>43097</v>
      </c>
      <c r="AI9" s="60" t="s">
        <v>385</v>
      </c>
      <c r="AJ9" s="61">
        <v>40087</v>
      </c>
      <c r="AK9" s="61">
        <v>43116</v>
      </c>
      <c r="AL9" s="60" t="s">
        <v>293</v>
      </c>
      <c r="AM9" s="60" t="str">
        <f>VLOOKUP(AL9,'[1]居宅，予防'!$A$2:$B$43,2,FALSE)</f>
        <v>通所リハビリテーション</v>
      </c>
      <c r="AN9" s="60" t="str">
        <f>VLOOKUP(AM9,[1]施設種別!$A$2:$B$20,2,FALSE)</f>
        <v>⑱通所リハビリテーション</v>
      </c>
      <c r="AO9" s="60" t="s">
        <v>294</v>
      </c>
      <c r="AP9" s="60" t="s">
        <v>295</v>
      </c>
      <c r="AQ9" s="61">
        <v>43101</v>
      </c>
      <c r="AR9" s="61">
        <v>43101</v>
      </c>
      <c r="BJ9" s="60" t="s">
        <v>381</v>
      </c>
      <c r="BK9" s="60" t="s">
        <v>382</v>
      </c>
      <c r="BL9" s="60" t="s">
        <v>383</v>
      </c>
      <c r="BM9" s="60" t="s">
        <v>386</v>
      </c>
      <c r="BN9" s="60" t="s">
        <v>380</v>
      </c>
      <c r="BO9" s="60" t="s">
        <v>379</v>
      </c>
      <c r="BP9" s="60">
        <v>7230014</v>
      </c>
      <c r="BQ9" s="60" t="s">
        <v>387</v>
      </c>
      <c r="BV9" s="61">
        <v>23386</v>
      </c>
      <c r="BZ9" s="60" t="s">
        <v>145</v>
      </c>
      <c r="CA9" s="60" t="s">
        <v>145</v>
      </c>
      <c r="CB9" s="60" t="s">
        <v>145</v>
      </c>
      <c r="CD9" s="60" t="s">
        <v>145</v>
      </c>
      <c r="CG9" s="60" t="s">
        <v>388</v>
      </c>
      <c r="CH9" s="62">
        <v>0</v>
      </c>
      <c r="CI9" s="62">
        <v>0</v>
      </c>
      <c r="CR9" s="60" t="s">
        <v>336</v>
      </c>
      <c r="CS9" s="60" t="s">
        <v>389</v>
      </c>
      <c r="CY9" s="60" t="s">
        <v>291</v>
      </c>
      <c r="CZ9" s="61">
        <v>43116</v>
      </c>
      <c r="DA9" s="61">
        <v>43214</v>
      </c>
      <c r="DB9" s="61">
        <v>43097</v>
      </c>
    </row>
    <row r="10" spans="1:130" x14ac:dyDescent="0.15">
      <c r="A10" s="60">
        <f>COUNTIF(B10:B$1038,B10)</f>
        <v>1</v>
      </c>
      <c r="B10" s="60" t="str">
        <f t="shared" si="0"/>
        <v>3410911659通所リハビリテーション</v>
      </c>
      <c r="C10" s="60">
        <v>3410911659</v>
      </c>
      <c r="D10" s="60">
        <v>0</v>
      </c>
      <c r="E10" s="60" t="s">
        <v>275</v>
      </c>
      <c r="F10" s="60">
        <v>3007903</v>
      </c>
      <c r="G10" s="60" t="s">
        <v>390</v>
      </c>
      <c r="H10" s="60" t="s">
        <v>391</v>
      </c>
      <c r="I10" s="60">
        <v>7230051</v>
      </c>
      <c r="J10" s="60" t="s">
        <v>392</v>
      </c>
      <c r="K10" s="60" t="s">
        <v>393</v>
      </c>
      <c r="L10" s="60" t="s">
        <v>394</v>
      </c>
      <c r="M10" s="60" t="s">
        <v>308</v>
      </c>
      <c r="P10" s="60" t="s">
        <v>283</v>
      </c>
      <c r="Q10" s="60" t="s">
        <v>395</v>
      </c>
      <c r="R10" s="60" t="s">
        <v>396</v>
      </c>
      <c r="X10" s="60" t="s">
        <v>397</v>
      </c>
      <c r="Y10" s="60" t="s">
        <v>398</v>
      </c>
      <c r="Z10" s="60" t="s">
        <v>399</v>
      </c>
      <c r="AA10" s="60">
        <v>7230051</v>
      </c>
      <c r="AB10" s="60">
        <v>34204</v>
      </c>
      <c r="AC10" s="60" t="s">
        <v>392</v>
      </c>
      <c r="AD10" s="60" t="s">
        <v>336</v>
      </c>
      <c r="AE10" s="60" t="b">
        <f t="shared" si="1"/>
        <v>0</v>
      </c>
      <c r="AF10" s="60" t="s">
        <v>337</v>
      </c>
      <c r="AG10" s="60" t="s">
        <v>291</v>
      </c>
      <c r="AH10" s="61">
        <v>42578</v>
      </c>
      <c r="AI10" s="60" t="s">
        <v>292</v>
      </c>
      <c r="AJ10" s="61">
        <v>42566</v>
      </c>
      <c r="AK10" s="61">
        <v>42607</v>
      </c>
      <c r="AL10" s="60" t="s">
        <v>293</v>
      </c>
      <c r="AM10" s="60" t="str">
        <f>VLOOKUP(AL10,'[1]居宅，予防'!$A$2:$B$43,2,FALSE)</f>
        <v>通所リハビリテーション</v>
      </c>
      <c r="AN10" s="60" t="str">
        <f>VLOOKUP(AM10,[1]施設種別!$A$2:$B$20,2,FALSE)</f>
        <v>⑱通所リハビリテーション</v>
      </c>
      <c r="AO10" s="60" t="s">
        <v>294</v>
      </c>
      <c r="AP10" s="60" t="s">
        <v>295</v>
      </c>
      <c r="AQ10" s="61">
        <v>40391</v>
      </c>
      <c r="AR10" s="61">
        <v>40391</v>
      </c>
      <c r="AS10" s="61">
        <v>43191</v>
      </c>
      <c r="BJ10" s="60" t="s">
        <v>397</v>
      </c>
      <c r="BK10" s="60" t="s">
        <v>398</v>
      </c>
      <c r="BL10" s="60" t="s">
        <v>399</v>
      </c>
      <c r="BM10" s="60" t="s">
        <v>400</v>
      </c>
      <c r="BN10" s="60" t="s">
        <v>396</v>
      </c>
      <c r="BO10" s="60" t="s">
        <v>395</v>
      </c>
      <c r="BP10" s="60">
        <v>7230051</v>
      </c>
      <c r="BQ10" s="60" t="s">
        <v>401</v>
      </c>
      <c r="BV10" s="61">
        <v>19749</v>
      </c>
      <c r="BZ10" s="60" t="s">
        <v>145</v>
      </c>
      <c r="CA10" s="60" t="s">
        <v>145</v>
      </c>
      <c r="CB10" s="60" t="s">
        <v>145</v>
      </c>
      <c r="CC10" s="60" t="s">
        <v>145</v>
      </c>
      <c r="CD10" s="60" t="s">
        <v>145</v>
      </c>
      <c r="CE10" s="60" t="s">
        <v>145</v>
      </c>
      <c r="CG10" s="60" t="s">
        <v>402</v>
      </c>
      <c r="CH10" s="62">
        <v>0</v>
      </c>
      <c r="CI10" s="62">
        <v>0</v>
      </c>
      <c r="CJ10" s="62">
        <v>0</v>
      </c>
      <c r="CK10" s="62">
        <v>0</v>
      </c>
      <c r="CO10" s="60" t="s">
        <v>403</v>
      </c>
      <c r="CP10" s="60" t="s">
        <v>403</v>
      </c>
      <c r="CQ10" s="60" t="s">
        <v>404</v>
      </c>
      <c r="CR10" s="60" t="s">
        <v>336</v>
      </c>
      <c r="CS10" s="60" t="s">
        <v>405</v>
      </c>
      <c r="CU10" s="60" t="s">
        <v>406</v>
      </c>
      <c r="CV10" s="60" t="s">
        <v>407</v>
      </c>
      <c r="CY10" s="60" t="s">
        <v>291</v>
      </c>
      <c r="CZ10" s="61">
        <v>43280</v>
      </c>
      <c r="DA10" s="61">
        <v>43217</v>
      </c>
      <c r="DB10" s="61">
        <v>43199</v>
      </c>
    </row>
    <row r="11" spans="1:130" x14ac:dyDescent="0.15">
      <c r="A11" s="60">
        <f>COUNTIF(B11:B$1038,B11)</f>
        <v>1</v>
      </c>
      <c r="B11" s="60" t="str">
        <f t="shared" si="0"/>
        <v>3411110509通所リハビリテーション</v>
      </c>
      <c r="C11" s="60">
        <v>3411110509</v>
      </c>
      <c r="D11" s="60">
        <v>0</v>
      </c>
      <c r="E11" s="60" t="s">
        <v>275</v>
      </c>
      <c r="F11" s="60">
        <v>3007929</v>
      </c>
      <c r="G11" s="60" t="s">
        <v>408</v>
      </c>
      <c r="H11" s="60" t="s">
        <v>409</v>
      </c>
      <c r="I11" s="60">
        <v>7220045</v>
      </c>
      <c r="J11" s="60" t="s">
        <v>410</v>
      </c>
      <c r="K11" s="60" t="s">
        <v>411</v>
      </c>
      <c r="L11" s="60" t="s">
        <v>412</v>
      </c>
      <c r="M11" s="60" t="s">
        <v>308</v>
      </c>
      <c r="P11" s="60" t="s">
        <v>283</v>
      </c>
      <c r="Q11" s="60" t="s">
        <v>413</v>
      </c>
      <c r="R11" s="60" t="s">
        <v>414</v>
      </c>
      <c r="X11" s="60" t="s">
        <v>415</v>
      </c>
      <c r="Y11" s="60" t="s">
        <v>416</v>
      </c>
      <c r="Z11" s="60" t="s">
        <v>411</v>
      </c>
      <c r="AA11" s="60">
        <v>7220045</v>
      </c>
      <c r="AB11" s="60">
        <v>34205</v>
      </c>
      <c r="AC11" s="60" t="s">
        <v>410</v>
      </c>
      <c r="AD11" s="60" t="s">
        <v>417</v>
      </c>
      <c r="AE11" s="60" t="b">
        <f t="shared" si="1"/>
        <v>0</v>
      </c>
      <c r="AF11" s="60" t="s">
        <v>337</v>
      </c>
      <c r="AG11" s="60" t="s">
        <v>291</v>
      </c>
      <c r="AH11" s="61">
        <v>42314</v>
      </c>
      <c r="AI11" s="60" t="s">
        <v>292</v>
      </c>
      <c r="AJ11" s="61">
        <v>42314</v>
      </c>
      <c r="AK11" s="61">
        <v>42314</v>
      </c>
      <c r="AL11" s="60" t="s">
        <v>293</v>
      </c>
      <c r="AM11" s="60" t="str">
        <f>VLOOKUP(AL11,'[1]居宅，予防'!$A$2:$B$43,2,FALSE)</f>
        <v>通所リハビリテーション</v>
      </c>
      <c r="AN11" s="60" t="str">
        <f>VLOOKUP(AM11,[1]施設種別!$A$2:$B$20,2,FALSE)</f>
        <v>⑱通所リハビリテーション</v>
      </c>
      <c r="AO11" s="60" t="s">
        <v>294</v>
      </c>
      <c r="AP11" s="60" t="s">
        <v>295</v>
      </c>
      <c r="AQ11" s="61">
        <v>36613</v>
      </c>
      <c r="AR11" s="61">
        <v>36613</v>
      </c>
      <c r="AS11" s="61">
        <v>43191</v>
      </c>
      <c r="BJ11" s="60" t="s">
        <v>415</v>
      </c>
      <c r="BK11" s="60" t="s">
        <v>416</v>
      </c>
      <c r="BL11" s="60" t="s">
        <v>411</v>
      </c>
      <c r="BM11" s="60" t="s">
        <v>412</v>
      </c>
      <c r="BN11" s="60" t="s">
        <v>414</v>
      </c>
      <c r="BO11" s="60" t="s">
        <v>418</v>
      </c>
      <c r="BP11" s="60">
        <v>7000089</v>
      </c>
      <c r="BQ11" s="60" t="s">
        <v>419</v>
      </c>
      <c r="BV11" s="61">
        <v>18837</v>
      </c>
      <c r="BZ11" s="60" t="s">
        <v>145</v>
      </c>
      <c r="CA11" s="60" t="s">
        <v>145</v>
      </c>
      <c r="CC11" s="60" t="s">
        <v>145</v>
      </c>
      <c r="CD11" s="60" t="s">
        <v>145</v>
      </c>
      <c r="CE11" s="60" t="s">
        <v>145</v>
      </c>
      <c r="CG11" s="60" t="s">
        <v>420</v>
      </c>
      <c r="CH11" s="62">
        <v>0</v>
      </c>
      <c r="CI11" s="62">
        <v>0</v>
      </c>
      <c r="CJ11" s="62">
        <v>0</v>
      </c>
      <c r="CK11" s="62">
        <v>0</v>
      </c>
      <c r="CR11" s="60" t="s">
        <v>421</v>
      </c>
      <c r="CS11" s="60" t="s">
        <v>422</v>
      </c>
      <c r="CU11" s="60" t="s">
        <v>342</v>
      </c>
      <c r="CY11" s="60" t="s">
        <v>291</v>
      </c>
      <c r="CZ11" s="61">
        <v>43280</v>
      </c>
      <c r="DA11" s="61">
        <v>43214</v>
      </c>
      <c r="DB11" s="61">
        <v>43199</v>
      </c>
    </row>
    <row r="12" spans="1:130" x14ac:dyDescent="0.15">
      <c r="A12" s="60">
        <f>COUNTIF(B12:B$1038,B12)</f>
        <v>1</v>
      </c>
      <c r="B12" s="60" t="str">
        <f t="shared" si="0"/>
        <v>3411110574通所リハビリテーション</v>
      </c>
      <c r="C12" s="60">
        <v>3411110574</v>
      </c>
      <c r="D12" s="60">
        <v>0</v>
      </c>
      <c r="E12" s="60" t="s">
        <v>275</v>
      </c>
      <c r="F12" s="60">
        <v>3006459</v>
      </c>
      <c r="G12" s="60" t="s">
        <v>423</v>
      </c>
      <c r="H12" s="60" t="s">
        <v>424</v>
      </c>
      <c r="I12" s="60">
        <v>7220016</v>
      </c>
      <c r="J12" s="60" t="s">
        <v>425</v>
      </c>
      <c r="K12" s="60" t="s">
        <v>426</v>
      </c>
      <c r="L12" s="60" t="s">
        <v>427</v>
      </c>
      <c r="M12" s="60" t="s">
        <v>308</v>
      </c>
      <c r="P12" s="60" t="s">
        <v>283</v>
      </c>
      <c r="Q12" s="60" t="s">
        <v>428</v>
      </c>
      <c r="R12" s="60" t="s">
        <v>429</v>
      </c>
      <c r="X12" s="60" t="s">
        <v>430</v>
      </c>
      <c r="Y12" s="60" t="s">
        <v>431</v>
      </c>
      <c r="Z12" s="60" t="s">
        <v>426</v>
      </c>
      <c r="AA12" s="60">
        <v>7220016</v>
      </c>
      <c r="AB12" s="60">
        <v>34205</v>
      </c>
      <c r="AC12" s="60" t="s">
        <v>425</v>
      </c>
      <c r="AD12" s="60" t="s">
        <v>417</v>
      </c>
      <c r="AE12" s="60" t="b">
        <f t="shared" si="1"/>
        <v>0</v>
      </c>
      <c r="AF12" s="60" t="s">
        <v>337</v>
      </c>
      <c r="AG12" s="60" t="s">
        <v>291</v>
      </c>
      <c r="AH12" s="61">
        <v>42751</v>
      </c>
      <c r="AI12" s="60" t="s">
        <v>292</v>
      </c>
      <c r="AJ12" s="61">
        <v>42751</v>
      </c>
      <c r="AK12" s="61">
        <v>42794</v>
      </c>
      <c r="AL12" s="60" t="s">
        <v>293</v>
      </c>
      <c r="AM12" s="60" t="str">
        <f>VLOOKUP(AL12,'[1]居宅，予防'!$A$2:$B$43,2,FALSE)</f>
        <v>通所リハビリテーション</v>
      </c>
      <c r="AN12" s="60" t="str">
        <f>VLOOKUP(AM12,[1]施設種別!$A$2:$B$20,2,FALSE)</f>
        <v>⑱通所リハビリテーション</v>
      </c>
      <c r="AO12" s="60" t="s">
        <v>294</v>
      </c>
      <c r="AP12" s="60" t="s">
        <v>295</v>
      </c>
      <c r="AQ12" s="61">
        <v>39508</v>
      </c>
      <c r="AR12" s="61">
        <v>39508</v>
      </c>
      <c r="AS12" s="61">
        <v>43466</v>
      </c>
      <c r="AT12" s="61">
        <v>40210</v>
      </c>
      <c r="AU12" s="61">
        <v>41122</v>
      </c>
      <c r="AV12" s="61">
        <v>41699</v>
      </c>
      <c r="BJ12" s="60" t="s">
        <v>430</v>
      </c>
      <c r="BK12" s="60" t="s">
        <v>431</v>
      </c>
      <c r="BL12" s="60" t="s">
        <v>432</v>
      </c>
      <c r="BM12" s="60" t="s">
        <v>433</v>
      </c>
      <c r="BN12" s="60" t="s">
        <v>434</v>
      </c>
      <c r="BO12" s="60" t="s">
        <v>435</v>
      </c>
      <c r="BP12" s="60">
        <v>7290141</v>
      </c>
      <c r="BQ12" s="60" t="s">
        <v>436</v>
      </c>
      <c r="BV12" s="61">
        <v>15726</v>
      </c>
      <c r="BZ12" s="60" t="s">
        <v>145</v>
      </c>
      <c r="CA12" s="60" t="s">
        <v>145</v>
      </c>
      <c r="CB12" s="60" t="s">
        <v>145</v>
      </c>
      <c r="CC12" s="60" t="s">
        <v>145</v>
      </c>
      <c r="CD12" s="60" t="s">
        <v>145</v>
      </c>
      <c r="CE12" s="60" t="s">
        <v>145</v>
      </c>
      <c r="CF12" s="60" t="s">
        <v>145</v>
      </c>
      <c r="CG12" s="60" t="s">
        <v>437</v>
      </c>
      <c r="CH12" s="62">
        <v>0</v>
      </c>
      <c r="CI12" s="62">
        <v>0</v>
      </c>
      <c r="CJ12" s="62">
        <v>0</v>
      </c>
      <c r="CK12" s="62">
        <v>0</v>
      </c>
      <c r="CL12" s="62">
        <v>0</v>
      </c>
      <c r="CM12" s="62">
        <v>0</v>
      </c>
      <c r="CR12" s="60" t="s">
        <v>417</v>
      </c>
      <c r="CS12" s="60" t="s">
        <v>438</v>
      </c>
      <c r="CU12" s="60" t="s">
        <v>439</v>
      </c>
      <c r="CV12" s="60" t="s">
        <v>440</v>
      </c>
      <c r="CW12" s="60" t="s">
        <v>441</v>
      </c>
      <c r="CY12" s="60" t="s">
        <v>291</v>
      </c>
      <c r="CZ12" s="61">
        <v>43579</v>
      </c>
      <c r="DA12" s="61">
        <v>43214</v>
      </c>
      <c r="DB12" s="61">
        <v>43474</v>
      </c>
      <c r="DV12" s="60" t="s">
        <v>442</v>
      </c>
    </row>
    <row r="13" spans="1:130" x14ac:dyDescent="0.15">
      <c r="A13" s="60">
        <f>COUNTIF(B13:B$1038,B13)</f>
        <v>1</v>
      </c>
      <c r="B13" s="60" t="str">
        <f t="shared" si="0"/>
        <v>3411110582介護療養型医療施設</v>
      </c>
      <c r="C13" s="60">
        <v>3411110582</v>
      </c>
      <c r="D13" s="60">
        <v>0</v>
      </c>
      <c r="E13" s="60" t="s">
        <v>275</v>
      </c>
      <c r="F13" s="60">
        <v>13007935</v>
      </c>
      <c r="G13" s="60" t="s">
        <v>443</v>
      </c>
      <c r="H13" s="60" t="s">
        <v>444</v>
      </c>
      <c r="I13" s="60">
        <v>7290141</v>
      </c>
      <c r="J13" s="60" t="s">
        <v>445</v>
      </c>
      <c r="K13" s="60" t="s">
        <v>446</v>
      </c>
      <c r="L13" s="60" t="s">
        <v>447</v>
      </c>
      <c r="M13" s="60" t="s">
        <v>448</v>
      </c>
      <c r="Q13" s="60" t="s">
        <v>444</v>
      </c>
      <c r="R13" s="60" t="s">
        <v>443</v>
      </c>
      <c r="X13" s="60" t="s">
        <v>449</v>
      </c>
      <c r="Y13" s="60" t="s">
        <v>450</v>
      </c>
      <c r="Z13" s="60" t="s">
        <v>446</v>
      </c>
      <c r="AA13" s="60">
        <v>7290141</v>
      </c>
      <c r="AB13" s="60">
        <v>34205</v>
      </c>
      <c r="AC13" s="60" t="s">
        <v>451</v>
      </c>
      <c r="AD13" s="60" t="s">
        <v>417</v>
      </c>
      <c r="AE13" s="60" t="b">
        <f t="shared" si="1"/>
        <v>0</v>
      </c>
      <c r="AF13" s="60" t="s">
        <v>337</v>
      </c>
      <c r="AG13" s="60" t="s">
        <v>291</v>
      </c>
      <c r="AH13" s="61">
        <v>36630</v>
      </c>
      <c r="AI13" s="60" t="s">
        <v>385</v>
      </c>
      <c r="AJ13" s="61">
        <v>36600</v>
      </c>
      <c r="AK13" s="61">
        <v>36938</v>
      </c>
      <c r="AL13" s="60" t="s">
        <v>355</v>
      </c>
      <c r="AM13" s="60" t="str">
        <f>VLOOKUP(AL13,'[1]居宅，予防'!$A$2:$B$43,2,FALSE)</f>
        <v>介護療養型医療施設</v>
      </c>
      <c r="AN13" s="60" t="str">
        <f>VLOOKUP(AM13,[1]施設種別!$A$2:$B$20,2,FALSE)</f>
        <v>④介護療養型医療施設</v>
      </c>
      <c r="AO13" s="60" t="s">
        <v>294</v>
      </c>
      <c r="AP13" s="60" t="s">
        <v>356</v>
      </c>
      <c r="AQ13" s="61">
        <v>36595</v>
      </c>
      <c r="AR13" s="61">
        <v>36595</v>
      </c>
      <c r="AS13" s="61">
        <v>43191</v>
      </c>
      <c r="BF13" s="61">
        <v>41730</v>
      </c>
      <c r="BG13" s="61">
        <v>43921</v>
      </c>
      <c r="BJ13" s="60" t="s">
        <v>449</v>
      </c>
      <c r="BK13" s="60" t="s">
        <v>450</v>
      </c>
      <c r="BL13" s="60" t="s">
        <v>446</v>
      </c>
      <c r="BM13" s="60" t="s">
        <v>447</v>
      </c>
      <c r="BN13" s="60" t="s">
        <v>443</v>
      </c>
      <c r="BO13" s="60" t="s">
        <v>444</v>
      </c>
      <c r="BP13" s="60">
        <v>7290141</v>
      </c>
      <c r="BQ13" s="60" t="s">
        <v>452</v>
      </c>
      <c r="BS13" s="60" t="s">
        <v>453</v>
      </c>
      <c r="BT13" s="60" t="s">
        <v>454</v>
      </c>
      <c r="BV13" s="61">
        <v>17796</v>
      </c>
      <c r="CU13" s="60" t="s">
        <v>360</v>
      </c>
      <c r="CY13" s="60" t="s">
        <v>291</v>
      </c>
      <c r="CZ13" s="61">
        <v>43152</v>
      </c>
      <c r="DA13" s="61">
        <v>43214</v>
      </c>
      <c r="DB13" s="61">
        <v>43004</v>
      </c>
      <c r="DC13" s="61">
        <v>43921</v>
      </c>
    </row>
    <row r="14" spans="1:130" x14ac:dyDescent="0.15">
      <c r="A14" s="60">
        <f>COUNTIF(B14:B$1038,B14)</f>
        <v>1</v>
      </c>
      <c r="B14" s="60" t="str">
        <f t="shared" si="0"/>
        <v>3411110582通所リハビリテーション</v>
      </c>
      <c r="C14" s="60">
        <v>3411110582</v>
      </c>
      <c r="D14" s="60">
        <v>0</v>
      </c>
      <c r="E14" s="60" t="s">
        <v>275</v>
      </c>
      <c r="F14" s="60">
        <v>13007935</v>
      </c>
      <c r="G14" s="60" t="s">
        <v>443</v>
      </c>
      <c r="H14" s="60" t="s">
        <v>444</v>
      </c>
      <c r="I14" s="60">
        <v>7290141</v>
      </c>
      <c r="J14" s="60" t="s">
        <v>445</v>
      </c>
      <c r="K14" s="60" t="s">
        <v>446</v>
      </c>
      <c r="L14" s="60" t="s">
        <v>447</v>
      </c>
      <c r="M14" s="60" t="s">
        <v>448</v>
      </c>
      <c r="Q14" s="60" t="s">
        <v>444</v>
      </c>
      <c r="R14" s="60" t="s">
        <v>443</v>
      </c>
      <c r="X14" s="60" t="s">
        <v>449</v>
      </c>
      <c r="Y14" s="60" t="s">
        <v>450</v>
      </c>
      <c r="Z14" s="60" t="s">
        <v>446</v>
      </c>
      <c r="AA14" s="60">
        <v>7290141</v>
      </c>
      <c r="AB14" s="60">
        <v>34205</v>
      </c>
      <c r="AC14" s="60" t="s">
        <v>451</v>
      </c>
      <c r="AD14" s="60" t="s">
        <v>417</v>
      </c>
      <c r="AE14" s="60" t="b">
        <f t="shared" si="1"/>
        <v>0</v>
      </c>
      <c r="AF14" s="60" t="s">
        <v>337</v>
      </c>
      <c r="AG14" s="60" t="s">
        <v>291</v>
      </c>
      <c r="AH14" s="61">
        <v>36630</v>
      </c>
      <c r="AI14" s="60" t="s">
        <v>385</v>
      </c>
      <c r="AJ14" s="61">
        <v>36600</v>
      </c>
      <c r="AK14" s="61">
        <v>36938</v>
      </c>
      <c r="AL14" s="60" t="s">
        <v>293</v>
      </c>
      <c r="AM14" s="60" t="str">
        <f>VLOOKUP(AL14,'[1]居宅，予防'!$A$2:$B$43,2,FALSE)</f>
        <v>通所リハビリテーション</v>
      </c>
      <c r="AN14" s="60" t="str">
        <f>VLOOKUP(AM14,[1]施設種別!$A$2:$B$20,2,FALSE)</f>
        <v>⑱通所リハビリテーション</v>
      </c>
      <c r="AO14" s="60" t="s">
        <v>294</v>
      </c>
      <c r="AP14" s="60" t="s">
        <v>295</v>
      </c>
      <c r="AQ14" s="61">
        <v>36600</v>
      </c>
      <c r="AR14" s="61">
        <v>36600</v>
      </c>
      <c r="AS14" s="61">
        <v>42095</v>
      </c>
      <c r="BJ14" s="60" t="s">
        <v>449</v>
      </c>
      <c r="BK14" s="60" t="s">
        <v>450</v>
      </c>
      <c r="BL14" s="60" t="s">
        <v>446</v>
      </c>
      <c r="BM14" s="60" t="s">
        <v>447</v>
      </c>
      <c r="BN14" s="60" t="s">
        <v>443</v>
      </c>
      <c r="BO14" s="60" t="s">
        <v>444</v>
      </c>
      <c r="BP14" s="60">
        <v>7290141</v>
      </c>
      <c r="BQ14" s="60" t="s">
        <v>455</v>
      </c>
      <c r="BV14" s="61">
        <v>17796</v>
      </c>
      <c r="BZ14" s="60" t="s">
        <v>145</v>
      </c>
      <c r="CA14" s="60" t="s">
        <v>145</v>
      </c>
      <c r="CB14" s="60" t="s">
        <v>145</v>
      </c>
      <c r="CC14" s="60" t="s">
        <v>145</v>
      </c>
      <c r="CD14" s="60" t="s">
        <v>145</v>
      </c>
      <c r="CE14" s="60" t="s">
        <v>145</v>
      </c>
      <c r="CG14" s="60" t="s">
        <v>456</v>
      </c>
      <c r="CH14" s="62">
        <v>0</v>
      </c>
      <c r="CI14" s="62">
        <v>0</v>
      </c>
      <c r="CJ14" s="62">
        <v>0</v>
      </c>
      <c r="CK14" s="62">
        <v>0</v>
      </c>
      <c r="CR14" s="60" t="s">
        <v>457</v>
      </c>
      <c r="CU14" s="60" t="s">
        <v>458</v>
      </c>
      <c r="CY14" s="60" t="s">
        <v>291</v>
      </c>
      <c r="CZ14" s="61">
        <v>42243</v>
      </c>
      <c r="DA14" s="61">
        <v>43214</v>
      </c>
      <c r="DB14" s="61">
        <v>42116</v>
      </c>
    </row>
    <row r="15" spans="1:130" x14ac:dyDescent="0.15">
      <c r="A15" s="60">
        <f>COUNTIF(B15:B$1038,B15)</f>
        <v>1</v>
      </c>
      <c r="B15" s="60" t="str">
        <f t="shared" si="0"/>
        <v>3411111424介護療養型医療施設</v>
      </c>
      <c r="C15" s="60">
        <v>3411111424</v>
      </c>
      <c r="D15" s="60">
        <v>0</v>
      </c>
      <c r="E15" s="60" t="s">
        <v>275</v>
      </c>
      <c r="F15" s="60">
        <v>3002391</v>
      </c>
      <c r="G15" s="60" t="s">
        <v>459</v>
      </c>
      <c r="H15" s="60" t="s">
        <v>460</v>
      </c>
      <c r="I15" s="60">
        <v>7220062</v>
      </c>
      <c r="J15" s="60" t="s">
        <v>461</v>
      </c>
      <c r="K15" s="60" t="s">
        <v>462</v>
      </c>
      <c r="L15" s="60" t="s">
        <v>463</v>
      </c>
      <c r="M15" s="60" t="s">
        <v>308</v>
      </c>
      <c r="P15" s="60" t="s">
        <v>283</v>
      </c>
      <c r="Q15" s="60" t="s">
        <v>464</v>
      </c>
      <c r="R15" s="60" t="s">
        <v>465</v>
      </c>
      <c r="X15" s="60" t="s">
        <v>459</v>
      </c>
      <c r="Y15" s="60" t="s">
        <v>460</v>
      </c>
      <c r="Z15" s="60" t="s">
        <v>462</v>
      </c>
      <c r="AA15" s="60">
        <v>7220062</v>
      </c>
      <c r="AB15" s="60">
        <v>34205</v>
      </c>
      <c r="AC15" s="60" t="s">
        <v>461</v>
      </c>
      <c r="AD15" s="60" t="s">
        <v>417</v>
      </c>
      <c r="AE15" s="60" t="b">
        <f t="shared" si="1"/>
        <v>0</v>
      </c>
      <c r="AF15" s="60" t="s">
        <v>337</v>
      </c>
      <c r="AG15" s="60" t="s">
        <v>291</v>
      </c>
      <c r="AH15" s="61">
        <v>43043</v>
      </c>
      <c r="AI15" s="60" t="s">
        <v>292</v>
      </c>
      <c r="AJ15" s="61">
        <v>43009</v>
      </c>
      <c r="AK15" s="61">
        <v>43069</v>
      </c>
      <c r="AL15" s="60" t="s">
        <v>355</v>
      </c>
      <c r="AM15" s="60" t="str">
        <f>VLOOKUP(AL15,'[1]居宅，予防'!$A$2:$B$43,2,FALSE)</f>
        <v>介護療養型医療施設</v>
      </c>
      <c r="AN15" s="60" t="str">
        <f>VLOOKUP(AM15,[1]施設種別!$A$2:$B$20,2,FALSE)</f>
        <v>④介護療養型医療施設</v>
      </c>
      <c r="AO15" s="60" t="s">
        <v>294</v>
      </c>
      <c r="AP15" s="60" t="s">
        <v>356</v>
      </c>
      <c r="AQ15" s="61">
        <v>36607</v>
      </c>
      <c r="AR15" s="61">
        <v>36607</v>
      </c>
      <c r="AS15" s="61">
        <v>43192</v>
      </c>
      <c r="BF15" s="61">
        <v>41730</v>
      </c>
      <c r="BG15" s="61">
        <v>43921</v>
      </c>
      <c r="BJ15" s="60" t="s">
        <v>459</v>
      </c>
      <c r="BK15" s="60" t="s">
        <v>460</v>
      </c>
      <c r="BL15" s="60" t="s">
        <v>462</v>
      </c>
      <c r="BM15" s="60" t="s">
        <v>463</v>
      </c>
      <c r="BN15" s="60" t="s">
        <v>466</v>
      </c>
      <c r="BO15" s="60" t="s">
        <v>467</v>
      </c>
      <c r="BP15" s="60">
        <v>7220062</v>
      </c>
      <c r="BQ15" s="60" t="s">
        <v>468</v>
      </c>
      <c r="BR15" s="60" t="s">
        <v>469</v>
      </c>
      <c r="BS15" s="60" t="s">
        <v>470</v>
      </c>
      <c r="BT15" s="60" t="s">
        <v>471</v>
      </c>
      <c r="BV15" s="61">
        <v>31517</v>
      </c>
      <c r="CU15" s="60" t="s">
        <v>360</v>
      </c>
      <c r="CY15" s="60" t="s">
        <v>291</v>
      </c>
      <c r="CZ15" s="61">
        <v>43342</v>
      </c>
      <c r="DA15" s="61">
        <v>43312</v>
      </c>
      <c r="DB15" s="61">
        <v>43259</v>
      </c>
      <c r="DC15" s="61">
        <v>43921</v>
      </c>
    </row>
    <row r="16" spans="1:130" x14ac:dyDescent="0.15">
      <c r="A16" s="60">
        <f>COUNTIF(B16:B$1038,B16)</f>
        <v>1</v>
      </c>
      <c r="B16" s="60" t="str">
        <f t="shared" si="0"/>
        <v>3411111697通所リハビリテーション</v>
      </c>
      <c r="C16" s="60">
        <v>3411111697</v>
      </c>
      <c r="D16" s="60">
        <v>0</v>
      </c>
      <c r="E16" s="60" t="s">
        <v>275</v>
      </c>
      <c r="F16" s="60">
        <v>13007943</v>
      </c>
      <c r="G16" s="60" t="s">
        <v>472</v>
      </c>
      <c r="H16" s="60" t="s">
        <v>473</v>
      </c>
      <c r="I16" s="60">
        <v>7200551</v>
      </c>
      <c r="J16" s="60" t="s">
        <v>474</v>
      </c>
      <c r="K16" s="60" t="s">
        <v>475</v>
      </c>
      <c r="L16" s="60" t="s">
        <v>476</v>
      </c>
      <c r="M16" s="60" t="s">
        <v>448</v>
      </c>
      <c r="Q16" s="60" t="s">
        <v>473</v>
      </c>
      <c r="R16" s="60" t="s">
        <v>472</v>
      </c>
      <c r="X16" s="60" t="s">
        <v>477</v>
      </c>
      <c r="Y16" s="60" t="s">
        <v>478</v>
      </c>
      <c r="Z16" s="60" t="s">
        <v>475</v>
      </c>
      <c r="AA16" s="60">
        <v>7200551</v>
      </c>
      <c r="AB16" s="60">
        <v>34205</v>
      </c>
      <c r="AC16" s="60" t="s">
        <v>479</v>
      </c>
      <c r="AD16" s="60" t="s">
        <v>417</v>
      </c>
      <c r="AE16" s="60" t="b">
        <f t="shared" si="1"/>
        <v>0</v>
      </c>
      <c r="AF16" s="60" t="s">
        <v>337</v>
      </c>
      <c r="AG16" s="60" t="s">
        <v>291</v>
      </c>
      <c r="AH16" s="61">
        <v>41389</v>
      </c>
      <c r="AI16" s="60" t="s">
        <v>292</v>
      </c>
      <c r="AJ16" s="61">
        <v>41381</v>
      </c>
      <c r="AK16" s="61">
        <v>41450</v>
      </c>
      <c r="AL16" s="60" t="s">
        <v>293</v>
      </c>
      <c r="AM16" s="60" t="str">
        <f>VLOOKUP(AL16,'[1]居宅，予防'!$A$2:$B$43,2,FALSE)</f>
        <v>通所リハビリテーション</v>
      </c>
      <c r="AN16" s="60" t="str">
        <f>VLOOKUP(AM16,[1]施設種別!$A$2:$B$20,2,FALSE)</f>
        <v>⑱通所リハビリテーション</v>
      </c>
      <c r="AO16" s="60" t="s">
        <v>294</v>
      </c>
      <c r="AP16" s="60" t="s">
        <v>295</v>
      </c>
      <c r="AQ16" s="61">
        <v>36613</v>
      </c>
      <c r="AR16" s="61">
        <v>36613</v>
      </c>
      <c r="AS16" s="61">
        <v>43252</v>
      </c>
      <c r="BJ16" s="60" t="s">
        <v>477</v>
      </c>
      <c r="BK16" s="60" t="s">
        <v>478</v>
      </c>
      <c r="BL16" s="60" t="s">
        <v>475</v>
      </c>
      <c r="BM16" s="60" t="s">
        <v>476</v>
      </c>
      <c r="BN16" s="60" t="s">
        <v>472</v>
      </c>
      <c r="BO16" s="60" t="s">
        <v>473</v>
      </c>
      <c r="BP16" s="60">
        <v>7200551</v>
      </c>
      <c r="BQ16" s="60" t="s">
        <v>480</v>
      </c>
      <c r="BV16" s="61">
        <v>14968</v>
      </c>
      <c r="BZ16" s="60" t="s">
        <v>145</v>
      </c>
      <c r="CA16" s="60" t="s">
        <v>145</v>
      </c>
      <c r="CB16" s="60" t="s">
        <v>145</v>
      </c>
      <c r="CD16" s="60" t="s">
        <v>145</v>
      </c>
      <c r="CE16" s="60" t="s">
        <v>145</v>
      </c>
      <c r="CG16" s="60" t="s">
        <v>481</v>
      </c>
      <c r="CH16" s="62">
        <v>0</v>
      </c>
      <c r="CI16" s="62">
        <v>0</v>
      </c>
      <c r="CJ16" s="62">
        <v>0</v>
      </c>
      <c r="CK16" s="62">
        <v>0</v>
      </c>
      <c r="CR16" s="60" t="s">
        <v>457</v>
      </c>
      <c r="CU16" s="60" t="s">
        <v>482</v>
      </c>
      <c r="CY16" s="60" t="s">
        <v>291</v>
      </c>
      <c r="CZ16" s="61">
        <v>43312</v>
      </c>
      <c r="DA16" s="61">
        <v>43221</v>
      </c>
      <c r="DB16" s="61">
        <v>43266</v>
      </c>
    </row>
    <row r="17" spans="1:110" x14ac:dyDescent="0.15">
      <c r="A17" s="60">
        <f>COUNTIF(B17:B$1038,B17)</f>
        <v>1</v>
      </c>
      <c r="B17" s="60" t="str">
        <f t="shared" si="0"/>
        <v>3411111721通所リハビリテーション</v>
      </c>
      <c r="C17" s="60">
        <v>3411111721</v>
      </c>
      <c r="D17" s="60">
        <v>0</v>
      </c>
      <c r="E17" s="60" t="s">
        <v>275</v>
      </c>
      <c r="F17" s="60">
        <v>3006418</v>
      </c>
      <c r="G17" s="60" t="s">
        <v>483</v>
      </c>
      <c r="H17" s="60" t="s">
        <v>484</v>
      </c>
      <c r="I17" s="60">
        <v>7220002</v>
      </c>
      <c r="J17" s="60" t="s">
        <v>485</v>
      </c>
      <c r="K17" s="60" t="s">
        <v>486</v>
      </c>
      <c r="L17" s="60" t="s">
        <v>487</v>
      </c>
      <c r="M17" s="60" t="s">
        <v>308</v>
      </c>
      <c r="P17" s="60" t="s">
        <v>283</v>
      </c>
      <c r="Q17" s="60" t="s">
        <v>488</v>
      </c>
      <c r="R17" s="60" t="s">
        <v>489</v>
      </c>
      <c r="U17" s="61">
        <v>19497</v>
      </c>
      <c r="X17" s="60" t="s">
        <v>490</v>
      </c>
      <c r="Y17" s="60" t="s">
        <v>491</v>
      </c>
      <c r="Z17" s="60" t="s">
        <v>492</v>
      </c>
      <c r="AA17" s="60">
        <v>7220002</v>
      </c>
      <c r="AB17" s="60">
        <v>34205</v>
      </c>
      <c r="AC17" s="60" t="s">
        <v>485</v>
      </c>
      <c r="AD17" s="60" t="s">
        <v>417</v>
      </c>
      <c r="AE17" s="60" t="b">
        <f t="shared" si="1"/>
        <v>0</v>
      </c>
      <c r="AF17" s="60" t="s">
        <v>337</v>
      </c>
      <c r="AG17" s="60" t="s">
        <v>291</v>
      </c>
      <c r="AH17" s="61">
        <v>43255</v>
      </c>
      <c r="AI17" s="60" t="s">
        <v>292</v>
      </c>
      <c r="AJ17" s="61">
        <v>43252</v>
      </c>
      <c r="AK17" s="61">
        <v>43312</v>
      </c>
      <c r="AL17" s="60" t="s">
        <v>293</v>
      </c>
      <c r="AM17" s="60" t="str">
        <f>VLOOKUP(AL17,'[1]居宅，予防'!$A$2:$B$43,2,FALSE)</f>
        <v>通所リハビリテーション</v>
      </c>
      <c r="AN17" s="60" t="str">
        <f>VLOOKUP(AM17,[1]施設種別!$A$2:$B$20,2,FALSE)</f>
        <v>⑱通所リハビリテーション</v>
      </c>
      <c r="AO17" s="60" t="s">
        <v>294</v>
      </c>
      <c r="AP17" s="60" t="s">
        <v>295</v>
      </c>
      <c r="AQ17" s="61">
        <v>36600</v>
      </c>
      <c r="AR17" s="61">
        <v>36600</v>
      </c>
      <c r="AS17" s="61">
        <v>43252</v>
      </c>
      <c r="BJ17" s="60" t="s">
        <v>490</v>
      </c>
      <c r="BK17" s="60" t="s">
        <v>491</v>
      </c>
      <c r="BL17" s="60" t="s">
        <v>486</v>
      </c>
      <c r="BM17" s="60" t="s">
        <v>487</v>
      </c>
      <c r="BN17" s="60" t="s">
        <v>489</v>
      </c>
      <c r="BO17" s="60" t="s">
        <v>488</v>
      </c>
      <c r="BP17" s="60">
        <v>7220002</v>
      </c>
      <c r="BQ17" s="60" t="s">
        <v>493</v>
      </c>
      <c r="BV17" s="61">
        <v>19497</v>
      </c>
      <c r="BZ17" s="60" t="s">
        <v>145</v>
      </c>
      <c r="CA17" s="60" t="s">
        <v>145</v>
      </c>
      <c r="CB17" s="60" t="s">
        <v>145</v>
      </c>
      <c r="CC17" s="60" t="s">
        <v>145</v>
      </c>
      <c r="CD17" s="60" t="s">
        <v>145</v>
      </c>
      <c r="CE17" s="60" t="s">
        <v>145</v>
      </c>
      <c r="CG17" s="60" t="s">
        <v>494</v>
      </c>
      <c r="CH17" s="62">
        <v>0</v>
      </c>
      <c r="CI17" s="62">
        <v>0</v>
      </c>
      <c r="CJ17" s="62">
        <v>0</v>
      </c>
      <c r="CK17" s="62">
        <v>0</v>
      </c>
      <c r="CR17" s="60" t="s">
        <v>421</v>
      </c>
      <c r="CS17" s="60" t="s">
        <v>495</v>
      </c>
      <c r="CU17" s="60" t="s">
        <v>496</v>
      </c>
      <c r="CV17" s="60" t="s">
        <v>497</v>
      </c>
      <c r="CY17" s="60" t="s">
        <v>291</v>
      </c>
      <c r="CZ17" s="61">
        <v>43312</v>
      </c>
      <c r="DA17" s="61">
        <v>43214</v>
      </c>
      <c r="DB17" s="61">
        <v>43255</v>
      </c>
    </row>
    <row r="18" spans="1:110" x14ac:dyDescent="0.15">
      <c r="A18" s="60">
        <f>COUNTIF(B18:B$1038,B18)</f>
        <v>1</v>
      </c>
      <c r="B18" s="60" t="str">
        <f t="shared" si="0"/>
        <v>3411310448通所リハビリテーション</v>
      </c>
      <c r="C18" s="60">
        <v>3411310448</v>
      </c>
      <c r="D18" s="60">
        <v>0</v>
      </c>
      <c r="E18" s="60" t="s">
        <v>275</v>
      </c>
      <c r="F18" s="60">
        <v>4002606</v>
      </c>
      <c r="G18" s="60" t="s">
        <v>498</v>
      </c>
      <c r="H18" s="60" t="s">
        <v>499</v>
      </c>
      <c r="I18" s="60">
        <v>7222211</v>
      </c>
      <c r="J18" s="60" t="s">
        <v>500</v>
      </c>
      <c r="K18" s="60" t="s">
        <v>501</v>
      </c>
      <c r="L18" s="60" t="s">
        <v>502</v>
      </c>
      <c r="M18" s="60" t="s">
        <v>348</v>
      </c>
      <c r="P18" s="60" t="s">
        <v>349</v>
      </c>
      <c r="Q18" s="60" t="s">
        <v>503</v>
      </c>
      <c r="R18" s="60" t="s">
        <v>504</v>
      </c>
      <c r="X18" s="60" t="s">
        <v>505</v>
      </c>
      <c r="Y18" s="60" t="s">
        <v>506</v>
      </c>
      <c r="Z18" s="60" t="s">
        <v>501</v>
      </c>
      <c r="AA18" s="60">
        <v>7222211</v>
      </c>
      <c r="AB18" s="60">
        <v>34205</v>
      </c>
      <c r="AC18" s="60" t="s">
        <v>500</v>
      </c>
      <c r="AD18" s="60" t="s">
        <v>417</v>
      </c>
      <c r="AE18" s="60" t="b">
        <f t="shared" si="1"/>
        <v>0</v>
      </c>
      <c r="AF18" s="60" t="s">
        <v>337</v>
      </c>
      <c r="AG18" s="60" t="s">
        <v>291</v>
      </c>
      <c r="AH18" s="61">
        <v>43158</v>
      </c>
      <c r="AI18" s="60" t="s">
        <v>292</v>
      </c>
      <c r="AJ18" s="61">
        <v>43157</v>
      </c>
      <c r="AK18" s="61">
        <v>43217</v>
      </c>
      <c r="AL18" s="60" t="s">
        <v>293</v>
      </c>
      <c r="AM18" s="60" t="str">
        <f>VLOOKUP(AL18,'[1]居宅，予防'!$A$2:$B$43,2,FALSE)</f>
        <v>通所リハビリテーション</v>
      </c>
      <c r="AN18" s="60" t="str">
        <f>VLOOKUP(AM18,[1]施設種別!$A$2:$B$20,2,FALSE)</f>
        <v>⑱通所リハビリテーション</v>
      </c>
      <c r="AO18" s="60" t="s">
        <v>294</v>
      </c>
      <c r="AP18" s="60" t="s">
        <v>295</v>
      </c>
      <c r="AQ18" s="61">
        <v>36678</v>
      </c>
      <c r="AR18" s="61">
        <v>36678</v>
      </c>
      <c r="AS18" s="61">
        <v>43191</v>
      </c>
      <c r="BJ18" s="60" t="s">
        <v>505</v>
      </c>
      <c r="BK18" s="60" t="s">
        <v>506</v>
      </c>
      <c r="BL18" s="60" t="s">
        <v>501</v>
      </c>
      <c r="BM18" s="60" t="s">
        <v>502</v>
      </c>
      <c r="BN18" s="60" t="s">
        <v>507</v>
      </c>
      <c r="BO18" s="60" t="s">
        <v>508</v>
      </c>
      <c r="BP18" s="60">
        <v>7210975</v>
      </c>
      <c r="BQ18" s="60" t="s">
        <v>509</v>
      </c>
      <c r="BV18" s="61">
        <v>22777</v>
      </c>
      <c r="BY18" s="60" t="s">
        <v>145</v>
      </c>
      <c r="BZ18" s="60" t="s">
        <v>145</v>
      </c>
      <c r="CA18" s="60" t="s">
        <v>145</v>
      </c>
      <c r="CB18" s="60" t="s">
        <v>145</v>
      </c>
      <c r="CC18" s="60" t="s">
        <v>145</v>
      </c>
      <c r="CD18" s="60" t="s">
        <v>145</v>
      </c>
      <c r="CE18" s="60" t="s">
        <v>145</v>
      </c>
      <c r="CF18" s="60" t="s">
        <v>145</v>
      </c>
      <c r="CG18" s="60" t="s">
        <v>510</v>
      </c>
      <c r="CH18" s="62">
        <v>0</v>
      </c>
      <c r="CI18" s="62">
        <v>0</v>
      </c>
      <c r="CJ18" s="62">
        <v>0</v>
      </c>
      <c r="CK18" s="62">
        <v>0</v>
      </c>
      <c r="CL18" s="62">
        <v>0</v>
      </c>
      <c r="CM18" s="62">
        <v>0</v>
      </c>
      <c r="CR18" s="60" t="s">
        <v>417</v>
      </c>
      <c r="CS18" s="60" t="s">
        <v>511</v>
      </c>
      <c r="CU18" s="60" t="s">
        <v>512</v>
      </c>
      <c r="CY18" s="60" t="s">
        <v>291</v>
      </c>
      <c r="CZ18" s="61">
        <v>43280</v>
      </c>
      <c r="DA18" s="61">
        <v>43214</v>
      </c>
      <c r="DB18" s="61">
        <v>43200</v>
      </c>
    </row>
    <row r="19" spans="1:110" x14ac:dyDescent="0.15">
      <c r="A19" s="60">
        <f>COUNTIF(B19:B$1038,B19)</f>
        <v>1</v>
      </c>
      <c r="B19" s="60" t="str">
        <f t="shared" si="0"/>
        <v>3411710324通所リハビリテーション</v>
      </c>
      <c r="C19" s="60">
        <v>3411710324</v>
      </c>
      <c r="D19" s="60">
        <v>0</v>
      </c>
      <c r="E19" s="60" t="s">
        <v>275</v>
      </c>
      <c r="F19" s="60">
        <v>3008091</v>
      </c>
      <c r="G19" s="60" t="s">
        <v>513</v>
      </c>
      <c r="H19" s="60" t="s">
        <v>514</v>
      </c>
      <c r="I19" s="60">
        <v>7260012</v>
      </c>
      <c r="J19" s="60" t="s">
        <v>515</v>
      </c>
      <c r="K19" s="60" t="s">
        <v>516</v>
      </c>
      <c r="L19" s="60" t="s">
        <v>517</v>
      </c>
      <c r="M19" s="60" t="s">
        <v>308</v>
      </c>
      <c r="P19" s="60" t="s">
        <v>283</v>
      </c>
      <c r="Q19" s="60" t="s">
        <v>518</v>
      </c>
      <c r="R19" s="60" t="s">
        <v>519</v>
      </c>
      <c r="X19" s="60" t="s">
        <v>520</v>
      </c>
      <c r="Y19" s="60" t="s">
        <v>521</v>
      </c>
      <c r="Z19" s="60" t="s">
        <v>516</v>
      </c>
      <c r="AA19" s="60">
        <v>7260012</v>
      </c>
      <c r="AB19" s="60">
        <v>34208</v>
      </c>
      <c r="AC19" s="60" t="s">
        <v>515</v>
      </c>
      <c r="AD19" s="60" t="s">
        <v>522</v>
      </c>
      <c r="AE19" s="60" t="b">
        <f t="shared" si="1"/>
        <v>0</v>
      </c>
      <c r="AF19" s="60" t="s">
        <v>523</v>
      </c>
      <c r="AG19" s="60" t="s">
        <v>291</v>
      </c>
      <c r="AH19" s="61">
        <v>40729</v>
      </c>
      <c r="AI19" s="60" t="s">
        <v>292</v>
      </c>
      <c r="AJ19" s="61">
        <v>40644</v>
      </c>
      <c r="AK19" s="61">
        <v>40753</v>
      </c>
      <c r="AL19" s="60" t="s">
        <v>293</v>
      </c>
      <c r="AM19" s="60" t="str">
        <f>VLOOKUP(AL19,'[1]居宅，予防'!$A$2:$B$43,2,FALSE)</f>
        <v>通所リハビリテーション</v>
      </c>
      <c r="AN19" s="60" t="str">
        <f>VLOOKUP(AM19,[1]施設種別!$A$2:$B$20,2,FALSE)</f>
        <v>⑱通所リハビリテーション</v>
      </c>
      <c r="AO19" s="60" t="s">
        <v>294</v>
      </c>
      <c r="AP19" s="60" t="s">
        <v>295</v>
      </c>
      <c r="AQ19" s="61">
        <v>36553</v>
      </c>
      <c r="AR19" s="61">
        <v>36553</v>
      </c>
      <c r="AS19" s="61">
        <v>43556</v>
      </c>
      <c r="BJ19" s="60" t="s">
        <v>520</v>
      </c>
      <c r="BK19" s="60" t="s">
        <v>521</v>
      </c>
      <c r="BL19" s="60" t="s">
        <v>516</v>
      </c>
      <c r="BM19" s="60" t="s">
        <v>524</v>
      </c>
      <c r="BN19" s="60" t="s">
        <v>519</v>
      </c>
      <c r="BO19" s="60" t="s">
        <v>518</v>
      </c>
      <c r="BP19" s="60">
        <v>7260012</v>
      </c>
      <c r="BQ19" s="60" t="s">
        <v>515</v>
      </c>
      <c r="BV19" s="61">
        <v>21592</v>
      </c>
      <c r="BZ19" s="60" t="s">
        <v>145</v>
      </c>
      <c r="CA19" s="60" t="s">
        <v>145</v>
      </c>
      <c r="CB19" s="60" t="s">
        <v>145</v>
      </c>
      <c r="CC19" s="60" t="s">
        <v>145</v>
      </c>
      <c r="CD19" s="60" t="s">
        <v>145</v>
      </c>
      <c r="CE19" s="60" t="s">
        <v>145</v>
      </c>
      <c r="CG19" s="60" t="s">
        <v>525</v>
      </c>
      <c r="CH19" s="62">
        <v>0</v>
      </c>
      <c r="CI19" s="62">
        <v>0</v>
      </c>
      <c r="CJ19" s="62">
        <v>0</v>
      </c>
      <c r="CK19" s="62">
        <v>0</v>
      </c>
      <c r="CR19" s="60" t="s">
        <v>526</v>
      </c>
      <c r="CS19" s="60" t="s">
        <v>527</v>
      </c>
      <c r="CU19" s="60" t="s">
        <v>342</v>
      </c>
      <c r="CY19" s="60" t="s">
        <v>291</v>
      </c>
      <c r="CZ19" s="61">
        <v>43579</v>
      </c>
      <c r="DA19" s="61">
        <v>43215</v>
      </c>
      <c r="DB19" s="61">
        <v>43556</v>
      </c>
    </row>
    <row r="20" spans="1:110" x14ac:dyDescent="0.15">
      <c r="A20" s="60">
        <f>COUNTIF(B20:B$1038,B20)</f>
        <v>1</v>
      </c>
      <c r="B20" s="60" t="str">
        <f t="shared" si="0"/>
        <v>3411710738通所リハビリテーション</v>
      </c>
      <c r="C20" s="60">
        <v>3411710738</v>
      </c>
      <c r="D20" s="60">
        <v>0</v>
      </c>
      <c r="E20" s="60" t="s">
        <v>275</v>
      </c>
      <c r="F20" s="60">
        <v>9000068</v>
      </c>
      <c r="G20" s="60" t="s">
        <v>528</v>
      </c>
      <c r="H20" s="60" t="s">
        <v>529</v>
      </c>
      <c r="I20" s="60">
        <v>7268501</v>
      </c>
      <c r="J20" s="60" t="s">
        <v>530</v>
      </c>
      <c r="K20" s="60" t="s">
        <v>531</v>
      </c>
      <c r="L20" s="60" t="s">
        <v>532</v>
      </c>
      <c r="M20" s="60" t="s">
        <v>281</v>
      </c>
      <c r="N20" s="60" t="s">
        <v>533</v>
      </c>
      <c r="P20" s="60" t="s">
        <v>283</v>
      </c>
      <c r="Q20" s="60" t="s">
        <v>534</v>
      </c>
      <c r="R20" s="60" t="s">
        <v>535</v>
      </c>
      <c r="S20" s="60">
        <v>7260005</v>
      </c>
      <c r="T20" s="60" t="s">
        <v>536</v>
      </c>
      <c r="U20" s="61">
        <v>20219</v>
      </c>
      <c r="X20" s="60" t="s">
        <v>537</v>
      </c>
      <c r="Y20" s="60" t="s">
        <v>538</v>
      </c>
      <c r="Z20" s="60" t="s">
        <v>539</v>
      </c>
      <c r="AA20" s="60">
        <v>7293431</v>
      </c>
      <c r="AB20" s="60">
        <v>34208</v>
      </c>
      <c r="AC20" s="60" t="s">
        <v>540</v>
      </c>
      <c r="AD20" s="60" t="s">
        <v>522</v>
      </c>
      <c r="AE20" s="60" t="b">
        <f t="shared" si="1"/>
        <v>0</v>
      </c>
      <c r="AF20" s="60" t="s">
        <v>523</v>
      </c>
      <c r="AG20" s="60" t="s">
        <v>291</v>
      </c>
      <c r="AH20" s="61">
        <v>43192</v>
      </c>
      <c r="AI20" s="60" t="s">
        <v>292</v>
      </c>
      <c r="AJ20" s="61">
        <v>41914</v>
      </c>
      <c r="AK20" s="61">
        <v>43214</v>
      </c>
      <c r="AL20" s="60" t="s">
        <v>293</v>
      </c>
      <c r="AM20" s="60" t="str">
        <f>VLOOKUP(AL20,'[1]居宅，予防'!$A$2:$B$43,2,FALSE)</f>
        <v>通所リハビリテーション</v>
      </c>
      <c r="AN20" s="60" t="str">
        <f>VLOOKUP(AM20,[1]施設種別!$A$2:$B$20,2,FALSE)</f>
        <v>⑱通所リハビリテーション</v>
      </c>
      <c r="AO20" s="60" t="s">
        <v>294</v>
      </c>
      <c r="AP20" s="60" t="s">
        <v>295</v>
      </c>
      <c r="AQ20" s="61">
        <v>42795</v>
      </c>
      <c r="AR20" s="61">
        <v>42795</v>
      </c>
      <c r="AS20" s="61">
        <v>43525</v>
      </c>
      <c r="BJ20" s="60" t="s">
        <v>537</v>
      </c>
      <c r="BK20" s="60" t="s">
        <v>538</v>
      </c>
      <c r="BL20" s="60" t="s">
        <v>539</v>
      </c>
      <c r="BM20" s="60" t="s">
        <v>541</v>
      </c>
      <c r="BN20" s="60" t="s">
        <v>542</v>
      </c>
      <c r="BO20" s="60" t="s">
        <v>543</v>
      </c>
      <c r="BP20" s="60">
        <v>7280013</v>
      </c>
      <c r="BQ20" s="60" t="s">
        <v>544</v>
      </c>
      <c r="BV20" s="61">
        <v>23461</v>
      </c>
      <c r="BZ20" s="60" t="s">
        <v>145</v>
      </c>
      <c r="CA20" s="60" t="s">
        <v>145</v>
      </c>
      <c r="CB20" s="60" t="s">
        <v>145</v>
      </c>
      <c r="CC20" s="60" t="s">
        <v>145</v>
      </c>
      <c r="CD20" s="60" t="s">
        <v>145</v>
      </c>
      <c r="CG20" s="60" t="s">
        <v>545</v>
      </c>
      <c r="CH20" s="62">
        <v>0</v>
      </c>
      <c r="CI20" s="62">
        <v>0</v>
      </c>
      <c r="CR20" s="60" t="s">
        <v>546</v>
      </c>
      <c r="CS20" s="60" t="s">
        <v>547</v>
      </c>
      <c r="CY20" s="60" t="s">
        <v>291</v>
      </c>
      <c r="CZ20" s="61">
        <v>43556</v>
      </c>
      <c r="DA20" s="61">
        <v>43578</v>
      </c>
      <c r="DB20" s="61">
        <v>43508</v>
      </c>
      <c r="DF20" s="60" t="s">
        <v>548</v>
      </c>
    </row>
    <row r="21" spans="1:110" x14ac:dyDescent="0.15">
      <c r="A21" s="60">
        <f>COUNTIF(B21:B$1038,B21)</f>
        <v>1</v>
      </c>
      <c r="B21" s="60" t="str">
        <f t="shared" si="0"/>
        <v>3411910213通所リハビリテーション</v>
      </c>
      <c r="C21" s="60">
        <v>3411910213</v>
      </c>
      <c r="D21" s="60">
        <v>0</v>
      </c>
      <c r="E21" s="60" t="s">
        <v>275</v>
      </c>
      <c r="F21" s="60">
        <v>3800018</v>
      </c>
      <c r="G21" s="60" t="s">
        <v>549</v>
      </c>
      <c r="H21" s="60" t="s">
        <v>550</v>
      </c>
      <c r="I21" s="60">
        <v>7280012</v>
      </c>
      <c r="J21" s="60" t="s">
        <v>551</v>
      </c>
      <c r="K21" s="60" t="s">
        <v>552</v>
      </c>
      <c r="L21" s="60" t="s">
        <v>553</v>
      </c>
      <c r="M21" s="60" t="s">
        <v>308</v>
      </c>
      <c r="P21" s="60" t="s">
        <v>283</v>
      </c>
      <c r="Q21" s="60" t="s">
        <v>554</v>
      </c>
      <c r="R21" s="60" t="s">
        <v>555</v>
      </c>
      <c r="X21" s="60" t="s">
        <v>549</v>
      </c>
      <c r="Y21" s="60" t="s">
        <v>550</v>
      </c>
      <c r="Z21" s="60" t="s">
        <v>552</v>
      </c>
      <c r="AA21" s="60">
        <v>7280012</v>
      </c>
      <c r="AB21" s="60">
        <v>34209</v>
      </c>
      <c r="AC21" s="60" t="s">
        <v>551</v>
      </c>
      <c r="AD21" s="60" t="s">
        <v>556</v>
      </c>
      <c r="AE21" s="60" t="b">
        <f t="shared" si="1"/>
        <v>0</v>
      </c>
      <c r="AF21" s="60" t="s">
        <v>291</v>
      </c>
      <c r="AH21" s="61">
        <v>42089</v>
      </c>
      <c r="AI21" s="60" t="s">
        <v>292</v>
      </c>
      <c r="AJ21" s="61">
        <v>41957</v>
      </c>
      <c r="AK21" s="61">
        <v>42089</v>
      </c>
      <c r="AL21" s="60" t="s">
        <v>293</v>
      </c>
      <c r="AM21" s="60" t="str">
        <f>VLOOKUP(AL21,'[1]居宅，予防'!$A$2:$B$43,2,FALSE)</f>
        <v>通所リハビリテーション</v>
      </c>
      <c r="AN21" s="60" t="str">
        <f>VLOOKUP(AM21,[1]施設種別!$A$2:$B$20,2,FALSE)</f>
        <v>⑱通所リハビリテーション</v>
      </c>
      <c r="AO21" s="60" t="s">
        <v>294</v>
      </c>
      <c r="AP21" s="60" t="s">
        <v>295</v>
      </c>
      <c r="AQ21" s="61">
        <v>40603</v>
      </c>
      <c r="AR21" s="61">
        <v>40603</v>
      </c>
      <c r="AS21" s="61">
        <v>42887</v>
      </c>
      <c r="BJ21" s="60" t="s">
        <v>549</v>
      </c>
      <c r="BK21" s="60" t="s">
        <v>550</v>
      </c>
      <c r="BL21" s="60" t="s">
        <v>552</v>
      </c>
      <c r="BM21" s="60" t="s">
        <v>553</v>
      </c>
      <c r="BN21" s="60" t="s">
        <v>555</v>
      </c>
      <c r="BO21" s="60" t="s">
        <v>554</v>
      </c>
      <c r="BP21" s="60">
        <v>7280012</v>
      </c>
      <c r="BQ21" s="60" t="s">
        <v>557</v>
      </c>
      <c r="BU21" s="60" t="s">
        <v>558</v>
      </c>
      <c r="BV21" s="61">
        <v>22618</v>
      </c>
      <c r="BZ21" s="60" t="s">
        <v>145</v>
      </c>
      <c r="CA21" s="60" t="s">
        <v>145</v>
      </c>
      <c r="CB21" s="60" t="s">
        <v>145</v>
      </c>
      <c r="CC21" s="60" t="s">
        <v>145</v>
      </c>
      <c r="CD21" s="60" t="s">
        <v>145</v>
      </c>
      <c r="CG21" s="60" t="s">
        <v>559</v>
      </c>
      <c r="CH21" s="62">
        <v>0</v>
      </c>
      <c r="CI21" s="62">
        <v>0</v>
      </c>
      <c r="CO21" s="60" t="s">
        <v>403</v>
      </c>
      <c r="CP21" s="60" t="s">
        <v>403</v>
      </c>
      <c r="CQ21" s="60" t="s">
        <v>560</v>
      </c>
      <c r="CR21" s="60" t="s">
        <v>556</v>
      </c>
      <c r="CS21" s="60" t="s">
        <v>561</v>
      </c>
      <c r="CZ21" s="61">
        <v>42916</v>
      </c>
      <c r="DA21" s="61">
        <v>43339</v>
      </c>
      <c r="DB21" s="61">
        <v>41249</v>
      </c>
    </row>
    <row r="22" spans="1:110" x14ac:dyDescent="0.15">
      <c r="A22" s="60">
        <f>COUNTIF(B22:B$1038,B22)</f>
        <v>1</v>
      </c>
      <c r="B22" s="60" t="str">
        <f t="shared" si="0"/>
        <v>3411910478介護療養型医療施設</v>
      </c>
      <c r="C22" s="60">
        <v>3411910478</v>
      </c>
      <c r="D22" s="60">
        <v>0</v>
      </c>
      <c r="E22" s="60" t="s">
        <v>275</v>
      </c>
      <c r="F22" s="60">
        <v>3008372</v>
      </c>
      <c r="G22" s="60" t="s">
        <v>562</v>
      </c>
      <c r="H22" s="60" t="s">
        <v>563</v>
      </c>
      <c r="I22" s="60">
        <v>7280025</v>
      </c>
      <c r="J22" s="60" t="s">
        <v>564</v>
      </c>
      <c r="K22" s="60" t="s">
        <v>565</v>
      </c>
      <c r="L22" s="60" t="s">
        <v>566</v>
      </c>
      <c r="M22" s="60" t="s">
        <v>308</v>
      </c>
      <c r="P22" s="60" t="s">
        <v>283</v>
      </c>
      <c r="Q22" s="60" t="s">
        <v>567</v>
      </c>
      <c r="R22" s="60" t="s">
        <v>568</v>
      </c>
      <c r="S22" s="60">
        <v>7320068</v>
      </c>
      <c r="T22" s="60" t="s">
        <v>569</v>
      </c>
      <c r="U22" s="61">
        <v>22215</v>
      </c>
      <c r="V22" s="60" t="s">
        <v>570</v>
      </c>
      <c r="W22" s="60" t="s">
        <v>570</v>
      </c>
      <c r="X22" s="60" t="s">
        <v>571</v>
      </c>
      <c r="Y22" s="60" t="s">
        <v>572</v>
      </c>
      <c r="Z22" s="60" t="s">
        <v>565</v>
      </c>
      <c r="AA22" s="60">
        <v>7280025</v>
      </c>
      <c r="AB22" s="60">
        <v>34209</v>
      </c>
      <c r="AC22" s="60" t="s">
        <v>564</v>
      </c>
      <c r="AD22" s="60" t="s">
        <v>556</v>
      </c>
      <c r="AE22" s="60" t="b">
        <f t="shared" si="1"/>
        <v>0</v>
      </c>
      <c r="AF22" s="60" t="s">
        <v>291</v>
      </c>
      <c r="AH22" s="61">
        <v>41361</v>
      </c>
      <c r="AI22" s="60" t="s">
        <v>292</v>
      </c>
      <c r="AJ22" s="61">
        <v>40026</v>
      </c>
      <c r="AK22" s="61">
        <v>41361</v>
      </c>
      <c r="AL22" s="60" t="s">
        <v>355</v>
      </c>
      <c r="AM22" s="60" t="str">
        <f>VLOOKUP(AL22,'[1]居宅，予防'!$A$2:$B$43,2,FALSE)</f>
        <v>介護療養型医療施設</v>
      </c>
      <c r="AN22" s="60" t="str">
        <f>VLOOKUP(AM22,[1]施設種別!$A$2:$B$20,2,FALSE)</f>
        <v>④介護療養型医療施設</v>
      </c>
      <c r="AO22" s="60" t="s">
        <v>294</v>
      </c>
      <c r="AP22" s="60" t="s">
        <v>356</v>
      </c>
      <c r="AQ22" s="61">
        <v>37530</v>
      </c>
      <c r="AR22" s="61">
        <v>37530</v>
      </c>
      <c r="AS22" s="61">
        <v>41548</v>
      </c>
      <c r="BF22" s="61">
        <v>41913</v>
      </c>
      <c r="BG22" s="61">
        <v>44104</v>
      </c>
      <c r="BJ22" s="60" t="s">
        <v>571</v>
      </c>
      <c r="BK22" s="60" t="s">
        <v>572</v>
      </c>
      <c r="BL22" s="60" t="s">
        <v>565</v>
      </c>
      <c r="BM22" s="60" t="s">
        <v>566</v>
      </c>
      <c r="BN22" s="60" t="s">
        <v>573</v>
      </c>
      <c r="BO22" s="60" t="s">
        <v>574</v>
      </c>
      <c r="BP22" s="60">
        <v>7280006</v>
      </c>
      <c r="BQ22" s="60" t="s">
        <v>575</v>
      </c>
      <c r="BV22" s="61">
        <v>21221</v>
      </c>
      <c r="CZ22" s="61">
        <v>43082</v>
      </c>
      <c r="DA22" s="61">
        <v>42849</v>
      </c>
      <c r="DB22" s="61">
        <v>41361</v>
      </c>
      <c r="DC22" s="61">
        <v>44104</v>
      </c>
    </row>
    <row r="23" spans="1:110" x14ac:dyDescent="0.15">
      <c r="A23" s="60">
        <f>COUNTIF(B23:B$1038,B23)</f>
        <v>1</v>
      </c>
      <c r="B23" s="60" t="str">
        <f t="shared" si="0"/>
        <v>3411910478通所リハビリテーション</v>
      </c>
      <c r="C23" s="60">
        <v>3411910478</v>
      </c>
      <c r="D23" s="60">
        <v>0</v>
      </c>
      <c r="E23" s="60" t="s">
        <v>275</v>
      </c>
      <c r="F23" s="60">
        <v>3008372</v>
      </c>
      <c r="G23" s="60" t="s">
        <v>562</v>
      </c>
      <c r="H23" s="60" t="s">
        <v>563</v>
      </c>
      <c r="I23" s="60">
        <v>7280025</v>
      </c>
      <c r="J23" s="60" t="s">
        <v>564</v>
      </c>
      <c r="K23" s="60" t="s">
        <v>565</v>
      </c>
      <c r="L23" s="60" t="s">
        <v>566</v>
      </c>
      <c r="M23" s="60" t="s">
        <v>308</v>
      </c>
      <c r="P23" s="60" t="s">
        <v>283</v>
      </c>
      <c r="Q23" s="60" t="s">
        <v>567</v>
      </c>
      <c r="R23" s="60" t="s">
        <v>568</v>
      </c>
      <c r="S23" s="60">
        <v>7320068</v>
      </c>
      <c r="T23" s="60" t="s">
        <v>569</v>
      </c>
      <c r="U23" s="61">
        <v>22215</v>
      </c>
      <c r="V23" s="60" t="s">
        <v>570</v>
      </c>
      <c r="W23" s="60" t="s">
        <v>570</v>
      </c>
      <c r="X23" s="60" t="s">
        <v>571</v>
      </c>
      <c r="Y23" s="60" t="s">
        <v>572</v>
      </c>
      <c r="Z23" s="60" t="s">
        <v>565</v>
      </c>
      <c r="AA23" s="60">
        <v>7280025</v>
      </c>
      <c r="AB23" s="60">
        <v>34209</v>
      </c>
      <c r="AC23" s="60" t="s">
        <v>564</v>
      </c>
      <c r="AD23" s="60" t="s">
        <v>556</v>
      </c>
      <c r="AE23" s="60" t="b">
        <f t="shared" si="1"/>
        <v>0</v>
      </c>
      <c r="AF23" s="60" t="s">
        <v>291</v>
      </c>
      <c r="AH23" s="61">
        <v>41361</v>
      </c>
      <c r="AI23" s="60" t="s">
        <v>292</v>
      </c>
      <c r="AJ23" s="61">
        <v>40026</v>
      </c>
      <c r="AK23" s="61">
        <v>41361</v>
      </c>
      <c r="AL23" s="60" t="s">
        <v>293</v>
      </c>
      <c r="AM23" s="60" t="str">
        <f>VLOOKUP(AL23,'[1]居宅，予防'!$A$2:$B$43,2,FALSE)</f>
        <v>通所リハビリテーション</v>
      </c>
      <c r="AN23" s="60" t="str">
        <f>VLOOKUP(AM23,[1]施設種別!$A$2:$B$20,2,FALSE)</f>
        <v>⑱通所リハビリテーション</v>
      </c>
      <c r="AO23" s="60" t="s">
        <v>294</v>
      </c>
      <c r="AP23" s="60" t="s">
        <v>295</v>
      </c>
      <c r="AQ23" s="61">
        <v>39326</v>
      </c>
      <c r="AR23" s="61">
        <v>39326</v>
      </c>
      <c r="AS23" s="61">
        <v>40026</v>
      </c>
      <c r="BJ23" s="60" t="s">
        <v>571</v>
      </c>
      <c r="BK23" s="60" t="s">
        <v>572</v>
      </c>
      <c r="BL23" s="60" t="s">
        <v>565</v>
      </c>
      <c r="BM23" s="60" t="s">
        <v>566</v>
      </c>
      <c r="BN23" s="60" t="s">
        <v>573</v>
      </c>
      <c r="BO23" s="60" t="s">
        <v>574</v>
      </c>
      <c r="BP23" s="60">
        <v>7280006</v>
      </c>
      <c r="BQ23" s="60" t="s">
        <v>575</v>
      </c>
      <c r="BV23" s="61">
        <v>21221</v>
      </c>
      <c r="BZ23" s="60" t="s">
        <v>145</v>
      </c>
      <c r="CA23" s="60" t="s">
        <v>145</v>
      </c>
      <c r="CB23" s="60" t="s">
        <v>145</v>
      </c>
      <c r="CC23" s="60" t="s">
        <v>145</v>
      </c>
      <c r="CD23" s="60" t="s">
        <v>145</v>
      </c>
      <c r="CF23" s="60" t="s">
        <v>145</v>
      </c>
      <c r="CG23" s="60" t="s">
        <v>576</v>
      </c>
      <c r="CH23" s="62">
        <v>0</v>
      </c>
      <c r="CI23" s="62">
        <v>0</v>
      </c>
      <c r="CL23" s="62">
        <v>0</v>
      </c>
      <c r="CM23" s="62">
        <v>0</v>
      </c>
      <c r="CU23" s="60" t="s">
        <v>577</v>
      </c>
      <c r="CY23" s="60" t="s">
        <v>291</v>
      </c>
      <c r="CZ23" s="61">
        <v>41361</v>
      </c>
      <c r="DA23" s="61">
        <v>43342</v>
      </c>
      <c r="DB23" s="61">
        <v>41361</v>
      </c>
    </row>
    <row r="24" spans="1:110" x14ac:dyDescent="0.15">
      <c r="A24" s="60">
        <f>COUNTIF(B24:B$1038,B24)</f>
        <v>1</v>
      </c>
      <c r="B24" s="60" t="str">
        <f t="shared" si="0"/>
        <v>3411910650通所リハビリテーション</v>
      </c>
      <c r="C24" s="60">
        <v>3411910650</v>
      </c>
      <c r="D24" s="60">
        <v>0</v>
      </c>
      <c r="E24" s="60" t="s">
        <v>275</v>
      </c>
      <c r="F24" s="60">
        <v>13008107</v>
      </c>
      <c r="G24" s="60" t="s">
        <v>578</v>
      </c>
      <c r="H24" s="60" t="s">
        <v>579</v>
      </c>
      <c r="I24" s="60">
        <v>7280013</v>
      </c>
      <c r="J24" s="60" t="s">
        <v>580</v>
      </c>
      <c r="K24" s="60" t="s">
        <v>581</v>
      </c>
      <c r="L24" s="60" t="s">
        <v>582</v>
      </c>
      <c r="M24" s="60" t="s">
        <v>448</v>
      </c>
      <c r="Q24" s="60" t="s">
        <v>579</v>
      </c>
      <c r="R24" s="60" t="s">
        <v>578</v>
      </c>
      <c r="X24" s="60" t="s">
        <v>583</v>
      </c>
      <c r="Y24" s="60" t="s">
        <v>584</v>
      </c>
      <c r="Z24" s="60" t="s">
        <v>581</v>
      </c>
      <c r="AA24" s="60">
        <v>7280013</v>
      </c>
      <c r="AB24" s="60">
        <v>34209</v>
      </c>
      <c r="AC24" s="60" t="s">
        <v>580</v>
      </c>
      <c r="AD24" s="60" t="s">
        <v>556</v>
      </c>
      <c r="AE24" s="60" t="b">
        <f t="shared" si="1"/>
        <v>0</v>
      </c>
      <c r="AF24" s="60" t="s">
        <v>291</v>
      </c>
      <c r="AG24" s="60" t="s">
        <v>291</v>
      </c>
      <c r="AH24" s="61">
        <v>36535</v>
      </c>
      <c r="AI24" s="60" t="s">
        <v>385</v>
      </c>
      <c r="AJ24" s="61">
        <v>36542</v>
      </c>
      <c r="AK24" s="61">
        <v>36938</v>
      </c>
      <c r="AL24" s="60" t="s">
        <v>293</v>
      </c>
      <c r="AM24" s="60" t="str">
        <f>VLOOKUP(AL24,'[1]居宅，予防'!$A$2:$B$43,2,FALSE)</f>
        <v>通所リハビリテーション</v>
      </c>
      <c r="AN24" s="60" t="str">
        <f>VLOOKUP(AM24,[1]施設種別!$A$2:$B$20,2,FALSE)</f>
        <v>⑱通所リハビリテーション</v>
      </c>
      <c r="AO24" s="60" t="s">
        <v>294</v>
      </c>
      <c r="AP24" s="60" t="s">
        <v>295</v>
      </c>
      <c r="AQ24" s="61">
        <v>36508</v>
      </c>
      <c r="AR24" s="61">
        <v>36508</v>
      </c>
      <c r="AS24" s="61">
        <v>41730</v>
      </c>
      <c r="BJ24" s="60" t="s">
        <v>583</v>
      </c>
      <c r="BK24" s="60" t="s">
        <v>584</v>
      </c>
      <c r="BL24" s="60" t="s">
        <v>581</v>
      </c>
      <c r="BM24" s="60" t="s">
        <v>582</v>
      </c>
      <c r="BN24" s="60" t="s">
        <v>585</v>
      </c>
      <c r="BO24" s="60" t="s">
        <v>586</v>
      </c>
      <c r="BP24" s="60">
        <v>7280013</v>
      </c>
      <c r="BQ24" s="60" t="s">
        <v>587</v>
      </c>
      <c r="BV24" s="61">
        <v>17257</v>
      </c>
      <c r="BZ24" s="60" t="s">
        <v>145</v>
      </c>
      <c r="CB24" s="60" t="s">
        <v>145</v>
      </c>
      <c r="CD24" s="60" t="s">
        <v>145</v>
      </c>
      <c r="CH24" s="62">
        <v>0</v>
      </c>
      <c r="CI24" s="62">
        <v>0</v>
      </c>
      <c r="CR24" s="60" t="s">
        <v>556</v>
      </c>
      <c r="CS24" s="60" t="s">
        <v>588</v>
      </c>
      <c r="CU24" s="60" t="s">
        <v>589</v>
      </c>
      <c r="CZ24" s="61">
        <v>41775</v>
      </c>
      <c r="DA24" s="61">
        <v>43217</v>
      </c>
      <c r="DB24" s="61">
        <v>39741</v>
      </c>
    </row>
    <row r="25" spans="1:110" x14ac:dyDescent="0.15">
      <c r="A25" s="60">
        <f>COUNTIF(B25:B$1038,B25)</f>
        <v>1</v>
      </c>
      <c r="B25" s="60" t="str">
        <f t="shared" si="0"/>
        <v>3411910916通所リハビリテーション</v>
      </c>
      <c r="C25" s="60">
        <v>3411910916</v>
      </c>
      <c r="D25" s="60">
        <v>0</v>
      </c>
      <c r="E25" s="60" t="s">
        <v>275</v>
      </c>
      <c r="F25" s="60">
        <v>13000088</v>
      </c>
      <c r="G25" s="60" t="s">
        <v>590</v>
      </c>
      <c r="H25" s="60" t="s">
        <v>591</v>
      </c>
      <c r="I25" s="60">
        <v>7280013</v>
      </c>
      <c r="J25" s="60" t="s">
        <v>592</v>
      </c>
      <c r="M25" s="60" t="s">
        <v>448</v>
      </c>
      <c r="Q25" s="60" t="s">
        <v>591</v>
      </c>
      <c r="R25" s="60" t="s">
        <v>590</v>
      </c>
      <c r="S25" s="60">
        <v>7280013</v>
      </c>
      <c r="T25" s="60" t="s">
        <v>592</v>
      </c>
      <c r="U25" s="61">
        <v>25746</v>
      </c>
      <c r="X25" s="60" t="s">
        <v>593</v>
      </c>
      <c r="Y25" s="60" t="s">
        <v>594</v>
      </c>
      <c r="Z25" s="60" t="s">
        <v>595</v>
      </c>
      <c r="AA25" s="60">
        <v>7280013</v>
      </c>
      <c r="AB25" s="60">
        <v>34209</v>
      </c>
      <c r="AC25" s="60" t="s">
        <v>596</v>
      </c>
      <c r="AD25" s="60" t="s">
        <v>556</v>
      </c>
      <c r="AE25" s="60" t="b">
        <f t="shared" si="1"/>
        <v>0</v>
      </c>
      <c r="AF25" s="60" t="s">
        <v>291</v>
      </c>
      <c r="AG25" s="60" t="s">
        <v>291</v>
      </c>
      <c r="AH25" s="61">
        <v>40224</v>
      </c>
      <c r="AI25" s="60" t="s">
        <v>385</v>
      </c>
      <c r="AJ25" s="61">
        <v>40210</v>
      </c>
      <c r="AK25" s="61">
        <v>40234</v>
      </c>
      <c r="AL25" s="60" t="s">
        <v>293</v>
      </c>
      <c r="AM25" s="60" t="str">
        <f>VLOOKUP(AL25,'[1]居宅，予防'!$A$2:$B$43,2,FALSE)</f>
        <v>通所リハビリテーション</v>
      </c>
      <c r="AN25" s="60" t="str">
        <f>VLOOKUP(AM25,[1]施設種別!$A$2:$B$20,2,FALSE)</f>
        <v>⑱通所リハビリテーション</v>
      </c>
      <c r="AO25" s="60" t="s">
        <v>294</v>
      </c>
      <c r="AP25" s="60" t="s">
        <v>295</v>
      </c>
      <c r="AQ25" s="61">
        <v>40210</v>
      </c>
      <c r="AR25" s="61">
        <v>40210</v>
      </c>
      <c r="AS25" s="61">
        <v>42898</v>
      </c>
      <c r="BJ25" s="60" t="s">
        <v>593</v>
      </c>
      <c r="BK25" s="60" t="s">
        <v>594</v>
      </c>
      <c r="BL25" s="60" t="s">
        <v>595</v>
      </c>
      <c r="BM25" s="60" t="s">
        <v>597</v>
      </c>
      <c r="BN25" s="60" t="s">
        <v>590</v>
      </c>
      <c r="BO25" s="60" t="s">
        <v>591</v>
      </c>
      <c r="BP25" s="60">
        <v>7280013</v>
      </c>
      <c r="BQ25" s="60" t="s">
        <v>592</v>
      </c>
      <c r="BU25" s="60" t="s">
        <v>598</v>
      </c>
      <c r="BV25" s="61">
        <v>25746</v>
      </c>
      <c r="BZ25" s="60" t="s">
        <v>145</v>
      </c>
      <c r="CA25" s="60" t="s">
        <v>145</v>
      </c>
      <c r="CB25" s="60" t="s">
        <v>145</v>
      </c>
      <c r="CD25" s="60" t="s">
        <v>145</v>
      </c>
      <c r="CE25" s="60" t="s">
        <v>145</v>
      </c>
      <c r="CG25" s="60" t="s">
        <v>599</v>
      </c>
      <c r="CH25" s="62">
        <v>0</v>
      </c>
      <c r="CI25" s="62">
        <v>0</v>
      </c>
      <c r="CJ25" s="62">
        <v>0</v>
      </c>
      <c r="CK25" s="62">
        <v>0</v>
      </c>
      <c r="CO25" s="60" t="s">
        <v>403</v>
      </c>
      <c r="CP25" s="60" t="s">
        <v>403</v>
      </c>
      <c r="CQ25" s="60" t="s">
        <v>600</v>
      </c>
      <c r="CR25" s="60" t="s">
        <v>601</v>
      </c>
      <c r="CZ25" s="61">
        <v>42976</v>
      </c>
      <c r="DA25" s="61">
        <v>43215</v>
      </c>
      <c r="DB25" s="61">
        <v>40224</v>
      </c>
    </row>
    <row r="26" spans="1:110" x14ac:dyDescent="0.15">
      <c r="A26" s="60">
        <f>COUNTIF(B26:B$1038,B26)</f>
        <v>1</v>
      </c>
      <c r="B26" s="60" t="str">
        <f t="shared" si="0"/>
        <v>3412110359介護療養型医療施設</v>
      </c>
      <c r="C26" s="60">
        <v>3412110359</v>
      </c>
      <c r="D26" s="60">
        <v>0</v>
      </c>
      <c r="E26" s="60" t="s">
        <v>275</v>
      </c>
      <c r="F26" s="60">
        <v>3009008</v>
      </c>
      <c r="G26" s="60" t="s">
        <v>602</v>
      </c>
      <c r="H26" s="60" t="s">
        <v>603</v>
      </c>
      <c r="I26" s="60">
        <v>7270203</v>
      </c>
      <c r="J26" s="60" t="s">
        <v>604</v>
      </c>
      <c r="K26" s="60" t="s">
        <v>605</v>
      </c>
      <c r="L26" s="60" t="s">
        <v>606</v>
      </c>
      <c r="M26" s="60" t="s">
        <v>308</v>
      </c>
      <c r="P26" s="60" t="s">
        <v>283</v>
      </c>
      <c r="Q26" s="60" t="s">
        <v>607</v>
      </c>
      <c r="R26" s="60" t="s">
        <v>608</v>
      </c>
      <c r="X26" s="60" t="s">
        <v>609</v>
      </c>
      <c r="Y26" s="60" t="s">
        <v>610</v>
      </c>
      <c r="Z26" s="60" t="s">
        <v>605</v>
      </c>
      <c r="AA26" s="60">
        <v>7270203</v>
      </c>
      <c r="AB26" s="60">
        <v>34210</v>
      </c>
      <c r="AC26" s="60" t="s">
        <v>604</v>
      </c>
      <c r="AD26" s="60" t="s">
        <v>611</v>
      </c>
      <c r="AE26" s="60" t="b">
        <f t="shared" si="1"/>
        <v>0</v>
      </c>
      <c r="AF26" s="60" t="s">
        <v>612</v>
      </c>
      <c r="AG26" s="60" t="s">
        <v>291</v>
      </c>
      <c r="AH26" s="61">
        <v>43052</v>
      </c>
      <c r="AI26" s="60" t="s">
        <v>292</v>
      </c>
      <c r="AJ26" s="61">
        <v>39904</v>
      </c>
      <c r="AK26" s="61">
        <v>43052</v>
      </c>
      <c r="AL26" s="60" t="s">
        <v>355</v>
      </c>
      <c r="AM26" s="60" t="str">
        <f>VLOOKUP(AL26,'[1]居宅，予防'!$A$2:$B$43,2,FALSE)</f>
        <v>介護療養型医療施設</v>
      </c>
      <c r="AN26" s="60" t="str">
        <f>VLOOKUP(AM26,[1]施設種別!$A$2:$B$20,2,FALSE)</f>
        <v>④介護療養型医療施設</v>
      </c>
      <c r="AO26" s="60" t="s">
        <v>294</v>
      </c>
      <c r="AP26" s="60" t="s">
        <v>356</v>
      </c>
      <c r="AQ26" s="61">
        <v>36599</v>
      </c>
      <c r="AR26" s="61">
        <v>36599</v>
      </c>
      <c r="AS26" s="61">
        <v>43418</v>
      </c>
      <c r="BF26" s="61">
        <v>41730</v>
      </c>
      <c r="BG26" s="61">
        <v>43921</v>
      </c>
      <c r="BJ26" s="60" t="s">
        <v>609</v>
      </c>
      <c r="BK26" s="60" t="s">
        <v>610</v>
      </c>
      <c r="BL26" s="60" t="s">
        <v>605</v>
      </c>
      <c r="BM26" s="60" t="s">
        <v>606</v>
      </c>
      <c r="BN26" s="60" t="s">
        <v>608</v>
      </c>
      <c r="BO26" s="60" t="s">
        <v>607</v>
      </c>
      <c r="BP26" s="60">
        <v>7270013</v>
      </c>
      <c r="BQ26" s="60" t="s">
        <v>613</v>
      </c>
      <c r="BR26" s="60" t="s">
        <v>469</v>
      </c>
      <c r="BV26" s="61">
        <v>14630</v>
      </c>
      <c r="CU26" s="60" t="s">
        <v>360</v>
      </c>
      <c r="CY26" s="60" t="s">
        <v>291</v>
      </c>
      <c r="CZ26" s="61">
        <v>43556</v>
      </c>
      <c r="DA26" s="61">
        <v>43578</v>
      </c>
      <c r="DB26" s="61">
        <v>43420</v>
      </c>
      <c r="DC26" s="61">
        <v>43921</v>
      </c>
    </row>
    <row r="27" spans="1:110" x14ac:dyDescent="0.15">
      <c r="A27" s="60">
        <f>COUNTIF(B27:B$1038,B27)</f>
        <v>1</v>
      </c>
      <c r="B27" s="60" t="str">
        <f t="shared" si="0"/>
        <v>3412110557通所リハビリテーション</v>
      </c>
      <c r="C27" s="60">
        <v>3412110557</v>
      </c>
      <c r="D27" s="60">
        <v>0</v>
      </c>
      <c r="E27" s="60" t="s">
        <v>275</v>
      </c>
      <c r="F27" s="60">
        <v>3004884</v>
      </c>
      <c r="G27" s="60" t="s">
        <v>614</v>
      </c>
      <c r="H27" s="60" t="s">
        <v>615</v>
      </c>
      <c r="I27" s="60">
        <v>7330022</v>
      </c>
      <c r="J27" s="60" t="s">
        <v>616</v>
      </c>
      <c r="K27" s="60" t="s">
        <v>617</v>
      </c>
      <c r="L27" s="60" t="s">
        <v>618</v>
      </c>
      <c r="M27" s="60" t="s">
        <v>308</v>
      </c>
      <c r="P27" s="60" t="s">
        <v>283</v>
      </c>
      <c r="Q27" s="60" t="s">
        <v>619</v>
      </c>
      <c r="R27" s="60" t="s">
        <v>620</v>
      </c>
      <c r="X27" s="60" t="s">
        <v>621</v>
      </c>
      <c r="Y27" s="60" t="s">
        <v>622</v>
      </c>
      <c r="Z27" s="60" t="s">
        <v>623</v>
      </c>
      <c r="AA27" s="60">
        <v>7295121</v>
      </c>
      <c r="AB27" s="60">
        <v>34210</v>
      </c>
      <c r="AC27" s="60" t="s">
        <v>624</v>
      </c>
      <c r="AD27" s="60" t="s">
        <v>611</v>
      </c>
      <c r="AE27" s="60" t="b">
        <f t="shared" si="1"/>
        <v>0</v>
      </c>
      <c r="AF27" s="60" t="s">
        <v>612</v>
      </c>
      <c r="AG27" s="60" t="s">
        <v>291</v>
      </c>
      <c r="AH27" s="61">
        <v>43348</v>
      </c>
      <c r="AI27" s="60" t="s">
        <v>292</v>
      </c>
      <c r="AJ27" s="61">
        <v>43344</v>
      </c>
      <c r="AK27" s="61">
        <v>43434</v>
      </c>
      <c r="AL27" s="60" t="s">
        <v>293</v>
      </c>
      <c r="AM27" s="60" t="str">
        <f>VLOOKUP(AL27,'[1]居宅，予防'!$A$2:$B$43,2,FALSE)</f>
        <v>通所リハビリテーション</v>
      </c>
      <c r="AN27" s="60" t="str">
        <f>VLOOKUP(AM27,[1]施設種別!$A$2:$B$20,2,FALSE)</f>
        <v>⑱通所リハビリテーション</v>
      </c>
      <c r="AO27" s="60" t="s">
        <v>294</v>
      </c>
      <c r="AP27" s="60" t="s">
        <v>295</v>
      </c>
      <c r="AQ27" s="61">
        <v>43221</v>
      </c>
      <c r="AR27" s="61">
        <v>43221</v>
      </c>
      <c r="AS27" s="61">
        <v>43344</v>
      </c>
      <c r="BJ27" s="60" t="s">
        <v>621</v>
      </c>
      <c r="BK27" s="60" t="s">
        <v>622</v>
      </c>
      <c r="BL27" s="60" t="s">
        <v>623</v>
      </c>
      <c r="BM27" s="60" t="s">
        <v>625</v>
      </c>
      <c r="BN27" s="60" t="s">
        <v>626</v>
      </c>
      <c r="BO27" s="60" t="s">
        <v>627</v>
      </c>
      <c r="BP27" s="60">
        <v>7295121</v>
      </c>
      <c r="BQ27" s="60" t="s">
        <v>628</v>
      </c>
      <c r="BV27" s="61">
        <v>17922</v>
      </c>
      <c r="CA27" s="60" t="s">
        <v>145</v>
      </c>
      <c r="CD27" s="60" t="s">
        <v>145</v>
      </c>
      <c r="CG27" s="60" t="s">
        <v>328</v>
      </c>
      <c r="CH27" s="62">
        <v>0</v>
      </c>
      <c r="CI27" s="62">
        <v>0</v>
      </c>
      <c r="CR27" s="60" t="s">
        <v>629</v>
      </c>
      <c r="CS27" s="60" t="s">
        <v>630</v>
      </c>
      <c r="CY27" s="60" t="s">
        <v>291</v>
      </c>
      <c r="CZ27" s="61">
        <v>43556</v>
      </c>
      <c r="DA27" s="61">
        <v>43251</v>
      </c>
      <c r="DB27" s="61">
        <v>43346</v>
      </c>
    </row>
    <row r="28" spans="1:110" x14ac:dyDescent="0.15">
      <c r="A28" s="60">
        <f>COUNTIF(B28:B$1038,B28)</f>
        <v>1</v>
      </c>
      <c r="B28" s="60" t="str">
        <f t="shared" si="0"/>
        <v>3412310272介護療養型医療施設</v>
      </c>
      <c r="C28" s="60">
        <v>3412310272</v>
      </c>
      <c r="D28" s="60">
        <v>0</v>
      </c>
      <c r="E28" s="60" t="s">
        <v>275</v>
      </c>
      <c r="F28" s="60">
        <v>3003621</v>
      </c>
      <c r="G28" s="60" t="s">
        <v>631</v>
      </c>
      <c r="H28" s="60" t="s">
        <v>632</v>
      </c>
      <c r="I28" s="60">
        <v>7390651</v>
      </c>
      <c r="J28" s="60" t="s">
        <v>633</v>
      </c>
      <c r="K28" s="60" t="s">
        <v>634</v>
      </c>
      <c r="L28" s="60" t="s">
        <v>635</v>
      </c>
      <c r="M28" s="60" t="s">
        <v>308</v>
      </c>
      <c r="P28" s="60" t="s">
        <v>283</v>
      </c>
      <c r="Q28" s="60" t="s">
        <v>636</v>
      </c>
      <c r="R28" s="60" t="s">
        <v>637</v>
      </c>
      <c r="X28" s="60" t="s">
        <v>638</v>
      </c>
      <c r="Y28" s="60" t="s">
        <v>639</v>
      </c>
      <c r="Z28" s="60" t="s">
        <v>634</v>
      </c>
      <c r="AA28" s="60">
        <v>7390651</v>
      </c>
      <c r="AB28" s="60">
        <v>34211</v>
      </c>
      <c r="AC28" s="60" t="s">
        <v>633</v>
      </c>
      <c r="AD28" s="60" t="s">
        <v>640</v>
      </c>
      <c r="AE28" s="60" t="b">
        <f t="shared" si="1"/>
        <v>0</v>
      </c>
      <c r="AF28" s="60" t="s">
        <v>641</v>
      </c>
      <c r="AG28" s="60" t="s">
        <v>291</v>
      </c>
      <c r="AH28" s="61">
        <v>41682</v>
      </c>
      <c r="AI28" s="60" t="s">
        <v>292</v>
      </c>
      <c r="AJ28" s="61">
        <v>41594</v>
      </c>
      <c r="AK28" s="61">
        <v>41698</v>
      </c>
      <c r="AL28" s="60" t="s">
        <v>355</v>
      </c>
      <c r="AM28" s="60" t="str">
        <f>VLOOKUP(AL28,'[1]居宅，予防'!$A$2:$B$43,2,FALSE)</f>
        <v>介護療養型医療施設</v>
      </c>
      <c r="AN28" s="60" t="str">
        <f>VLOOKUP(AM28,[1]施設種別!$A$2:$B$20,2,FALSE)</f>
        <v>④介護療養型医療施設</v>
      </c>
      <c r="AO28" s="60" t="s">
        <v>294</v>
      </c>
      <c r="AP28" s="60" t="s">
        <v>356</v>
      </c>
      <c r="AQ28" s="61">
        <v>36607</v>
      </c>
      <c r="AR28" s="61">
        <v>36607</v>
      </c>
      <c r="AS28" s="61">
        <v>43191</v>
      </c>
      <c r="BF28" s="61">
        <v>41730</v>
      </c>
      <c r="BG28" s="61">
        <v>43921</v>
      </c>
      <c r="BJ28" s="60" t="s">
        <v>638</v>
      </c>
      <c r="BK28" s="60" t="s">
        <v>639</v>
      </c>
      <c r="BL28" s="60" t="s">
        <v>634</v>
      </c>
      <c r="BM28" s="60" t="s">
        <v>635</v>
      </c>
      <c r="BN28" s="60" t="s">
        <v>637</v>
      </c>
      <c r="BO28" s="60" t="s">
        <v>636</v>
      </c>
      <c r="BP28" s="60">
        <v>7390651</v>
      </c>
      <c r="BQ28" s="60" t="s">
        <v>642</v>
      </c>
      <c r="BV28" s="61">
        <v>17073</v>
      </c>
      <c r="CU28" s="60" t="s">
        <v>360</v>
      </c>
      <c r="CY28" s="60" t="s">
        <v>291</v>
      </c>
      <c r="CZ28" s="61">
        <v>43152</v>
      </c>
      <c r="DA28" s="61">
        <v>43218</v>
      </c>
      <c r="DB28" s="61">
        <v>42789</v>
      </c>
      <c r="DC28" s="61">
        <v>43921</v>
      </c>
    </row>
    <row r="29" spans="1:110" x14ac:dyDescent="0.15">
      <c r="A29" s="60">
        <f>COUNTIF(B29:B$1038,B29)</f>
        <v>1</v>
      </c>
      <c r="B29" s="60" t="str">
        <f t="shared" si="0"/>
        <v>3412310660通所リハビリテーション</v>
      </c>
      <c r="C29" s="60">
        <v>3412310660</v>
      </c>
      <c r="D29" s="60">
        <v>0</v>
      </c>
      <c r="E29" s="60" t="s">
        <v>275</v>
      </c>
      <c r="F29" s="60">
        <v>3020245</v>
      </c>
      <c r="G29" s="60" t="s">
        <v>643</v>
      </c>
      <c r="H29" s="60" t="s">
        <v>644</v>
      </c>
      <c r="I29" s="60">
        <v>7390613</v>
      </c>
      <c r="J29" s="60" t="s">
        <v>645</v>
      </c>
      <c r="K29" s="60" t="s">
        <v>646</v>
      </c>
      <c r="L29" s="60" t="s">
        <v>647</v>
      </c>
      <c r="M29" s="60" t="s">
        <v>308</v>
      </c>
      <c r="P29" s="60" t="s">
        <v>283</v>
      </c>
      <c r="Q29" s="60" t="s">
        <v>648</v>
      </c>
      <c r="R29" s="60" t="s">
        <v>649</v>
      </c>
      <c r="X29" s="60" t="s">
        <v>650</v>
      </c>
      <c r="Y29" s="60" t="s">
        <v>651</v>
      </c>
      <c r="Z29" s="60" t="s">
        <v>652</v>
      </c>
      <c r="AA29" s="60">
        <v>7390615</v>
      </c>
      <c r="AB29" s="60">
        <v>34211</v>
      </c>
      <c r="AC29" s="60" t="s">
        <v>653</v>
      </c>
      <c r="AD29" s="60" t="s">
        <v>640</v>
      </c>
      <c r="AE29" s="60" t="b">
        <f t="shared" si="1"/>
        <v>0</v>
      </c>
      <c r="AF29" s="60" t="s">
        <v>641</v>
      </c>
      <c r="AG29" s="60" t="s">
        <v>291</v>
      </c>
      <c r="AH29" s="61">
        <v>43202</v>
      </c>
      <c r="AI29" s="60" t="s">
        <v>292</v>
      </c>
      <c r="AJ29" s="61">
        <v>43191</v>
      </c>
      <c r="AK29" s="61">
        <v>43251</v>
      </c>
      <c r="AL29" s="60" t="s">
        <v>293</v>
      </c>
      <c r="AM29" s="60" t="str">
        <f>VLOOKUP(AL29,'[1]居宅，予防'!$A$2:$B$43,2,FALSE)</f>
        <v>通所リハビリテーション</v>
      </c>
      <c r="AN29" s="60" t="str">
        <f>VLOOKUP(AM29,[1]施設種別!$A$2:$B$20,2,FALSE)</f>
        <v>⑱通所リハビリテーション</v>
      </c>
      <c r="AO29" s="60" t="s">
        <v>294</v>
      </c>
      <c r="AP29" s="60" t="s">
        <v>295</v>
      </c>
      <c r="AQ29" s="61">
        <v>36614</v>
      </c>
      <c r="AR29" s="61">
        <v>36614</v>
      </c>
      <c r="AS29" s="61">
        <v>43433</v>
      </c>
      <c r="BJ29" s="60" t="s">
        <v>650</v>
      </c>
      <c r="BK29" s="60" t="s">
        <v>651</v>
      </c>
      <c r="BL29" s="60" t="s">
        <v>652</v>
      </c>
      <c r="BM29" s="60" t="s">
        <v>654</v>
      </c>
      <c r="BN29" s="60" t="s">
        <v>655</v>
      </c>
      <c r="BO29" s="60" t="s">
        <v>656</v>
      </c>
      <c r="BP29" s="60">
        <v>7390613</v>
      </c>
      <c r="BQ29" s="60" t="s">
        <v>645</v>
      </c>
      <c r="BV29" s="61">
        <v>18051</v>
      </c>
      <c r="BZ29" s="60" t="s">
        <v>145</v>
      </c>
      <c r="CA29" s="60" t="s">
        <v>145</v>
      </c>
      <c r="CB29" s="60" t="s">
        <v>145</v>
      </c>
      <c r="CC29" s="60" t="s">
        <v>145</v>
      </c>
      <c r="CD29" s="60" t="s">
        <v>145</v>
      </c>
      <c r="CF29" s="60" t="s">
        <v>145</v>
      </c>
      <c r="CG29" s="60" t="s">
        <v>328</v>
      </c>
      <c r="CH29" s="62">
        <v>0</v>
      </c>
      <c r="CI29" s="62">
        <v>0</v>
      </c>
      <c r="CL29" s="62">
        <v>0</v>
      </c>
      <c r="CM29" s="62">
        <v>0</v>
      </c>
      <c r="CR29" s="60" t="s">
        <v>657</v>
      </c>
      <c r="CS29" s="60" t="s">
        <v>658</v>
      </c>
      <c r="CU29" s="60" t="s">
        <v>458</v>
      </c>
      <c r="CY29" s="60" t="s">
        <v>291</v>
      </c>
      <c r="CZ29" s="61">
        <v>43462</v>
      </c>
      <c r="DA29" s="61">
        <v>43578</v>
      </c>
      <c r="DB29" s="61">
        <v>43434</v>
      </c>
    </row>
    <row r="30" spans="1:110" x14ac:dyDescent="0.15">
      <c r="A30" s="60">
        <f>COUNTIF(B30:B$1038,B30)</f>
        <v>1</v>
      </c>
      <c r="B30" s="60" t="str">
        <f t="shared" si="0"/>
        <v>3412510046介護療養型医療施設</v>
      </c>
      <c r="C30" s="60">
        <v>3412510046</v>
      </c>
      <c r="D30" s="60">
        <v>0</v>
      </c>
      <c r="E30" s="60" t="s">
        <v>275</v>
      </c>
      <c r="F30" s="60">
        <v>3003720</v>
      </c>
      <c r="G30" s="60" t="s">
        <v>659</v>
      </c>
      <c r="H30" s="60" t="s">
        <v>660</v>
      </c>
      <c r="I30" s="60">
        <v>7390016</v>
      </c>
      <c r="J30" s="60" t="s">
        <v>661</v>
      </c>
      <c r="K30" s="60" t="s">
        <v>662</v>
      </c>
      <c r="L30" s="60" t="s">
        <v>663</v>
      </c>
      <c r="M30" s="60" t="s">
        <v>308</v>
      </c>
      <c r="P30" s="60" t="s">
        <v>283</v>
      </c>
      <c r="Q30" s="60" t="s">
        <v>664</v>
      </c>
      <c r="R30" s="60" t="s">
        <v>665</v>
      </c>
      <c r="X30" s="60" t="s">
        <v>666</v>
      </c>
      <c r="Y30" s="60" t="s">
        <v>667</v>
      </c>
      <c r="Z30" s="60" t="s">
        <v>662</v>
      </c>
      <c r="AA30" s="60">
        <v>7390016</v>
      </c>
      <c r="AB30" s="60">
        <v>34212</v>
      </c>
      <c r="AC30" s="60" t="s">
        <v>661</v>
      </c>
      <c r="AD30" s="60" t="s">
        <v>668</v>
      </c>
      <c r="AE30" s="60" t="b">
        <f t="shared" si="1"/>
        <v>0</v>
      </c>
      <c r="AF30" s="60" t="s">
        <v>290</v>
      </c>
      <c r="AG30" s="60" t="s">
        <v>291</v>
      </c>
      <c r="AH30" s="61">
        <v>43257</v>
      </c>
      <c r="AI30" s="60" t="s">
        <v>292</v>
      </c>
      <c r="AJ30" s="61">
        <v>43246</v>
      </c>
      <c r="AK30" s="61">
        <v>43405</v>
      </c>
      <c r="AL30" s="60" t="s">
        <v>355</v>
      </c>
      <c r="AM30" s="60" t="str">
        <f>VLOOKUP(AL30,'[1]居宅，予防'!$A$2:$B$43,2,FALSE)</f>
        <v>介護療養型医療施設</v>
      </c>
      <c r="AN30" s="60" t="str">
        <f>VLOOKUP(AM30,[1]施設種別!$A$2:$B$20,2,FALSE)</f>
        <v>④介護療養型医療施設</v>
      </c>
      <c r="AO30" s="60" t="s">
        <v>294</v>
      </c>
      <c r="AP30" s="60" t="s">
        <v>356</v>
      </c>
      <c r="AQ30" s="61">
        <v>36608</v>
      </c>
      <c r="AR30" s="61">
        <v>36608</v>
      </c>
      <c r="AS30" s="61">
        <v>43528</v>
      </c>
      <c r="BF30" s="61">
        <v>41730</v>
      </c>
      <c r="BG30" s="61">
        <v>43921</v>
      </c>
      <c r="BJ30" s="60" t="s">
        <v>666</v>
      </c>
      <c r="BK30" s="60" t="s">
        <v>667</v>
      </c>
      <c r="BL30" s="60" t="s">
        <v>662</v>
      </c>
      <c r="BM30" s="60" t="s">
        <v>663</v>
      </c>
      <c r="BN30" s="60" t="s">
        <v>669</v>
      </c>
      <c r="BO30" s="60" t="s">
        <v>670</v>
      </c>
      <c r="BP30" s="60">
        <v>7340055</v>
      </c>
      <c r="BQ30" s="60" t="s">
        <v>671</v>
      </c>
      <c r="BR30" s="60" t="s">
        <v>672</v>
      </c>
      <c r="BS30" s="60" t="s">
        <v>673</v>
      </c>
      <c r="BT30" s="60" t="s">
        <v>674</v>
      </c>
      <c r="BV30" s="61">
        <v>21592</v>
      </c>
      <c r="CU30" s="60" t="s">
        <v>360</v>
      </c>
      <c r="CY30" s="60" t="s">
        <v>291</v>
      </c>
      <c r="CZ30" s="61">
        <v>43579</v>
      </c>
      <c r="DA30" s="61">
        <v>43578</v>
      </c>
      <c r="DB30" s="61">
        <v>43537</v>
      </c>
      <c r="DC30" s="61">
        <v>43921</v>
      </c>
      <c r="DF30" s="60" t="s">
        <v>675</v>
      </c>
    </row>
    <row r="31" spans="1:110" x14ac:dyDescent="0.15">
      <c r="A31" s="60">
        <f>COUNTIF(B31:B$1038,B31)</f>
        <v>1</v>
      </c>
      <c r="B31" s="60" t="str">
        <f t="shared" si="0"/>
        <v>3412510046通所リハビリテーション</v>
      </c>
      <c r="C31" s="60">
        <v>3412510046</v>
      </c>
      <c r="D31" s="60">
        <v>0</v>
      </c>
      <c r="E31" s="60" t="s">
        <v>275</v>
      </c>
      <c r="F31" s="60">
        <v>3003720</v>
      </c>
      <c r="G31" s="60" t="s">
        <v>659</v>
      </c>
      <c r="H31" s="60" t="s">
        <v>660</v>
      </c>
      <c r="I31" s="60">
        <v>7390016</v>
      </c>
      <c r="J31" s="60" t="s">
        <v>661</v>
      </c>
      <c r="K31" s="60" t="s">
        <v>662</v>
      </c>
      <c r="L31" s="60" t="s">
        <v>663</v>
      </c>
      <c r="M31" s="60" t="s">
        <v>308</v>
      </c>
      <c r="P31" s="60" t="s">
        <v>283</v>
      </c>
      <c r="Q31" s="60" t="s">
        <v>664</v>
      </c>
      <c r="R31" s="60" t="s">
        <v>665</v>
      </c>
      <c r="X31" s="60" t="s">
        <v>666</v>
      </c>
      <c r="Y31" s="60" t="s">
        <v>667</v>
      </c>
      <c r="Z31" s="60" t="s">
        <v>662</v>
      </c>
      <c r="AA31" s="60">
        <v>7390016</v>
      </c>
      <c r="AB31" s="60">
        <v>34212</v>
      </c>
      <c r="AC31" s="60" t="s">
        <v>661</v>
      </c>
      <c r="AD31" s="60" t="s">
        <v>668</v>
      </c>
      <c r="AE31" s="60" t="b">
        <f t="shared" si="1"/>
        <v>0</v>
      </c>
      <c r="AF31" s="60" t="s">
        <v>290</v>
      </c>
      <c r="AG31" s="60" t="s">
        <v>291</v>
      </c>
      <c r="AH31" s="61">
        <v>43257</v>
      </c>
      <c r="AI31" s="60" t="s">
        <v>292</v>
      </c>
      <c r="AJ31" s="61">
        <v>43246</v>
      </c>
      <c r="AK31" s="61">
        <v>43405</v>
      </c>
      <c r="AL31" s="60" t="s">
        <v>293</v>
      </c>
      <c r="AM31" s="60" t="str">
        <f>VLOOKUP(AL31,'[1]居宅，予防'!$A$2:$B$43,2,FALSE)</f>
        <v>通所リハビリテーション</v>
      </c>
      <c r="AN31" s="60" t="str">
        <f>VLOOKUP(AM31,[1]施設種別!$A$2:$B$20,2,FALSE)</f>
        <v>⑱通所リハビリテーション</v>
      </c>
      <c r="AO31" s="60" t="s">
        <v>294</v>
      </c>
      <c r="AP31" s="60" t="s">
        <v>295</v>
      </c>
      <c r="AQ31" s="61">
        <v>36678</v>
      </c>
      <c r="AR31" s="61">
        <v>36678</v>
      </c>
      <c r="AS31" s="61">
        <v>43191</v>
      </c>
      <c r="BJ31" s="60" t="s">
        <v>666</v>
      </c>
      <c r="BK31" s="60" t="s">
        <v>667</v>
      </c>
      <c r="BL31" s="60" t="s">
        <v>662</v>
      </c>
      <c r="BM31" s="60" t="s">
        <v>663</v>
      </c>
      <c r="BN31" s="60" t="s">
        <v>669</v>
      </c>
      <c r="BO31" s="60" t="s">
        <v>670</v>
      </c>
      <c r="BP31" s="60">
        <v>7340055</v>
      </c>
      <c r="BQ31" s="60" t="s">
        <v>671</v>
      </c>
      <c r="BV31" s="61">
        <v>21592</v>
      </c>
      <c r="BZ31" s="60" t="s">
        <v>145</v>
      </c>
      <c r="CA31" s="60" t="s">
        <v>145</v>
      </c>
      <c r="CB31" s="60" t="s">
        <v>145</v>
      </c>
      <c r="CD31" s="60" t="s">
        <v>145</v>
      </c>
      <c r="CE31" s="60" t="s">
        <v>145</v>
      </c>
      <c r="CG31" s="60" t="s">
        <v>676</v>
      </c>
      <c r="CH31" s="62">
        <v>0</v>
      </c>
      <c r="CI31" s="62">
        <v>0</v>
      </c>
      <c r="CJ31" s="62">
        <v>0</v>
      </c>
      <c r="CK31" s="62">
        <v>0</v>
      </c>
      <c r="CR31" s="60" t="s">
        <v>668</v>
      </c>
      <c r="CS31" s="60" t="s">
        <v>677</v>
      </c>
      <c r="CU31" s="60" t="s">
        <v>512</v>
      </c>
      <c r="CY31" s="60" t="s">
        <v>291</v>
      </c>
      <c r="CZ31" s="61">
        <v>43251</v>
      </c>
      <c r="DA31" s="61">
        <v>43214</v>
      </c>
      <c r="DB31" s="61">
        <v>43200</v>
      </c>
    </row>
    <row r="32" spans="1:110" x14ac:dyDescent="0.15">
      <c r="A32" s="60">
        <f>COUNTIF(B32:B$1038,B32)</f>
        <v>1</v>
      </c>
      <c r="B32" s="60" t="str">
        <f t="shared" si="0"/>
        <v>3412510962通所リハビリテーション</v>
      </c>
      <c r="C32" s="60">
        <v>3412510962</v>
      </c>
      <c r="D32" s="60">
        <v>0</v>
      </c>
      <c r="E32" s="60" t="s">
        <v>275</v>
      </c>
      <c r="F32" s="60">
        <v>3012002</v>
      </c>
      <c r="G32" s="60" t="s">
        <v>678</v>
      </c>
      <c r="H32" s="60" t="s">
        <v>679</v>
      </c>
      <c r="I32" s="60">
        <v>7390007</v>
      </c>
      <c r="J32" s="60" t="s">
        <v>680</v>
      </c>
      <c r="K32" s="60" t="s">
        <v>681</v>
      </c>
      <c r="L32" s="60" t="s">
        <v>682</v>
      </c>
      <c r="M32" s="60" t="s">
        <v>308</v>
      </c>
      <c r="P32" s="60" t="s">
        <v>283</v>
      </c>
      <c r="Q32" s="60" t="s">
        <v>683</v>
      </c>
      <c r="R32" s="60" t="s">
        <v>684</v>
      </c>
      <c r="X32" s="60" t="s">
        <v>685</v>
      </c>
      <c r="Y32" s="60" t="s">
        <v>686</v>
      </c>
      <c r="Z32" s="60" t="s">
        <v>681</v>
      </c>
      <c r="AA32" s="60">
        <v>7390007</v>
      </c>
      <c r="AB32" s="60">
        <v>34212</v>
      </c>
      <c r="AC32" s="60" t="s">
        <v>687</v>
      </c>
      <c r="AD32" s="60" t="s">
        <v>668</v>
      </c>
      <c r="AE32" s="60" t="b">
        <f t="shared" si="1"/>
        <v>0</v>
      </c>
      <c r="AF32" s="60" t="s">
        <v>290</v>
      </c>
      <c r="AG32" s="60" t="s">
        <v>291</v>
      </c>
      <c r="AH32" s="61">
        <v>42836</v>
      </c>
      <c r="AI32" s="60" t="s">
        <v>292</v>
      </c>
      <c r="AJ32" s="61">
        <v>42841</v>
      </c>
      <c r="AK32" s="61">
        <v>43131</v>
      </c>
      <c r="AL32" s="60" t="s">
        <v>293</v>
      </c>
      <c r="AM32" s="60" t="str">
        <f>VLOOKUP(AL32,'[1]居宅，予防'!$A$2:$B$43,2,FALSE)</f>
        <v>通所リハビリテーション</v>
      </c>
      <c r="AN32" s="60" t="str">
        <f>VLOOKUP(AM32,[1]施設種別!$A$2:$B$20,2,FALSE)</f>
        <v>⑱通所リハビリテーション</v>
      </c>
      <c r="AO32" s="60" t="s">
        <v>294</v>
      </c>
      <c r="AP32" s="60" t="s">
        <v>295</v>
      </c>
      <c r="AQ32" s="61">
        <v>42339</v>
      </c>
      <c r="AR32" s="61">
        <v>42339</v>
      </c>
      <c r="AS32" s="61">
        <v>43353</v>
      </c>
      <c r="BJ32" s="60" t="s">
        <v>685</v>
      </c>
      <c r="BK32" s="60" t="s">
        <v>686</v>
      </c>
      <c r="BL32" s="60" t="s">
        <v>681</v>
      </c>
      <c r="BM32" s="60" t="s">
        <v>682</v>
      </c>
      <c r="BN32" s="60" t="s">
        <v>688</v>
      </c>
      <c r="BO32" s="60" t="s">
        <v>689</v>
      </c>
      <c r="BP32" s="60">
        <v>7390007</v>
      </c>
      <c r="BQ32" s="60" t="s">
        <v>690</v>
      </c>
      <c r="BV32" s="61">
        <v>17798</v>
      </c>
      <c r="BZ32" s="60" t="s">
        <v>145</v>
      </c>
      <c r="CA32" s="60" t="s">
        <v>145</v>
      </c>
      <c r="CC32" s="60" t="s">
        <v>145</v>
      </c>
      <c r="CD32" s="60" t="s">
        <v>145</v>
      </c>
      <c r="CE32" s="60" t="s">
        <v>145</v>
      </c>
      <c r="CG32" s="60" t="s">
        <v>691</v>
      </c>
      <c r="CH32" s="62">
        <v>0</v>
      </c>
      <c r="CI32" s="62">
        <v>0</v>
      </c>
      <c r="CJ32" s="62">
        <v>0</v>
      </c>
      <c r="CK32" s="62">
        <v>0</v>
      </c>
      <c r="CR32" s="60" t="s">
        <v>668</v>
      </c>
      <c r="CS32" s="60" t="s">
        <v>692</v>
      </c>
      <c r="CY32" s="60" t="s">
        <v>291</v>
      </c>
      <c r="CZ32" s="61">
        <v>43524</v>
      </c>
      <c r="DA32" s="61">
        <v>43214</v>
      </c>
      <c r="DB32" s="61">
        <v>43362</v>
      </c>
    </row>
    <row r="33" spans="1:110" x14ac:dyDescent="0.15">
      <c r="A33" s="60">
        <f>COUNTIF(B33:B$1038,B33)</f>
        <v>1</v>
      </c>
      <c r="B33" s="60" t="str">
        <f t="shared" si="0"/>
        <v>3412511044通所リハビリテーション</v>
      </c>
      <c r="C33" s="60">
        <v>3412511044</v>
      </c>
      <c r="D33" s="60">
        <v>0</v>
      </c>
      <c r="E33" s="60" t="s">
        <v>275</v>
      </c>
      <c r="F33" s="60">
        <v>3003787</v>
      </c>
      <c r="G33" s="60" t="s">
        <v>693</v>
      </c>
      <c r="H33" s="60" t="s">
        <v>694</v>
      </c>
      <c r="I33" s="60">
        <v>7390041</v>
      </c>
      <c r="J33" s="60" t="s">
        <v>695</v>
      </c>
      <c r="K33" s="60" t="s">
        <v>696</v>
      </c>
      <c r="L33" s="60" t="s">
        <v>697</v>
      </c>
      <c r="M33" s="60" t="s">
        <v>308</v>
      </c>
      <c r="P33" s="60" t="s">
        <v>283</v>
      </c>
      <c r="Q33" s="60" t="s">
        <v>698</v>
      </c>
      <c r="R33" s="60" t="s">
        <v>699</v>
      </c>
      <c r="U33" s="61">
        <v>22682</v>
      </c>
      <c r="X33" s="60" t="s">
        <v>700</v>
      </c>
      <c r="Y33" s="60" t="s">
        <v>701</v>
      </c>
      <c r="Z33" s="60" t="s">
        <v>702</v>
      </c>
      <c r="AA33" s="60">
        <v>7390041</v>
      </c>
      <c r="AB33" s="60">
        <v>34212</v>
      </c>
      <c r="AC33" s="60" t="s">
        <v>695</v>
      </c>
      <c r="AD33" s="60" t="s">
        <v>668</v>
      </c>
      <c r="AE33" s="60" t="b">
        <f t="shared" si="1"/>
        <v>0</v>
      </c>
      <c r="AF33" s="60" t="s">
        <v>290</v>
      </c>
      <c r="AG33" s="60" t="s">
        <v>291</v>
      </c>
      <c r="AH33" s="61">
        <v>43097</v>
      </c>
      <c r="AI33" s="60" t="s">
        <v>292</v>
      </c>
      <c r="AJ33" s="61">
        <v>42977</v>
      </c>
      <c r="AK33" s="61">
        <v>43124</v>
      </c>
      <c r="AL33" s="60" t="s">
        <v>293</v>
      </c>
      <c r="AM33" s="60" t="str">
        <f>VLOOKUP(AL33,'[1]居宅，予防'!$A$2:$B$43,2,FALSE)</f>
        <v>通所リハビリテーション</v>
      </c>
      <c r="AN33" s="60" t="str">
        <f>VLOOKUP(AM33,[1]施設種別!$A$2:$B$20,2,FALSE)</f>
        <v>⑱通所リハビリテーション</v>
      </c>
      <c r="AO33" s="60" t="s">
        <v>294</v>
      </c>
      <c r="AP33" s="60" t="s">
        <v>295</v>
      </c>
      <c r="AQ33" s="61">
        <v>39904</v>
      </c>
      <c r="AR33" s="61">
        <v>39904</v>
      </c>
      <c r="AS33" s="61">
        <v>43191</v>
      </c>
      <c r="BJ33" s="60" t="s">
        <v>700</v>
      </c>
      <c r="BK33" s="60" t="s">
        <v>701</v>
      </c>
      <c r="BL33" s="60" t="s">
        <v>703</v>
      </c>
      <c r="BM33" s="60" t="s">
        <v>704</v>
      </c>
      <c r="BN33" s="60" t="s">
        <v>705</v>
      </c>
      <c r="BO33" s="60" t="s">
        <v>706</v>
      </c>
      <c r="BP33" s="60">
        <v>7330834</v>
      </c>
      <c r="BQ33" s="60" t="s">
        <v>707</v>
      </c>
      <c r="BV33" s="61">
        <v>25613</v>
      </c>
      <c r="BZ33" s="60" t="s">
        <v>145</v>
      </c>
      <c r="CA33" s="60" t="s">
        <v>145</v>
      </c>
      <c r="CB33" s="60" t="s">
        <v>145</v>
      </c>
      <c r="CC33" s="60" t="s">
        <v>145</v>
      </c>
      <c r="CD33" s="60" t="s">
        <v>145</v>
      </c>
      <c r="CE33" s="60" t="s">
        <v>145</v>
      </c>
      <c r="CG33" s="60" t="s">
        <v>708</v>
      </c>
      <c r="CH33" s="62">
        <v>0</v>
      </c>
      <c r="CI33" s="62">
        <v>0</v>
      </c>
      <c r="CJ33" s="62">
        <v>0</v>
      </c>
      <c r="CK33" s="62">
        <v>0</v>
      </c>
      <c r="CR33" s="60" t="s">
        <v>668</v>
      </c>
      <c r="CS33" s="60" t="s">
        <v>709</v>
      </c>
      <c r="CY33" s="60" t="s">
        <v>291</v>
      </c>
      <c r="CZ33" s="61">
        <v>43524</v>
      </c>
      <c r="DA33" s="61">
        <v>43579</v>
      </c>
      <c r="DB33" s="61">
        <v>43377</v>
      </c>
    </row>
    <row r="34" spans="1:110" x14ac:dyDescent="0.15">
      <c r="A34" s="60">
        <f>COUNTIF(B34:B$1038,B34)</f>
        <v>1</v>
      </c>
      <c r="B34" s="60" t="str">
        <f t="shared" si="0"/>
        <v>3412511051通所リハビリテーション</v>
      </c>
      <c r="C34" s="60">
        <v>3412511051</v>
      </c>
      <c r="D34" s="60">
        <v>0</v>
      </c>
      <c r="E34" s="60" t="s">
        <v>275</v>
      </c>
      <c r="F34" s="60">
        <v>3008125</v>
      </c>
      <c r="G34" s="60" t="s">
        <v>710</v>
      </c>
      <c r="H34" s="60" t="s">
        <v>711</v>
      </c>
      <c r="I34" s="60">
        <v>7390002</v>
      </c>
      <c r="J34" s="60" t="s">
        <v>712</v>
      </c>
      <c r="K34" s="60" t="s">
        <v>713</v>
      </c>
      <c r="L34" s="60" t="s">
        <v>714</v>
      </c>
      <c r="M34" s="60" t="s">
        <v>308</v>
      </c>
      <c r="P34" s="60" t="s">
        <v>283</v>
      </c>
      <c r="Q34" s="60" t="s">
        <v>715</v>
      </c>
      <c r="R34" s="60" t="s">
        <v>716</v>
      </c>
      <c r="U34" s="61">
        <v>27064</v>
      </c>
      <c r="X34" s="60" t="s">
        <v>717</v>
      </c>
      <c r="Y34" s="60" t="s">
        <v>718</v>
      </c>
      <c r="Z34" s="60" t="s">
        <v>713</v>
      </c>
      <c r="AA34" s="60">
        <v>7390002</v>
      </c>
      <c r="AB34" s="60">
        <v>34212</v>
      </c>
      <c r="AC34" s="60" t="s">
        <v>712</v>
      </c>
      <c r="AD34" s="60" t="s">
        <v>668</v>
      </c>
      <c r="AE34" s="60" t="b">
        <f t="shared" si="1"/>
        <v>0</v>
      </c>
      <c r="AF34" s="60" t="s">
        <v>290</v>
      </c>
      <c r="AG34" s="60" t="s">
        <v>291</v>
      </c>
      <c r="AH34" s="61">
        <v>42107</v>
      </c>
      <c r="AI34" s="60" t="s">
        <v>292</v>
      </c>
      <c r="AJ34" s="61">
        <v>42035</v>
      </c>
      <c r="AK34" s="61">
        <v>42243</v>
      </c>
      <c r="AL34" s="60" t="s">
        <v>293</v>
      </c>
      <c r="AM34" s="60" t="str">
        <f>VLOOKUP(AL34,'[1]居宅，予防'!$A$2:$B$43,2,FALSE)</f>
        <v>通所リハビリテーション</v>
      </c>
      <c r="AN34" s="60" t="str">
        <f>VLOOKUP(AM34,[1]施設種別!$A$2:$B$20,2,FALSE)</f>
        <v>⑱通所リハビリテーション</v>
      </c>
      <c r="AO34" s="60" t="s">
        <v>294</v>
      </c>
      <c r="AP34" s="60" t="s">
        <v>295</v>
      </c>
      <c r="AQ34" s="61">
        <v>36509</v>
      </c>
      <c r="AR34" s="61">
        <v>36509</v>
      </c>
      <c r="AS34" s="61">
        <v>43344</v>
      </c>
      <c r="BJ34" s="60" t="s">
        <v>717</v>
      </c>
      <c r="BK34" s="60" t="s">
        <v>718</v>
      </c>
      <c r="BL34" s="60" t="s">
        <v>713</v>
      </c>
      <c r="BM34" s="60" t="s">
        <v>714</v>
      </c>
      <c r="BN34" s="60" t="s">
        <v>719</v>
      </c>
      <c r="BO34" s="60" t="s">
        <v>720</v>
      </c>
      <c r="BP34" s="60">
        <v>7300014</v>
      </c>
      <c r="BQ34" s="60" t="s">
        <v>721</v>
      </c>
      <c r="BV34" s="61">
        <v>25928</v>
      </c>
      <c r="BZ34" s="60" t="s">
        <v>145</v>
      </c>
      <c r="CA34" s="60" t="s">
        <v>145</v>
      </c>
      <c r="CB34" s="60" t="s">
        <v>145</v>
      </c>
      <c r="CD34" s="60" t="s">
        <v>145</v>
      </c>
      <c r="CE34" s="60" t="s">
        <v>145</v>
      </c>
      <c r="CG34" s="60" t="s">
        <v>722</v>
      </c>
      <c r="CH34" s="62">
        <v>0</v>
      </c>
      <c r="CI34" s="62">
        <v>0</v>
      </c>
      <c r="CJ34" s="62">
        <v>0</v>
      </c>
      <c r="CK34" s="62">
        <v>0</v>
      </c>
      <c r="CR34" s="60" t="s">
        <v>668</v>
      </c>
      <c r="CS34" s="60" t="s">
        <v>723</v>
      </c>
      <c r="CU34" s="60" t="s">
        <v>724</v>
      </c>
      <c r="CV34" s="60" t="s">
        <v>497</v>
      </c>
      <c r="CY34" s="60" t="s">
        <v>291</v>
      </c>
      <c r="CZ34" s="61">
        <v>43579</v>
      </c>
      <c r="DA34" s="61">
        <v>43214</v>
      </c>
      <c r="DB34" s="61">
        <v>43353</v>
      </c>
    </row>
    <row r="35" spans="1:110" x14ac:dyDescent="0.15">
      <c r="A35" s="60">
        <f>COUNTIF(B35:B$1038,B35)</f>
        <v>1</v>
      </c>
      <c r="B35" s="60" t="str">
        <f t="shared" si="0"/>
        <v>3412511291通所リハビリテーション</v>
      </c>
      <c r="C35" s="60">
        <v>3412511291</v>
      </c>
      <c r="D35" s="60">
        <v>0</v>
      </c>
      <c r="E35" s="60" t="s">
        <v>275</v>
      </c>
      <c r="F35" s="60">
        <v>3008133</v>
      </c>
      <c r="G35" s="60" t="s">
        <v>725</v>
      </c>
      <c r="H35" s="60" t="s">
        <v>726</v>
      </c>
      <c r="I35" s="60">
        <v>7390141</v>
      </c>
      <c r="J35" s="60" t="s">
        <v>727</v>
      </c>
      <c r="K35" s="60" t="s">
        <v>728</v>
      </c>
      <c r="L35" s="60" t="s">
        <v>729</v>
      </c>
      <c r="M35" s="60" t="s">
        <v>308</v>
      </c>
      <c r="P35" s="60" t="s">
        <v>283</v>
      </c>
      <c r="Q35" s="60" t="s">
        <v>730</v>
      </c>
      <c r="R35" s="60" t="s">
        <v>731</v>
      </c>
      <c r="X35" s="60" t="s">
        <v>732</v>
      </c>
      <c r="Y35" s="60" t="s">
        <v>733</v>
      </c>
      <c r="Z35" s="60" t="s">
        <v>728</v>
      </c>
      <c r="AA35" s="60">
        <v>7390141</v>
      </c>
      <c r="AB35" s="60">
        <v>34212</v>
      </c>
      <c r="AC35" s="60" t="s">
        <v>727</v>
      </c>
      <c r="AD35" s="60" t="s">
        <v>668</v>
      </c>
      <c r="AE35" s="60" t="b">
        <f t="shared" si="1"/>
        <v>0</v>
      </c>
      <c r="AF35" s="60" t="s">
        <v>290</v>
      </c>
      <c r="AG35" s="60" t="s">
        <v>291</v>
      </c>
      <c r="AH35" s="61">
        <v>41548</v>
      </c>
      <c r="AI35" s="60" t="s">
        <v>292</v>
      </c>
      <c r="AJ35" s="61">
        <v>41044</v>
      </c>
      <c r="AK35" s="61">
        <v>42850</v>
      </c>
      <c r="AL35" s="60" t="s">
        <v>293</v>
      </c>
      <c r="AM35" s="60" t="str">
        <f>VLOOKUP(AL35,'[1]居宅，予防'!$A$2:$B$43,2,FALSE)</f>
        <v>通所リハビリテーション</v>
      </c>
      <c r="AN35" s="60" t="str">
        <f>VLOOKUP(AM35,[1]施設種別!$A$2:$B$20,2,FALSE)</f>
        <v>⑱通所リハビリテーション</v>
      </c>
      <c r="AO35" s="60" t="s">
        <v>294</v>
      </c>
      <c r="AP35" s="60" t="s">
        <v>295</v>
      </c>
      <c r="AQ35" s="61">
        <v>36595</v>
      </c>
      <c r="AR35" s="61">
        <v>36595</v>
      </c>
      <c r="AS35" s="61">
        <v>43344</v>
      </c>
      <c r="BJ35" s="60" t="s">
        <v>732</v>
      </c>
      <c r="BK35" s="60" t="s">
        <v>733</v>
      </c>
      <c r="BL35" s="60" t="s">
        <v>728</v>
      </c>
      <c r="BM35" s="60" t="s">
        <v>729</v>
      </c>
      <c r="BN35" s="60" t="s">
        <v>731</v>
      </c>
      <c r="BO35" s="60" t="s">
        <v>730</v>
      </c>
      <c r="BP35" s="60">
        <v>7390141</v>
      </c>
      <c r="BQ35" s="60" t="s">
        <v>734</v>
      </c>
      <c r="BV35" s="61">
        <v>19305</v>
      </c>
      <c r="BZ35" s="60" t="s">
        <v>145</v>
      </c>
      <c r="CA35" s="60" t="s">
        <v>145</v>
      </c>
      <c r="CB35" s="60" t="s">
        <v>145</v>
      </c>
      <c r="CC35" s="60" t="s">
        <v>145</v>
      </c>
      <c r="CD35" s="60" t="s">
        <v>145</v>
      </c>
      <c r="CE35" s="60" t="s">
        <v>145</v>
      </c>
      <c r="CH35" s="62">
        <v>0</v>
      </c>
      <c r="CI35" s="62">
        <v>0</v>
      </c>
      <c r="CJ35" s="62">
        <v>0</v>
      </c>
      <c r="CK35" s="62">
        <v>0</v>
      </c>
      <c r="CR35" s="60" t="s">
        <v>668</v>
      </c>
      <c r="CS35" s="60" t="s">
        <v>735</v>
      </c>
      <c r="CU35" s="60" t="s">
        <v>342</v>
      </c>
      <c r="CY35" s="60" t="s">
        <v>291</v>
      </c>
      <c r="CZ35" s="61">
        <v>43370</v>
      </c>
      <c r="DA35" s="61">
        <v>43370</v>
      </c>
      <c r="DB35" s="61">
        <v>43333</v>
      </c>
    </row>
    <row r="36" spans="1:110" x14ac:dyDescent="0.15">
      <c r="A36" s="60">
        <f>COUNTIF(B36:B$1038,B36)</f>
        <v>1</v>
      </c>
      <c r="B36" s="60" t="str">
        <f t="shared" si="0"/>
        <v>3412511481通所リハビリテーション</v>
      </c>
      <c r="C36" s="60">
        <v>3412511481</v>
      </c>
      <c r="D36" s="60">
        <v>0</v>
      </c>
      <c r="E36" s="60" t="s">
        <v>275</v>
      </c>
      <c r="F36" s="60">
        <v>3000254</v>
      </c>
      <c r="G36" s="60" t="s">
        <v>736</v>
      </c>
      <c r="H36" s="60" t="s">
        <v>737</v>
      </c>
      <c r="I36" s="60">
        <v>7320804</v>
      </c>
      <c r="J36" s="60" t="s">
        <v>738</v>
      </c>
      <c r="K36" s="60" t="s">
        <v>739</v>
      </c>
      <c r="L36" s="60" t="s">
        <v>740</v>
      </c>
      <c r="M36" s="60" t="s">
        <v>308</v>
      </c>
      <c r="P36" s="60" t="s">
        <v>283</v>
      </c>
      <c r="Q36" s="60" t="s">
        <v>741</v>
      </c>
      <c r="R36" s="60" t="s">
        <v>742</v>
      </c>
      <c r="U36" s="61">
        <v>24859</v>
      </c>
      <c r="X36" s="60" t="s">
        <v>743</v>
      </c>
      <c r="Y36" s="60" t="s">
        <v>744</v>
      </c>
      <c r="Z36" s="60" t="s">
        <v>745</v>
      </c>
      <c r="AA36" s="60">
        <v>7390021</v>
      </c>
      <c r="AB36" s="60">
        <v>34212</v>
      </c>
      <c r="AC36" s="60" t="s">
        <v>746</v>
      </c>
      <c r="AD36" s="60" t="s">
        <v>668</v>
      </c>
      <c r="AE36" s="60" t="b">
        <f t="shared" si="1"/>
        <v>0</v>
      </c>
      <c r="AF36" s="60" t="s">
        <v>290</v>
      </c>
      <c r="AG36" s="60" t="s">
        <v>291</v>
      </c>
      <c r="AH36" s="61">
        <v>43216</v>
      </c>
      <c r="AI36" s="60" t="s">
        <v>292</v>
      </c>
      <c r="AJ36" s="61">
        <v>43191</v>
      </c>
      <c r="AK36" s="61">
        <v>43234</v>
      </c>
      <c r="AL36" s="60" t="s">
        <v>293</v>
      </c>
      <c r="AM36" s="60" t="str">
        <f>VLOOKUP(AL36,'[1]居宅，予防'!$A$2:$B$43,2,FALSE)</f>
        <v>通所リハビリテーション</v>
      </c>
      <c r="AN36" s="60" t="str">
        <f>VLOOKUP(AM36,[1]施設種別!$A$2:$B$20,2,FALSE)</f>
        <v>⑱通所リハビリテーション</v>
      </c>
      <c r="AO36" s="60" t="s">
        <v>294</v>
      </c>
      <c r="AP36" s="60" t="s">
        <v>295</v>
      </c>
      <c r="AQ36" s="61">
        <v>38169</v>
      </c>
      <c r="AR36" s="61">
        <v>38169</v>
      </c>
      <c r="AS36" s="61">
        <v>43191</v>
      </c>
      <c r="BJ36" s="60" t="s">
        <v>743</v>
      </c>
      <c r="BK36" s="60" t="s">
        <v>744</v>
      </c>
      <c r="BL36" s="60" t="s">
        <v>745</v>
      </c>
      <c r="BM36" s="60" t="s">
        <v>747</v>
      </c>
      <c r="BN36" s="60" t="s">
        <v>748</v>
      </c>
      <c r="BO36" s="60" t="s">
        <v>749</v>
      </c>
      <c r="BP36" s="60">
        <v>7390026</v>
      </c>
      <c r="BQ36" s="60" t="s">
        <v>750</v>
      </c>
      <c r="BV36" s="61">
        <v>25854</v>
      </c>
      <c r="BZ36" s="60" t="s">
        <v>145</v>
      </c>
      <c r="CA36" s="60" t="s">
        <v>145</v>
      </c>
      <c r="CB36" s="60" t="s">
        <v>145</v>
      </c>
      <c r="CC36" s="60" t="s">
        <v>145</v>
      </c>
      <c r="CD36" s="60" t="s">
        <v>145</v>
      </c>
      <c r="CE36" s="60" t="s">
        <v>145</v>
      </c>
      <c r="CG36" s="60" t="s">
        <v>751</v>
      </c>
      <c r="CH36" s="62">
        <v>0</v>
      </c>
      <c r="CI36" s="62">
        <v>0</v>
      </c>
      <c r="CJ36" s="62">
        <v>0</v>
      </c>
      <c r="CK36" s="62">
        <v>0</v>
      </c>
      <c r="CR36" s="60" t="s">
        <v>668</v>
      </c>
      <c r="CS36" s="60" t="s">
        <v>752</v>
      </c>
      <c r="CU36" s="60" t="s">
        <v>753</v>
      </c>
      <c r="CV36" s="60" t="s">
        <v>754</v>
      </c>
      <c r="CY36" s="60" t="s">
        <v>291</v>
      </c>
      <c r="CZ36" s="61">
        <v>43312</v>
      </c>
      <c r="DA36" s="61">
        <v>43217</v>
      </c>
      <c r="DB36" s="61">
        <v>43199</v>
      </c>
    </row>
    <row r="37" spans="1:110" x14ac:dyDescent="0.15">
      <c r="A37" s="60">
        <f>COUNTIF(B37:B$1038,B37)</f>
        <v>1</v>
      </c>
      <c r="B37" s="60" t="str">
        <f t="shared" si="0"/>
        <v>3412511994通所リハビリテーション</v>
      </c>
      <c r="C37" s="60">
        <v>3412511994</v>
      </c>
      <c r="D37" s="60">
        <v>0</v>
      </c>
      <c r="E37" s="60" t="s">
        <v>275</v>
      </c>
      <c r="F37" s="60">
        <v>3000544</v>
      </c>
      <c r="G37" s="60" t="s">
        <v>755</v>
      </c>
      <c r="H37" s="60" t="s">
        <v>756</v>
      </c>
      <c r="I37" s="60">
        <v>7390041</v>
      </c>
      <c r="J37" s="60" t="s">
        <v>757</v>
      </c>
      <c r="K37" s="60" t="s">
        <v>758</v>
      </c>
      <c r="L37" s="60" t="s">
        <v>759</v>
      </c>
      <c r="M37" s="60" t="s">
        <v>308</v>
      </c>
      <c r="O37" s="61">
        <v>41061</v>
      </c>
      <c r="P37" s="60" t="s">
        <v>283</v>
      </c>
      <c r="Q37" s="60" t="s">
        <v>760</v>
      </c>
      <c r="R37" s="60" t="s">
        <v>761</v>
      </c>
      <c r="U37" s="61">
        <v>20242</v>
      </c>
      <c r="X37" s="60" t="s">
        <v>762</v>
      </c>
      <c r="Y37" s="60" t="s">
        <v>763</v>
      </c>
      <c r="Z37" s="60" t="s">
        <v>758</v>
      </c>
      <c r="AA37" s="60">
        <v>7390041</v>
      </c>
      <c r="AB37" s="60">
        <v>34212</v>
      </c>
      <c r="AC37" s="60" t="s">
        <v>757</v>
      </c>
      <c r="AD37" s="60" t="s">
        <v>668</v>
      </c>
      <c r="AE37" s="60" t="b">
        <f t="shared" si="1"/>
        <v>0</v>
      </c>
      <c r="AF37" s="60" t="s">
        <v>290</v>
      </c>
      <c r="AG37" s="60" t="s">
        <v>291</v>
      </c>
      <c r="AH37" s="61">
        <v>43199</v>
      </c>
      <c r="AI37" s="60" t="s">
        <v>292</v>
      </c>
      <c r="AJ37" s="61">
        <v>42430</v>
      </c>
      <c r="AK37" s="61">
        <v>43251</v>
      </c>
      <c r="AL37" s="60" t="s">
        <v>293</v>
      </c>
      <c r="AM37" s="60" t="str">
        <f>VLOOKUP(AL37,'[1]居宅，予防'!$A$2:$B$43,2,FALSE)</f>
        <v>通所リハビリテーション</v>
      </c>
      <c r="AN37" s="60" t="str">
        <f>VLOOKUP(AM37,[1]施設種別!$A$2:$B$20,2,FALSE)</f>
        <v>⑱通所リハビリテーション</v>
      </c>
      <c r="AO37" s="60" t="s">
        <v>294</v>
      </c>
      <c r="AP37" s="60" t="s">
        <v>295</v>
      </c>
      <c r="AQ37" s="61">
        <v>41821</v>
      </c>
      <c r="AR37" s="61">
        <v>41821</v>
      </c>
      <c r="AS37" s="61">
        <v>43191</v>
      </c>
      <c r="BJ37" s="60" t="s">
        <v>762</v>
      </c>
      <c r="BK37" s="60" t="s">
        <v>763</v>
      </c>
      <c r="BL37" s="60" t="s">
        <v>758</v>
      </c>
      <c r="BM37" s="60" t="s">
        <v>759</v>
      </c>
      <c r="BN37" s="60" t="s">
        <v>761</v>
      </c>
      <c r="BO37" s="60" t="s">
        <v>760</v>
      </c>
      <c r="BP37" s="60">
        <v>7390041</v>
      </c>
      <c r="BQ37" s="60" t="s">
        <v>764</v>
      </c>
      <c r="BV37" s="61">
        <v>20242</v>
      </c>
      <c r="BZ37" s="60" t="s">
        <v>145</v>
      </c>
      <c r="CA37" s="60" t="s">
        <v>145</v>
      </c>
      <c r="CB37" s="60" t="s">
        <v>145</v>
      </c>
      <c r="CC37" s="60" t="s">
        <v>145</v>
      </c>
      <c r="CD37" s="60" t="s">
        <v>145</v>
      </c>
      <c r="CE37" s="60" t="s">
        <v>145</v>
      </c>
      <c r="CF37" s="60" t="s">
        <v>145</v>
      </c>
      <c r="CG37" s="60" t="s">
        <v>765</v>
      </c>
      <c r="CH37" s="62">
        <v>0</v>
      </c>
      <c r="CI37" s="62">
        <v>0</v>
      </c>
      <c r="CJ37" s="62">
        <v>0</v>
      </c>
      <c r="CK37" s="62">
        <v>0</v>
      </c>
      <c r="CL37" s="62">
        <v>0</v>
      </c>
      <c r="CM37" s="62">
        <v>0</v>
      </c>
      <c r="CR37" s="60" t="s">
        <v>668</v>
      </c>
      <c r="CS37" s="60" t="s">
        <v>766</v>
      </c>
      <c r="CU37" s="60" t="s">
        <v>767</v>
      </c>
      <c r="CY37" s="60" t="s">
        <v>291</v>
      </c>
      <c r="CZ37" s="61">
        <v>43251</v>
      </c>
      <c r="DA37" s="61">
        <v>43214</v>
      </c>
      <c r="DB37" s="61">
        <v>43199</v>
      </c>
    </row>
    <row r="38" spans="1:110" x14ac:dyDescent="0.15">
      <c r="A38" s="60">
        <f>COUNTIF(B38:B$1038,B38)</f>
        <v>1</v>
      </c>
      <c r="B38" s="60" t="str">
        <f t="shared" si="0"/>
        <v>3412512117通所リハビリテーション</v>
      </c>
      <c r="C38" s="60">
        <v>3412512117</v>
      </c>
      <c r="D38" s="60">
        <v>0</v>
      </c>
      <c r="E38" s="60" t="s">
        <v>275</v>
      </c>
      <c r="G38" s="60" t="s">
        <v>768</v>
      </c>
      <c r="H38" s="60" t="s">
        <v>769</v>
      </c>
      <c r="M38" s="60" t="s">
        <v>308</v>
      </c>
      <c r="P38" s="60" t="s">
        <v>283</v>
      </c>
      <c r="Q38" s="60" t="s">
        <v>770</v>
      </c>
      <c r="X38" s="60" t="s">
        <v>771</v>
      </c>
      <c r="Y38" s="60" t="s">
        <v>772</v>
      </c>
      <c r="Z38" s="60" t="s">
        <v>773</v>
      </c>
      <c r="AA38" s="60">
        <v>7392303</v>
      </c>
      <c r="AB38" s="60">
        <v>34212</v>
      </c>
      <c r="AC38" s="60" t="s">
        <v>774</v>
      </c>
      <c r="AD38" s="60" t="s">
        <v>668</v>
      </c>
      <c r="AE38" s="60" t="b">
        <f t="shared" si="1"/>
        <v>0</v>
      </c>
      <c r="AF38" s="60" t="s">
        <v>290</v>
      </c>
      <c r="AG38" s="60" t="s">
        <v>291</v>
      </c>
      <c r="AH38" s="61">
        <v>43430</v>
      </c>
      <c r="AI38" s="60" t="s">
        <v>292</v>
      </c>
      <c r="AJ38" s="61">
        <v>43435</v>
      </c>
      <c r="AK38" s="61">
        <v>43524</v>
      </c>
      <c r="AL38" s="60" t="s">
        <v>293</v>
      </c>
      <c r="AM38" s="60" t="str">
        <f>VLOOKUP(AL38,'[1]居宅，予防'!$A$2:$B$43,2,FALSE)</f>
        <v>通所リハビリテーション</v>
      </c>
      <c r="AN38" s="60" t="str">
        <f>VLOOKUP(AM38,[1]施設種別!$A$2:$B$20,2,FALSE)</f>
        <v>⑱通所リハビリテーション</v>
      </c>
      <c r="AO38" s="60" t="s">
        <v>294</v>
      </c>
      <c r="AP38" s="60" t="s">
        <v>295</v>
      </c>
      <c r="AQ38" s="61">
        <v>42856</v>
      </c>
      <c r="AR38" s="61">
        <v>42856</v>
      </c>
      <c r="AS38" s="61">
        <v>43435</v>
      </c>
      <c r="BJ38" s="60" t="s">
        <v>771</v>
      </c>
      <c r="BK38" s="60" t="s">
        <v>772</v>
      </c>
      <c r="BL38" s="60" t="s">
        <v>773</v>
      </c>
      <c r="BM38" s="60" t="s">
        <v>775</v>
      </c>
      <c r="BN38" s="60" t="s">
        <v>776</v>
      </c>
      <c r="BO38" s="60" t="s">
        <v>770</v>
      </c>
      <c r="BP38" s="60">
        <v>7392303</v>
      </c>
      <c r="BQ38" s="60" t="s">
        <v>777</v>
      </c>
      <c r="BV38" s="61">
        <v>20480</v>
      </c>
      <c r="BZ38" s="60" t="s">
        <v>145</v>
      </c>
      <c r="CA38" s="60" t="s">
        <v>145</v>
      </c>
      <c r="CB38" s="60" t="s">
        <v>145</v>
      </c>
      <c r="CC38" s="60" t="s">
        <v>145</v>
      </c>
      <c r="CD38" s="60" t="s">
        <v>145</v>
      </c>
      <c r="CG38" s="60" t="s">
        <v>778</v>
      </c>
      <c r="CH38" s="62">
        <v>0</v>
      </c>
      <c r="CI38" s="62">
        <v>0</v>
      </c>
      <c r="CR38" s="60" t="s">
        <v>779</v>
      </c>
      <c r="CS38" s="60" t="s">
        <v>780</v>
      </c>
      <c r="CU38" s="60" t="s">
        <v>781</v>
      </c>
      <c r="CY38" s="60" t="s">
        <v>291</v>
      </c>
      <c r="CZ38" s="61">
        <v>43524</v>
      </c>
      <c r="DA38" s="61">
        <v>43217</v>
      </c>
      <c r="DB38" s="61">
        <v>43430</v>
      </c>
    </row>
    <row r="39" spans="1:110" x14ac:dyDescent="0.15">
      <c r="A39" s="60">
        <f>COUNTIF(B39:B$1038,B39)</f>
        <v>1</v>
      </c>
      <c r="B39" s="60" t="str">
        <f t="shared" si="0"/>
        <v>3412512166通所リハビリテーション</v>
      </c>
      <c r="C39" s="60">
        <v>3412512166</v>
      </c>
      <c r="D39" s="60">
        <v>0</v>
      </c>
      <c r="E39" s="60" t="s">
        <v>275</v>
      </c>
      <c r="H39" s="60" t="s">
        <v>737</v>
      </c>
      <c r="M39" s="60" t="s">
        <v>308</v>
      </c>
      <c r="P39" s="60" t="s">
        <v>283</v>
      </c>
      <c r="Q39" s="60" t="s">
        <v>741</v>
      </c>
      <c r="X39" s="60" t="s">
        <v>782</v>
      </c>
      <c r="Y39" s="60" t="s">
        <v>783</v>
      </c>
      <c r="Z39" s="60" t="s">
        <v>784</v>
      </c>
      <c r="AA39" s="60">
        <v>7390041</v>
      </c>
      <c r="AB39" s="60">
        <v>34212</v>
      </c>
      <c r="AC39" s="60" t="s">
        <v>785</v>
      </c>
      <c r="AD39" s="60" t="s">
        <v>668</v>
      </c>
      <c r="AE39" s="60" t="b">
        <f t="shared" si="1"/>
        <v>0</v>
      </c>
      <c r="AF39" s="60" t="s">
        <v>290</v>
      </c>
      <c r="AG39" s="60" t="s">
        <v>291</v>
      </c>
      <c r="AH39" s="61">
        <v>43186</v>
      </c>
      <c r="AI39" s="60" t="s">
        <v>385</v>
      </c>
      <c r="AJ39" s="61">
        <v>43191</v>
      </c>
      <c r="AK39" s="61">
        <v>43194</v>
      </c>
      <c r="AL39" s="60" t="s">
        <v>293</v>
      </c>
      <c r="AM39" s="60" t="str">
        <f>VLOOKUP(AL39,'[1]居宅，予防'!$A$2:$B$43,2,FALSE)</f>
        <v>通所リハビリテーション</v>
      </c>
      <c r="AN39" s="60" t="str">
        <f>VLOOKUP(AM39,[1]施設種別!$A$2:$B$20,2,FALSE)</f>
        <v>⑱通所リハビリテーション</v>
      </c>
      <c r="AO39" s="60" t="s">
        <v>294</v>
      </c>
      <c r="AP39" s="60" t="s">
        <v>295</v>
      </c>
      <c r="AQ39" s="61">
        <v>43252</v>
      </c>
      <c r="AR39" s="61">
        <v>43252</v>
      </c>
      <c r="BJ39" s="60" t="s">
        <v>782</v>
      </c>
      <c r="BK39" s="60" t="s">
        <v>783</v>
      </c>
      <c r="BL39" s="60" t="s">
        <v>784</v>
      </c>
      <c r="BM39" s="60" t="s">
        <v>786</v>
      </c>
      <c r="BN39" s="60" t="s">
        <v>787</v>
      </c>
      <c r="BO39" s="60" t="s">
        <v>788</v>
      </c>
      <c r="BP39" s="60">
        <v>7390047</v>
      </c>
      <c r="BQ39" s="60" t="s">
        <v>789</v>
      </c>
      <c r="BV39" s="61">
        <v>23333</v>
      </c>
      <c r="BZ39" s="60" t="s">
        <v>145</v>
      </c>
      <c r="CA39" s="60" t="s">
        <v>145</v>
      </c>
      <c r="CB39" s="60" t="s">
        <v>145</v>
      </c>
      <c r="CC39" s="60" t="s">
        <v>145</v>
      </c>
      <c r="CD39" s="60" t="s">
        <v>145</v>
      </c>
      <c r="CE39" s="60" t="s">
        <v>145</v>
      </c>
      <c r="CG39" s="60" t="s">
        <v>402</v>
      </c>
      <c r="CH39" s="62">
        <v>0</v>
      </c>
      <c r="CI39" s="62">
        <v>0</v>
      </c>
      <c r="CJ39" s="62">
        <v>0</v>
      </c>
      <c r="CK39" s="62">
        <v>0</v>
      </c>
      <c r="CR39" s="60" t="s">
        <v>668</v>
      </c>
      <c r="CS39" s="60" t="s">
        <v>790</v>
      </c>
      <c r="CY39" s="60" t="s">
        <v>291</v>
      </c>
      <c r="CZ39" s="61">
        <v>43278</v>
      </c>
      <c r="DA39" s="61">
        <v>43405</v>
      </c>
      <c r="DB39" s="61">
        <v>43230</v>
      </c>
    </row>
    <row r="40" spans="1:110" x14ac:dyDescent="0.15">
      <c r="A40" s="60">
        <f>COUNTIF(B40:B$1038,B40)</f>
        <v>1</v>
      </c>
      <c r="B40" s="60" t="str">
        <f t="shared" si="0"/>
        <v>3412710612通所リハビリテーション</v>
      </c>
      <c r="C40" s="60">
        <v>3412710612</v>
      </c>
      <c r="D40" s="60">
        <v>0</v>
      </c>
      <c r="E40" s="60" t="s">
        <v>275</v>
      </c>
      <c r="F40" s="60">
        <v>3005279</v>
      </c>
      <c r="G40" s="60" t="s">
        <v>791</v>
      </c>
      <c r="H40" s="60" t="s">
        <v>792</v>
      </c>
      <c r="I40" s="60">
        <v>7380060</v>
      </c>
      <c r="J40" s="60" t="s">
        <v>793</v>
      </c>
      <c r="K40" s="60" t="s">
        <v>794</v>
      </c>
      <c r="L40" s="60" t="s">
        <v>795</v>
      </c>
      <c r="M40" s="60" t="s">
        <v>308</v>
      </c>
      <c r="P40" s="60" t="s">
        <v>283</v>
      </c>
      <c r="Q40" s="60" t="s">
        <v>796</v>
      </c>
      <c r="R40" s="60" t="s">
        <v>797</v>
      </c>
      <c r="U40" s="61">
        <v>22720</v>
      </c>
      <c r="X40" s="60" t="s">
        <v>798</v>
      </c>
      <c r="Y40" s="60" t="s">
        <v>799</v>
      </c>
      <c r="Z40" s="60" t="s">
        <v>794</v>
      </c>
      <c r="AA40" s="60">
        <v>7380060</v>
      </c>
      <c r="AB40" s="60">
        <v>34213</v>
      </c>
      <c r="AC40" s="60" t="s">
        <v>793</v>
      </c>
      <c r="AD40" s="60" t="s">
        <v>800</v>
      </c>
      <c r="AE40" s="60" t="b">
        <f t="shared" si="1"/>
        <v>0</v>
      </c>
      <c r="AF40" s="60" t="s">
        <v>641</v>
      </c>
      <c r="AG40" s="60" t="s">
        <v>291</v>
      </c>
      <c r="AH40" s="61">
        <v>43059</v>
      </c>
      <c r="AI40" s="60" t="s">
        <v>292</v>
      </c>
      <c r="AJ40" s="61">
        <v>42551</v>
      </c>
      <c r="AK40" s="61">
        <v>43104</v>
      </c>
      <c r="AL40" s="60" t="s">
        <v>293</v>
      </c>
      <c r="AM40" s="60" t="str">
        <f>VLOOKUP(AL40,'[1]居宅，予防'!$A$2:$B$43,2,FALSE)</f>
        <v>通所リハビリテーション</v>
      </c>
      <c r="AN40" s="60" t="str">
        <f>VLOOKUP(AM40,[1]施設種別!$A$2:$B$20,2,FALSE)</f>
        <v>⑱通所リハビリテーション</v>
      </c>
      <c r="AO40" s="60" t="s">
        <v>294</v>
      </c>
      <c r="AP40" s="60" t="s">
        <v>295</v>
      </c>
      <c r="AQ40" s="61">
        <v>38961</v>
      </c>
      <c r="AR40" s="61">
        <v>38961</v>
      </c>
      <c r="AS40" s="61">
        <v>43344</v>
      </c>
      <c r="BJ40" s="60" t="s">
        <v>798</v>
      </c>
      <c r="BK40" s="60" t="s">
        <v>799</v>
      </c>
      <c r="BL40" s="60" t="s">
        <v>794</v>
      </c>
      <c r="BM40" s="60" t="s">
        <v>795</v>
      </c>
      <c r="BN40" s="60" t="s">
        <v>801</v>
      </c>
      <c r="BO40" s="60" t="s">
        <v>802</v>
      </c>
      <c r="BP40" s="60">
        <v>7380036</v>
      </c>
      <c r="BQ40" s="60" t="s">
        <v>803</v>
      </c>
      <c r="BV40" s="61">
        <v>18871</v>
      </c>
      <c r="BZ40" s="60" t="s">
        <v>145</v>
      </c>
      <c r="CA40" s="60" t="s">
        <v>145</v>
      </c>
      <c r="CB40" s="60" t="s">
        <v>145</v>
      </c>
      <c r="CC40" s="60" t="s">
        <v>145</v>
      </c>
      <c r="CD40" s="60" t="s">
        <v>145</v>
      </c>
      <c r="CE40" s="60" t="s">
        <v>145</v>
      </c>
      <c r="CG40" s="60" t="s">
        <v>804</v>
      </c>
      <c r="CH40" s="62">
        <v>0</v>
      </c>
      <c r="CI40" s="62">
        <v>0</v>
      </c>
      <c r="CJ40" s="62">
        <v>0</v>
      </c>
      <c r="CK40" s="62">
        <v>0</v>
      </c>
      <c r="CR40" s="60" t="s">
        <v>805</v>
      </c>
      <c r="CY40" s="60" t="s">
        <v>291</v>
      </c>
      <c r="CZ40" s="61">
        <v>43405</v>
      </c>
      <c r="DA40" s="61">
        <v>43214</v>
      </c>
      <c r="DB40" s="61">
        <v>43349</v>
      </c>
    </row>
    <row r="41" spans="1:110" x14ac:dyDescent="0.15">
      <c r="A41" s="60">
        <f>COUNTIF(B41:B$1038,B41)</f>
        <v>1</v>
      </c>
      <c r="B41" s="60" t="str">
        <f t="shared" si="0"/>
        <v>3412710745通所リハビリテーション</v>
      </c>
      <c r="C41" s="60">
        <v>3412710745</v>
      </c>
      <c r="D41" s="60">
        <v>0</v>
      </c>
      <c r="E41" s="60" t="s">
        <v>275</v>
      </c>
      <c r="F41" s="60">
        <v>3005279</v>
      </c>
      <c r="G41" s="60" t="s">
        <v>791</v>
      </c>
      <c r="H41" s="60" t="s">
        <v>792</v>
      </c>
      <c r="I41" s="60">
        <v>7380060</v>
      </c>
      <c r="J41" s="60" t="s">
        <v>793</v>
      </c>
      <c r="K41" s="60" t="s">
        <v>794</v>
      </c>
      <c r="L41" s="60" t="s">
        <v>795</v>
      </c>
      <c r="M41" s="60" t="s">
        <v>308</v>
      </c>
      <c r="P41" s="60" t="s">
        <v>283</v>
      </c>
      <c r="Q41" s="60" t="s">
        <v>796</v>
      </c>
      <c r="R41" s="60" t="s">
        <v>797</v>
      </c>
      <c r="U41" s="61">
        <v>22720</v>
      </c>
      <c r="X41" s="60" t="s">
        <v>806</v>
      </c>
      <c r="Y41" s="60" t="s">
        <v>807</v>
      </c>
      <c r="Z41" s="60" t="s">
        <v>808</v>
      </c>
      <c r="AA41" s="60">
        <v>7380033</v>
      </c>
      <c r="AB41" s="60">
        <v>34213</v>
      </c>
      <c r="AC41" s="60" t="s">
        <v>809</v>
      </c>
      <c r="AD41" s="60" t="s">
        <v>800</v>
      </c>
      <c r="AE41" s="60" t="b">
        <f t="shared" si="1"/>
        <v>0</v>
      </c>
      <c r="AF41" s="60" t="s">
        <v>641</v>
      </c>
      <c r="AG41" s="60" t="s">
        <v>291</v>
      </c>
      <c r="AH41" s="61">
        <v>43059</v>
      </c>
      <c r="AI41" s="60" t="s">
        <v>292</v>
      </c>
      <c r="AJ41" s="61">
        <v>42551</v>
      </c>
      <c r="AK41" s="61">
        <v>43104</v>
      </c>
      <c r="AL41" s="60" t="s">
        <v>293</v>
      </c>
      <c r="AM41" s="60" t="str">
        <f>VLOOKUP(AL41,'[1]居宅，予防'!$A$2:$B$43,2,FALSE)</f>
        <v>通所リハビリテーション</v>
      </c>
      <c r="AN41" s="60" t="str">
        <f>VLOOKUP(AM41,[1]施設種別!$A$2:$B$20,2,FALSE)</f>
        <v>⑱通所リハビリテーション</v>
      </c>
      <c r="AO41" s="60" t="s">
        <v>294</v>
      </c>
      <c r="AP41" s="60" t="s">
        <v>295</v>
      </c>
      <c r="AQ41" s="61">
        <v>36617</v>
      </c>
      <c r="AR41" s="61">
        <v>36617</v>
      </c>
      <c r="AS41" s="61">
        <v>43191</v>
      </c>
      <c r="BJ41" s="60" t="s">
        <v>806</v>
      </c>
      <c r="BK41" s="60" t="s">
        <v>807</v>
      </c>
      <c r="BL41" s="60" t="s">
        <v>808</v>
      </c>
      <c r="BM41" s="60" t="s">
        <v>810</v>
      </c>
      <c r="BN41" s="60" t="s">
        <v>811</v>
      </c>
      <c r="BO41" s="60" t="s">
        <v>812</v>
      </c>
      <c r="BP41" s="60">
        <v>7380033</v>
      </c>
      <c r="BQ41" s="60" t="s">
        <v>813</v>
      </c>
      <c r="BV41" s="61">
        <v>19006</v>
      </c>
      <c r="BZ41" s="60" t="s">
        <v>145</v>
      </c>
      <c r="CA41" s="60" t="s">
        <v>145</v>
      </c>
      <c r="CC41" s="60" t="s">
        <v>145</v>
      </c>
      <c r="CD41" s="60" t="s">
        <v>145</v>
      </c>
      <c r="CE41" s="60" t="s">
        <v>145</v>
      </c>
      <c r="CG41" s="60" t="s">
        <v>437</v>
      </c>
      <c r="CH41" s="62">
        <v>0</v>
      </c>
      <c r="CI41" s="62">
        <v>0</v>
      </c>
      <c r="CJ41" s="62">
        <v>0</v>
      </c>
      <c r="CK41" s="62">
        <v>0</v>
      </c>
      <c r="CR41" s="60" t="s">
        <v>805</v>
      </c>
      <c r="CS41" s="60" t="s">
        <v>814</v>
      </c>
      <c r="CU41" s="60" t="s">
        <v>458</v>
      </c>
      <c r="CY41" s="60" t="s">
        <v>291</v>
      </c>
      <c r="CZ41" s="61">
        <v>43280</v>
      </c>
      <c r="DA41" s="61">
        <v>43214</v>
      </c>
      <c r="DB41" s="61">
        <v>43214</v>
      </c>
    </row>
    <row r="42" spans="1:110" x14ac:dyDescent="0.15">
      <c r="A42" s="60">
        <f>COUNTIF(B42:B$1038,B42)</f>
        <v>1</v>
      </c>
      <c r="B42" s="60" t="str">
        <f t="shared" si="0"/>
        <v>3412710752通所リハビリテーション</v>
      </c>
      <c r="C42" s="60">
        <v>3412710752</v>
      </c>
      <c r="D42" s="60">
        <v>0</v>
      </c>
      <c r="E42" s="60" t="s">
        <v>275</v>
      </c>
      <c r="F42" s="60">
        <v>3000189</v>
      </c>
      <c r="G42" s="60" t="s">
        <v>815</v>
      </c>
      <c r="H42" s="60" t="s">
        <v>816</v>
      </c>
      <c r="I42" s="60">
        <v>7315156</v>
      </c>
      <c r="J42" s="60" t="s">
        <v>817</v>
      </c>
      <c r="K42" s="60" t="s">
        <v>818</v>
      </c>
      <c r="L42" s="60" t="s">
        <v>819</v>
      </c>
      <c r="M42" s="60" t="s">
        <v>308</v>
      </c>
      <c r="P42" s="60" t="s">
        <v>283</v>
      </c>
      <c r="Q42" s="60" t="s">
        <v>820</v>
      </c>
      <c r="R42" s="60" t="s">
        <v>821</v>
      </c>
      <c r="X42" s="60" t="s">
        <v>822</v>
      </c>
      <c r="Y42" s="60" t="s">
        <v>823</v>
      </c>
      <c r="Z42" s="60" t="s">
        <v>824</v>
      </c>
      <c r="AA42" s="60">
        <v>7380060</v>
      </c>
      <c r="AB42" s="60">
        <v>34213</v>
      </c>
      <c r="AC42" s="60" t="s">
        <v>825</v>
      </c>
      <c r="AD42" s="60" t="s">
        <v>800</v>
      </c>
      <c r="AE42" s="60" t="b">
        <f t="shared" si="1"/>
        <v>0</v>
      </c>
      <c r="AF42" s="60" t="s">
        <v>641</v>
      </c>
      <c r="AG42" s="60" t="s">
        <v>291</v>
      </c>
      <c r="AH42" s="61">
        <v>43034</v>
      </c>
      <c r="AI42" s="60" t="s">
        <v>292</v>
      </c>
      <c r="AJ42" s="61">
        <v>43009</v>
      </c>
      <c r="AK42" s="61">
        <v>43038</v>
      </c>
      <c r="AL42" s="60" t="s">
        <v>293</v>
      </c>
      <c r="AM42" s="60" t="str">
        <f>VLOOKUP(AL42,'[1]居宅，予防'!$A$2:$B$43,2,FALSE)</f>
        <v>通所リハビリテーション</v>
      </c>
      <c r="AN42" s="60" t="str">
        <f>VLOOKUP(AM42,[1]施設種別!$A$2:$B$20,2,FALSE)</f>
        <v>⑱通所リハビリテーション</v>
      </c>
      <c r="AO42" s="60" t="s">
        <v>294</v>
      </c>
      <c r="AP42" s="60" t="s">
        <v>295</v>
      </c>
      <c r="AQ42" s="61">
        <v>38838</v>
      </c>
      <c r="AR42" s="61">
        <v>38838</v>
      </c>
      <c r="AS42" s="61">
        <v>43497</v>
      </c>
      <c r="BJ42" s="60" t="s">
        <v>822</v>
      </c>
      <c r="BK42" s="60" t="s">
        <v>823</v>
      </c>
      <c r="BL42" s="60" t="s">
        <v>826</v>
      </c>
      <c r="BM42" s="60" t="s">
        <v>827</v>
      </c>
      <c r="BN42" s="60" t="s">
        <v>828</v>
      </c>
      <c r="BO42" s="60" t="s">
        <v>829</v>
      </c>
      <c r="BP42" s="60">
        <v>7315111</v>
      </c>
      <c r="BQ42" s="60" t="s">
        <v>830</v>
      </c>
      <c r="BV42" s="61">
        <v>17406</v>
      </c>
      <c r="BZ42" s="60" t="s">
        <v>145</v>
      </c>
      <c r="CA42" s="60" t="s">
        <v>145</v>
      </c>
      <c r="CB42" s="60" t="s">
        <v>145</v>
      </c>
      <c r="CC42" s="60" t="s">
        <v>145</v>
      </c>
      <c r="CD42" s="60" t="s">
        <v>145</v>
      </c>
      <c r="CG42" s="60" t="s">
        <v>831</v>
      </c>
      <c r="CH42" s="62">
        <v>0</v>
      </c>
      <c r="CI42" s="62">
        <v>0</v>
      </c>
      <c r="CR42" s="60" t="s">
        <v>805</v>
      </c>
      <c r="CU42" s="60" t="s">
        <v>832</v>
      </c>
      <c r="CY42" s="60" t="s">
        <v>291</v>
      </c>
      <c r="CZ42" s="61">
        <v>43524</v>
      </c>
      <c r="DA42" s="61">
        <v>43214</v>
      </c>
      <c r="DB42" s="61">
        <v>43496</v>
      </c>
    </row>
    <row r="43" spans="1:110" x14ac:dyDescent="0.15">
      <c r="A43" s="60">
        <f>COUNTIF(B43:B$1038,B43)</f>
        <v>1</v>
      </c>
      <c r="B43" s="60" t="str">
        <f t="shared" si="0"/>
        <v>3412711180通所リハビリテーション</v>
      </c>
      <c r="C43" s="60">
        <v>3412711180</v>
      </c>
      <c r="D43" s="60">
        <v>0</v>
      </c>
      <c r="E43" s="60" t="s">
        <v>275</v>
      </c>
      <c r="H43" s="60" t="s">
        <v>833</v>
      </c>
      <c r="M43" s="60" t="s">
        <v>308</v>
      </c>
      <c r="P43" s="60" t="s">
        <v>283</v>
      </c>
      <c r="Q43" s="60" t="s">
        <v>834</v>
      </c>
      <c r="Y43" s="60" t="s">
        <v>835</v>
      </c>
      <c r="Z43" s="60" t="s">
        <v>836</v>
      </c>
      <c r="AA43" s="60">
        <v>7380013</v>
      </c>
      <c r="AB43" s="60">
        <v>34213</v>
      </c>
      <c r="AC43" s="60" t="s">
        <v>837</v>
      </c>
      <c r="AD43" s="60" t="s">
        <v>800</v>
      </c>
      <c r="AE43" s="60" t="b">
        <f t="shared" si="1"/>
        <v>0</v>
      </c>
      <c r="AF43" s="60" t="s">
        <v>641</v>
      </c>
      <c r="AG43" s="60" t="s">
        <v>291</v>
      </c>
      <c r="AH43" s="61">
        <v>42927</v>
      </c>
      <c r="AI43" s="60" t="s">
        <v>385</v>
      </c>
      <c r="AJ43" s="61">
        <v>41760</v>
      </c>
      <c r="AK43" s="61">
        <v>42965</v>
      </c>
      <c r="AL43" s="60" t="s">
        <v>293</v>
      </c>
      <c r="AM43" s="60" t="str">
        <f>VLOOKUP(AL43,'[1]居宅，予防'!$A$2:$B$43,2,FALSE)</f>
        <v>通所リハビリテーション</v>
      </c>
      <c r="AN43" s="60" t="str">
        <f>VLOOKUP(AM43,[1]施設種別!$A$2:$B$20,2,FALSE)</f>
        <v>⑱通所リハビリテーション</v>
      </c>
      <c r="AO43" s="60" t="s">
        <v>294</v>
      </c>
      <c r="AP43" s="60" t="s">
        <v>295</v>
      </c>
      <c r="AQ43" s="61">
        <v>43191</v>
      </c>
      <c r="AR43" s="61">
        <v>43191</v>
      </c>
      <c r="BK43" s="60" t="s">
        <v>835</v>
      </c>
      <c r="BL43" s="60" t="s">
        <v>836</v>
      </c>
      <c r="BN43" s="60" t="s">
        <v>838</v>
      </c>
      <c r="BO43" s="60" t="s">
        <v>834</v>
      </c>
      <c r="BP43" s="60">
        <v>7300014</v>
      </c>
      <c r="BQ43" s="60" t="s">
        <v>839</v>
      </c>
      <c r="BV43" s="61">
        <v>21716</v>
      </c>
      <c r="BZ43" s="60" t="s">
        <v>145</v>
      </c>
      <c r="CA43" s="60" t="s">
        <v>145</v>
      </c>
      <c r="CB43" s="60" t="s">
        <v>145</v>
      </c>
      <c r="CC43" s="60" t="s">
        <v>145</v>
      </c>
      <c r="CD43" s="60" t="s">
        <v>145</v>
      </c>
      <c r="CE43" s="60" t="s">
        <v>145</v>
      </c>
      <c r="CG43" s="60" t="s">
        <v>545</v>
      </c>
      <c r="CH43" s="62">
        <v>0</v>
      </c>
      <c r="CI43" s="62">
        <v>0</v>
      </c>
      <c r="CJ43" s="62">
        <v>0</v>
      </c>
      <c r="CK43" s="62">
        <v>0</v>
      </c>
      <c r="CR43" s="60" t="s">
        <v>805</v>
      </c>
      <c r="CS43" s="60" t="s">
        <v>840</v>
      </c>
      <c r="CY43" s="60" t="s">
        <v>291</v>
      </c>
      <c r="CZ43" s="61">
        <v>43369</v>
      </c>
      <c r="DA43" s="61">
        <v>43214</v>
      </c>
      <c r="DB43" s="61">
        <v>43202</v>
      </c>
    </row>
    <row r="44" spans="1:110" x14ac:dyDescent="0.15">
      <c r="A44" s="60">
        <f>COUNTIF(B44:B$1038,B44)</f>
        <v>1</v>
      </c>
      <c r="B44" s="60" t="str">
        <f t="shared" si="0"/>
        <v>3412711354通所リハビリテーション</v>
      </c>
      <c r="C44" s="60">
        <v>3412711354</v>
      </c>
      <c r="D44" s="60">
        <v>0</v>
      </c>
      <c r="E44" s="60" t="s">
        <v>275</v>
      </c>
      <c r="G44" s="60" t="s">
        <v>841</v>
      </c>
      <c r="H44" s="60" t="s">
        <v>842</v>
      </c>
      <c r="M44" s="60" t="s">
        <v>308</v>
      </c>
      <c r="P44" s="60" t="s">
        <v>283</v>
      </c>
      <c r="Q44" s="60" t="s">
        <v>843</v>
      </c>
      <c r="X44" s="60" t="s">
        <v>844</v>
      </c>
      <c r="Y44" s="60" t="s">
        <v>845</v>
      </c>
      <c r="Z44" s="60" t="s">
        <v>846</v>
      </c>
      <c r="AA44" s="60">
        <v>7380034</v>
      </c>
      <c r="AB44" s="60">
        <v>34213</v>
      </c>
      <c r="AC44" s="60" t="s">
        <v>847</v>
      </c>
      <c r="AD44" s="60" t="s">
        <v>800</v>
      </c>
      <c r="AE44" s="60" t="b">
        <f t="shared" si="1"/>
        <v>0</v>
      </c>
      <c r="AF44" s="60" t="s">
        <v>641</v>
      </c>
      <c r="AG44" s="60" t="s">
        <v>291</v>
      </c>
      <c r="AH44" s="61">
        <v>43404</v>
      </c>
      <c r="AI44" s="60" t="s">
        <v>385</v>
      </c>
      <c r="AJ44" s="61">
        <v>43374</v>
      </c>
      <c r="AK44" s="61">
        <v>43405</v>
      </c>
      <c r="AL44" s="60" t="s">
        <v>293</v>
      </c>
      <c r="AM44" s="60" t="str">
        <f>VLOOKUP(AL44,'[1]居宅，予防'!$A$2:$B$43,2,FALSE)</f>
        <v>通所リハビリテーション</v>
      </c>
      <c r="AN44" s="60" t="str">
        <f>VLOOKUP(AM44,[1]施設種別!$A$2:$B$20,2,FALSE)</f>
        <v>⑱通所リハビリテーション</v>
      </c>
      <c r="AO44" s="60" t="s">
        <v>294</v>
      </c>
      <c r="AP44" s="60" t="s">
        <v>295</v>
      </c>
      <c r="AQ44" s="61">
        <v>43374</v>
      </c>
      <c r="AR44" s="61">
        <v>43374</v>
      </c>
      <c r="BJ44" s="60" t="s">
        <v>844</v>
      </c>
      <c r="BK44" s="60" t="s">
        <v>845</v>
      </c>
      <c r="BL44" s="60" t="s">
        <v>846</v>
      </c>
      <c r="BN44" s="60" t="s">
        <v>848</v>
      </c>
      <c r="BO44" s="60" t="s">
        <v>843</v>
      </c>
      <c r="BP44" s="60">
        <v>7300847</v>
      </c>
      <c r="BQ44" s="60" t="s">
        <v>849</v>
      </c>
      <c r="BV44" s="61">
        <v>23680</v>
      </c>
      <c r="BZ44" s="60" t="s">
        <v>145</v>
      </c>
      <c r="CA44" s="60" t="s">
        <v>145</v>
      </c>
      <c r="CB44" s="60" t="s">
        <v>145</v>
      </c>
      <c r="CC44" s="60" t="s">
        <v>145</v>
      </c>
      <c r="CD44" s="60" t="s">
        <v>145</v>
      </c>
      <c r="CE44" s="60" t="s">
        <v>145</v>
      </c>
      <c r="CG44" s="60" t="s">
        <v>850</v>
      </c>
      <c r="CH44" s="62">
        <v>0</v>
      </c>
      <c r="CI44" s="62">
        <v>0</v>
      </c>
      <c r="CJ44" s="62">
        <v>0</v>
      </c>
      <c r="CK44" s="62">
        <v>0</v>
      </c>
      <c r="CR44" s="60" t="s">
        <v>800</v>
      </c>
      <c r="CS44" s="60" t="s">
        <v>851</v>
      </c>
      <c r="CU44" s="60" t="s">
        <v>852</v>
      </c>
      <c r="CY44" s="60" t="s">
        <v>291</v>
      </c>
      <c r="CZ44" s="61">
        <v>43405</v>
      </c>
      <c r="DA44" s="61">
        <v>43405</v>
      </c>
      <c r="DB44" s="61">
        <v>43404</v>
      </c>
    </row>
    <row r="45" spans="1:110" x14ac:dyDescent="0.15">
      <c r="A45" s="60">
        <f>COUNTIF(B45:B$1038,B45)</f>
        <v>1</v>
      </c>
      <c r="B45" s="60" t="str">
        <f t="shared" si="0"/>
        <v>3412910089通所リハビリテーション</v>
      </c>
      <c r="C45" s="60">
        <v>3412910089</v>
      </c>
      <c r="D45" s="60">
        <v>0</v>
      </c>
      <c r="E45" s="60" t="s">
        <v>275</v>
      </c>
      <c r="H45" s="60" t="s">
        <v>853</v>
      </c>
      <c r="I45" s="60">
        <v>7372301</v>
      </c>
      <c r="J45" s="60" t="s">
        <v>854</v>
      </c>
      <c r="M45" s="60" t="s">
        <v>308</v>
      </c>
      <c r="P45" s="60" t="s">
        <v>283</v>
      </c>
      <c r="Q45" s="60" t="s">
        <v>855</v>
      </c>
      <c r="X45" s="60" t="s">
        <v>856</v>
      </c>
      <c r="Y45" s="60" t="s">
        <v>857</v>
      </c>
      <c r="Z45" s="60" t="s">
        <v>858</v>
      </c>
      <c r="AA45" s="60">
        <v>7372301</v>
      </c>
      <c r="AB45" s="60">
        <v>34215</v>
      </c>
      <c r="AC45" s="60" t="s">
        <v>859</v>
      </c>
      <c r="AD45" s="60" t="s">
        <v>860</v>
      </c>
      <c r="AE45" s="60" t="b">
        <f t="shared" si="1"/>
        <v>0</v>
      </c>
      <c r="AF45" s="60" t="s">
        <v>861</v>
      </c>
      <c r="AG45" s="60" t="s">
        <v>291</v>
      </c>
      <c r="AH45" s="61">
        <v>42822</v>
      </c>
      <c r="AI45" s="60" t="s">
        <v>292</v>
      </c>
      <c r="AJ45" s="61">
        <v>43191</v>
      </c>
      <c r="AK45" s="61">
        <v>43280</v>
      </c>
      <c r="AL45" s="60" t="s">
        <v>293</v>
      </c>
      <c r="AM45" s="60" t="str">
        <f>VLOOKUP(AL45,'[1]居宅，予防'!$A$2:$B$43,2,FALSE)</f>
        <v>通所リハビリテーション</v>
      </c>
      <c r="AN45" s="60" t="str">
        <f>VLOOKUP(AM45,[1]施設種別!$A$2:$B$20,2,FALSE)</f>
        <v>⑱通所リハビリテーション</v>
      </c>
      <c r="AO45" s="60" t="s">
        <v>294</v>
      </c>
      <c r="AP45" s="60" t="s">
        <v>295</v>
      </c>
      <c r="AQ45" s="61">
        <v>42795</v>
      </c>
      <c r="AR45" s="61">
        <v>42795</v>
      </c>
      <c r="AS45" s="61">
        <v>43435</v>
      </c>
      <c r="BJ45" s="60" t="s">
        <v>856</v>
      </c>
      <c r="BK45" s="60" t="s">
        <v>857</v>
      </c>
      <c r="BL45" s="60" t="s">
        <v>858</v>
      </c>
      <c r="BM45" s="60" t="s">
        <v>862</v>
      </c>
      <c r="BN45" s="60" t="s">
        <v>863</v>
      </c>
      <c r="BO45" s="60" t="s">
        <v>864</v>
      </c>
      <c r="BP45" s="60">
        <v>7372301</v>
      </c>
      <c r="BQ45" s="60" t="s">
        <v>854</v>
      </c>
      <c r="BV45" s="61">
        <v>25865</v>
      </c>
      <c r="BZ45" s="60" t="s">
        <v>145</v>
      </c>
      <c r="CA45" s="60" t="s">
        <v>145</v>
      </c>
      <c r="CB45" s="60" t="s">
        <v>145</v>
      </c>
      <c r="CC45" s="60" t="s">
        <v>145</v>
      </c>
      <c r="CD45" s="60" t="s">
        <v>145</v>
      </c>
      <c r="CE45" s="60" t="s">
        <v>145</v>
      </c>
      <c r="CG45" s="60" t="s">
        <v>328</v>
      </c>
      <c r="CH45" s="62">
        <v>0</v>
      </c>
      <c r="CI45" s="62">
        <v>0</v>
      </c>
      <c r="CJ45" s="62">
        <v>0</v>
      </c>
      <c r="CK45" s="62">
        <v>0</v>
      </c>
      <c r="CR45" s="60" t="s">
        <v>865</v>
      </c>
      <c r="CS45" s="60" t="s">
        <v>866</v>
      </c>
      <c r="CY45" s="60" t="s">
        <v>291</v>
      </c>
      <c r="CZ45" s="61">
        <v>43496</v>
      </c>
      <c r="DA45" s="61">
        <v>43214</v>
      </c>
      <c r="DB45" s="61">
        <v>43451</v>
      </c>
      <c r="DF45" s="60" t="s">
        <v>867</v>
      </c>
    </row>
    <row r="46" spans="1:110" x14ac:dyDescent="0.15">
      <c r="A46" s="60">
        <f>COUNTIF(B46:B$1038,B46)</f>
        <v>1</v>
      </c>
      <c r="B46" s="60" t="str">
        <f t="shared" si="0"/>
        <v>3413110143介護療養型医療施設</v>
      </c>
      <c r="C46" s="60">
        <v>3413110143</v>
      </c>
      <c r="D46" s="60">
        <v>0</v>
      </c>
      <c r="E46" s="60" t="s">
        <v>275</v>
      </c>
      <c r="F46" s="60">
        <v>3003951</v>
      </c>
      <c r="G46" s="60" t="s">
        <v>868</v>
      </c>
      <c r="H46" s="60" t="s">
        <v>869</v>
      </c>
      <c r="I46" s="60">
        <v>7372122</v>
      </c>
      <c r="J46" s="60" t="s">
        <v>870</v>
      </c>
      <c r="K46" s="60" t="s">
        <v>871</v>
      </c>
      <c r="L46" s="60" t="s">
        <v>872</v>
      </c>
      <c r="M46" s="60" t="s">
        <v>308</v>
      </c>
      <c r="P46" s="60" t="s">
        <v>283</v>
      </c>
      <c r="Q46" s="60" t="s">
        <v>873</v>
      </c>
      <c r="R46" s="60" t="s">
        <v>874</v>
      </c>
      <c r="X46" s="60" t="s">
        <v>875</v>
      </c>
      <c r="Y46" s="60" t="s">
        <v>876</v>
      </c>
      <c r="Z46" s="60" t="s">
        <v>871</v>
      </c>
      <c r="AA46" s="60">
        <v>7372122</v>
      </c>
      <c r="AB46" s="60">
        <v>34215</v>
      </c>
      <c r="AC46" s="60" t="s">
        <v>870</v>
      </c>
      <c r="AD46" s="60" t="s">
        <v>860</v>
      </c>
      <c r="AE46" s="60" t="b">
        <f t="shared" si="1"/>
        <v>0</v>
      </c>
      <c r="AF46" s="60" t="s">
        <v>861</v>
      </c>
      <c r="AG46" s="60" t="s">
        <v>291</v>
      </c>
      <c r="AH46" s="61">
        <v>41674</v>
      </c>
      <c r="AI46" s="60" t="s">
        <v>292</v>
      </c>
      <c r="AJ46" s="61">
        <v>41366</v>
      </c>
      <c r="AK46" s="61">
        <v>41674</v>
      </c>
      <c r="AL46" s="60" t="s">
        <v>355</v>
      </c>
      <c r="AM46" s="60" t="str">
        <f>VLOOKUP(AL46,'[1]居宅，予防'!$A$2:$B$43,2,FALSE)</f>
        <v>介護療養型医療施設</v>
      </c>
      <c r="AN46" s="60" t="str">
        <f>VLOOKUP(AM46,[1]施設種別!$A$2:$B$20,2,FALSE)</f>
        <v>④介護療養型医療施設</v>
      </c>
      <c r="AO46" s="60" t="s">
        <v>294</v>
      </c>
      <c r="AP46" s="60" t="s">
        <v>356</v>
      </c>
      <c r="AQ46" s="61">
        <v>36601</v>
      </c>
      <c r="AR46" s="61">
        <v>36601</v>
      </c>
      <c r="AS46" s="61">
        <v>43191</v>
      </c>
      <c r="BF46" s="61">
        <v>41730</v>
      </c>
      <c r="BG46" s="61">
        <v>43921</v>
      </c>
      <c r="BJ46" s="60" t="s">
        <v>875</v>
      </c>
      <c r="BK46" s="60" t="s">
        <v>876</v>
      </c>
      <c r="BL46" s="60" t="s">
        <v>871</v>
      </c>
      <c r="BM46" s="60" t="s">
        <v>872</v>
      </c>
      <c r="BN46" s="60" t="s">
        <v>874</v>
      </c>
      <c r="BO46" s="60" t="s">
        <v>873</v>
      </c>
      <c r="BP46" s="60">
        <v>7372122</v>
      </c>
      <c r="BQ46" s="60" t="s">
        <v>870</v>
      </c>
      <c r="BV46" s="61">
        <v>17258</v>
      </c>
      <c r="CU46" s="60" t="s">
        <v>360</v>
      </c>
      <c r="CY46" s="60" t="s">
        <v>291</v>
      </c>
      <c r="CZ46" s="61">
        <v>43152</v>
      </c>
      <c r="DA46" s="61">
        <v>42940</v>
      </c>
      <c r="DB46" s="61">
        <v>42292</v>
      </c>
      <c r="DC46" s="61">
        <v>43921</v>
      </c>
    </row>
    <row r="47" spans="1:110" x14ac:dyDescent="0.15">
      <c r="A47" s="60">
        <f>COUNTIF(B47:B$1038,B47)</f>
        <v>1</v>
      </c>
      <c r="B47" s="60" t="str">
        <f t="shared" si="0"/>
        <v>3413110143通所リハビリテーション</v>
      </c>
      <c r="C47" s="60">
        <v>3413110143</v>
      </c>
      <c r="D47" s="60">
        <v>0</v>
      </c>
      <c r="E47" s="60" t="s">
        <v>275</v>
      </c>
      <c r="F47" s="60">
        <v>3003951</v>
      </c>
      <c r="G47" s="60" t="s">
        <v>868</v>
      </c>
      <c r="H47" s="60" t="s">
        <v>869</v>
      </c>
      <c r="I47" s="60">
        <v>7372122</v>
      </c>
      <c r="J47" s="60" t="s">
        <v>870</v>
      </c>
      <c r="K47" s="60" t="s">
        <v>871</v>
      </c>
      <c r="L47" s="60" t="s">
        <v>872</v>
      </c>
      <c r="M47" s="60" t="s">
        <v>308</v>
      </c>
      <c r="P47" s="60" t="s">
        <v>283</v>
      </c>
      <c r="Q47" s="60" t="s">
        <v>873</v>
      </c>
      <c r="R47" s="60" t="s">
        <v>874</v>
      </c>
      <c r="X47" s="60" t="s">
        <v>875</v>
      </c>
      <c r="Y47" s="60" t="s">
        <v>876</v>
      </c>
      <c r="Z47" s="60" t="s">
        <v>871</v>
      </c>
      <c r="AA47" s="60">
        <v>7372122</v>
      </c>
      <c r="AB47" s="60">
        <v>34215</v>
      </c>
      <c r="AC47" s="60" t="s">
        <v>870</v>
      </c>
      <c r="AD47" s="60" t="s">
        <v>860</v>
      </c>
      <c r="AE47" s="60" t="b">
        <f t="shared" si="1"/>
        <v>0</v>
      </c>
      <c r="AF47" s="60" t="s">
        <v>861</v>
      </c>
      <c r="AG47" s="60" t="s">
        <v>291</v>
      </c>
      <c r="AH47" s="61">
        <v>41674</v>
      </c>
      <c r="AI47" s="60" t="s">
        <v>292</v>
      </c>
      <c r="AJ47" s="61">
        <v>41366</v>
      </c>
      <c r="AK47" s="61">
        <v>41674</v>
      </c>
      <c r="AL47" s="60" t="s">
        <v>293</v>
      </c>
      <c r="AM47" s="60" t="str">
        <f>VLOOKUP(AL47,'[1]居宅，予防'!$A$2:$B$43,2,FALSE)</f>
        <v>通所リハビリテーション</v>
      </c>
      <c r="AN47" s="60" t="str">
        <f>VLOOKUP(AM47,[1]施設種別!$A$2:$B$20,2,FALSE)</f>
        <v>⑱通所リハビリテーション</v>
      </c>
      <c r="AO47" s="60" t="s">
        <v>294</v>
      </c>
      <c r="AP47" s="60" t="s">
        <v>295</v>
      </c>
      <c r="AQ47" s="61">
        <v>36601</v>
      </c>
      <c r="AR47" s="61">
        <v>36601</v>
      </c>
      <c r="AS47" s="61">
        <v>42278</v>
      </c>
      <c r="BJ47" s="60" t="s">
        <v>875</v>
      </c>
      <c r="BK47" s="60" t="s">
        <v>876</v>
      </c>
      <c r="BL47" s="60" t="s">
        <v>871</v>
      </c>
      <c r="BM47" s="60" t="s">
        <v>872</v>
      </c>
      <c r="BN47" s="60" t="s">
        <v>874</v>
      </c>
      <c r="BO47" s="60" t="s">
        <v>873</v>
      </c>
      <c r="BP47" s="60">
        <v>7372122</v>
      </c>
      <c r="BQ47" s="60" t="s">
        <v>870</v>
      </c>
      <c r="BV47" s="61">
        <v>17258</v>
      </c>
      <c r="BZ47" s="60" t="s">
        <v>145</v>
      </c>
      <c r="CA47" s="60" t="s">
        <v>145</v>
      </c>
      <c r="CB47" s="60" t="s">
        <v>145</v>
      </c>
      <c r="CC47" s="60" t="s">
        <v>145</v>
      </c>
      <c r="CD47" s="60" t="s">
        <v>145</v>
      </c>
      <c r="CG47" s="60" t="s">
        <v>877</v>
      </c>
      <c r="CH47" s="62">
        <v>0</v>
      </c>
      <c r="CI47" s="62">
        <v>0</v>
      </c>
      <c r="CR47" s="60" t="s">
        <v>860</v>
      </c>
      <c r="CU47" s="60" t="s">
        <v>458</v>
      </c>
      <c r="CY47" s="60" t="s">
        <v>291</v>
      </c>
      <c r="CZ47" s="61">
        <v>42423</v>
      </c>
      <c r="DA47" s="61">
        <v>43214</v>
      </c>
      <c r="DB47" s="61">
        <v>42290</v>
      </c>
    </row>
    <row r="48" spans="1:110" x14ac:dyDescent="0.15">
      <c r="A48" s="60">
        <f>COUNTIF(B48:B$1038,B48)</f>
        <v>1</v>
      </c>
      <c r="B48" s="60" t="str">
        <f t="shared" si="0"/>
        <v>3413210711介護療養型医療施設</v>
      </c>
      <c r="C48" s="60">
        <v>3413210711</v>
      </c>
      <c r="D48" s="60">
        <v>0</v>
      </c>
      <c r="E48" s="60" t="s">
        <v>275</v>
      </c>
      <c r="F48" s="60">
        <v>3007275</v>
      </c>
      <c r="G48" s="60" t="s">
        <v>878</v>
      </c>
      <c r="H48" s="60" t="s">
        <v>879</v>
      </c>
      <c r="I48" s="60">
        <v>7360045</v>
      </c>
      <c r="J48" s="60" t="s">
        <v>880</v>
      </c>
      <c r="K48" s="60" t="s">
        <v>881</v>
      </c>
      <c r="L48" s="60" t="s">
        <v>882</v>
      </c>
      <c r="M48" s="60" t="s">
        <v>308</v>
      </c>
      <c r="P48" s="60" t="s">
        <v>283</v>
      </c>
      <c r="Q48" s="60" t="s">
        <v>883</v>
      </c>
      <c r="R48" s="60" t="s">
        <v>884</v>
      </c>
      <c r="U48" s="61">
        <v>23283</v>
      </c>
      <c r="X48" s="60" t="s">
        <v>885</v>
      </c>
      <c r="Y48" s="60" t="s">
        <v>886</v>
      </c>
      <c r="Z48" s="60" t="s">
        <v>881</v>
      </c>
      <c r="AA48" s="60">
        <v>7360045</v>
      </c>
      <c r="AB48" s="60">
        <v>34304</v>
      </c>
      <c r="AC48" s="60" t="s">
        <v>880</v>
      </c>
      <c r="AD48" s="60" t="s">
        <v>887</v>
      </c>
      <c r="AE48" s="60" t="b">
        <f t="shared" si="1"/>
        <v>0</v>
      </c>
      <c r="AF48" s="60" t="s">
        <v>641</v>
      </c>
      <c r="AG48" s="60" t="s">
        <v>291</v>
      </c>
      <c r="AH48" s="61">
        <v>43158</v>
      </c>
      <c r="AI48" s="60" t="s">
        <v>292</v>
      </c>
      <c r="AJ48" s="61">
        <v>43146</v>
      </c>
      <c r="AK48" s="61">
        <v>43214</v>
      </c>
      <c r="AL48" s="60" t="s">
        <v>355</v>
      </c>
      <c r="AM48" s="60" t="str">
        <f>VLOOKUP(AL48,'[1]居宅，予防'!$A$2:$B$43,2,FALSE)</f>
        <v>介護療養型医療施設</v>
      </c>
      <c r="AN48" s="60" t="str">
        <f>VLOOKUP(AM48,[1]施設種別!$A$2:$B$20,2,FALSE)</f>
        <v>④介護療養型医療施設</v>
      </c>
      <c r="AO48" s="60" t="s">
        <v>294</v>
      </c>
      <c r="AP48" s="60" t="s">
        <v>356</v>
      </c>
      <c r="AQ48" s="61">
        <v>36599</v>
      </c>
      <c r="AR48" s="61">
        <v>36599</v>
      </c>
      <c r="AS48" s="61">
        <v>43405</v>
      </c>
      <c r="BF48" s="61">
        <v>41730</v>
      </c>
      <c r="BG48" s="61">
        <v>43921</v>
      </c>
      <c r="BJ48" s="60" t="s">
        <v>885</v>
      </c>
      <c r="BK48" s="60" t="s">
        <v>886</v>
      </c>
      <c r="BL48" s="60" t="s">
        <v>881</v>
      </c>
      <c r="BM48" s="60" t="s">
        <v>882</v>
      </c>
      <c r="BN48" s="60" t="s">
        <v>884</v>
      </c>
      <c r="BO48" s="60" t="s">
        <v>883</v>
      </c>
      <c r="BP48" s="60">
        <v>7360045</v>
      </c>
      <c r="BQ48" s="60" t="s">
        <v>880</v>
      </c>
      <c r="BR48" s="60" t="s">
        <v>888</v>
      </c>
      <c r="BV48" s="61">
        <v>23283</v>
      </c>
      <c r="CU48" s="60" t="s">
        <v>360</v>
      </c>
      <c r="CY48" s="60" t="s">
        <v>291</v>
      </c>
      <c r="CZ48" s="61">
        <v>43462</v>
      </c>
      <c r="DA48" s="61">
        <v>42849</v>
      </c>
      <c r="DB48" s="61">
        <v>43411</v>
      </c>
      <c r="DC48" s="61">
        <v>43921</v>
      </c>
      <c r="DF48" s="60" t="s">
        <v>889</v>
      </c>
    </row>
    <row r="49" spans="1:107" x14ac:dyDescent="0.15">
      <c r="A49" s="60">
        <f>COUNTIF(B49:B$1038,B49)</f>
        <v>1</v>
      </c>
      <c r="B49" s="60" t="str">
        <f t="shared" si="0"/>
        <v>3413312087介護療養型医療施設</v>
      </c>
      <c r="C49" s="60">
        <v>3413312087</v>
      </c>
      <c r="D49" s="60">
        <v>0</v>
      </c>
      <c r="E49" s="60" t="s">
        <v>275</v>
      </c>
      <c r="F49" s="60">
        <v>3000106</v>
      </c>
      <c r="G49" s="60" t="s">
        <v>890</v>
      </c>
      <c r="H49" s="60" t="s">
        <v>891</v>
      </c>
      <c r="I49" s="60">
        <v>7390488</v>
      </c>
      <c r="J49" s="60" t="s">
        <v>892</v>
      </c>
      <c r="K49" s="60" t="s">
        <v>893</v>
      </c>
      <c r="L49" s="60" t="s">
        <v>894</v>
      </c>
      <c r="M49" s="60" t="s">
        <v>308</v>
      </c>
      <c r="P49" s="60" t="s">
        <v>283</v>
      </c>
      <c r="Q49" s="60" t="s">
        <v>895</v>
      </c>
      <c r="R49" s="60" t="s">
        <v>896</v>
      </c>
      <c r="X49" s="60" t="s">
        <v>897</v>
      </c>
      <c r="Y49" s="60" t="s">
        <v>898</v>
      </c>
      <c r="Z49" s="60" t="s">
        <v>893</v>
      </c>
      <c r="AA49" s="60">
        <v>7390488</v>
      </c>
      <c r="AB49" s="60">
        <v>34213</v>
      </c>
      <c r="AC49" s="60" t="s">
        <v>892</v>
      </c>
      <c r="AD49" s="60" t="s">
        <v>800</v>
      </c>
      <c r="AE49" s="60" t="b">
        <f t="shared" si="1"/>
        <v>0</v>
      </c>
      <c r="AF49" s="60" t="s">
        <v>641</v>
      </c>
      <c r="AG49" s="60" t="s">
        <v>291</v>
      </c>
      <c r="AH49" s="61">
        <v>42045</v>
      </c>
      <c r="AI49" s="60" t="s">
        <v>292</v>
      </c>
      <c r="AJ49" s="61">
        <v>42036</v>
      </c>
      <c r="AK49" s="61">
        <v>42081</v>
      </c>
      <c r="AL49" s="60" t="s">
        <v>355</v>
      </c>
      <c r="AM49" s="60" t="str">
        <f>VLOOKUP(AL49,'[1]居宅，予防'!$A$2:$B$43,2,FALSE)</f>
        <v>介護療養型医療施設</v>
      </c>
      <c r="AN49" s="60" t="str">
        <f>VLOOKUP(AM49,[1]施設種別!$A$2:$B$20,2,FALSE)</f>
        <v>④介護療養型医療施設</v>
      </c>
      <c r="AO49" s="60" t="s">
        <v>294</v>
      </c>
      <c r="AP49" s="60" t="s">
        <v>356</v>
      </c>
      <c r="AQ49" s="61">
        <v>36607</v>
      </c>
      <c r="AR49" s="61">
        <v>36607</v>
      </c>
      <c r="AS49" s="61">
        <v>43191</v>
      </c>
      <c r="BF49" s="61">
        <v>41730</v>
      </c>
      <c r="BG49" s="61">
        <v>43921</v>
      </c>
      <c r="BJ49" s="60" t="s">
        <v>897</v>
      </c>
      <c r="BK49" s="60" t="s">
        <v>898</v>
      </c>
      <c r="BL49" s="60" t="s">
        <v>893</v>
      </c>
      <c r="BM49" s="60" t="s">
        <v>894</v>
      </c>
      <c r="BN49" s="60" t="s">
        <v>896</v>
      </c>
      <c r="BO49" s="60" t="s">
        <v>895</v>
      </c>
      <c r="BP49" s="60">
        <v>7390412</v>
      </c>
      <c r="BQ49" s="60" t="s">
        <v>899</v>
      </c>
      <c r="BR49" s="60" t="s">
        <v>283</v>
      </c>
      <c r="BV49" s="61">
        <v>23708</v>
      </c>
      <c r="CU49" s="60" t="s">
        <v>360</v>
      </c>
      <c r="CY49" s="60" t="s">
        <v>291</v>
      </c>
      <c r="CZ49" s="61">
        <v>43152</v>
      </c>
      <c r="DA49" s="61">
        <v>43214</v>
      </c>
      <c r="DB49" s="61">
        <v>43069</v>
      </c>
      <c r="DC49" s="61">
        <v>43921</v>
      </c>
    </row>
    <row r="50" spans="1:107" x14ac:dyDescent="0.15">
      <c r="A50" s="60">
        <f>COUNTIF(B50:B$1038,B50)</f>
        <v>1</v>
      </c>
      <c r="B50" s="60" t="str">
        <f t="shared" si="0"/>
        <v>3413312251介護療養型医療施設</v>
      </c>
      <c r="C50" s="60">
        <v>3413312251</v>
      </c>
      <c r="D50" s="60">
        <v>0</v>
      </c>
      <c r="E50" s="60" t="s">
        <v>275</v>
      </c>
      <c r="F50" s="60">
        <v>3011830</v>
      </c>
      <c r="G50" s="60" t="s">
        <v>900</v>
      </c>
      <c r="H50" s="60" t="s">
        <v>901</v>
      </c>
      <c r="I50" s="60">
        <v>7380222</v>
      </c>
      <c r="J50" s="60" t="s">
        <v>902</v>
      </c>
      <c r="K50" s="60" t="s">
        <v>903</v>
      </c>
      <c r="L50" s="60" t="s">
        <v>904</v>
      </c>
      <c r="M50" s="60" t="s">
        <v>308</v>
      </c>
      <c r="P50" s="60" t="s">
        <v>283</v>
      </c>
      <c r="Q50" s="60" t="s">
        <v>905</v>
      </c>
      <c r="R50" s="60" t="s">
        <v>906</v>
      </c>
      <c r="X50" s="60" t="s">
        <v>907</v>
      </c>
      <c r="Y50" s="60" t="s">
        <v>908</v>
      </c>
      <c r="Z50" s="60" t="s">
        <v>903</v>
      </c>
      <c r="AA50" s="60">
        <v>7380222</v>
      </c>
      <c r="AB50" s="60">
        <v>34213</v>
      </c>
      <c r="AC50" s="60" t="s">
        <v>902</v>
      </c>
      <c r="AD50" s="60" t="s">
        <v>800</v>
      </c>
      <c r="AE50" s="60" t="b">
        <f t="shared" si="1"/>
        <v>0</v>
      </c>
      <c r="AF50" s="60" t="s">
        <v>641</v>
      </c>
      <c r="AG50" s="60" t="s">
        <v>291</v>
      </c>
      <c r="AH50" s="61">
        <v>43250</v>
      </c>
      <c r="AI50" s="60" t="s">
        <v>292</v>
      </c>
      <c r="AJ50" s="61">
        <v>43191</v>
      </c>
      <c r="AK50" s="61">
        <v>43280</v>
      </c>
      <c r="AL50" s="60" t="s">
        <v>355</v>
      </c>
      <c r="AM50" s="60" t="str">
        <f>VLOOKUP(AL50,'[1]居宅，予防'!$A$2:$B$43,2,FALSE)</f>
        <v>介護療養型医療施設</v>
      </c>
      <c r="AN50" s="60" t="str">
        <f>VLOOKUP(AM50,[1]施設種別!$A$2:$B$20,2,FALSE)</f>
        <v>④介護療養型医療施設</v>
      </c>
      <c r="AO50" s="60" t="s">
        <v>294</v>
      </c>
      <c r="AP50" s="60" t="s">
        <v>356</v>
      </c>
      <c r="AQ50" s="61">
        <v>36607</v>
      </c>
      <c r="AR50" s="61">
        <v>36607</v>
      </c>
      <c r="AS50" s="61">
        <v>43192</v>
      </c>
      <c r="BF50" s="61">
        <v>41730</v>
      </c>
      <c r="BG50" s="61">
        <v>43921</v>
      </c>
      <c r="BJ50" s="60" t="s">
        <v>907</v>
      </c>
      <c r="BK50" s="60" t="s">
        <v>908</v>
      </c>
      <c r="BL50" s="60" t="s">
        <v>903</v>
      </c>
      <c r="BM50" s="60" t="s">
        <v>904</v>
      </c>
      <c r="BN50" s="60" t="s">
        <v>909</v>
      </c>
      <c r="BO50" s="60" t="s">
        <v>910</v>
      </c>
      <c r="BP50" s="60">
        <v>7300835</v>
      </c>
      <c r="BQ50" s="60" t="s">
        <v>911</v>
      </c>
      <c r="BV50" s="61">
        <v>20180</v>
      </c>
      <c r="CU50" s="60" t="s">
        <v>360</v>
      </c>
      <c r="CY50" s="60" t="s">
        <v>291</v>
      </c>
      <c r="CZ50" s="61">
        <v>43280</v>
      </c>
      <c r="DA50" s="61">
        <v>42886</v>
      </c>
      <c r="DB50" s="61">
        <v>43250</v>
      </c>
      <c r="DC50" s="61">
        <v>43921</v>
      </c>
    </row>
    <row r="51" spans="1:107" x14ac:dyDescent="0.15">
      <c r="A51" s="60">
        <f>COUNTIF(B51:B$1038,B51)</f>
        <v>1</v>
      </c>
      <c r="B51" s="60" t="str">
        <f t="shared" si="0"/>
        <v>3413312335通所リハビリテーション</v>
      </c>
      <c r="C51" s="60">
        <v>3413312335</v>
      </c>
      <c r="D51" s="60">
        <v>0</v>
      </c>
      <c r="E51" s="60" t="s">
        <v>275</v>
      </c>
      <c r="F51" s="60">
        <v>3009107</v>
      </c>
      <c r="G51" s="60" t="s">
        <v>912</v>
      </c>
      <c r="H51" s="60" t="s">
        <v>913</v>
      </c>
      <c r="I51" s="60">
        <v>7390452</v>
      </c>
      <c r="J51" s="60" t="s">
        <v>914</v>
      </c>
      <c r="K51" s="60" t="s">
        <v>915</v>
      </c>
      <c r="L51" s="60" t="s">
        <v>916</v>
      </c>
      <c r="M51" s="60" t="s">
        <v>308</v>
      </c>
      <c r="P51" s="60" t="s">
        <v>283</v>
      </c>
      <c r="Q51" s="60" t="s">
        <v>917</v>
      </c>
      <c r="R51" s="60" t="s">
        <v>918</v>
      </c>
      <c r="U51" s="61">
        <v>16997</v>
      </c>
      <c r="X51" s="60" t="s">
        <v>919</v>
      </c>
      <c r="Y51" s="60" t="s">
        <v>920</v>
      </c>
      <c r="Z51" s="60" t="s">
        <v>915</v>
      </c>
      <c r="AA51" s="60">
        <v>7390452</v>
      </c>
      <c r="AB51" s="60">
        <v>34213</v>
      </c>
      <c r="AC51" s="60" t="s">
        <v>914</v>
      </c>
      <c r="AD51" s="60" t="s">
        <v>800</v>
      </c>
      <c r="AE51" s="60" t="b">
        <f t="shared" si="1"/>
        <v>0</v>
      </c>
      <c r="AF51" s="60" t="s">
        <v>641</v>
      </c>
      <c r="AG51" s="60" t="s">
        <v>291</v>
      </c>
      <c r="AH51" s="61">
        <v>42307</v>
      </c>
      <c r="AI51" s="60" t="s">
        <v>292</v>
      </c>
      <c r="AJ51" s="61">
        <v>42292</v>
      </c>
      <c r="AK51" s="61">
        <v>42877</v>
      </c>
      <c r="AL51" s="60" t="s">
        <v>293</v>
      </c>
      <c r="AM51" s="60" t="str">
        <f>VLOOKUP(AL51,'[1]居宅，予防'!$A$2:$B$43,2,FALSE)</f>
        <v>通所リハビリテーション</v>
      </c>
      <c r="AN51" s="60" t="str">
        <f>VLOOKUP(AM51,[1]施設種別!$A$2:$B$20,2,FALSE)</f>
        <v>⑱通所リハビリテーション</v>
      </c>
      <c r="AO51" s="60" t="s">
        <v>294</v>
      </c>
      <c r="AP51" s="60" t="s">
        <v>295</v>
      </c>
      <c r="AQ51" s="61">
        <v>41061</v>
      </c>
      <c r="AR51" s="61">
        <v>41061</v>
      </c>
      <c r="AS51" s="61">
        <v>42095</v>
      </c>
      <c r="BJ51" s="60" t="s">
        <v>919</v>
      </c>
      <c r="BK51" s="60" t="s">
        <v>920</v>
      </c>
      <c r="BL51" s="60" t="s">
        <v>915</v>
      </c>
      <c r="BN51" s="60" t="s">
        <v>918</v>
      </c>
      <c r="BO51" s="60" t="s">
        <v>917</v>
      </c>
      <c r="BP51" s="60">
        <v>7390414</v>
      </c>
      <c r="BQ51" s="60" t="s">
        <v>921</v>
      </c>
      <c r="BV51" s="61">
        <v>16997</v>
      </c>
      <c r="BZ51" s="60" t="s">
        <v>145</v>
      </c>
      <c r="CA51" s="60" t="s">
        <v>145</v>
      </c>
      <c r="CB51" s="60" t="s">
        <v>145</v>
      </c>
      <c r="CC51" s="60" t="s">
        <v>145</v>
      </c>
      <c r="CD51" s="60" t="s">
        <v>145</v>
      </c>
      <c r="CG51" s="60" t="s">
        <v>922</v>
      </c>
      <c r="CH51" s="62">
        <v>0</v>
      </c>
      <c r="CI51" s="62">
        <v>0</v>
      </c>
      <c r="CR51" s="60" t="s">
        <v>923</v>
      </c>
      <c r="CS51" s="60" t="s">
        <v>924</v>
      </c>
      <c r="CY51" s="60" t="s">
        <v>291</v>
      </c>
      <c r="CZ51" s="61">
        <v>42119</v>
      </c>
      <c r="DA51" s="61">
        <v>43214</v>
      </c>
      <c r="DB51" s="61">
        <v>41386</v>
      </c>
    </row>
    <row r="52" spans="1:107" x14ac:dyDescent="0.15">
      <c r="A52" s="60">
        <f>COUNTIF(B52:B$1038,B52)</f>
        <v>1</v>
      </c>
      <c r="B52" s="60" t="str">
        <f t="shared" si="0"/>
        <v>3413510318通所リハビリテーション</v>
      </c>
      <c r="C52" s="60">
        <v>3413510318</v>
      </c>
      <c r="D52" s="60">
        <v>0</v>
      </c>
      <c r="E52" s="60" t="s">
        <v>275</v>
      </c>
      <c r="F52" s="60">
        <v>3004249</v>
      </c>
      <c r="G52" s="60" t="s">
        <v>925</v>
      </c>
      <c r="H52" s="60" t="s">
        <v>926</v>
      </c>
      <c r="I52" s="60">
        <v>7311515</v>
      </c>
      <c r="J52" s="60" t="s">
        <v>927</v>
      </c>
      <c r="K52" s="60" t="s">
        <v>928</v>
      </c>
      <c r="L52" s="60" t="s">
        <v>929</v>
      </c>
      <c r="M52" s="60" t="s">
        <v>308</v>
      </c>
      <c r="P52" s="60" t="s">
        <v>283</v>
      </c>
      <c r="Q52" s="60" t="s">
        <v>930</v>
      </c>
      <c r="R52" s="60" t="s">
        <v>931</v>
      </c>
      <c r="X52" s="60" t="s">
        <v>932</v>
      </c>
      <c r="Y52" s="60" t="s">
        <v>933</v>
      </c>
      <c r="Z52" s="60" t="s">
        <v>928</v>
      </c>
      <c r="AA52" s="60">
        <v>7311515</v>
      </c>
      <c r="AB52" s="60">
        <v>34369</v>
      </c>
      <c r="AC52" s="60" t="s">
        <v>927</v>
      </c>
      <c r="AD52" s="60" t="s">
        <v>934</v>
      </c>
      <c r="AE52" s="60" t="b">
        <f t="shared" si="1"/>
        <v>0</v>
      </c>
      <c r="AF52" s="60" t="s">
        <v>935</v>
      </c>
      <c r="AG52" s="60" t="s">
        <v>291</v>
      </c>
      <c r="AH52" s="61">
        <v>43077</v>
      </c>
      <c r="AI52" s="60" t="s">
        <v>292</v>
      </c>
      <c r="AJ52" s="61">
        <v>42310</v>
      </c>
      <c r="AK52" s="61">
        <v>43118</v>
      </c>
      <c r="AL52" s="60" t="s">
        <v>293</v>
      </c>
      <c r="AM52" s="60" t="str">
        <f>VLOOKUP(AL52,'[1]居宅，予防'!$A$2:$B$43,2,FALSE)</f>
        <v>通所リハビリテーション</v>
      </c>
      <c r="AN52" s="60" t="str">
        <f>VLOOKUP(AM52,[1]施設種別!$A$2:$B$20,2,FALSE)</f>
        <v>⑱通所リハビリテーション</v>
      </c>
      <c r="AO52" s="60" t="s">
        <v>294</v>
      </c>
      <c r="AP52" s="60" t="s">
        <v>295</v>
      </c>
      <c r="AQ52" s="61">
        <v>43191</v>
      </c>
      <c r="AR52" s="61">
        <v>43191</v>
      </c>
      <c r="BJ52" s="60" t="s">
        <v>932</v>
      </c>
      <c r="BK52" s="60" t="s">
        <v>933</v>
      </c>
      <c r="BL52" s="60" t="s">
        <v>928</v>
      </c>
      <c r="BM52" s="60" t="s">
        <v>929</v>
      </c>
      <c r="BN52" s="60" t="s">
        <v>936</v>
      </c>
      <c r="BO52" s="60" t="s">
        <v>937</v>
      </c>
      <c r="BP52" s="60">
        <v>7310232</v>
      </c>
      <c r="BQ52" s="60" t="s">
        <v>938</v>
      </c>
      <c r="BV52" s="61">
        <v>21589</v>
      </c>
      <c r="BZ52" s="60" t="s">
        <v>145</v>
      </c>
      <c r="CA52" s="60" t="s">
        <v>145</v>
      </c>
      <c r="CB52" s="60" t="s">
        <v>145</v>
      </c>
      <c r="CC52" s="60" t="s">
        <v>145</v>
      </c>
      <c r="CD52" s="60" t="s">
        <v>145</v>
      </c>
      <c r="CE52" s="60" t="s">
        <v>145</v>
      </c>
      <c r="CG52" s="60" t="s">
        <v>939</v>
      </c>
      <c r="CH52" s="62">
        <v>0</v>
      </c>
      <c r="CI52" s="62">
        <v>0</v>
      </c>
      <c r="CJ52" s="62">
        <v>0</v>
      </c>
      <c r="CK52" s="62">
        <v>0</v>
      </c>
      <c r="CR52" s="60" t="s">
        <v>940</v>
      </c>
      <c r="CS52" s="60" t="s">
        <v>941</v>
      </c>
      <c r="CY52" s="60" t="s">
        <v>291</v>
      </c>
      <c r="CZ52" s="61">
        <v>43364</v>
      </c>
      <c r="DA52" s="61">
        <v>43214</v>
      </c>
      <c r="DB52" s="61">
        <v>43202</v>
      </c>
    </row>
    <row r="53" spans="1:107" x14ac:dyDescent="0.15">
      <c r="A53" s="60">
        <f>COUNTIF(B53:B$1038,B53)</f>
        <v>1</v>
      </c>
      <c r="B53" s="60" t="str">
        <f t="shared" si="0"/>
        <v>3413510631介護療養型医療施設</v>
      </c>
      <c r="C53" s="60">
        <v>3413510631</v>
      </c>
      <c r="D53" s="60">
        <v>0</v>
      </c>
      <c r="E53" s="60" t="s">
        <v>275</v>
      </c>
      <c r="F53" s="60">
        <v>3005337</v>
      </c>
      <c r="G53" s="60" t="s">
        <v>942</v>
      </c>
      <c r="H53" s="60" t="s">
        <v>943</v>
      </c>
      <c r="I53" s="60">
        <v>7312103</v>
      </c>
      <c r="J53" s="60" t="s">
        <v>944</v>
      </c>
      <c r="K53" s="60" t="s">
        <v>945</v>
      </c>
      <c r="L53" s="60" t="s">
        <v>946</v>
      </c>
      <c r="M53" s="60" t="s">
        <v>308</v>
      </c>
      <c r="P53" s="60" t="s">
        <v>283</v>
      </c>
      <c r="Q53" s="60" t="s">
        <v>947</v>
      </c>
      <c r="R53" s="60" t="s">
        <v>948</v>
      </c>
      <c r="X53" s="60" t="s">
        <v>949</v>
      </c>
      <c r="Y53" s="60" t="s">
        <v>950</v>
      </c>
      <c r="Z53" s="60" t="s">
        <v>945</v>
      </c>
      <c r="AA53" s="60">
        <v>7312103</v>
      </c>
      <c r="AB53" s="60">
        <v>34369</v>
      </c>
      <c r="AC53" s="60" t="s">
        <v>951</v>
      </c>
      <c r="AD53" s="60" t="s">
        <v>934</v>
      </c>
      <c r="AE53" s="60" t="b">
        <f t="shared" si="1"/>
        <v>0</v>
      </c>
      <c r="AF53" s="60" t="s">
        <v>935</v>
      </c>
      <c r="AG53" s="60" t="s">
        <v>291</v>
      </c>
      <c r="AH53" s="61">
        <v>42845</v>
      </c>
      <c r="AI53" s="60" t="s">
        <v>292</v>
      </c>
      <c r="AJ53" s="61">
        <v>42840</v>
      </c>
      <c r="AK53" s="61">
        <v>42906</v>
      </c>
      <c r="AL53" s="60" t="s">
        <v>355</v>
      </c>
      <c r="AM53" s="60" t="str">
        <f>VLOOKUP(AL53,'[1]居宅，予防'!$A$2:$B$43,2,FALSE)</f>
        <v>介護療養型医療施設</v>
      </c>
      <c r="AN53" s="60" t="str">
        <f>VLOOKUP(AM53,[1]施設種別!$A$2:$B$20,2,FALSE)</f>
        <v>④介護療養型医療施設</v>
      </c>
      <c r="AO53" s="60" t="s">
        <v>294</v>
      </c>
      <c r="AP53" s="60" t="s">
        <v>356</v>
      </c>
      <c r="AQ53" s="61">
        <v>36606</v>
      </c>
      <c r="AR53" s="61">
        <v>36606</v>
      </c>
      <c r="AS53" s="61">
        <v>43191</v>
      </c>
      <c r="BF53" s="61">
        <v>41730</v>
      </c>
      <c r="BG53" s="61">
        <v>43921</v>
      </c>
      <c r="BJ53" s="60" t="s">
        <v>949</v>
      </c>
      <c r="BK53" s="60" t="s">
        <v>950</v>
      </c>
      <c r="BL53" s="60" t="s">
        <v>945</v>
      </c>
      <c r="BM53" s="60" t="s">
        <v>946</v>
      </c>
      <c r="BN53" s="60" t="s">
        <v>952</v>
      </c>
      <c r="BO53" s="60" t="s">
        <v>953</v>
      </c>
      <c r="BP53" s="60">
        <v>7350012</v>
      </c>
      <c r="BQ53" s="60" t="s">
        <v>954</v>
      </c>
      <c r="BV53" s="61">
        <v>21088</v>
      </c>
      <c r="CU53" s="60" t="s">
        <v>360</v>
      </c>
      <c r="CY53" s="60" t="s">
        <v>291</v>
      </c>
      <c r="CZ53" s="61">
        <v>43152</v>
      </c>
      <c r="DA53" s="61">
        <v>42849</v>
      </c>
      <c r="DB53" s="61">
        <v>42340</v>
      </c>
      <c r="DC53" s="61">
        <v>43921</v>
      </c>
    </row>
    <row r="54" spans="1:107" x14ac:dyDescent="0.15">
      <c r="A54" s="60">
        <f>COUNTIF(B54:B$1038,B54)</f>
        <v>1</v>
      </c>
      <c r="B54" s="60" t="str">
        <f t="shared" si="0"/>
        <v>3413510631通所リハビリテーション</v>
      </c>
      <c r="C54" s="60">
        <v>3413510631</v>
      </c>
      <c r="D54" s="60">
        <v>0</v>
      </c>
      <c r="E54" s="60" t="s">
        <v>275</v>
      </c>
      <c r="F54" s="60">
        <v>3005337</v>
      </c>
      <c r="G54" s="60" t="s">
        <v>942</v>
      </c>
      <c r="H54" s="60" t="s">
        <v>943</v>
      </c>
      <c r="I54" s="60">
        <v>7312103</v>
      </c>
      <c r="J54" s="60" t="s">
        <v>944</v>
      </c>
      <c r="K54" s="60" t="s">
        <v>945</v>
      </c>
      <c r="L54" s="60" t="s">
        <v>946</v>
      </c>
      <c r="M54" s="60" t="s">
        <v>308</v>
      </c>
      <c r="P54" s="60" t="s">
        <v>283</v>
      </c>
      <c r="Q54" s="60" t="s">
        <v>947</v>
      </c>
      <c r="R54" s="60" t="s">
        <v>948</v>
      </c>
      <c r="X54" s="60" t="s">
        <v>949</v>
      </c>
      <c r="Y54" s="60" t="s">
        <v>950</v>
      </c>
      <c r="Z54" s="60" t="s">
        <v>945</v>
      </c>
      <c r="AA54" s="60">
        <v>7312103</v>
      </c>
      <c r="AB54" s="60">
        <v>34369</v>
      </c>
      <c r="AC54" s="60" t="s">
        <v>951</v>
      </c>
      <c r="AD54" s="60" t="s">
        <v>934</v>
      </c>
      <c r="AE54" s="60" t="b">
        <f t="shared" si="1"/>
        <v>0</v>
      </c>
      <c r="AF54" s="60" t="s">
        <v>935</v>
      </c>
      <c r="AG54" s="60" t="s">
        <v>291</v>
      </c>
      <c r="AH54" s="61">
        <v>42845</v>
      </c>
      <c r="AI54" s="60" t="s">
        <v>292</v>
      </c>
      <c r="AJ54" s="61">
        <v>42840</v>
      </c>
      <c r="AK54" s="61">
        <v>42906</v>
      </c>
      <c r="AL54" s="60" t="s">
        <v>293</v>
      </c>
      <c r="AM54" s="60" t="str">
        <f>VLOOKUP(AL54,'[1]居宅，予防'!$A$2:$B$43,2,FALSE)</f>
        <v>通所リハビリテーション</v>
      </c>
      <c r="AN54" s="60" t="str">
        <f>VLOOKUP(AM54,[1]施設種別!$A$2:$B$20,2,FALSE)</f>
        <v>⑱通所リハビリテーション</v>
      </c>
      <c r="AO54" s="60" t="s">
        <v>294</v>
      </c>
      <c r="AP54" s="60" t="s">
        <v>295</v>
      </c>
      <c r="AQ54" s="61">
        <v>36431</v>
      </c>
      <c r="AR54" s="61">
        <v>36431</v>
      </c>
      <c r="AS54" s="61">
        <v>41730</v>
      </c>
      <c r="BJ54" s="60" t="s">
        <v>949</v>
      </c>
      <c r="BK54" s="60" t="s">
        <v>950</v>
      </c>
      <c r="BL54" s="60" t="s">
        <v>945</v>
      </c>
      <c r="BM54" s="60" t="s">
        <v>946</v>
      </c>
      <c r="BN54" s="60" t="s">
        <v>952</v>
      </c>
      <c r="BO54" s="60" t="s">
        <v>953</v>
      </c>
      <c r="BP54" s="60">
        <v>7350012</v>
      </c>
      <c r="BQ54" s="60" t="s">
        <v>954</v>
      </c>
      <c r="BV54" s="61">
        <v>21088</v>
      </c>
      <c r="BZ54" s="60" t="s">
        <v>145</v>
      </c>
      <c r="CA54" s="60" t="s">
        <v>145</v>
      </c>
      <c r="CB54" s="60" t="s">
        <v>145</v>
      </c>
      <c r="CC54" s="60" t="s">
        <v>145</v>
      </c>
      <c r="CD54" s="60" t="s">
        <v>145</v>
      </c>
      <c r="CG54" s="60" t="s">
        <v>328</v>
      </c>
      <c r="CH54" s="62">
        <v>0</v>
      </c>
      <c r="CI54" s="62">
        <v>0</v>
      </c>
      <c r="CR54" s="60" t="s">
        <v>934</v>
      </c>
      <c r="CS54" s="60" t="s">
        <v>955</v>
      </c>
      <c r="CU54" s="60" t="s">
        <v>458</v>
      </c>
      <c r="CY54" s="60" t="s">
        <v>291</v>
      </c>
      <c r="CZ54" s="61">
        <v>41703</v>
      </c>
      <c r="DA54" s="61">
        <v>43214</v>
      </c>
      <c r="DB54" s="61">
        <v>41703</v>
      </c>
    </row>
    <row r="55" spans="1:107" x14ac:dyDescent="0.15">
      <c r="A55" s="60">
        <f>COUNTIF(B55:B$1038,B55)</f>
        <v>1</v>
      </c>
      <c r="B55" s="60" t="str">
        <f t="shared" si="0"/>
        <v>3413610621通所リハビリテーション</v>
      </c>
      <c r="C55" s="60">
        <v>3413610621</v>
      </c>
      <c r="D55" s="60">
        <v>0</v>
      </c>
      <c r="E55" s="60" t="s">
        <v>275</v>
      </c>
      <c r="F55" s="60">
        <v>3009131</v>
      </c>
      <c r="G55" s="60" t="s">
        <v>956</v>
      </c>
      <c r="H55" s="60" t="s">
        <v>957</v>
      </c>
      <c r="I55" s="60">
        <v>7310501</v>
      </c>
      <c r="J55" s="60" t="s">
        <v>958</v>
      </c>
      <c r="K55" s="60" t="s">
        <v>959</v>
      </c>
      <c r="L55" s="60" t="s">
        <v>960</v>
      </c>
      <c r="M55" s="60" t="s">
        <v>308</v>
      </c>
      <c r="P55" s="60" t="s">
        <v>283</v>
      </c>
      <c r="Q55" s="60" t="s">
        <v>961</v>
      </c>
      <c r="R55" s="60" t="s">
        <v>962</v>
      </c>
      <c r="X55" s="60" t="s">
        <v>956</v>
      </c>
      <c r="Y55" s="60" t="s">
        <v>957</v>
      </c>
      <c r="Z55" s="60" t="s">
        <v>963</v>
      </c>
      <c r="AA55" s="60">
        <v>7310501</v>
      </c>
      <c r="AB55" s="60">
        <v>34214</v>
      </c>
      <c r="AC55" s="60" t="s">
        <v>958</v>
      </c>
      <c r="AD55" s="60" t="s">
        <v>964</v>
      </c>
      <c r="AE55" s="60" t="b">
        <f t="shared" si="1"/>
        <v>0</v>
      </c>
      <c r="AF55" s="60" t="s">
        <v>935</v>
      </c>
      <c r="AG55" s="60" t="s">
        <v>291</v>
      </c>
      <c r="AH55" s="61">
        <v>42655</v>
      </c>
      <c r="AI55" s="60" t="s">
        <v>292</v>
      </c>
      <c r="AJ55" s="61">
        <v>42644</v>
      </c>
      <c r="AK55" s="61">
        <v>42692</v>
      </c>
      <c r="AL55" s="60" t="s">
        <v>293</v>
      </c>
      <c r="AM55" s="60" t="str">
        <f>VLOOKUP(AL55,'[1]居宅，予防'!$A$2:$B$43,2,FALSE)</f>
        <v>通所リハビリテーション</v>
      </c>
      <c r="AN55" s="60" t="str">
        <f>VLOOKUP(AM55,[1]施設種別!$A$2:$B$20,2,FALSE)</f>
        <v>⑱通所リハビリテーション</v>
      </c>
      <c r="AO55" s="60" t="s">
        <v>294</v>
      </c>
      <c r="AP55" s="60" t="s">
        <v>295</v>
      </c>
      <c r="AQ55" s="61">
        <v>41122</v>
      </c>
      <c r="AR55" s="61">
        <v>41122</v>
      </c>
      <c r="AS55" s="61">
        <v>43221</v>
      </c>
      <c r="BJ55" s="60" t="s">
        <v>956</v>
      </c>
      <c r="BK55" s="60" t="s">
        <v>957</v>
      </c>
      <c r="BL55" s="60" t="s">
        <v>963</v>
      </c>
      <c r="BM55" s="60" t="s">
        <v>965</v>
      </c>
      <c r="BN55" s="60" t="s">
        <v>962</v>
      </c>
      <c r="BO55" s="60" t="s">
        <v>966</v>
      </c>
      <c r="BP55" s="60">
        <v>7310501</v>
      </c>
      <c r="BQ55" s="60" t="s">
        <v>967</v>
      </c>
      <c r="BV55" s="61">
        <v>15305</v>
      </c>
      <c r="BZ55" s="60" t="s">
        <v>145</v>
      </c>
      <c r="CA55" s="60" t="s">
        <v>145</v>
      </c>
      <c r="CB55" s="60" t="s">
        <v>145</v>
      </c>
      <c r="CC55" s="60" t="s">
        <v>145</v>
      </c>
      <c r="CD55" s="60" t="s">
        <v>145</v>
      </c>
      <c r="CG55" s="60" t="s">
        <v>968</v>
      </c>
      <c r="CH55" s="62">
        <v>0</v>
      </c>
      <c r="CI55" s="62">
        <v>0</v>
      </c>
      <c r="CR55" s="60" t="s">
        <v>964</v>
      </c>
      <c r="CY55" s="60" t="s">
        <v>291</v>
      </c>
      <c r="CZ55" s="61">
        <v>43312</v>
      </c>
      <c r="DA55" s="61">
        <v>43214</v>
      </c>
      <c r="DB55" s="61">
        <v>43255</v>
      </c>
    </row>
    <row r="56" spans="1:107" x14ac:dyDescent="0.15">
      <c r="A56" s="60">
        <f>COUNTIF(B56:B$1038,B56)</f>
        <v>1</v>
      </c>
      <c r="B56" s="60" t="str">
        <f t="shared" si="0"/>
        <v>3413610704通所リハビリテーション</v>
      </c>
      <c r="C56" s="60">
        <v>3413610704</v>
      </c>
      <c r="D56" s="60">
        <v>0</v>
      </c>
      <c r="E56" s="60" t="s">
        <v>275</v>
      </c>
      <c r="F56" s="60">
        <v>13008198</v>
      </c>
      <c r="G56" s="60" t="s">
        <v>969</v>
      </c>
      <c r="H56" s="60" t="s">
        <v>970</v>
      </c>
      <c r="I56" s="60">
        <v>7391101</v>
      </c>
      <c r="J56" s="60" t="s">
        <v>971</v>
      </c>
      <c r="K56" s="60" t="s">
        <v>972</v>
      </c>
      <c r="L56" s="60" t="s">
        <v>973</v>
      </c>
      <c r="M56" s="60" t="s">
        <v>448</v>
      </c>
      <c r="Q56" s="60" t="s">
        <v>970</v>
      </c>
      <c r="R56" s="60" t="s">
        <v>969</v>
      </c>
      <c r="X56" s="60" t="s">
        <v>974</v>
      </c>
      <c r="Y56" s="60" t="s">
        <v>975</v>
      </c>
      <c r="Z56" s="60" t="s">
        <v>972</v>
      </c>
      <c r="AA56" s="60">
        <v>7391101</v>
      </c>
      <c r="AB56" s="60">
        <v>34214</v>
      </c>
      <c r="AC56" s="60" t="s">
        <v>976</v>
      </c>
      <c r="AD56" s="60" t="s">
        <v>964</v>
      </c>
      <c r="AE56" s="60" t="b">
        <f t="shared" si="1"/>
        <v>0</v>
      </c>
      <c r="AF56" s="60" t="s">
        <v>935</v>
      </c>
      <c r="AG56" s="60" t="s">
        <v>291</v>
      </c>
      <c r="AH56" s="61">
        <v>42082</v>
      </c>
      <c r="AI56" s="60" t="s">
        <v>292</v>
      </c>
      <c r="AJ56" s="61">
        <v>42078</v>
      </c>
      <c r="AK56" s="61">
        <v>42131</v>
      </c>
      <c r="AL56" s="60" t="s">
        <v>293</v>
      </c>
      <c r="AM56" s="60" t="str">
        <f>VLOOKUP(AL56,'[1]居宅，予防'!$A$2:$B$43,2,FALSE)</f>
        <v>通所リハビリテーション</v>
      </c>
      <c r="AN56" s="60" t="str">
        <f>VLOOKUP(AM56,[1]施設種別!$A$2:$B$20,2,FALSE)</f>
        <v>⑱通所リハビリテーション</v>
      </c>
      <c r="AO56" s="60" t="s">
        <v>294</v>
      </c>
      <c r="AP56" s="60" t="s">
        <v>295</v>
      </c>
      <c r="AQ56" s="61">
        <v>37803</v>
      </c>
      <c r="AR56" s="61">
        <v>37803</v>
      </c>
      <c r="AS56" s="61">
        <v>42095</v>
      </c>
      <c r="BJ56" s="60" t="s">
        <v>974</v>
      </c>
      <c r="BK56" s="60" t="s">
        <v>975</v>
      </c>
      <c r="BL56" s="60" t="s">
        <v>972</v>
      </c>
      <c r="BM56" s="60" t="s">
        <v>973</v>
      </c>
      <c r="BN56" s="60" t="s">
        <v>969</v>
      </c>
      <c r="BO56" s="60" t="s">
        <v>970</v>
      </c>
      <c r="BP56" s="60">
        <v>7391101</v>
      </c>
      <c r="BQ56" s="60" t="s">
        <v>977</v>
      </c>
      <c r="BV56" s="61">
        <v>16446</v>
      </c>
      <c r="BZ56" s="60" t="s">
        <v>145</v>
      </c>
      <c r="CA56" s="60" t="s">
        <v>145</v>
      </c>
      <c r="CB56" s="60" t="s">
        <v>145</v>
      </c>
      <c r="CC56" s="60" t="s">
        <v>145</v>
      </c>
      <c r="CD56" s="60" t="s">
        <v>145</v>
      </c>
      <c r="CE56" s="60" t="s">
        <v>145</v>
      </c>
      <c r="CG56" s="60" t="s">
        <v>328</v>
      </c>
      <c r="CH56" s="62">
        <v>0</v>
      </c>
      <c r="CI56" s="62">
        <v>0</v>
      </c>
      <c r="CJ56" s="62">
        <v>0</v>
      </c>
      <c r="CK56" s="62">
        <v>0</v>
      </c>
      <c r="CR56" s="60" t="s">
        <v>978</v>
      </c>
      <c r="CS56" s="60" t="s">
        <v>979</v>
      </c>
      <c r="CU56" s="60" t="s">
        <v>980</v>
      </c>
      <c r="CY56" s="60" t="s">
        <v>291</v>
      </c>
      <c r="CZ56" s="61">
        <v>42209</v>
      </c>
      <c r="DA56" s="61">
        <v>43214</v>
      </c>
      <c r="DB56" s="61">
        <v>42114</v>
      </c>
    </row>
    <row r="57" spans="1:107" x14ac:dyDescent="0.15">
      <c r="A57" s="60">
        <f>COUNTIF(B57:B$1038,B57)</f>
        <v>1</v>
      </c>
      <c r="B57" s="60" t="str">
        <f t="shared" si="0"/>
        <v>3413610878通所リハビリテーション</v>
      </c>
      <c r="C57" s="60">
        <v>3413610878</v>
      </c>
      <c r="D57" s="60">
        <v>0</v>
      </c>
      <c r="E57" s="60" t="s">
        <v>275</v>
      </c>
      <c r="F57" s="60">
        <v>3000445</v>
      </c>
      <c r="G57" s="60" t="s">
        <v>981</v>
      </c>
      <c r="H57" s="60" t="s">
        <v>982</v>
      </c>
      <c r="I57" s="60">
        <v>7310521</v>
      </c>
      <c r="J57" s="60" t="s">
        <v>983</v>
      </c>
      <c r="K57" s="60" t="s">
        <v>984</v>
      </c>
      <c r="L57" s="60" t="s">
        <v>985</v>
      </c>
      <c r="M57" s="60" t="s">
        <v>308</v>
      </c>
      <c r="P57" s="60" t="s">
        <v>283</v>
      </c>
      <c r="Q57" s="60" t="s">
        <v>986</v>
      </c>
      <c r="R57" s="60" t="s">
        <v>987</v>
      </c>
      <c r="X57" s="60" t="s">
        <v>988</v>
      </c>
      <c r="Y57" s="60" t="s">
        <v>989</v>
      </c>
      <c r="Z57" s="60" t="s">
        <v>984</v>
      </c>
      <c r="AA57" s="60">
        <v>7310521</v>
      </c>
      <c r="AB57" s="60">
        <v>34214</v>
      </c>
      <c r="AC57" s="60" t="s">
        <v>990</v>
      </c>
      <c r="AD57" s="60" t="s">
        <v>964</v>
      </c>
      <c r="AE57" s="60" t="b">
        <f t="shared" si="1"/>
        <v>0</v>
      </c>
      <c r="AF57" s="60" t="s">
        <v>935</v>
      </c>
      <c r="AG57" s="60" t="s">
        <v>291</v>
      </c>
      <c r="AH57" s="61">
        <v>43150</v>
      </c>
      <c r="AI57" s="60" t="s">
        <v>292</v>
      </c>
      <c r="AJ57" s="61">
        <v>42674</v>
      </c>
      <c r="AK57" s="61">
        <v>43185</v>
      </c>
      <c r="AL57" s="60" t="s">
        <v>293</v>
      </c>
      <c r="AM57" s="60" t="str">
        <f>VLOOKUP(AL57,'[1]居宅，予防'!$A$2:$B$43,2,FALSE)</f>
        <v>通所リハビリテーション</v>
      </c>
      <c r="AN57" s="60" t="str">
        <f>VLOOKUP(AM57,[1]施設種別!$A$2:$B$20,2,FALSE)</f>
        <v>⑱通所リハビリテーション</v>
      </c>
      <c r="AO57" s="60" t="s">
        <v>294</v>
      </c>
      <c r="AP57" s="60" t="s">
        <v>295</v>
      </c>
      <c r="AQ57" s="61">
        <v>40330</v>
      </c>
      <c r="AR57" s="61">
        <v>40330</v>
      </c>
      <c r="AS57" s="61">
        <v>43191</v>
      </c>
      <c r="BJ57" s="60" t="s">
        <v>988</v>
      </c>
      <c r="BK57" s="60" t="s">
        <v>989</v>
      </c>
      <c r="BL57" s="60" t="s">
        <v>984</v>
      </c>
      <c r="BM57" s="60" t="s">
        <v>984</v>
      </c>
      <c r="BN57" s="60" t="s">
        <v>987</v>
      </c>
      <c r="BO57" s="60" t="s">
        <v>986</v>
      </c>
      <c r="BP57" s="60">
        <v>7310221</v>
      </c>
      <c r="BQ57" s="60" t="s">
        <v>991</v>
      </c>
      <c r="BU57" s="60" t="s">
        <v>598</v>
      </c>
      <c r="BV57" s="61">
        <v>22242</v>
      </c>
      <c r="BW57" s="60" t="s">
        <v>992</v>
      </c>
      <c r="BX57" s="60" t="s">
        <v>992</v>
      </c>
      <c r="BZ57" s="60" t="s">
        <v>145</v>
      </c>
      <c r="CA57" s="60" t="s">
        <v>145</v>
      </c>
      <c r="CB57" s="60" t="s">
        <v>145</v>
      </c>
      <c r="CC57" s="60" t="s">
        <v>145</v>
      </c>
      <c r="CD57" s="60" t="s">
        <v>145</v>
      </c>
      <c r="CE57" s="60" t="s">
        <v>145</v>
      </c>
      <c r="CG57" s="60" t="s">
        <v>510</v>
      </c>
      <c r="CH57" s="62">
        <v>0</v>
      </c>
      <c r="CI57" s="62">
        <v>0</v>
      </c>
      <c r="CJ57" s="62">
        <v>0</v>
      </c>
      <c r="CK57" s="62">
        <v>0</v>
      </c>
      <c r="CO57" s="60" t="s">
        <v>993</v>
      </c>
      <c r="CP57" s="60" t="s">
        <v>993</v>
      </c>
      <c r="CR57" s="60" t="s">
        <v>964</v>
      </c>
      <c r="CU57" s="60" t="s">
        <v>994</v>
      </c>
      <c r="CV57" s="60" t="s">
        <v>995</v>
      </c>
      <c r="CY57" s="60" t="s">
        <v>291</v>
      </c>
      <c r="CZ57" s="61">
        <v>43251</v>
      </c>
      <c r="DA57" s="61">
        <v>43578</v>
      </c>
      <c r="DB57" s="61">
        <v>43200</v>
      </c>
    </row>
    <row r="58" spans="1:107" x14ac:dyDescent="0.15">
      <c r="A58" s="60">
        <f>COUNTIF(B58:B$1038,B58)</f>
        <v>1</v>
      </c>
      <c r="B58" s="60" t="str">
        <f t="shared" si="0"/>
        <v>3413710793介護療養型医療施設</v>
      </c>
      <c r="C58" s="60">
        <v>3413710793</v>
      </c>
      <c r="D58" s="60">
        <v>0</v>
      </c>
      <c r="E58" s="60" t="s">
        <v>275</v>
      </c>
      <c r="F58" s="60">
        <v>3009172</v>
      </c>
      <c r="G58" s="60" t="s">
        <v>996</v>
      </c>
      <c r="H58" s="60" t="s">
        <v>997</v>
      </c>
      <c r="I58" s="60">
        <v>7392616</v>
      </c>
      <c r="J58" s="60" t="s">
        <v>998</v>
      </c>
      <c r="K58" s="60" t="s">
        <v>999</v>
      </c>
      <c r="L58" s="60" t="s">
        <v>1000</v>
      </c>
      <c r="M58" s="60" t="s">
        <v>308</v>
      </c>
      <c r="P58" s="60" t="s">
        <v>283</v>
      </c>
      <c r="Q58" s="60" t="s">
        <v>1001</v>
      </c>
      <c r="X58" s="60" t="s">
        <v>1002</v>
      </c>
      <c r="Y58" s="60" t="s">
        <v>1003</v>
      </c>
      <c r="Z58" s="60" t="s">
        <v>999</v>
      </c>
      <c r="AA58" s="60">
        <v>7392616</v>
      </c>
      <c r="AB58" s="60">
        <v>34212</v>
      </c>
      <c r="AC58" s="60" t="s">
        <v>998</v>
      </c>
      <c r="AD58" s="60" t="s">
        <v>668</v>
      </c>
      <c r="AE58" s="60" t="b">
        <f t="shared" si="1"/>
        <v>0</v>
      </c>
      <c r="AF58" s="60" t="s">
        <v>290</v>
      </c>
      <c r="AG58" s="60" t="s">
        <v>291</v>
      </c>
      <c r="AH58" s="61">
        <v>41571</v>
      </c>
      <c r="AI58" s="60" t="s">
        <v>292</v>
      </c>
      <c r="AJ58" s="61">
        <v>41548</v>
      </c>
      <c r="AK58" s="61">
        <v>41607</v>
      </c>
      <c r="AL58" s="60" t="s">
        <v>355</v>
      </c>
      <c r="AM58" s="60" t="str">
        <f>VLOOKUP(AL58,'[1]居宅，予防'!$A$2:$B$43,2,FALSE)</f>
        <v>介護療養型医療施設</v>
      </c>
      <c r="AN58" s="60" t="str">
        <f>VLOOKUP(AM58,[1]施設種別!$A$2:$B$20,2,FALSE)</f>
        <v>④介護療養型医療施設</v>
      </c>
      <c r="AO58" s="60" t="s">
        <v>294</v>
      </c>
      <c r="AP58" s="60" t="s">
        <v>356</v>
      </c>
      <c r="AQ58" s="61">
        <v>36613</v>
      </c>
      <c r="AR58" s="61">
        <v>36613</v>
      </c>
      <c r="AS58" s="61">
        <v>43191</v>
      </c>
      <c r="BF58" s="61">
        <v>41730</v>
      </c>
      <c r="BG58" s="61">
        <v>43921</v>
      </c>
      <c r="BJ58" s="60" t="s">
        <v>1002</v>
      </c>
      <c r="BK58" s="60" t="s">
        <v>1003</v>
      </c>
      <c r="BL58" s="60" t="s">
        <v>999</v>
      </c>
      <c r="BM58" s="60" t="s">
        <v>1000</v>
      </c>
      <c r="BN58" s="60" t="s">
        <v>1004</v>
      </c>
      <c r="BO58" s="60" t="s">
        <v>1005</v>
      </c>
      <c r="BP58" s="60">
        <v>7310143</v>
      </c>
      <c r="BQ58" s="60" t="s">
        <v>1006</v>
      </c>
      <c r="BS58" s="60" t="s">
        <v>1007</v>
      </c>
      <c r="BT58" s="60" t="s">
        <v>1008</v>
      </c>
      <c r="BV58" s="61">
        <v>20543</v>
      </c>
      <c r="CU58" s="60" t="s">
        <v>360</v>
      </c>
      <c r="CY58" s="60" t="s">
        <v>291</v>
      </c>
      <c r="CZ58" s="61">
        <v>43153</v>
      </c>
      <c r="DA58" s="61">
        <v>42886</v>
      </c>
      <c r="DB58" s="61">
        <v>42852</v>
      </c>
      <c r="DC58" s="61">
        <v>43921</v>
      </c>
    </row>
    <row r="59" spans="1:107" x14ac:dyDescent="0.15">
      <c r="A59" s="60">
        <f>COUNTIF(B59:B$1038,B59)</f>
        <v>1</v>
      </c>
      <c r="B59" s="60" t="str">
        <f t="shared" si="0"/>
        <v>3413710793通所リハビリテーション</v>
      </c>
      <c r="C59" s="60">
        <v>3413710793</v>
      </c>
      <c r="D59" s="60">
        <v>0</v>
      </c>
      <c r="E59" s="60" t="s">
        <v>275</v>
      </c>
      <c r="F59" s="60">
        <v>3009172</v>
      </c>
      <c r="G59" s="60" t="s">
        <v>996</v>
      </c>
      <c r="H59" s="60" t="s">
        <v>997</v>
      </c>
      <c r="I59" s="60">
        <v>7392616</v>
      </c>
      <c r="J59" s="60" t="s">
        <v>998</v>
      </c>
      <c r="K59" s="60" t="s">
        <v>999</v>
      </c>
      <c r="L59" s="60" t="s">
        <v>1000</v>
      </c>
      <c r="M59" s="60" t="s">
        <v>308</v>
      </c>
      <c r="P59" s="60" t="s">
        <v>283</v>
      </c>
      <c r="Q59" s="60" t="s">
        <v>1001</v>
      </c>
      <c r="X59" s="60" t="s">
        <v>1002</v>
      </c>
      <c r="Y59" s="60" t="s">
        <v>1003</v>
      </c>
      <c r="Z59" s="60" t="s">
        <v>999</v>
      </c>
      <c r="AA59" s="60">
        <v>7392616</v>
      </c>
      <c r="AB59" s="60">
        <v>34212</v>
      </c>
      <c r="AC59" s="60" t="s">
        <v>998</v>
      </c>
      <c r="AD59" s="60" t="s">
        <v>668</v>
      </c>
      <c r="AE59" s="60" t="b">
        <f t="shared" si="1"/>
        <v>0</v>
      </c>
      <c r="AF59" s="60" t="s">
        <v>290</v>
      </c>
      <c r="AG59" s="60" t="s">
        <v>291</v>
      </c>
      <c r="AH59" s="61">
        <v>41571</v>
      </c>
      <c r="AI59" s="60" t="s">
        <v>292</v>
      </c>
      <c r="AJ59" s="61">
        <v>41548</v>
      </c>
      <c r="AK59" s="61">
        <v>41607</v>
      </c>
      <c r="AL59" s="60" t="s">
        <v>293</v>
      </c>
      <c r="AM59" s="60" t="str">
        <f>VLOOKUP(AL59,'[1]居宅，予防'!$A$2:$B$43,2,FALSE)</f>
        <v>通所リハビリテーション</v>
      </c>
      <c r="AN59" s="60" t="str">
        <f>VLOOKUP(AM59,[1]施設種別!$A$2:$B$20,2,FALSE)</f>
        <v>⑱通所リハビリテーション</v>
      </c>
      <c r="AO59" s="60" t="s">
        <v>294</v>
      </c>
      <c r="AP59" s="60" t="s">
        <v>295</v>
      </c>
      <c r="AQ59" s="61">
        <v>39904</v>
      </c>
      <c r="AR59" s="61">
        <v>39904</v>
      </c>
      <c r="AS59" s="61">
        <v>42644</v>
      </c>
      <c r="BJ59" s="60" t="s">
        <v>1002</v>
      </c>
      <c r="BK59" s="60" t="s">
        <v>1003</v>
      </c>
      <c r="BL59" s="60" t="s">
        <v>999</v>
      </c>
      <c r="BM59" s="60" t="s">
        <v>1000</v>
      </c>
      <c r="BN59" s="60" t="s">
        <v>1004</v>
      </c>
      <c r="BO59" s="60" t="s">
        <v>1005</v>
      </c>
      <c r="BP59" s="60">
        <v>7310143</v>
      </c>
      <c r="BQ59" s="60" t="s">
        <v>1009</v>
      </c>
      <c r="BV59" s="61">
        <v>20543</v>
      </c>
      <c r="BZ59" s="60" t="s">
        <v>145</v>
      </c>
      <c r="CA59" s="60" t="s">
        <v>145</v>
      </c>
      <c r="CC59" s="60" t="s">
        <v>145</v>
      </c>
      <c r="CD59" s="60" t="s">
        <v>145</v>
      </c>
      <c r="CG59" s="60" t="s">
        <v>676</v>
      </c>
      <c r="CH59" s="62">
        <v>0</v>
      </c>
      <c r="CI59" s="62">
        <v>0</v>
      </c>
      <c r="CR59" s="60" t="s">
        <v>668</v>
      </c>
      <c r="CS59" s="60" t="s">
        <v>1010</v>
      </c>
      <c r="CY59" s="60" t="s">
        <v>291</v>
      </c>
      <c r="CZ59" s="61">
        <v>42887</v>
      </c>
      <c r="DA59" s="61">
        <v>43214</v>
      </c>
      <c r="DB59" s="61">
        <v>42633</v>
      </c>
    </row>
    <row r="60" spans="1:107" x14ac:dyDescent="0.15">
      <c r="A60" s="60">
        <f>COUNTIF(B60:B$1038,B60)</f>
        <v>1</v>
      </c>
      <c r="B60" s="60" t="str">
        <f t="shared" si="0"/>
        <v>3413810551介護療養型医療施設</v>
      </c>
      <c r="C60" s="60">
        <v>3413810551</v>
      </c>
      <c r="D60" s="60">
        <v>0</v>
      </c>
      <c r="E60" s="60" t="s">
        <v>275</v>
      </c>
      <c r="F60" s="60">
        <v>3020237</v>
      </c>
      <c r="G60" s="60" t="s">
        <v>1011</v>
      </c>
      <c r="H60" s="60" t="s">
        <v>1012</v>
      </c>
      <c r="I60" s="60">
        <v>7238686</v>
      </c>
      <c r="J60" s="60" t="s">
        <v>1013</v>
      </c>
      <c r="K60" s="60" t="s">
        <v>1014</v>
      </c>
      <c r="L60" s="60" t="s">
        <v>1015</v>
      </c>
      <c r="M60" s="60" t="s">
        <v>308</v>
      </c>
      <c r="P60" s="60" t="s">
        <v>283</v>
      </c>
      <c r="Q60" s="60" t="s">
        <v>1016</v>
      </c>
      <c r="R60" s="60" t="s">
        <v>1017</v>
      </c>
      <c r="X60" s="60" t="s">
        <v>1018</v>
      </c>
      <c r="Y60" s="60" t="s">
        <v>1019</v>
      </c>
      <c r="Z60" s="60" t="s">
        <v>1020</v>
      </c>
      <c r="AA60" s="60">
        <v>7291321</v>
      </c>
      <c r="AB60" s="60">
        <v>34204</v>
      </c>
      <c r="AC60" s="60" t="s">
        <v>1021</v>
      </c>
      <c r="AD60" s="60" t="s">
        <v>336</v>
      </c>
      <c r="AE60" s="60" t="b">
        <f t="shared" si="1"/>
        <v>0</v>
      </c>
      <c r="AF60" s="60" t="s">
        <v>337</v>
      </c>
      <c r="AG60" s="60" t="s">
        <v>291</v>
      </c>
      <c r="AH60" s="61">
        <v>43021</v>
      </c>
      <c r="AI60" s="60" t="s">
        <v>292</v>
      </c>
      <c r="AJ60" s="61">
        <v>43012</v>
      </c>
      <c r="AK60" s="61">
        <v>43152</v>
      </c>
      <c r="AL60" s="60" t="s">
        <v>355</v>
      </c>
      <c r="AM60" s="60" t="str">
        <f>VLOOKUP(AL60,'[1]居宅，予防'!$A$2:$B$43,2,FALSE)</f>
        <v>介護療養型医療施設</v>
      </c>
      <c r="AN60" s="60" t="str">
        <f>VLOOKUP(AM60,[1]施設種別!$A$2:$B$20,2,FALSE)</f>
        <v>④介護療養型医療施設</v>
      </c>
      <c r="AO60" s="60" t="s">
        <v>294</v>
      </c>
      <c r="AP60" s="60" t="s">
        <v>356</v>
      </c>
      <c r="AQ60" s="61">
        <v>37408</v>
      </c>
      <c r="AR60" s="61">
        <v>37408</v>
      </c>
      <c r="AS60" s="61">
        <v>43191</v>
      </c>
      <c r="BF60" s="61">
        <v>41791</v>
      </c>
      <c r="BG60" s="61">
        <v>43982</v>
      </c>
      <c r="BJ60" s="60" t="s">
        <v>1018</v>
      </c>
      <c r="BK60" s="60" t="s">
        <v>1019</v>
      </c>
      <c r="BL60" s="60" t="s">
        <v>1020</v>
      </c>
      <c r="BM60" s="60" t="s">
        <v>1022</v>
      </c>
      <c r="BN60" s="60" t="s">
        <v>1023</v>
      </c>
      <c r="BO60" s="60" t="s">
        <v>1024</v>
      </c>
      <c r="BP60" s="60">
        <v>7330844</v>
      </c>
      <c r="BQ60" s="60" t="s">
        <v>1025</v>
      </c>
      <c r="BR60" s="60" t="s">
        <v>1026</v>
      </c>
      <c r="BV60" s="61">
        <v>17211</v>
      </c>
      <c r="CU60" s="60" t="s">
        <v>360</v>
      </c>
      <c r="CY60" s="60" t="s">
        <v>291</v>
      </c>
      <c r="CZ60" s="61">
        <v>43152</v>
      </c>
      <c r="DA60" s="61">
        <v>43578</v>
      </c>
      <c r="DB60" s="61">
        <v>42976</v>
      </c>
      <c r="DC60" s="61">
        <v>43982</v>
      </c>
    </row>
    <row r="61" spans="1:107" x14ac:dyDescent="0.15">
      <c r="A61" s="60">
        <f>COUNTIF(B61:B$1038,B61)</f>
        <v>1</v>
      </c>
      <c r="B61" s="60" t="str">
        <f t="shared" si="0"/>
        <v>3413910146介護療養型医療施設</v>
      </c>
      <c r="C61" s="60">
        <v>3413910146</v>
      </c>
      <c r="D61" s="60">
        <v>0</v>
      </c>
      <c r="E61" s="60" t="s">
        <v>275</v>
      </c>
      <c r="F61" s="60">
        <v>3008208</v>
      </c>
      <c r="G61" s="60" t="s">
        <v>1027</v>
      </c>
      <c r="H61" s="60" t="s">
        <v>1028</v>
      </c>
      <c r="I61" s="60">
        <v>7222411</v>
      </c>
      <c r="J61" s="60" t="s">
        <v>1029</v>
      </c>
      <c r="K61" s="60" t="s">
        <v>1030</v>
      </c>
      <c r="L61" s="60" t="s">
        <v>1031</v>
      </c>
      <c r="M61" s="60" t="s">
        <v>308</v>
      </c>
      <c r="P61" s="60" t="s">
        <v>283</v>
      </c>
      <c r="Q61" s="60" t="s">
        <v>1032</v>
      </c>
      <c r="R61" s="60" t="s">
        <v>1033</v>
      </c>
      <c r="X61" s="60" t="s">
        <v>1027</v>
      </c>
      <c r="Y61" s="60" t="s">
        <v>1028</v>
      </c>
      <c r="Z61" s="60" t="s">
        <v>1030</v>
      </c>
      <c r="AA61" s="60">
        <v>7222411</v>
      </c>
      <c r="AB61" s="60">
        <v>34205</v>
      </c>
      <c r="AC61" s="60" t="s">
        <v>1029</v>
      </c>
      <c r="AD61" s="60" t="s">
        <v>417</v>
      </c>
      <c r="AE61" s="60" t="b">
        <f t="shared" si="1"/>
        <v>0</v>
      </c>
      <c r="AF61" s="60" t="s">
        <v>337</v>
      </c>
      <c r="AG61" s="60" t="s">
        <v>291</v>
      </c>
      <c r="AH61" s="61">
        <v>41717</v>
      </c>
      <c r="AI61" s="60" t="s">
        <v>292</v>
      </c>
      <c r="AJ61" s="61">
        <v>41713</v>
      </c>
      <c r="AK61" s="61">
        <v>41782</v>
      </c>
      <c r="AL61" s="60" t="s">
        <v>355</v>
      </c>
      <c r="AM61" s="60" t="str">
        <f>VLOOKUP(AL61,'[1]居宅，予防'!$A$2:$B$43,2,FALSE)</f>
        <v>介護療養型医療施設</v>
      </c>
      <c r="AN61" s="60" t="str">
        <f>VLOOKUP(AM61,[1]施設種別!$A$2:$B$20,2,FALSE)</f>
        <v>④介護療養型医療施設</v>
      </c>
      <c r="AO61" s="60" t="s">
        <v>294</v>
      </c>
      <c r="AP61" s="60" t="s">
        <v>356</v>
      </c>
      <c r="AQ61" s="61">
        <v>37043</v>
      </c>
      <c r="AR61" s="61">
        <v>37043</v>
      </c>
      <c r="AS61" s="61">
        <v>43191</v>
      </c>
      <c r="BF61" s="61">
        <v>41791</v>
      </c>
      <c r="BG61" s="61">
        <v>43982</v>
      </c>
      <c r="BJ61" s="60" t="s">
        <v>1027</v>
      </c>
      <c r="BK61" s="60" t="s">
        <v>1028</v>
      </c>
      <c r="BL61" s="60" t="s">
        <v>1030</v>
      </c>
      <c r="BM61" s="60" t="s">
        <v>1031</v>
      </c>
      <c r="BN61" s="60" t="s">
        <v>1033</v>
      </c>
      <c r="BO61" s="60" t="s">
        <v>1032</v>
      </c>
      <c r="BP61" s="60">
        <v>7222411</v>
      </c>
      <c r="BQ61" s="60" t="s">
        <v>1029</v>
      </c>
      <c r="BR61" s="60" t="s">
        <v>469</v>
      </c>
      <c r="BV61" s="61">
        <v>16460</v>
      </c>
      <c r="CU61" s="60" t="s">
        <v>360</v>
      </c>
      <c r="CY61" s="60" t="s">
        <v>291</v>
      </c>
      <c r="CZ61" s="61">
        <v>43152</v>
      </c>
      <c r="DA61" s="61">
        <v>42849</v>
      </c>
      <c r="DB61" s="61">
        <v>41717</v>
      </c>
      <c r="DC61" s="61">
        <v>43982</v>
      </c>
    </row>
    <row r="62" spans="1:107" x14ac:dyDescent="0.15">
      <c r="A62" s="60">
        <f>COUNTIF(B62:B$1038,B62)</f>
        <v>1</v>
      </c>
      <c r="B62" s="60" t="str">
        <f t="shared" si="0"/>
        <v>3413910146通所リハビリテーション</v>
      </c>
      <c r="C62" s="60">
        <v>3413910146</v>
      </c>
      <c r="D62" s="60">
        <v>0</v>
      </c>
      <c r="E62" s="60" t="s">
        <v>275</v>
      </c>
      <c r="F62" s="60">
        <v>3008208</v>
      </c>
      <c r="G62" s="60" t="s">
        <v>1027</v>
      </c>
      <c r="H62" s="60" t="s">
        <v>1028</v>
      </c>
      <c r="I62" s="60">
        <v>7222411</v>
      </c>
      <c r="J62" s="60" t="s">
        <v>1029</v>
      </c>
      <c r="K62" s="60" t="s">
        <v>1030</v>
      </c>
      <c r="L62" s="60" t="s">
        <v>1031</v>
      </c>
      <c r="M62" s="60" t="s">
        <v>308</v>
      </c>
      <c r="P62" s="60" t="s">
        <v>283</v>
      </c>
      <c r="Q62" s="60" t="s">
        <v>1032</v>
      </c>
      <c r="R62" s="60" t="s">
        <v>1033</v>
      </c>
      <c r="X62" s="60" t="s">
        <v>1027</v>
      </c>
      <c r="Y62" s="60" t="s">
        <v>1028</v>
      </c>
      <c r="Z62" s="60" t="s">
        <v>1030</v>
      </c>
      <c r="AA62" s="60">
        <v>7222411</v>
      </c>
      <c r="AB62" s="60">
        <v>34205</v>
      </c>
      <c r="AC62" s="60" t="s">
        <v>1029</v>
      </c>
      <c r="AD62" s="60" t="s">
        <v>417</v>
      </c>
      <c r="AE62" s="60" t="b">
        <f t="shared" si="1"/>
        <v>0</v>
      </c>
      <c r="AF62" s="60" t="s">
        <v>337</v>
      </c>
      <c r="AG62" s="60" t="s">
        <v>291</v>
      </c>
      <c r="AH62" s="61">
        <v>41717</v>
      </c>
      <c r="AI62" s="60" t="s">
        <v>292</v>
      </c>
      <c r="AJ62" s="61">
        <v>41713</v>
      </c>
      <c r="AK62" s="61">
        <v>41782</v>
      </c>
      <c r="AL62" s="60" t="s">
        <v>293</v>
      </c>
      <c r="AM62" s="60" t="str">
        <f>VLOOKUP(AL62,'[1]居宅，予防'!$A$2:$B$43,2,FALSE)</f>
        <v>通所リハビリテーション</v>
      </c>
      <c r="AN62" s="60" t="str">
        <f>VLOOKUP(AM62,[1]施設種別!$A$2:$B$20,2,FALSE)</f>
        <v>⑱通所リハビリテーション</v>
      </c>
      <c r="AO62" s="60" t="s">
        <v>294</v>
      </c>
      <c r="AP62" s="60" t="s">
        <v>295</v>
      </c>
      <c r="AQ62" s="61">
        <v>37135</v>
      </c>
      <c r="AR62" s="61">
        <v>37135</v>
      </c>
      <c r="AS62" s="61">
        <v>41883</v>
      </c>
      <c r="BJ62" s="60" t="s">
        <v>1027</v>
      </c>
      <c r="BK62" s="60" t="s">
        <v>1028</v>
      </c>
      <c r="BL62" s="60" t="s">
        <v>1030</v>
      </c>
      <c r="BM62" s="60" t="s">
        <v>1031</v>
      </c>
      <c r="BN62" s="60" t="s">
        <v>1033</v>
      </c>
      <c r="BO62" s="60" t="s">
        <v>1032</v>
      </c>
      <c r="BP62" s="60">
        <v>7222411</v>
      </c>
      <c r="BQ62" s="60" t="s">
        <v>1034</v>
      </c>
      <c r="BV62" s="61">
        <v>16460</v>
      </c>
      <c r="BZ62" s="60" t="s">
        <v>145</v>
      </c>
      <c r="CA62" s="60" t="s">
        <v>145</v>
      </c>
      <c r="CB62" s="60" t="s">
        <v>145</v>
      </c>
      <c r="CC62" s="60" t="s">
        <v>145</v>
      </c>
      <c r="CD62" s="60" t="s">
        <v>145</v>
      </c>
      <c r="CE62" s="60" t="s">
        <v>145</v>
      </c>
      <c r="CG62" s="60" t="s">
        <v>708</v>
      </c>
      <c r="CH62" s="62">
        <v>0</v>
      </c>
      <c r="CI62" s="62">
        <v>0</v>
      </c>
      <c r="CJ62" s="62">
        <v>0</v>
      </c>
      <c r="CK62" s="62">
        <v>0</v>
      </c>
      <c r="CR62" s="60" t="s">
        <v>417</v>
      </c>
      <c r="CS62" s="60" t="s">
        <v>1035</v>
      </c>
      <c r="CU62" s="60" t="s">
        <v>1036</v>
      </c>
      <c r="CY62" s="60" t="s">
        <v>291</v>
      </c>
      <c r="CZ62" s="61">
        <v>41877</v>
      </c>
      <c r="DA62" s="61">
        <v>43214</v>
      </c>
      <c r="DB62" s="61">
        <v>41877</v>
      </c>
    </row>
    <row r="63" spans="1:107" x14ac:dyDescent="0.15">
      <c r="A63" s="60">
        <f>COUNTIF(B63:B$1038,B63)</f>
        <v>1</v>
      </c>
      <c r="B63" s="60" t="str">
        <f t="shared" si="0"/>
        <v>3414010409通所リハビリテーション</v>
      </c>
      <c r="C63" s="60">
        <v>3414010409</v>
      </c>
      <c r="D63" s="60">
        <v>0</v>
      </c>
      <c r="E63" s="60" t="s">
        <v>275</v>
      </c>
      <c r="F63" s="60">
        <v>13008214</v>
      </c>
      <c r="G63" s="60" t="s">
        <v>1037</v>
      </c>
      <c r="H63" s="60" t="s">
        <v>1038</v>
      </c>
      <c r="I63" s="60">
        <v>7392403</v>
      </c>
      <c r="J63" s="60" t="s">
        <v>1039</v>
      </c>
      <c r="K63" s="60" t="s">
        <v>1040</v>
      </c>
      <c r="L63" s="60" t="s">
        <v>1041</v>
      </c>
      <c r="M63" s="60" t="s">
        <v>448</v>
      </c>
      <c r="X63" s="60" t="s">
        <v>1042</v>
      </c>
      <c r="Y63" s="60" t="s">
        <v>1043</v>
      </c>
      <c r="Z63" s="60" t="s">
        <v>1040</v>
      </c>
      <c r="AA63" s="60">
        <v>7392403</v>
      </c>
      <c r="AB63" s="60">
        <v>34212</v>
      </c>
      <c r="AC63" s="60" t="s">
        <v>1039</v>
      </c>
      <c r="AD63" s="60" t="s">
        <v>668</v>
      </c>
      <c r="AE63" s="60" t="b">
        <f t="shared" si="1"/>
        <v>0</v>
      </c>
      <c r="AF63" s="60" t="s">
        <v>290</v>
      </c>
      <c r="AG63" s="60" t="s">
        <v>291</v>
      </c>
      <c r="AH63" s="61">
        <v>42109</v>
      </c>
      <c r="AI63" s="60" t="s">
        <v>292</v>
      </c>
      <c r="AJ63" s="61">
        <v>42309</v>
      </c>
      <c r="AK63" s="61">
        <v>42382</v>
      </c>
      <c r="AL63" s="60" t="s">
        <v>293</v>
      </c>
      <c r="AM63" s="60" t="str">
        <f>VLOOKUP(AL63,'[1]居宅，予防'!$A$2:$B$43,2,FALSE)</f>
        <v>通所リハビリテーション</v>
      </c>
      <c r="AN63" s="60" t="str">
        <f>VLOOKUP(AM63,[1]施設種別!$A$2:$B$20,2,FALSE)</f>
        <v>⑱通所リハビリテーション</v>
      </c>
      <c r="AO63" s="60" t="s">
        <v>294</v>
      </c>
      <c r="AP63" s="60" t="s">
        <v>295</v>
      </c>
      <c r="AQ63" s="61">
        <v>37895</v>
      </c>
      <c r="AR63" s="61">
        <v>37895</v>
      </c>
      <c r="AS63" s="61">
        <v>42826</v>
      </c>
      <c r="BJ63" s="60" t="s">
        <v>1042</v>
      </c>
      <c r="BK63" s="60" t="s">
        <v>1043</v>
      </c>
      <c r="BL63" s="60" t="s">
        <v>1044</v>
      </c>
      <c r="BM63" s="60" t="s">
        <v>1044</v>
      </c>
      <c r="BN63" s="60" t="s">
        <v>1037</v>
      </c>
      <c r="BO63" s="60" t="s">
        <v>1038</v>
      </c>
      <c r="BP63" s="60">
        <v>7392403</v>
      </c>
      <c r="BQ63" s="60" t="s">
        <v>1045</v>
      </c>
      <c r="BV63" s="61">
        <v>18727</v>
      </c>
      <c r="BZ63" s="60" t="s">
        <v>145</v>
      </c>
      <c r="CA63" s="60" t="s">
        <v>145</v>
      </c>
      <c r="CB63" s="60" t="s">
        <v>145</v>
      </c>
      <c r="CC63" s="60" t="s">
        <v>145</v>
      </c>
      <c r="CD63" s="60" t="s">
        <v>145</v>
      </c>
      <c r="CG63" s="60" t="s">
        <v>402</v>
      </c>
      <c r="CH63" s="62">
        <v>0</v>
      </c>
      <c r="CI63" s="62">
        <v>0</v>
      </c>
      <c r="CR63" s="60" t="s">
        <v>668</v>
      </c>
      <c r="CS63" s="60" t="s">
        <v>1046</v>
      </c>
      <c r="CU63" s="60" t="s">
        <v>1047</v>
      </c>
      <c r="CY63" s="60" t="s">
        <v>291</v>
      </c>
      <c r="CZ63" s="61">
        <v>42978</v>
      </c>
      <c r="DA63" s="61">
        <v>43214</v>
      </c>
      <c r="DB63" s="61">
        <v>42832</v>
      </c>
    </row>
    <row r="64" spans="1:107" x14ac:dyDescent="0.15">
      <c r="A64" s="60">
        <f>COUNTIF(B64:B$1038,B64)</f>
        <v>1</v>
      </c>
      <c r="B64" s="60" t="str">
        <f t="shared" si="0"/>
        <v>3414110357介護療養型医療施設</v>
      </c>
      <c r="C64" s="60">
        <v>3414110357</v>
      </c>
      <c r="D64" s="60">
        <v>0</v>
      </c>
      <c r="E64" s="60" t="s">
        <v>275</v>
      </c>
      <c r="F64" s="60">
        <v>3009180</v>
      </c>
      <c r="G64" s="60" t="s">
        <v>1048</v>
      </c>
      <c r="H64" s="60" t="s">
        <v>1049</v>
      </c>
      <c r="I64" s="60">
        <v>7220073</v>
      </c>
      <c r="J64" s="60" t="s">
        <v>1050</v>
      </c>
      <c r="K64" s="60" t="s">
        <v>1051</v>
      </c>
      <c r="L64" s="60" t="s">
        <v>1052</v>
      </c>
      <c r="M64" s="60" t="s">
        <v>308</v>
      </c>
      <c r="P64" s="60" t="s">
        <v>283</v>
      </c>
      <c r="Q64" s="60" t="s">
        <v>1053</v>
      </c>
      <c r="R64" s="60" t="s">
        <v>1054</v>
      </c>
      <c r="X64" s="60" t="s">
        <v>1048</v>
      </c>
      <c r="Y64" s="60" t="s">
        <v>1049</v>
      </c>
      <c r="Z64" s="60" t="s">
        <v>1051</v>
      </c>
      <c r="AA64" s="60">
        <v>7220073</v>
      </c>
      <c r="AB64" s="60">
        <v>34205</v>
      </c>
      <c r="AC64" s="60" t="s">
        <v>1050</v>
      </c>
      <c r="AD64" s="60" t="s">
        <v>417</v>
      </c>
      <c r="AE64" s="60" t="b">
        <f t="shared" si="1"/>
        <v>0</v>
      </c>
      <c r="AF64" s="60" t="s">
        <v>337</v>
      </c>
      <c r="AG64" s="60" t="s">
        <v>291</v>
      </c>
      <c r="AH64" s="61">
        <v>41471</v>
      </c>
      <c r="AI64" s="60" t="s">
        <v>292</v>
      </c>
      <c r="AJ64" s="61">
        <v>40200</v>
      </c>
      <c r="AK64" s="61">
        <v>41477</v>
      </c>
      <c r="AL64" s="60" t="s">
        <v>355</v>
      </c>
      <c r="AM64" s="60" t="str">
        <f>VLOOKUP(AL64,'[1]居宅，予防'!$A$2:$B$43,2,FALSE)</f>
        <v>介護療養型医療施設</v>
      </c>
      <c r="AN64" s="60" t="str">
        <f>VLOOKUP(AM64,[1]施設種別!$A$2:$B$20,2,FALSE)</f>
        <v>④介護療養型医療施設</v>
      </c>
      <c r="AO64" s="60" t="s">
        <v>294</v>
      </c>
      <c r="AP64" s="60" t="s">
        <v>356</v>
      </c>
      <c r="AQ64" s="61">
        <v>36615</v>
      </c>
      <c r="AR64" s="61">
        <v>36615</v>
      </c>
      <c r="AS64" s="61">
        <v>43191</v>
      </c>
      <c r="BF64" s="61">
        <v>41730</v>
      </c>
      <c r="BG64" s="61">
        <v>43921</v>
      </c>
      <c r="BJ64" s="60" t="s">
        <v>1048</v>
      </c>
      <c r="BK64" s="60" t="s">
        <v>1049</v>
      </c>
      <c r="BL64" s="60" t="s">
        <v>1051</v>
      </c>
      <c r="BM64" s="60" t="s">
        <v>1052</v>
      </c>
      <c r="BN64" s="60" t="s">
        <v>1054</v>
      </c>
      <c r="BO64" s="60" t="s">
        <v>1053</v>
      </c>
      <c r="BP64" s="60">
        <v>7220073</v>
      </c>
      <c r="BQ64" s="60" t="s">
        <v>1055</v>
      </c>
      <c r="BR64" s="60" t="s">
        <v>469</v>
      </c>
      <c r="BV64" s="61">
        <v>24034</v>
      </c>
      <c r="CU64" s="60" t="s">
        <v>360</v>
      </c>
      <c r="CY64" s="60" t="s">
        <v>291</v>
      </c>
      <c r="CZ64" s="61">
        <v>43152</v>
      </c>
      <c r="DA64" s="61">
        <v>42124</v>
      </c>
      <c r="DB64" s="61">
        <v>42101</v>
      </c>
      <c r="DC64" s="61">
        <v>43921</v>
      </c>
    </row>
    <row r="65" spans="1:110" x14ac:dyDescent="0.15">
      <c r="A65" s="60">
        <f>COUNTIF(B65:B$1038,B65)</f>
        <v>1</v>
      </c>
      <c r="B65" s="60" t="str">
        <f t="shared" si="0"/>
        <v>3414910129通所リハビリテーション</v>
      </c>
      <c r="C65" s="60">
        <v>3414910129</v>
      </c>
      <c r="D65" s="60">
        <v>0</v>
      </c>
      <c r="E65" s="60" t="s">
        <v>275</v>
      </c>
      <c r="G65" s="60" t="s">
        <v>1056</v>
      </c>
      <c r="H65" s="60" t="s">
        <v>1057</v>
      </c>
      <c r="M65" s="60" t="s">
        <v>308</v>
      </c>
      <c r="P65" s="60" t="s">
        <v>283</v>
      </c>
      <c r="Q65" s="60" t="s">
        <v>1058</v>
      </c>
      <c r="Y65" s="60" t="s">
        <v>1059</v>
      </c>
      <c r="Z65" s="60" t="s">
        <v>1060</v>
      </c>
      <c r="AA65" s="60">
        <v>7295121</v>
      </c>
      <c r="AB65" s="60">
        <v>34210</v>
      </c>
      <c r="AC65" s="60" t="s">
        <v>1061</v>
      </c>
      <c r="AD65" s="60" t="s">
        <v>611</v>
      </c>
      <c r="AE65" s="60" t="b">
        <f t="shared" si="1"/>
        <v>0</v>
      </c>
      <c r="AF65" s="60" t="s">
        <v>612</v>
      </c>
      <c r="AG65" s="60" t="s">
        <v>291</v>
      </c>
      <c r="AH65" s="61">
        <v>42990</v>
      </c>
      <c r="AI65" s="60" t="s">
        <v>385</v>
      </c>
      <c r="AJ65" s="61">
        <v>36617</v>
      </c>
      <c r="AK65" s="61">
        <v>43039</v>
      </c>
      <c r="AL65" s="60" t="s">
        <v>293</v>
      </c>
      <c r="AM65" s="60" t="str">
        <f>VLOOKUP(AL65,'[1]居宅，予防'!$A$2:$B$43,2,FALSE)</f>
        <v>通所リハビリテーション</v>
      </c>
      <c r="AN65" s="60" t="str">
        <f>VLOOKUP(AM65,[1]施設種別!$A$2:$B$20,2,FALSE)</f>
        <v>⑱通所リハビリテーション</v>
      </c>
      <c r="AO65" s="60" t="s">
        <v>294</v>
      </c>
      <c r="AP65" s="60" t="s">
        <v>295</v>
      </c>
      <c r="AQ65" s="61">
        <v>43009</v>
      </c>
      <c r="AR65" s="61">
        <v>43009</v>
      </c>
      <c r="BK65" s="60" t="s">
        <v>1059</v>
      </c>
      <c r="BL65" s="60" t="s">
        <v>1060</v>
      </c>
      <c r="BO65" s="60" t="s">
        <v>1058</v>
      </c>
      <c r="CU65" s="60" t="s">
        <v>1062</v>
      </c>
      <c r="CY65" s="60" t="s">
        <v>291</v>
      </c>
      <c r="CZ65" s="61">
        <v>43168</v>
      </c>
      <c r="DA65" s="61">
        <v>43217</v>
      </c>
      <c r="DB65" s="61">
        <v>42990</v>
      </c>
    </row>
    <row r="66" spans="1:110" x14ac:dyDescent="0.15">
      <c r="A66" s="60">
        <f>COUNTIF(B66:B$1038,B66)</f>
        <v>1</v>
      </c>
      <c r="B66" s="60" t="str">
        <f t="shared" ref="B66:B129" si="2">CONCATENATE(C66,AM66)</f>
        <v>3450780014介護老人保健施設</v>
      </c>
      <c r="C66" s="60">
        <v>3450780014</v>
      </c>
      <c r="D66" s="60">
        <v>0</v>
      </c>
      <c r="E66" s="60" t="s">
        <v>275</v>
      </c>
      <c r="F66" s="60">
        <v>3005618</v>
      </c>
      <c r="G66" s="60" t="s">
        <v>1063</v>
      </c>
      <c r="H66" s="60" t="s">
        <v>1064</v>
      </c>
      <c r="I66" s="60">
        <v>7250012</v>
      </c>
      <c r="J66" s="60" t="s">
        <v>1065</v>
      </c>
      <c r="K66" s="60" t="s">
        <v>1066</v>
      </c>
      <c r="L66" s="60" t="s">
        <v>1067</v>
      </c>
      <c r="M66" s="60" t="s">
        <v>308</v>
      </c>
      <c r="P66" s="60" t="s">
        <v>283</v>
      </c>
      <c r="Q66" s="60" t="s">
        <v>1068</v>
      </c>
      <c r="R66" s="60" t="s">
        <v>1069</v>
      </c>
      <c r="X66" s="60" t="s">
        <v>1070</v>
      </c>
      <c r="Y66" s="60" t="s">
        <v>1071</v>
      </c>
      <c r="Z66" s="60" t="s">
        <v>1072</v>
      </c>
      <c r="AA66" s="60">
        <v>7250012</v>
      </c>
      <c r="AB66" s="60">
        <v>34203</v>
      </c>
      <c r="AC66" s="60" t="s">
        <v>1065</v>
      </c>
      <c r="AD66" s="60" t="s">
        <v>289</v>
      </c>
      <c r="AE66" s="60" t="b">
        <f t="shared" ref="AE66:AE129" si="3">AD66=E66</f>
        <v>0</v>
      </c>
      <c r="AF66" s="60" t="s">
        <v>290</v>
      </c>
      <c r="AG66" s="60" t="s">
        <v>291</v>
      </c>
      <c r="AH66" s="61">
        <v>42789</v>
      </c>
      <c r="AI66" s="60" t="s">
        <v>292</v>
      </c>
      <c r="AJ66" s="61">
        <v>42745</v>
      </c>
      <c r="AK66" s="61">
        <v>42887</v>
      </c>
      <c r="AL66" s="60" t="s">
        <v>1073</v>
      </c>
      <c r="AM66" s="60" t="str">
        <f>VLOOKUP(AL66,'[1]居宅，予防'!$A$2:$B$43,2,FALSE)</f>
        <v>介護老人保健施設</v>
      </c>
      <c r="AN66" s="60" t="str">
        <f>VLOOKUP(AM66,[1]施設種別!$A$2:$B$20,2,FALSE)</f>
        <v>③介護老人保健施設</v>
      </c>
      <c r="AO66" s="60" t="s">
        <v>294</v>
      </c>
      <c r="AP66" s="60" t="s">
        <v>356</v>
      </c>
      <c r="AQ66" s="61">
        <v>36617</v>
      </c>
      <c r="AR66" s="61">
        <v>36617</v>
      </c>
      <c r="AS66" s="61">
        <v>43424</v>
      </c>
      <c r="BF66" s="61">
        <v>41730</v>
      </c>
      <c r="BG66" s="61">
        <v>43921</v>
      </c>
      <c r="BJ66" s="60" t="s">
        <v>1070</v>
      </c>
      <c r="BK66" s="60" t="s">
        <v>1071</v>
      </c>
      <c r="BL66" s="60" t="s">
        <v>1072</v>
      </c>
      <c r="BM66" s="60" t="s">
        <v>1074</v>
      </c>
      <c r="BN66" s="60" t="s">
        <v>1075</v>
      </c>
      <c r="BO66" s="60" t="s">
        <v>1076</v>
      </c>
      <c r="BP66" s="60">
        <v>7250026</v>
      </c>
      <c r="BQ66" s="60" t="s">
        <v>1077</v>
      </c>
      <c r="BU66" s="60" t="s">
        <v>469</v>
      </c>
      <c r="BV66" s="61">
        <v>13686</v>
      </c>
      <c r="CU66" s="60" t="s">
        <v>1078</v>
      </c>
      <c r="CV66" s="60" t="s">
        <v>1079</v>
      </c>
      <c r="CY66" s="60" t="s">
        <v>291</v>
      </c>
      <c r="CZ66" s="61">
        <v>43434</v>
      </c>
      <c r="DA66" s="61">
        <v>43214</v>
      </c>
      <c r="DB66" s="61">
        <v>43411</v>
      </c>
      <c r="DC66" s="61">
        <v>43921</v>
      </c>
    </row>
    <row r="67" spans="1:110" x14ac:dyDescent="0.15">
      <c r="A67" s="60">
        <f>COUNTIF(B67:B$1038,B67)</f>
        <v>1</v>
      </c>
      <c r="B67" s="60" t="str">
        <f t="shared" si="2"/>
        <v>3450780022介護老人保健施設</v>
      </c>
      <c r="C67" s="60">
        <v>3450780022</v>
      </c>
      <c r="D67" s="60">
        <v>0</v>
      </c>
      <c r="E67" s="60" t="s">
        <v>275</v>
      </c>
      <c r="F67" s="60">
        <v>3002169</v>
      </c>
      <c r="G67" s="60" t="s">
        <v>1080</v>
      </c>
      <c r="H67" s="60" t="s">
        <v>1081</v>
      </c>
      <c r="I67" s="60">
        <v>7250026</v>
      </c>
      <c r="J67" s="60" t="s">
        <v>1082</v>
      </c>
      <c r="K67" s="60" t="s">
        <v>1083</v>
      </c>
      <c r="L67" s="60" t="s">
        <v>1083</v>
      </c>
      <c r="M67" s="60" t="s">
        <v>308</v>
      </c>
      <c r="P67" s="60" t="s">
        <v>283</v>
      </c>
      <c r="Q67" s="60" t="s">
        <v>1084</v>
      </c>
      <c r="R67" s="60" t="s">
        <v>1085</v>
      </c>
      <c r="S67" s="60">
        <v>7250026</v>
      </c>
      <c r="T67" s="60" t="s">
        <v>1082</v>
      </c>
      <c r="U67" s="61">
        <v>17239</v>
      </c>
      <c r="X67" s="60" t="s">
        <v>1086</v>
      </c>
      <c r="Y67" s="60" t="s">
        <v>1087</v>
      </c>
      <c r="Z67" s="60" t="s">
        <v>1088</v>
      </c>
      <c r="AA67" s="60">
        <v>7250002</v>
      </c>
      <c r="AB67" s="60">
        <v>34203</v>
      </c>
      <c r="AC67" s="60" t="s">
        <v>1089</v>
      </c>
      <c r="AD67" s="60" t="s">
        <v>289</v>
      </c>
      <c r="AE67" s="60" t="b">
        <f t="shared" si="3"/>
        <v>0</v>
      </c>
      <c r="AF67" s="60" t="s">
        <v>290</v>
      </c>
      <c r="AG67" s="60" t="s">
        <v>291</v>
      </c>
      <c r="AH67" s="61">
        <v>43286</v>
      </c>
      <c r="AI67" s="60" t="s">
        <v>292</v>
      </c>
      <c r="AJ67" s="61">
        <v>43282</v>
      </c>
      <c r="AK67" s="61">
        <v>43312</v>
      </c>
      <c r="AL67" s="60" t="s">
        <v>1073</v>
      </c>
      <c r="AM67" s="60" t="str">
        <f>VLOOKUP(AL67,'[1]居宅，予防'!$A$2:$B$43,2,FALSE)</f>
        <v>介護老人保健施設</v>
      </c>
      <c r="AN67" s="60" t="str">
        <f>VLOOKUP(AM67,[1]施設種別!$A$2:$B$20,2,FALSE)</f>
        <v>③介護老人保健施設</v>
      </c>
      <c r="AO67" s="60" t="s">
        <v>294</v>
      </c>
      <c r="AP67" s="60" t="s">
        <v>356</v>
      </c>
      <c r="AQ67" s="61">
        <v>36617</v>
      </c>
      <c r="AR67" s="61">
        <v>36617</v>
      </c>
      <c r="AS67" s="61">
        <v>43374</v>
      </c>
      <c r="BF67" s="61">
        <v>41730</v>
      </c>
      <c r="BG67" s="61">
        <v>43921</v>
      </c>
      <c r="BJ67" s="60" t="s">
        <v>1086</v>
      </c>
      <c r="BK67" s="60" t="s">
        <v>1087</v>
      </c>
      <c r="BL67" s="60" t="s">
        <v>1088</v>
      </c>
      <c r="BM67" s="60" t="s">
        <v>1090</v>
      </c>
      <c r="BN67" s="60" t="s">
        <v>1085</v>
      </c>
      <c r="BO67" s="60" t="s">
        <v>1084</v>
      </c>
      <c r="BP67" s="60">
        <v>7250026</v>
      </c>
      <c r="BQ67" s="60" t="s">
        <v>1091</v>
      </c>
      <c r="BV67" s="61">
        <v>17239</v>
      </c>
      <c r="CY67" s="60" t="s">
        <v>291</v>
      </c>
      <c r="CZ67" s="61">
        <v>43434</v>
      </c>
      <c r="DA67" s="61">
        <v>43440</v>
      </c>
      <c r="DB67" s="61">
        <v>43376</v>
      </c>
      <c r="DC67" s="61">
        <v>43921</v>
      </c>
    </row>
    <row r="68" spans="1:110" x14ac:dyDescent="0.15">
      <c r="A68" s="60">
        <f>COUNTIF(B68:B$1038,B68)</f>
        <v>1</v>
      </c>
      <c r="B68" s="60" t="str">
        <f t="shared" si="2"/>
        <v>3450780022通所リハビリテーション</v>
      </c>
      <c r="C68" s="60">
        <v>3450780022</v>
      </c>
      <c r="D68" s="60">
        <v>0</v>
      </c>
      <c r="E68" s="60" t="s">
        <v>275</v>
      </c>
      <c r="F68" s="60">
        <v>3002169</v>
      </c>
      <c r="G68" s="60" t="s">
        <v>1080</v>
      </c>
      <c r="H68" s="60" t="s">
        <v>1081</v>
      </c>
      <c r="I68" s="60">
        <v>7250026</v>
      </c>
      <c r="J68" s="60" t="s">
        <v>1082</v>
      </c>
      <c r="K68" s="60" t="s">
        <v>1083</v>
      </c>
      <c r="L68" s="60" t="s">
        <v>1083</v>
      </c>
      <c r="M68" s="60" t="s">
        <v>308</v>
      </c>
      <c r="P68" s="60" t="s">
        <v>283</v>
      </c>
      <c r="Q68" s="60" t="s">
        <v>1084</v>
      </c>
      <c r="R68" s="60" t="s">
        <v>1085</v>
      </c>
      <c r="S68" s="60">
        <v>7250026</v>
      </c>
      <c r="T68" s="60" t="s">
        <v>1082</v>
      </c>
      <c r="U68" s="61">
        <v>17239</v>
      </c>
      <c r="X68" s="60" t="s">
        <v>1086</v>
      </c>
      <c r="Y68" s="60" t="s">
        <v>1087</v>
      </c>
      <c r="Z68" s="60" t="s">
        <v>1088</v>
      </c>
      <c r="AA68" s="60">
        <v>7250002</v>
      </c>
      <c r="AB68" s="60">
        <v>34203</v>
      </c>
      <c r="AC68" s="60" t="s">
        <v>1089</v>
      </c>
      <c r="AD68" s="60" t="s">
        <v>289</v>
      </c>
      <c r="AE68" s="60" t="b">
        <f t="shared" si="3"/>
        <v>0</v>
      </c>
      <c r="AF68" s="60" t="s">
        <v>290</v>
      </c>
      <c r="AG68" s="60" t="s">
        <v>291</v>
      </c>
      <c r="AH68" s="61">
        <v>43286</v>
      </c>
      <c r="AI68" s="60" t="s">
        <v>292</v>
      </c>
      <c r="AJ68" s="61">
        <v>43282</v>
      </c>
      <c r="AK68" s="61">
        <v>43312</v>
      </c>
      <c r="AL68" s="60" t="s">
        <v>293</v>
      </c>
      <c r="AM68" s="60" t="str">
        <f>VLOOKUP(AL68,'[1]居宅，予防'!$A$2:$B$43,2,FALSE)</f>
        <v>通所リハビリテーション</v>
      </c>
      <c r="AN68" s="60" t="str">
        <f>VLOOKUP(AM68,[1]施設種別!$A$2:$B$20,2,FALSE)</f>
        <v>⑱通所リハビリテーション</v>
      </c>
      <c r="AO68" s="60" t="s">
        <v>294</v>
      </c>
      <c r="AP68" s="60" t="s">
        <v>1092</v>
      </c>
      <c r="AQ68" s="61">
        <v>36617</v>
      </c>
      <c r="AR68" s="61">
        <v>36617</v>
      </c>
      <c r="AS68" s="61">
        <v>43374</v>
      </c>
      <c r="BF68" s="61">
        <v>41730</v>
      </c>
      <c r="BG68" s="61">
        <v>43921</v>
      </c>
      <c r="BJ68" s="60" t="s">
        <v>1086</v>
      </c>
      <c r="BK68" s="60" t="s">
        <v>1087</v>
      </c>
      <c r="BL68" s="60" t="s">
        <v>1088</v>
      </c>
      <c r="BM68" s="60" t="s">
        <v>1090</v>
      </c>
      <c r="BN68" s="60" t="s">
        <v>1085</v>
      </c>
      <c r="BO68" s="60" t="s">
        <v>1084</v>
      </c>
      <c r="BP68" s="60">
        <v>7250026</v>
      </c>
      <c r="BQ68" s="60" t="s">
        <v>1091</v>
      </c>
      <c r="BV68" s="61">
        <v>17239</v>
      </c>
      <c r="BZ68" s="60" t="s">
        <v>145</v>
      </c>
      <c r="CA68" s="60" t="s">
        <v>145</v>
      </c>
      <c r="CB68" s="60" t="s">
        <v>145</v>
      </c>
      <c r="CC68" s="60" t="s">
        <v>145</v>
      </c>
      <c r="CD68" s="60" t="s">
        <v>145</v>
      </c>
      <c r="CF68" s="60" t="s">
        <v>145</v>
      </c>
      <c r="CG68" s="60" t="s">
        <v>437</v>
      </c>
      <c r="CH68" s="62">
        <v>0</v>
      </c>
      <c r="CI68" s="62">
        <v>0</v>
      </c>
      <c r="CL68" s="62">
        <v>0</v>
      </c>
      <c r="CM68" s="62">
        <v>0</v>
      </c>
      <c r="CR68" s="60" t="s">
        <v>289</v>
      </c>
      <c r="CY68" s="60" t="s">
        <v>291</v>
      </c>
      <c r="CZ68" s="61">
        <v>43434</v>
      </c>
      <c r="DA68" s="61">
        <v>43215</v>
      </c>
      <c r="DB68" s="61">
        <v>43376</v>
      </c>
      <c r="DC68" s="61">
        <v>43921</v>
      </c>
    </row>
    <row r="69" spans="1:110" x14ac:dyDescent="0.15">
      <c r="A69" s="60">
        <f>COUNTIF(B69:B$1038,B69)</f>
        <v>1</v>
      </c>
      <c r="B69" s="60" t="str">
        <f t="shared" si="2"/>
        <v>3450780030介護老人保健施設</v>
      </c>
      <c r="C69" s="60">
        <v>3450780030</v>
      </c>
      <c r="D69" s="60">
        <v>0</v>
      </c>
      <c r="E69" s="60" t="s">
        <v>275</v>
      </c>
      <c r="F69" s="60">
        <v>3005030</v>
      </c>
      <c r="G69" s="60" t="s">
        <v>1093</v>
      </c>
      <c r="H69" s="60" t="s">
        <v>1094</v>
      </c>
      <c r="I69" s="60">
        <v>7250012</v>
      </c>
      <c r="J69" s="60" t="s">
        <v>1095</v>
      </c>
      <c r="K69" s="60" t="s">
        <v>1096</v>
      </c>
      <c r="L69" s="60" t="s">
        <v>1097</v>
      </c>
      <c r="M69" s="60" t="s">
        <v>308</v>
      </c>
      <c r="P69" s="60" t="s">
        <v>283</v>
      </c>
      <c r="Q69" s="60" t="s">
        <v>1098</v>
      </c>
      <c r="R69" s="60" t="s">
        <v>1099</v>
      </c>
      <c r="X69" s="60" t="s">
        <v>1100</v>
      </c>
      <c r="Y69" s="60" t="s">
        <v>1101</v>
      </c>
      <c r="Z69" s="60" t="s">
        <v>1102</v>
      </c>
      <c r="AA69" s="60">
        <v>7250012</v>
      </c>
      <c r="AB69" s="60">
        <v>34203</v>
      </c>
      <c r="AC69" s="60" t="s">
        <v>1103</v>
      </c>
      <c r="AD69" s="60" t="s">
        <v>289</v>
      </c>
      <c r="AE69" s="60" t="b">
        <f t="shared" si="3"/>
        <v>0</v>
      </c>
      <c r="AF69" s="60" t="s">
        <v>290</v>
      </c>
      <c r="AG69" s="60" t="s">
        <v>291</v>
      </c>
      <c r="AH69" s="61">
        <v>43350</v>
      </c>
      <c r="AI69" s="60" t="s">
        <v>292</v>
      </c>
      <c r="AJ69" s="61">
        <v>42706</v>
      </c>
      <c r="AK69" s="61">
        <v>43364</v>
      </c>
      <c r="AL69" s="60" t="s">
        <v>1073</v>
      </c>
      <c r="AM69" s="60" t="str">
        <f>VLOOKUP(AL69,'[1]居宅，予防'!$A$2:$B$43,2,FALSE)</f>
        <v>介護老人保健施設</v>
      </c>
      <c r="AN69" s="60" t="str">
        <f>VLOOKUP(AM69,[1]施設種別!$A$2:$B$20,2,FALSE)</f>
        <v>③介護老人保健施設</v>
      </c>
      <c r="AO69" s="60" t="s">
        <v>294</v>
      </c>
      <c r="AP69" s="60" t="s">
        <v>356</v>
      </c>
      <c r="AQ69" s="61">
        <v>37257</v>
      </c>
      <c r="AR69" s="61">
        <v>37257</v>
      </c>
      <c r="AS69" s="61">
        <v>43191</v>
      </c>
      <c r="BF69" s="61">
        <v>42005</v>
      </c>
      <c r="BG69" s="61">
        <v>44196</v>
      </c>
      <c r="BJ69" s="60" t="s">
        <v>1100</v>
      </c>
      <c r="BK69" s="60" t="s">
        <v>1101</v>
      </c>
      <c r="BL69" s="60" t="s">
        <v>1102</v>
      </c>
      <c r="BM69" s="60" t="s">
        <v>1104</v>
      </c>
      <c r="BN69" s="60" t="s">
        <v>1099</v>
      </c>
      <c r="BO69" s="60" t="s">
        <v>1098</v>
      </c>
      <c r="BP69" s="60">
        <v>7250012</v>
      </c>
      <c r="BQ69" s="60" t="s">
        <v>1105</v>
      </c>
      <c r="BV69" s="61">
        <v>15366</v>
      </c>
      <c r="CY69" s="60" t="s">
        <v>291</v>
      </c>
      <c r="CZ69" s="61">
        <v>43312</v>
      </c>
      <c r="DA69" s="61">
        <v>43371</v>
      </c>
      <c r="DB69" s="61">
        <v>43199</v>
      </c>
      <c r="DC69" s="61">
        <v>44196</v>
      </c>
    </row>
    <row r="70" spans="1:110" x14ac:dyDescent="0.15">
      <c r="A70" s="60">
        <f>COUNTIF(B70:B$1038,B70)</f>
        <v>1</v>
      </c>
      <c r="B70" s="60" t="str">
        <f t="shared" si="2"/>
        <v>3450780030通所リハビリテーション</v>
      </c>
      <c r="C70" s="60">
        <v>3450780030</v>
      </c>
      <c r="D70" s="60">
        <v>0</v>
      </c>
      <c r="E70" s="60" t="s">
        <v>275</v>
      </c>
      <c r="F70" s="60">
        <v>3005030</v>
      </c>
      <c r="G70" s="60" t="s">
        <v>1093</v>
      </c>
      <c r="H70" s="60" t="s">
        <v>1094</v>
      </c>
      <c r="I70" s="60">
        <v>7250012</v>
      </c>
      <c r="J70" s="60" t="s">
        <v>1095</v>
      </c>
      <c r="K70" s="60" t="s">
        <v>1096</v>
      </c>
      <c r="L70" s="60" t="s">
        <v>1097</v>
      </c>
      <c r="M70" s="60" t="s">
        <v>308</v>
      </c>
      <c r="P70" s="60" t="s">
        <v>283</v>
      </c>
      <c r="Q70" s="60" t="s">
        <v>1098</v>
      </c>
      <c r="R70" s="60" t="s">
        <v>1099</v>
      </c>
      <c r="X70" s="60" t="s">
        <v>1100</v>
      </c>
      <c r="Y70" s="60" t="s">
        <v>1101</v>
      </c>
      <c r="Z70" s="60" t="s">
        <v>1102</v>
      </c>
      <c r="AA70" s="60">
        <v>7250012</v>
      </c>
      <c r="AB70" s="60">
        <v>34203</v>
      </c>
      <c r="AC70" s="60" t="s">
        <v>1103</v>
      </c>
      <c r="AD70" s="60" t="s">
        <v>289</v>
      </c>
      <c r="AE70" s="60" t="b">
        <f t="shared" si="3"/>
        <v>0</v>
      </c>
      <c r="AF70" s="60" t="s">
        <v>290</v>
      </c>
      <c r="AG70" s="60" t="s">
        <v>291</v>
      </c>
      <c r="AH70" s="61">
        <v>43350</v>
      </c>
      <c r="AI70" s="60" t="s">
        <v>292</v>
      </c>
      <c r="AJ70" s="61">
        <v>42706</v>
      </c>
      <c r="AK70" s="61">
        <v>43364</v>
      </c>
      <c r="AL70" s="60" t="s">
        <v>293</v>
      </c>
      <c r="AM70" s="60" t="str">
        <f>VLOOKUP(AL70,'[1]居宅，予防'!$A$2:$B$43,2,FALSE)</f>
        <v>通所リハビリテーション</v>
      </c>
      <c r="AN70" s="60" t="str">
        <f>VLOOKUP(AM70,[1]施設種別!$A$2:$B$20,2,FALSE)</f>
        <v>⑱通所リハビリテーション</v>
      </c>
      <c r="AO70" s="60" t="s">
        <v>294</v>
      </c>
      <c r="AP70" s="60" t="s">
        <v>1092</v>
      </c>
      <c r="AQ70" s="61">
        <v>37257</v>
      </c>
      <c r="AR70" s="61">
        <v>37257</v>
      </c>
      <c r="AS70" s="61">
        <v>43191</v>
      </c>
      <c r="BF70" s="61">
        <v>42005</v>
      </c>
      <c r="BG70" s="61">
        <v>44196</v>
      </c>
      <c r="BJ70" s="60" t="s">
        <v>1100</v>
      </c>
      <c r="BK70" s="60" t="s">
        <v>1101</v>
      </c>
      <c r="BL70" s="60" t="s">
        <v>1102</v>
      </c>
      <c r="BM70" s="60" t="s">
        <v>1104</v>
      </c>
      <c r="BN70" s="60" t="s">
        <v>1099</v>
      </c>
      <c r="BO70" s="60" t="s">
        <v>1098</v>
      </c>
      <c r="BP70" s="60">
        <v>7250012</v>
      </c>
      <c r="BQ70" s="60" t="s">
        <v>1106</v>
      </c>
      <c r="BV70" s="61">
        <v>15366</v>
      </c>
      <c r="BZ70" s="60" t="s">
        <v>145</v>
      </c>
      <c r="CA70" s="60" t="s">
        <v>145</v>
      </c>
      <c r="CB70" s="60" t="s">
        <v>145</v>
      </c>
      <c r="CC70" s="60" t="s">
        <v>145</v>
      </c>
      <c r="CD70" s="60" t="s">
        <v>145</v>
      </c>
      <c r="CE70" s="60" t="s">
        <v>145</v>
      </c>
      <c r="CG70" s="60" t="s">
        <v>778</v>
      </c>
      <c r="CH70" s="62">
        <v>0</v>
      </c>
      <c r="CI70" s="62">
        <v>0</v>
      </c>
      <c r="CJ70" s="62">
        <v>0</v>
      </c>
      <c r="CK70" s="62">
        <v>0</v>
      </c>
      <c r="CR70" s="60" t="s">
        <v>289</v>
      </c>
      <c r="CS70" s="60" t="s">
        <v>1107</v>
      </c>
      <c r="CY70" s="60" t="s">
        <v>291</v>
      </c>
      <c r="CZ70" s="61">
        <v>43312</v>
      </c>
      <c r="DA70" s="61">
        <v>43560</v>
      </c>
      <c r="DB70" s="61">
        <v>43199</v>
      </c>
      <c r="DC70" s="61">
        <v>44196</v>
      </c>
    </row>
    <row r="71" spans="1:110" x14ac:dyDescent="0.15">
      <c r="A71" s="60">
        <f>COUNTIF(B71:B$1038,B71)</f>
        <v>1</v>
      </c>
      <c r="B71" s="60" t="str">
        <f t="shared" si="2"/>
        <v>3450980010介護老人保健施設</v>
      </c>
      <c r="C71" s="60">
        <v>3450980010</v>
      </c>
      <c r="D71" s="60">
        <v>0</v>
      </c>
      <c r="E71" s="60" t="s">
        <v>275</v>
      </c>
      <c r="F71" s="60">
        <v>3020237</v>
      </c>
      <c r="G71" s="60" t="s">
        <v>1011</v>
      </c>
      <c r="H71" s="60" t="s">
        <v>1012</v>
      </c>
      <c r="I71" s="60">
        <v>7238686</v>
      </c>
      <c r="J71" s="60" t="s">
        <v>1013</v>
      </c>
      <c r="K71" s="60" t="s">
        <v>1014</v>
      </c>
      <c r="L71" s="60" t="s">
        <v>1015</v>
      </c>
      <c r="M71" s="60" t="s">
        <v>308</v>
      </c>
      <c r="P71" s="60" t="s">
        <v>283</v>
      </c>
      <c r="Q71" s="60" t="s">
        <v>1016</v>
      </c>
      <c r="R71" s="60" t="s">
        <v>1017</v>
      </c>
      <c r="X71" s="60" t="s">
        <v>1108</v>
      </c>
      <c r="Y71" s="60" t="s">
        <v>1109</v>
      </c>
      <c r="Z71" s="60" t="s">
        <v>1110</v>
      </c>
      <c r="AA71" s="60">
        <v>7230052</v>
      </c>
      <c r="AB71" s="60">
        <v>34204</v>
      </c>
      <c r="AC71" s="60" t="s">
        <v>1111</v>
      </c>
      <c r="AD71" s="60" t="s">
        <v>336</v>
      </c>
      <c r="AE71" s="60" t="b">
        <f t="shared" si="3"/>
        <v>0</v>
      </c>
      <c r="AF71" s="60" t="s">
        <v>337</v>
      </c>
      <c r="AG71" s="60" t="s">
        <v>291</v>
      </c>
      <c r="AH71" s="61">
        <v>43021</v>
      </c>
      <c r="AI71" s="60" t="s">
        <v>292</v>
      </c>
      <c r="AJ71" s="61">
        <v>43012</v>
      </c>
      <c r="AK71" s="61">
        <v>43153</v>
      </c>
      <c r="AL71" s="60" t="s">
        <v>1073</v>
      </c>
      <c r="AM71" s="60" t="str">
        <f>VLOOKUP(AL71,'[1]居宅，予防'!$A$2:$B$43,2,FALSE)</f>
        <v>介護老人保健施設</v>
      </c>
      <c r="AN71" s="60" t="str">
        <f>VLOOKUP(AM71,[1]施設種別!$A$2:$B$20,2,FALSE)</f>
        <v>③介護老人保健施設</v>
      </c>
      <c r="AO71" s="60" t="s">
        <v>294</v>
      </c>
      <c r="AP71" s="60" t="s">
        <v>356</v>
      </c>
      <c r="AQ71" s="61">
        <v>36617</v>
      </c>
      <c r="AR71" s="61">
        <v>36617</v>
      </c>
      <c r="AS71" s="61">
        <v>42917</v>
      </c>
      <c r="BF71" s="61">
        <v>41730</v>
      </c>
      <c r="BG71" s="61">
        <v>43921</v>
      </c>
      <c r="BJ71" s="60" t="s">
        <v>1112</v>
      </c>
      <c r="BK71" s="60" t="s">
        <v>1109</v>
      </c>
      <c r="BL71" s="60" t="s">
        <v>1110</v>
      </c>
      <c r="BM71" s="60" t="s">
        <v>1113</v>
      </c>
      <c r="BN71" s="60" t="s">
        <v>1114</v>
      </c>
      <c r="BO71" s="60" t="s">
        <v>1115</v>
      </c>
      <c r="BP71" s="60">
        <v>7221122</v>
      </c>
      <c r="BQ71" s="60" t="s">
        <v>1116</v>
      </c>
      <c r="BU71" s="60" t="s">
        <v>469</v>
      </c>
      <c r="BV71" s="61">
        <v>15685</v>
      </c>
      <c r="CY71" s="60" t="s">
        <v>291</v>
      </c>
      <c r="CZ71" s="61">
        <v>43131</v>
      </c>
      <c r="DA71" s="61">
        <v>43560</v>
      </c>
      <c r="DB71" s="61">
        <v>42923</v>
      </c>
      <c r="DC71" s="61">
        <v>43921</v>
      </c>
    </row>
    <row r="72" spans="1:110" x14ac:dyDescent="0.15">
      <c r="A72" s="60">
        <f>COUNTIF(B72:B$1038,B72)</f>
        <v>1</v>
      </c>
      <c r="B72" s="60" t="str">
        <f t="shared" si="2"/>
        <v>3450980010通所リハビリテーション</v>
      </c>
      <c r="C72" s="60">
        <v>3450980010</v>
      </c>
      <c r="D72" s="60">
        <v>0</v>
      </c>
      <c r="E72" s="60" t="s">
        <v>275</v>
      </c>
      <c r="F72" s="60">
        <v>3020237</v>
      </c>
      <c r="G72" s="60" t="s">
        <v>1011</v>
      </c>
      <c r="H72" s="60" t="s">
        <v>1012</v>
      </c>
      <c r="I72" s="60">
        <v>7238686</v>
      </c>
      <c r="J72" s="60" t="s">
        <v>1013</v>
      </c>
      <c r="K72" s="60" t="s">
        <v>1014</v>
      </c>
      <c r="L72" s="60" t="s">
        <v>1015</v>
      </c>
      <c r="M72" s="60" t="s">
        <v>308</v>
      </c>
      <c r="P72" s="60" t="s">
        <v>283</v>
      </c>
      <c r="Q72" s="60" t="s">
        <v>1016</v>
      </c>
      <c r="R72" s="60" t="s">
        <v>1017</v>
      </c>
      <c r="X72" s="60" t="s">
        <v>1108</v>
      </c>
      <c r="Y72" s="60" t="s">
        <v>1109</v>
      </c>
      <c r="Z72" s="60" t="s">
        <v>1110</v>
      </c>
      <c r="AA72" s="60">
        <v>7230052</v>
      </c>
      <c r="AB72" s="60">
        <v>34204</v>
      </c>
      <c r="AC72" s="60" t="s">
        <v>1111</v>
      </c>
      <c r="AD72" s="60" t="s">
        <v>336</v>
      </c>
      <c r="AE72" s="60" t="b">
        <f t="shared" si="3"/>
        <v>0</v>
      </c>
      <c r="AF72" s="60" t="s">
        <v>337</v>
      </c>
      <c r="AG72" s="60" t="s">
        <v>291</v>
      </c>
      <c r="AH72" s="61">
        <v>43021</v>
      </c>
      <c r="AI72" s="60" t="s">
        <v>292</v>
      </c>
      <c r="AJ72" s="61">
        <v>43012</v>
      </c>
      <c r="AK72" s="61">
        <v>43153</v>
      </c>
      <c r="AL72" s="60" t="s">
        <v>293</v>
      </c>
      <c r="AM72" s="60" t="str">
        <f>VLOOKUP(AL72,'[1]居宅，予防'!$A$2:$B$43,2,FALSE)</f>
        <v>通所リハビリテーション</v>
      </c>
      <c r="AN72" s="60" t="str">
        <f>VLOOKUP(AM72,[1]施設種別!$A$2:$B$20,2,FALSE)</f>
        <v>⑱通所リハビリテーション</v>
      </c>
      <c r="AO72" s="60" t="s">
        <v>294</v>
      </c>
      <c r="AP72" s="60" t="s">
        <v>1092</v>
      </c>
      <c r="AQ72" s="61">
        <v>36617</v>
      </c>
      <c r="AR72" s="61">
        <v>36617</v>
      </c>
      <c r="AS72" s="61">
        <v>42767</v>
      </c>
      <c r="BF72" s="61">
        <v>41730</v>
      </c>
      <c r="BG72" s="61">
        <v>43921</v>
      </c>
      <c r="BJ72" s="60" t="s">
        <v>1112</v>
      </c>
      <c r="BK72" s="60" t="s">
        <v>1109</v>
      </c>
      <c r="BL72" s="60" t="s">
        <v>1110</v>
      </c>
      <c r="BM72" s="60" t="s">
        <v>1113</v>
      </c>
      <c r="BN72" s="60" t="s">
        <v>1114</v>
      </c>
      <c r="BO72" s="60" t="s">
        <v>1115</v>
      </c>
      <c r="BP72" s="60">
        <v>7221122</v>
      </c>
      <c r="BQ72" s="60" t="s">
        <v>1116</v>
      </c>
      <c r="BU72" s="60" t="s">
        <v>469</v>
      </c>
      <c r="BV72" s="61">
        <v>15685</v>
      </c>
      <c r="BZ72" s="60" t="s">
        <v>145</v>
      </c>
      <c r="CA72" s="60" t="s">
        <v>145</v>
      </c>
      <c r="CB72" s="60" t="s">
        <v>145</v>
      </c>
      <c r="CC72" s="60" t="s">
        <v>145</v>
      </c>
      <c r="CD72" s="60" t="s">
        <v>145</v>
      </c>
      <c r="CE72" s="60" t="s">
        <v>145</v>
      </c>
      <c r="CG72" s="60" t="s">
        <v>437</v>
      </c>
      <c r="CH72" s="62">
        <v>0</v>
      </c>
      <c r="CI72" s="62">
        <v>0</v>
      </c>
      <c r="CJ72" s="62">
        <v>0</v>
      </c>
      <c r="CK72" s="62">
        <v>0</v>
      </c>
      <c r="CO72" s="60" t="s">
        <v>403</v>
      </c>
      <c r="CP72" s="60" t="s">
        <v>1117</v>
      </c>
      <c r="CQ72" s="60" t="s">
        <v>1117</v>
      </c>
      <c r="CR72" s="60" t="s">
        <v>336</v>
      </c>
      <c r="CS72" s="60" t="s">
        <v>1118</v>
      </c>
      <c r="CY72" s="60" t="s">
        <v>291</v>
      </c>
      <c r="CZ72" s="61">
        <v>42793</v>
      </c>
      <c r="DA72" s="61">
        <v>43560</v>
      </c>
      <c r="DB72" s="61">
        <v>42767</v>
      </c>
      <c r="DC72" s="61">
        <v>43921</v>
      </c>
    </row>
    <row r="73" spans="1:110" x14ac:dyDescent="0.15">
      <c r="A73" s="60">
        <f>COUNTIF(B73:B$1038,B73)</f>
        <v>1</v>
      </c>
      <c r="B73" s="60" t="str">
        <f t="shared" si="2"/>
        <v>3450980028介護老人保健施設</v>
      </c>
      <c r="C73" s="60">
        <v>3450980028</v>
      </c>
      <c r="D73" s="60">
        <v>0</v>
      </c>
      <c r="E73" s="60" t="s">
        <v>275</v>
      </c>
      <c r="F73" s="60">
        <v>3005055</v>
      </c>
      <c r="G73" s="60" t="s">
        <v>1119</v>
      </c>
      <c r="H73" s="60" t="s">
        <v>1120</v>
      </c>
      <c r="I73" s="60">
        <v>7230014</v>
      </c>
      <c r="J73" s="60" t="s">
        <v>1121</v>
      </c>
      <c r="K73" s="60" t="s">
        <v>1122</v>
      </c>
      <c r="L73" s="60" t="s">
        <v>1123</v>
      </c>
      <c r="M73" s="60" t="s">
        <v>308</v>
      </c>
      <c r="P73" s="60" t="s">
        <v>283</v>
      </c>
      <c r="Q73" s="60" t="s">
        <v>1124</v>
      </c>
      <c r="R73" s="60" t="s">
        <v>1125</v>
      </c>
      <c r="U73" s="61">
        <v>27035</v>
      </c>
      <c r="X73" s="60" t="s">
        <v>1126</v>
      </c>
      <c r="Y73" s="60" t="s">
        <v>1127</v>
      </c>
      <c r="Z73" s="60" t="s">
        <v>1128</v>
      </c>
      <c r="AA73" s="60">
        <v>7230014</v>
      </c>
      <c r="AB73" s="60">
        <v>34204</v>
      </c>
      <c r="AC73" s="60" t="s">
        <v>1121</v>
      </c>
      <c r="AD73" s="60" t="s">
        <v>336</v>
      </c>
      <c r="AE73" s="60" t="b">
        <f t="shared" si="3"/>
        <v>0</v>
      </c>
      <c r="AF73" s="60" t="s">
        <v>337</v>
      </c>
      <c r="AG73" s="60" t="s">
        <v>641</v>
      </c>
      <c r="AH73" s="61">
        <v>43390</v>
      </c>
      <c r="AI73" s="60" t="s">
        <v>292</v>
      </c>
      <c r="AJ73" s="61">
        <v>43388</v>
      </c>
      <c r="AK73" s="61">
        <v>43434</v>
      </c>
      <c r="AL73" s="60" t="s">
        <v>1073</v>
      </c>
      <c r="AM73" s="60" t="str">
        <f>VLOOKUP(AL73,'[1]居宅，予防'!$A$2:$B$43,2,FALSE)</f>
        <v>介護老人保健施設</v>
      </c>
      <c r="AN73" s="60" t="str">
        <f>VLOOKUP(AM73,[1]施設種別!$A$2:$B$20,2,FALSE)</f>
        <v>③介護老人保健施設</v>
      </c>
      <c r="AO73" s="60" t="s">
        <v>294</v>
      </c>
      <c r="AP73" s="60" t="s">
        <v>356</v>
      </c>
      <c r="AQ73" s="61">
        <v>36617</v>
      </c>
      <c r="AR73" s="61">
        <v>36617</v>
      </c>
      <c r="AS73" s="61">
        <v>42522</v>
      </c>
      <c r="BF73" s="61">
        <v>41730</v>
      </c>
      <c r="BG73" s="61">
        <v>43921</v>
      </c>
      <c r="BJ73" s="60" t="s">
        <v>1126</v>
      </c>
      <c r="BK73" s="60" t="s">
        <v>1127</v>
      </c>
      <c r="BL73" s="60" t="s">
        <v>1128</v>
      </c>
      <c r="BM73" s="60" t="s">
        <v>1129</v>
      </c>
      <c r="BN73" s="60" t="s">
        <v>1130</v>
      </c>
      <c r="BO73" s="60" t="s">
        <v>1131</v>
      </c>
      <c r="BP73" s="60">
        <v>7230052</v>
      </c>
      <c r="BQ73" s="60" t="s">
        <v>1132</v>
      </c>
      <c r="BU73" s="60" t="s">
        <v>469</v>
      </c>
      <c r="BV73" s="61">
        <v>19248</v>
      </c>
      <c r="CY73" s="60" t="s">
        <v>291</v>
      </c>
      <c r="CZ73" s="61">
        <v>42867</v>
      </c>
      <c r="DA73" s="61">
        <v>43214</v>
      </c>
      <c r="DB73" s="61">
        <v>42514</v>
      </c>
      <c r="DC73" s="61">
        <v>43921</v>
      </c>
    </row>
    <row r="74" spans="1:110" x14ac:dyDescent="0.15">
      <c r="A74" s="60">
        <f>COUNTIF(B74:B$1038,B74)</f>
        <v>1</v>
      </c>
      <c r="B74" s="60" t="str">
        <f t="shared" si="2"/>
        <v>3450980028通所リハビリテーション</v>
      </c>
      <c r="C74" s="60">
        <v>3450980028</v>
      </c>
      <c r="D74" s="60">
        <v>0</v>
      </c>
      <c r="E74" s="60" t="s">
        <v>275</v>
      </c>
      <c r="F74" s="60">
        <v>3005055</v>
      </c>
      <c r="G74" s="60" t="s">
        <v>1119</v>
      </c>
      <c r="H74" s="60" t="s">
        <v>1120</v>
      </c>
      <c r="I74" s="60">
        <v>7230014</v>
      </c>
      <c r="J74" s="60" t="s">
        <v>1121</v>
      </c>
      <c r="K74" s="60" t="s">
        <v>1122</v>
      </c>
      <c r="L74" s="60" t="s">
        <v>1123</v>
      </c>
      <c r="M74" s="60" t="s">
        <v>308</v>
      </c>
      <c r="P74" s="60" t="s">
        <v>283</v>
      </c>
      <c r="Q74" s="60" t="s">
        <v>1124</v>
      </c>
      <c r="R74" s="60" t="s">
        <v>1125</v>
      </c>
      <c r="U74" s="61">
        <v>27035</v>
      </c>
      <c r="X74" s="60" t="s">
        <v>1126</v>
      </c>
      <c r="Y74" s="60" t="s">
        <v>1127</v>
      </c>
      <c r="Z74" s="60" t="s">
        <v>1128</v>
      </c>
      <c r="AA74" s="60">
        <v>7230014</v>
      </c>
      <c r="AB74" s="60">
        <v>34204</v>
      </c>
      <c r="AC74" s="60" t="s">
        <v>1121</v>
      </c>
      <c r="AD74" s="60" t="s">
        <v>336</v>
      </c>
      <c r="AE74" s="60" t="b">
        <f t="shared" si="3"/>
        <v>0</v>
      </c>
      <c r="AF74" s="60" t="s">
        <v>337</v>
      </c>
      <c r="AG74" s="60" t="s">
        <v>641</v>
      </c>
      <c r="AH74" s="61">
        <v>43390</v>
      </c>
      <c r="AI74" s="60" t="s">
        <v>292</v>
      </c>
      <c r="AJ74" s="61">
        <v>43388</v>
      </c>
      <c r="AK74" s="61">
        <v>43434</v>
      </c>
      <c r="AL74" s="60" t="s">
        <v>293</v>
      </c>
      <c r="AM74" s="60" t="str">
        <f>VLOOKUP(AL74,'[1]居宅，予防'!$A$2:$B$43,2,FALSE)</f>
        <v>通所リハビリテーション</v>
      </c>
      <c r="AN74" s="60" t="str">
        <f>VLOOKUP(AM74,[1]施設種別!$A$2:$B$20,2,FALSE)</f>
        <v>⑱通所リハビリテーション</v>
      </c>
      <c r="AO74" s="60" t="s">
        <v>294</v>
      </c>
      <c r="AP74" s="60" t="s">
        <v>1092</v>
      </c>
      <c r="AQ74" s="61">
        <v>36617</v>
      </c>
      <c r="AR74" s="61">
        <v>36617</v>
      </c>
      <c r="AS74" s="61">
        <v>42522</v>
      </c>
      <c r="BF74" s="61">
        <v>41730</v>
      </c>
      <c r="BG74" s="61">
        <v>43921</v>
      </c>
      <c r="BJ74" s="60" t="s">
        <v>1126</v>
      </c>
      <c r="BK74" s="60" t="s">
        <v>1127</v>
      </c>
      <c r="BL74" s="60" t="s">
        <v>1128</v>
      </c>
      <c r="BM74" s="60" t="s">
        <v>1129</v>
      </c>
      <c r="BN74" s="60" t="s">
        <v>1130</v>
      </c>
      <c r="BO74" s="60" t="s">
        <v>1131</v>
      </c>
      <c r="BP74" s="60">
        <v>7230052</v>
      </c>
      <c r="BQ74" s="60" t="s">
        <v>1132</v>
      </c>
      <c r="BU74" s="60" t="s">
        <v>469</v>
      </c>
      <c r="BV74" s="61">
        <v>19248</v>
      </c>
      <c r="BZ74" s="60" t="s">
        <v>145</v>
      </c>
      <c r="CA74" s="60" t="s">
        <v>145</v>
      </c>
      <c r="CB74" s="60" t="s">
        <v>145</v>
      </c>
      <c r="CC74" s="60" t="s">
        <v>145</v>
      </c>
      <c r="CD74" s="60" t="s">
        <v>145</v>
      </c>
      <c r="CE74" s="60" t="s">
        <v>145</v>
      </c>
      <c r="CG74" s="60" t="s">
        <v>1133</v>
      </c>
      <c r="CH74" s="62">
        <v>0</v>
      </c>
      <c r="CI74" s="62">
        <v>0</v>
      </c>
      <c r="CJ74" s="62">
        <v>0</v>
      </c>
      <c r="CK74" s="62">
        <v>0</v>
      </c>
      <c r="CR74" s="60" t="s">
        <v>336</v>
      </c>
      <c r="CS74" s="60" t="s">
        <v>1134</v>
      </c>
      <c r="CY74" s="60" t="s">
        <v>291</v>
      </c>
      <c r="CZ74" s="61">
        <v>42867</v>
      </c>
      <c r="DA74" s="61">
        <v>43214</v>
      </c>
      <c r="DB74" s="61">
        <v>42502</v>
      </c>
      <c r="DC74" s="61">
        <v>43921</v>
      </c>
    </row>
    <row r="75" spans="1:110" x14ac:dyDescent="0.15">
      <c r="A75" s="60">
        <f>COUNTIF(B75:B$1038,B75)</f>
        <v>1</v>
      </c>
      <c r="B75" s="60" t="str">
        <f t="shared" si="2"/>
        <v>3450980036介護老人保健施設</v>
      </c>
      <c r="C75" s="60">
        <v>3450980036</v>
      </c>
      <c r="D75" s="60">
        <v>0</v>
      </c>
      <c r="E75" s="60" t="s">
        <v>275</v>
      </c>
      <c r="F75" s="60">
        <v>3004355</v>
      </c>
      <c r="G75" s="60" t="s">
        <v>1135</v>
      </c>
      <c r="H75" s="60" t="s">
        <v>1136</v>
      </c>
      <c r="I75" s="60">
        <v>7292361</v>
      </c>
      <c r="J75" s="60" t="s">
        <v>1137</v>
      </c>
      <c r="K75" s="60" t="s">
        <v>1138</v>
      </c>
      <c r="L75" s="60" t="s">
        <v>1139</v>
      </c>
      <c r="M75" s="60" t="s">
        <v>308</v>
      </c>
      <c r="P75" s="60" t="s">
        <v>283</v>
      </c>
      <c r="Q75" s="60" t="s">
        <v>1140</v>
      </c>
      <c r="R75" s="60" t="s">
        <v>1141</v>
      </c>
      <c r="X75" s="60" t="s">
        <v>1142</v>
      </c>
      <c r="Y75" s="60" t="s">
        <v>1143</v>
      </c>
      <c r="Z75" s="60" t="s">
        <v>1144</v>
      </c>
      <c r="AA75" s="60">
        <v>7292361</v>
      </c>
      <c r="AB75" s="60">
        <v>34204</v>
      </c>
      <c r="AC75" s="60" t="s">
        <v>1145</v>
      </c>
      <c r="AD75" s="60" t="s">
        <v>336</v>
      </c>
      <c r="AE75" s="60" t="b">
        <f t="shared" si="3"/>
        <v>0</v>
      </c>
      <c r="AF75" s="60" t="s">
        <v>337</v>
      </c>
      <c r="AG75" s="60" t="s">
        <v>291</v>
      </c>
      <c r="AH75" s="61">
        <v>43214</v>
      </c>
      <c r="AI75" s="60" t="s">
        <v>292</v>
      </c>
      <c r="AJ75" s="61">
        <v>43132</v>
      </c>
      <c r="AK75" s="61">
        <v>43234</v>
      </c>
      <c r="AL75" s="60" t="s">
        <v>1073</v>
      </c>
      <c r="AM75" s="60" t="str">
        <f>VLOOKUP(AL75,'[1]居宅，予防'!$A$2:$B$43,2,FALSE)</f>
        <v>介護老人保健施設</v>
      </c>
      <c r="AN75" s="60" t="str">
        <f>VLOOKUP(AM75,[1]施設種別!$A$2:$B$20,2,FALSE)</f>
        <v>③介護老人保健施設</v>
      </c>
      <c r="AO75" s="60" t="s">
        <v>294</v>
      </c>
      <c r="AP75" s="60" t="s">
        <v>356</v>
      </c>
      <c r="AQ75" s="61">
        <v>36617</v>
      </c>
      <c r="AR75" s="61">
        <v>36617</v>
      </c>
      <c r="AS75" s="61">
        <v>43556</v>
      </c>
      <c r="BF75" s="61">
        <v>41730</v>
      </c>
      <c r="BG75" s="61">
        <v>43921</v>
      </c>
      <c r="BJ75" s="60" t="s">
        <v>1142</v>
      </c>
      <c r="BK75" s="60" t="s">
        <v>1143</v>
      </c>
      <c r="BL75" s="60" t="s">
        <v>1144</v>
      </c>
      <c r="BM75" s="60" t="s">
        <v>1146</v>
      </c>
      <c r="BN75" s="60" t="s">
        <v>1147</v>
      </c>
      <c r="BO75" s="60" t="s">
        <v>1148</v>
      </c>
      <c r="BP75" s="60">
        <v>7292361</v>
      </c>
      <c r="BQ75" s="60" t="s">
        <v>1149</v>
      </c>
      <c r="BV75" s="61">
        <v>30040</v>
      </c>
      <c r="CY75" s="60" t="s">
        <v>291</v>
      </c>
      <c r="CZ75" s="61">
        <v>43556</v>
      </c>
      <c r="DA75" s="61">
        <v>43214</v>
      </c>
      <c r="DB75" s="61">
        <v>43549</v>
      </c>
      <c r="DC75" s="61">
        <v>43921</v>
      </c>
      <c r="DF75" s="60" t="s">
        <v>1150</v>
      </c>
    </row>
    <row r="76" spans="1:110" x14ac:dyDescent="0.15">
      <c r="A76" s="60">
        <f>COUNTIF(B76:B$1038,B76)</f>
        <v>1</v>
      </c>
      <c r="B76" s="60" t="str">
        <f t="shared" si="2"/>
        <v>3450980036通所リハビリテーション</v>
      </c>
      <c r="C76" s="60">
        <v>3450980036</v>
      </c>
      <c r="D76" s="60">
        <v>0</v>
      </c>
      <c r="E76" s="60" t="s">
        <v>275</v>
      </c>
      <c r="F76" s="60">
        <v>3004355</v>
      </c>
      <c r="G76" s="60" t="s">
        <v>1135</v>
      </c>
      <c r="H76" s="60" t="s">
        <v>1136</v>
      </c>
      <c r="I76" s="60">
        <v>7292361</v>
      </c>
      <c r="J76" s="60" t="s">
        <v>1137</v>
      </c>
      <c r="K76" s="60" t="s">
        <v>1138</v>
      </c>
      <c r="L76" s="60" t="s">
        <v>1139</v>
      </c>
      <c r="M76" s="60" t="s">
        <v>308</v>
      </c>
      <c r="P76" s="60" t="s">
        <v>283</v>
      </c>
      <c r="Q76" s="60" t="s">
        <v>1140</v>
      </c>
      <c r="R76" s="60" t="s">
        <v>1141</v>
      </c>
      <c r="X76" s="60" t="s">
        <v>1142</v>
      </c>
      <c r="Y76" s="60" t="s">
        <v>1143</v>
      </c>
      <c r="Z76" s="60" t="s">
        <v>1144</v>
      </c>
      <c r="AA76" s="60">
        <v>7292361</v>
      </c>
      <c r="AB76" s="60">
        <v>34204</v>
      </c>
      <c r="AC76" s="60" t="s">
        <v>1145</v>
      </c>
      <c r="AD76" s="60" t="s">
        <v>336</v>
      </c>
      <c r="AE76" s="60" t="b">
        <f t="shared" si="3"/>
        <v>0</v>
      </c>
      <c r="AF76" s="60" t="s">
        <v>337</v>
      </c>
      <c r="AG76" s="60" t="s">
        <v>291</v>
      </c>
      <c r="AH76" s="61">
        <v>43214</v>
      </c>
      <c r="AI76" s="60" t="s">
        <v>292</v>
      </c>
      <c r="AJ76" s="61">
        <v>43132</v>
      </c>
      <c r="AK76" s="61">
        <v>43234</v>
      </c>
      <c r="AL76" s="60" t="s">
        <v>293</v>
      </c>
      <c r="AM76" s="60" t="str">
        <f>VLOOKUP(AL76,'[1]居宅，予防'!$A$2:$B$43,2,FALSE)</f>
        <v>通所リハビリテーション</v>
      </c>
      <c r="AN76" s="60" t="str">
        <f>VLOOKUP(AM76,[1]施設種別!$A$2:$B$20,2,FALSE)</f>
        <v>⑱通所リハビリテーション</v>
      </c>
      <c r="AO76" s="60" t="s">
        <v>294</v>
      </c>
      <c r="AP76" s="60" t="s">
        <v>1092</v>
      </c>
      <c r="AQ76" s="61">
        <v>36617</v>
      </c>
      <c r="AR76" s="61">
        <v>36617</v>
      </c>
      <c r="AS76" s="61">
        <v>43556</v>
      </c>
      <c r="BF76" s="61">
        <v>41730</v>
      </c>
      <c r="BG76" s="61">
        <v>43921</v>
      </c>
      <c r="BJ76" s="60" t="s">
        <v>1142</v>
      </c>
      <c r="BK76" s="60" t="s">
        <v>1143</v>
      </c>
      <c r="BL76" s="60" t="s">
        <v>1144</v>
      </c>
      <c r="BM76" s="60" t="s">
        <v>1146</v>
      </c>
      <c r="BN76" s="60" t="s">
        <v>1147</v>
      </c>
      <c r="BO76" s="60" t="s">
        <v>1148</v>
      </c>
      <c r="BP76" s="60">
        <v>7292361</v>
      </c>
      <c r="BQ76" s="60" t="s">
        <v>1149</v>
      </c>
      <c r="BV76" s="61">
        <v>30040</v>
      </c>
      <c r="BZ76" s="60" t="s">
        <v>145</v>
      </c>
      <c r="CA76" s="60" t="s">
        <v>145</v>
      </c>
      <c r="CB76" s="60" t="s">
        <v>145</v>
      </c>
      <c r="CC76" s="60" t="s">
        <v>145</v>
      </c>
      <c r="CD76" s="60" t="s">
        <v>145</v>
      </c>
      <c r="CE76" s="60" t="s">
        <v>145</v>
      </c>
      <c r="CG76" s="60" t="s">
        <v>1151</v>
      </c>
      <c r="CH76" s="62">
        <v>0</v>
      </c>
      <c r="CI76" s="62">
        <v>0</v>
      </c>
      <c r="CJ76" s="62">
        <v>0</v>
      </c>
      <c r="CK76" s="62">
        <v>0</v>
      </c>
      <c r="CR76" s="60" t="s">
        <v>336</v>
      </c>
      <c r="CS76" s="60" t="s">
        <v>1152</v>
      </c>
      <c r="CY76" s="60" t="s">
        <v>291</v>
      </c>
      <c r="CZ76" s="61">
        <v>43556</v>
      </c>
      <c r="DA76" s="61">
        <v>43214</v>
      </c>
      <c r="DB76" s="61">
        <v>43549</v>
      </c>
      <c r="DC76" s="61">
        <v>43921</v>
      </c>
    </row>
    <row r="77" spans="1:110" x14ac:dyDescent="0.15">
      <c r="A77" s="60">
        <f>COUNTIF(B77:B$1038,B77)</f>
        <v>1</v>
      </c>
      <c r="B77" s="60" t="str">
        <f t="shared" si="2"/>
        <v>3450980044介護老人保健施設</v>
      </c>
      <c r="C77" s="60">
        <v>3450980044</v>
      </c>
      <c r="D77" s="60">
        <v>0</v>
      </c>
      <c r="E77" s="60" t="s">
        <v>275</v>
      </c>
      <c r="F77" s="60">
        <v>3020237</v>
      </c>
      <c r="G77" s="60" t="s">
        <v>1011</v>
      </c>
      <c r="H77" s="60" t="s">
        <v>1012</v>
      </c>
      <c r="I77" s="60">
        <v>7238686</v>
      </c>
      <c r="J77" s="60" t="s">
        <v>1013</v>
      </c>
      <c r="K77" s="60" t="s">
        <v>1014</v>
      </c>
      <c r="L77" s="60" t="s">
        <v>1015</v>
      </c>
      <c r="M77" s="60" t="s">
        <v>308</v>
      </c>
      <c r="P77" s="60" t="s">
        <v>283</v>
      </c>
      <c r="Q77" s="60" t="s">
        <v>1016</v>
      </c>
      <c r="R77" s="60" t="s">
        <v>1017</v>
      </c>
      <c r="X77" s="60" t="s">
        <v>1153</v>
      </c>
      <c r="Y77" s="60" t="s">
        <v>1154</v>
      </c>
      <c r="Z77" s="60" t="s">
        <v>1155</v>
      </c>
      <c r="AA77" s="60">
        <v>7230052</v>
      </c>
      <c r="AB77" s="60">
        <v>34204</v>
      </c>
      <c r="AC77" s="60" t="s">
        <v>1156</v>
      </c>
      <c r="AD77" s="60" t="s">
        <v>336</v>
      </c>
      <c r="AE77" s="60" t="b">
        <f t="shared" si="3"/>
        <v>0</v>
      </c>
      <c r="AF77" s="60" t="s">
        <v>337</v>
      </c>
      <c r="AG77" s="60" t="s">
        <v>291</v>
      </c>
      <c r="AH77" s="61">
        <v>43021</v>
      </c>
      <c r="AI77" s="60" t="s">
        <v>292</v>
      </c>
      <c r="AJ77" s="61">
        <v>43012</v>
      </c>
      <c r="AK77" s="61">
        <v>43153</v>
      </c>
      <c r="AL77" s="60" t="s">
        <v>1073</v>
      </c>
      <c r="AM77" s="60" t="str">
        <f>VLOOKUP(AL77,'[1]居宅，予防'!$A$2:$B$43,2,FALSE)</f>
        <v>介護老人保健施設</v>
      </c>
      <c r="AN77" s="60" t="str">
        <f>VLOOKUP(AM77,[1]施設種別!$A$2:$B$20,2,FALSE)</f>
        <v>③介護老人保健施設</v>
      </c>
      <c r="AO77" s="60" t="s">
        <v>294</v>
      </c>
      <c r="AP77" s="60" t="s">
        <v>356</v>
      </c>
      <c r="AQ77" s="61">
        <v>42917</v>
      </c>
      <c r="AR77" s="61">
        <v>42917</v>
      </c>
      <c r="AS77" s="61">
        <v>43191</v>
      </c>
      <c r="BF77" s="61">
        <v>42917</v>
      </c>
      <c r="BG77" s="61">
        <v>45107</v>
      </c>
      <c r="BJ77" s="60" t="s">
        <v>1153</v>
      </c>
      <c r="BK77" s="60" t="s">
        <v>1154</v>
      </c>
      <c r="BL77" s="60" t="s">
        <v>1155</v>
      </c>
      <c r="BM77" s="60" t="s">
        <v>1113</v>
      </c>
      <c r="BN77" s="60" t="s">
        <v>1157</v>
      </c>
      <c r="BO77" s="60" t="s">
        <v>1158</v>
      </c>
      <c r="BP77" s="60">
        <v>7230017</v>
      </c>
      <c r="BQ77" s="60" t="s">
        <v>1159</v>
      </c>
      <c r="BV77" s="61">
        <v>24588</v>
      </c>
      <c r="CU77" s="60" t="s">
        <v>1160</v>
      </c>
      <c r="CY77" s="60" t="s">
        <v>291</v>
      </c>
      <c r="CZ77" s="61">
        <v>43312</v>
      </c>
      <c r="DA77" s="61">
        <v>43560</v>
      </c>
      <c r="DB77" s="61">
        <v>43203</v>
      </c>
      <c r="DC77" s="61">
        <v>45107</v>
      </c>
    </row>
    <row r="78" spans="1:110" x14ac:dyDescent="0.15">
      <c r="A78" s="60">
        <f>COUNTIF(B78:B$1038,B78)</f>
        <v>1</v>
      </c>
      <c r="B78" s="60" t="str">
        <f t="shared" si="2"/>
        <v>3451180016介護老人保健施設</v>
      </c>
      <c r="C78" s="60">
        <v>3451180016</v>
      </c>
      <c r="D78" s="60">
        <v>0</v>
      </c>
      <c r="E78" s="60" t="s">
        <v>275</v>
      </c>
      <c r="F78" s="60">
        <v>3007929</v>
      </c>
      <c r="G78" s="60" t="s">
        <v>408</v>
      </c>
      <c r="H78" s="60" t="s">
        <v>409</v>
      </c>
      <c r="I78" s="60">
        <v>7220045</v>
      </c>
      <c r="J78" s="60" t="s">
        <v>410</v>
      </c>
      <c r="K78" s="60" t="s">
        <v>411</v>
      </c>
      <c r="L78" s="60" t="s">
        <v>412</v>
      </c>
      <c r="M78" s="60" t="s">
        <v>308</v>
      </c>
      <c r="P78" s="60" t="s">
        <v>283</v>
      </c>
      <c r="Q78" s="60" t="s">
        <v>413</v>
      </c>
      <c r="R78" s="60" t="s">
        <v>414</v>
      </c>
      <c r="X78" s="60" t="s">
        <v>1161</v>
      </c>
      <c r="Y78" s="60" t="s">
        <v>1162</v>
      </c>
      <c r="Z78" s="60" t="s">
        <v>411</v>
      </c>
      <c r="AA78" s="60">
        <v>7220045</v>
      </c>
      <c r="AB78" s="60">
        <v>34205</v>
      </c>
      <c r="AC78" s="60" t="s">
        <v>410</v>
      </c>
      <c r="AD78" s="60" t="s">
        <v>417</v>
      </c>
      <c r="AE78" s="60" t="b">
        <f t="shared" si="3"/>
        <v>0</v>
      </c>
      <c r="AF78" s="60" t="s">
        <v>337</v>
      </c>
      <c r="AG78" s="60" t="s">
        <v>291</v>
      </c>
      <c r="AH78" s="61">
        <v>42159</v>
      </c>
      <c r="AI78" s="60" t="s">
        <v>292</v>
      </c>
      <c r="AJ78" s="61">
        <v>42032</v>
      </c>
      <c r="AK78" s="61">
        <v>42573</v>
      </c>
      <c r="AL78" s="60" t="s">
        <v>1073</v>
      </c>
      <c r="AM78" s="60" t="str">
        <f>VLOOKUP(AL78,'[1]居宅，予防'!$A$2:$B$43,2,FALSE)</f>
        <v>介護老人保健施設</v>
      </c>
      <c r="AN78" s="60" t="str">
        <f>VLOOKUP(AM78,[1]施設種別!$A$2:$B$20,2,FALSE)</f>
        <v>③介護老人保健施設</v>
      </c>
      <c r="AO78" s="60" t="s">
        <v>294</v>
      </c>
      <c r="AP78" s="60" t="s">
        <v>356</v>
      </c>
      <c r="AQ78" s="61">
        <v>36617</v>
      </c>
      <c r="AR78" s="61">
        <v>36617</v>
      </c>
      <c r="AS78" s="61">
        <v>43272</v>
      </c>
      <c r="BF78" s="61">
        <v>41730</v>
      </c>
      <c r="BG78" s="61">
        <v>43921</v>
      </c>
      <c r="BJ78" s="60" t="s">
        <v>1161</v>
      </c>
      <c r="BK78" s="60" t="s">
        <v>1162</v>
      </c>
      <c r="BL78" s="60" t="s">
        <v>411</v>
      </c>
      <c r="BM78" s="60" t="s">
        <v>412</v>
      </c>
      <c r="BN78" s="60" t="s">
        <v>414</v>
      </c>
      <c r="BO78" s="60" t="s">
        <v>413</v>
      </c>
      <c r="BP78" s="60">
        <v>7000089</v>
      </c>
      <c r="BQ78" s="60" t="s">
        <v>1163</v>
      </c>
      <c r="BS78" s="60" t="s">
        <v>1164</v>
      </c>
      <c r="BT78" s="60" t="s">
        <v>1165</v>
      </c>
      <c r="BU78" s="60" t="s">
        <v>469</v>
      </c>
      <c r="BV78" s="61">
        <v>18837</v>
      </c>
      <c r="CU78" s="60" t="s">
        <v>1166</v>
      </c>
      <c r="CY78" s="60" t="s">
        <v>291</v>
      </c>
      <c r="CZ78" s="61">
        <v>43556</v>
      </c>
      <c r="DA78" s="61">
        <v>43203</v>
      </c>
      <c r="DB78" s="61">
        <v>43349</v>
      </c>
      <c r="DC78" s="61">
        <v>43921</v>
      </c>
    </row>
    <row r="79" spans="1:110" x14ac:dyDescent="0.15">
      <c r="A79" s="60">
        <f>COUNTIF(B79:B$1038,B79)</f>
        <v>1</v>
      </c>
      <c r="B79" s="60" t="str">
        <f t="shared" si="2"/>
        <v>3451180016通所リハビリテーション</v>
      </c>
      <c r="C79" s="60">
        <v>3451180016</v>
      </c>
      <c r="D79" s="60">
        <v>0</v>
      </c>
      <c r="E79" s="60" t="s">
        <v>275</v>
      </c>
      <c r="F79" s="60">
        <v>3007929</v>
      </c>
      <c r="G79" s="60" t="s">
        <v>408</v>
      </c>
      <c r="H79" s="60" t="s">
        <v>409</v>
      </c>
      <c r="I79" s="60">
        <v>7220045</v>
      </c>
      <c r="J79" s="60" t="s">
        <v>410</v>
      </c>
      <c r="K79" s="60" t="s">
        <v>411</v>
      </c>
      <c r="L79" s="60" t="s">
        <v>412</v>
      </c>
      <c r="M79" s="60" t="s">
        <v>308</v>
      </c>
      <c r="P79" s="60" t="s">
        <v>283</v>
      </c>
      <c r="Q79" s="60" t="s">
        <v>413</v>
      </c>
      <c r="R79" s="60" t="s">
        <v>414</v>
      </c>
      <c r="X79" s="60" t="s">
        <v>1161</v>
      </c>
      <c r="Y79" s="60" t="s">
        <v>1162</v>
      </c>
      <c r="Z79" s="60" t="s">
        <v>411</v>
      </c>
      <c r="AA79" s="60">
        <v>7220045</v>
      </c>
      <c r="AB79" s="60">
        <v>34205</v>
      </c>
      <c r="AC79" s="60" t="s">
        <v>410</v>
      </c>
      <c r="AD79" s="60" t="s">
        <v>417</v>
      </c>
      <c r="AE79" s="60" t="b">
        <f t="shared" si="3"/>
        <v>0</v>
      </c>
      <c r="AF79" s="60" t="s">
        <v>337</v>
      </c>
      <c r="AG79" s="60" t="s">
        <v>291</v>
      </c>
      <c r="AH79" s="61">
        <v>42159</v>
      </c>
      <c r="AI79" s="60" t="s">
        <v>292</v>
      </c>
      <c r="AJ79" s="61">
        <v>42032</v>
      </c>
      <c r="AK79" s="61">
        <v>42573</v>
      </c>
      <c r="AL79" s="60" t="s">
        <v>293</v>
      </c>
      <c r="AM79" s="60" t="str">
        <f>VLOOKUP(AL79,'[1]居宅，予防'!$A$2:$B$43,2,FALSE)</f>
        <v>通所リハビリテーション</v>
      </c>
      <c r="AN79" s="60" t="str">
        <f>VLOOKUP(AM79,[1]施設種別!$A$2:$B$20,2,FALSE)</f>
        <v>⑱通所リハビリテーション</v>
      </c>
      <c r="AO79" s="60" t="s">
        <v>294</v>
      </c>
      <c r="AP79" s="60" t="s">
        <v>1092</v>
      </c>
      <c r="AQ79" s="61">
        <v>36617</v>
      </c>
      <c r="AR79" s="61">
        <v>36617</v>
      </c>
      <c r="AS79" s="61">
        <v>43101</v>
      </c>
      <c r="BF79" s="61">
        <v>41730</v>
      </c>
      <c r="BG79" s="61">
        <v>43921</v>
      </c>
      <c r="BJ79" s="60" t="s">
        <v>1161</v>
      </c>
      <c r="BK79" s="60" t="s">
        <v>1162</v>
      </c>
      <c r="BL79" s="60" t="s">
        <v>411</v>
      </c>
      <c r="BM79" s="60" t="s">
        <v>412</v>
      </c>
      <c r="BN79" s="60" t="s">
        <v>414</v>
      </c>
      <c r="BO79" s="60" t="s">
        <v>413</v>
      </c>
      <c r="BP79" s="60">
        <v>7000089</v>
      </c>
      <c r="BQ79" s="60" t="s">
        <v>1167</v>
      </c>
      <c r="BU79" s="60" t="s">
        <v>469</v>
      </c>
      <c r="BV79" s="61">
        <v>18837</v>
      </c>
      <c r="BZ79" s="60" t="s">
        <v>145</v>
      </c>
      <c r="CA79" s="60" t="s">
        <v>145</v>
      </c>
      <c r="CB79" s="60" t="s">
        <v>145</v>
      </c>
      <c r="CC79" s="60" t="s">
        <v>145</v>
      </c>
      <c r="CD79" s="60" t="s">
        <v>145</v>
      </c>
      <c r="CG79" s="60" t="s">
        <v>708</v>
      </c>
      <c r="CH79" s="62">
        <v>0</v>
      </c>
      <c r="CI79" s="62">
        <v>0</v>
      </c>
      <c r="CR79" s="60" t="s">
        <v>417</v>
      </c>
      <c r="CS79" s="60" t="s">
        <v>1168</v>
      </c>
      <c r="CY79" s="60" t="s">
        <v>291</v>
      </c>
      <c r="CZ79" s="61">
        <v>43153</v>
      </c>
      <c r="DA79" s="61">
        <v>43208</v>
      </c>
      <c r="DB79" s="61">
        <v>43136</v>
      </c>
      <c r="DC79" s="61">
        <v>43921</v>
      </c>
    </row>
    <row r="80" spans="1:110" x14ac:dyDescent="0.15">
      <c r="A80" s="60">
        <f>COUNTIF(B80:B$1038,B80)</f>
        <v>1</v>
      </c>
      <c r="B80" s="60" t="str">
        <f t="shared" si="2"/>
        <v>3451180024介護老人保健施設</v>
      </c>
      <c r="C80" s="60">
        <v>3451180024</v>
      </c>
      <c r="D80" s="60">
        <v>0</v>
      </c>
      <c r="E80" s="60" t="s">
        <v>275</v>
      </c>
      <c r="F80" s="60">
        <v>3002391</v>
      </c>
      <c r="G80" s="60" t="s">
        <v>459</v>
      </c>
      <c r="H80" s="60" t="s">
        <v>460</v>
      </c>
      <c r="I80" s="60">
        <v>7220062</v>
      </c>
      <c r="J80" s="60" t="s">
        <v>461</v>
      </c>
      <c r="K80" s="60" t="s">
        <v>462</v>
      </c>
      <c r="L80" s="60" t="s">
        <v>463</v>
      </c>
      <c r="M80" s="60" t="s">
        <v>308</v>
      </c>
      <c r="P80" s="60" t="s">
        <v>283</v>
      </c>
      <c r="Q80" s="60" t="s">
        <v>464</v>
      </c>
      <c r="R80" s="60" t="s">
        <v>465</v>
      </c>
      <c r="X80" s="60" t="s">
        <v>1169</v>
      </c>
      <c r="Y80" s="60" t="s">
        <v>470</v>
      </c>
      <c r="Z80" s="60" t="s">
        <v>1170</v>
      </c>
      <c r="AA80" s="60">
        <v>7220062</v>
      </c>
      <c r="AB80" s="60">
        <v>34205</v>
      </c>
      <c r="AC80" s="60" t="s">
        <v>1171</v>
      </c>
      <c r="AD80" s="60" t="s">
        <v>417</v>
      </c>
      <c r="AE80" s="60" t="b">
        <f t="shared" si="3"/>
        <v>0</v>
      </c>
      <c r="AF80" s="60" t="s">
        <v>337</v>
      </c>
      <c r="AG80" s="60" t="s">
        <v>291</v>
      </c>
      <c r="AH80" s="61">
        <v>43043</v>
      </c>
      <c r="AI80" s="60" t="s">
        <v>292</v>
      </c>
      <c r="AJ80" s="61">
        <v>43009</v>
      </c>
      <c r="AK80" s="61">
        <v>43069</v>
      </c>
      <c r="AL80" s="60" t="s">
        <v>1073</v>
      </c>
      <c r="AM80" s="60" t="str">
        <f>VLOOKUP(AL80,'[1]居宅，予防'!$A$2:$B$43,2,FALSE)</f>
        <v>介護老人保健施設</v>
      </c>
      <c r="AN80" s="60" t="str">
        <f>VLOOKUP(AM80,[1]施設種別!$A$2:$B$20,2,FALSE)</f>
        <v>③介護老人保健施設</v>
      </c>
      <c r="AO80" s="60" t="s">
        <v>294</v>
      </c>
      <c r="AP80" s="60" t="s">
        <v>356</v>
      </c>
      <c r="AQ80" s="61">
        <v>36617</v>
      </c>
      <c r="AR80" s="61">
        <v>36617</v>
      </c>
      <c r="AS80" s="61">
        <v>43191</v>
      </c>
      <c r="BF80" s="61">
        <v>41730</v>
      </c>
      <c r="BG80" s="61">
        <v>43921</v>
      </c>
      <c r="BJ80" s="60" t="s">
        <v>1169</v>
      </c>
      <c r="BK80" s="60" t="s">
        <v>470</v>
      </c>
      <c r="BL80" s="60" t="s">
        <v>1170</v>
      </c>
      <c r="BM80" s="60" t="s">
        <v>1172</v>
      </c>
      <c r="BN80" s="60" t="s">
        <v>1173</v>
      </c>
      <c r="BO80" s="60" t="s">
        <v>1174</v>
      </c>
      <c r="BP80" s="60">
        <v>7220062</v>
      </c>
      <c r="BQ80" s="60" t="s">
        <v>1175</v>
      </c>
      <c r="BS80" s="60" t="s">
        <v>1176</v>
      </c>
      <c r="BT80" s="60" t="s">
        <v>1177</v>
      </c>
      <c r="BV80" s="61">
        <v>29819</v>
      </c>
      <c r="CY80" s="60" t="s">
        <v>291</v>
      </c>
      <c r="CZ80" s="61">
        <v>43577</v>
      </c>
      <c r="DA80" s="61">
        <v>43256</v>
      </c>
      <c r="DB80" s="61">
        <v>43171</v>
      </c>
      <c r="DC80" s="61">
        <v>43921</v>
      </c>
    </row>
    <row r="81" spans="1:107" x14ac:dyDescent="0.15">
      <c r="A81" s="60">
        <f>COUNTIF(B81:B$1038,B81)</f>
        <v>1</v>
      </c>
      <c r="B81" s="60" t="str">
        <f t="shared" si="2"/>
        <v>3451180024通所リハビリテーション</v>
      </c>
      <c r="C81" s="60">
        <v>3451180024</v>
      </c>
      <c r="D81" s="60">
        <v>0</v>
      </c>
      <c r="E81" s="60" t="s">
        <v>275</v>
      </c>
      <c r="F81" s="60">
        <v>3002391</v>
      </c>
      <c r="G81" s="60" t="s">
        <v>459</v>
      </c>
      <c r="H81" s="60" t="s">
        <v>460</v>
      </c>
      <c r="I81" s="60">
        <v>7220062</v>
      </c>
      <c r="J81" s="60" t="s">
        <v>461</v>
      </c>
      <c r="K81" s="60" t="s">
        <v>462</v>
      </c>
      <c r="L81" s="60" t="s">
        <v>463</v>
      </c>
      <c r="M81" s="60" t="s">
        <v>308</v>
      </c>
      <c r="P81" s="60" t="s">
        <v>283</v>
      </c>
      <c r="Q81" s="60" t="s">
        <v>464</v>
      </c>
      <c r="R81" s="60" t="s">
        <v>465</v>
      </c>
      <c r="X81" s="60" t="s">
        <v>1169</v>
      </c>
      <c r="Y81" s="60" t="s">
        <v>470</v>
      </c>
      <c r="Z81" s="60" t="s">
        <v>1170</v>
      </c>
      <c r="AA81" s="60">
        <v>7220062</v>
      </c>
      <c r="AB81" s="60">
        <v>34205</v>
      </c>
      <c r="AC81" s="60" t="s">
        <v>1171</v>
      </c>
      <c r="AD81" s="60" t="s">
        <v>417</v>
      </c>
      <c r="AE81" s="60" t="b">
        <f t="shared" si="3"/>
        <v>0</v>
      </c>
      <c r="AF81" s="60" t="s">
        <v>337</v>
      </c>
      <c r="AG81" s="60" t="s">
        <v>291</v>
      </c>
      <c r="AH81" s="61">
        <v>43043</v>
      </c>
      <c r="AI81" s="60" t="s">
        <v>292</v>
      </c>
      <c r="AJ81" s="61">
        <v>43009</v>
      </c>
      <c r="AK81" s="61">
        <v>43069</v>
      </c>
      <c r="AL81" s="60" t="s">
        <v>293</v>
      </c>
      <c r="AM81" s="60" t="str">
        <f>VLOOKUP(AL81,'[1]居宅，予防'!$A$2:$B$43,2,FALSE)</f>
        <v>通所リハビリテーション</v>
      </c>
      <c r="AN81" s="60" t="str">
        <f>VLOOKUP(AM81,[1]施設種別!$A$2:$B$20,2,FALSE)</f>
        <v>⑱通所リハビリテーション</v>
      </c>
      <c r="AO81" s="60" t="s">
        <v>294</v>
      </c>
      <c r="AP81" s="60" t="s">
        <v>1092</v>
      </c>
      <c r="AQ81" s="61">
        <v>36617</v>
      </c>
      <c r="AR81" s="61">
        <v>36617</v>
      </c>
      <c r="AS81" s="61">
        <v>43191</v>
      </c>
      <c r="BF81" s="61">
        <v>41730</v>
      </c>
      <c r="BG81" s="61">
        <v>43921</v>
      </c>
      <c r="BJ81" s="60" t="s">
        <v>1169</v>
      </c>
      <c r="BK81" s="60" t="s">
        <v>470</v>
      </c>
      <c r="BL81" s="60" t="s">
        <v>1170</v>
      </c>
      <c r="BM81" s="60" t="s">
        <v>1172</v>
      </c>
      <c r="BN81" s="60" t="s">
        <v>1173</v>
      </c>
      <c r="BO81" s="60" t="s">
        <v>1174</v>
      </c>
      <c r="BP81" s="60">
        <v>7220062</v>
      </c>
      <c r="BQ81" s="60" t="s">
        <v>1175</v>
      </c>
      <c r="BV81" s="61">
        <v>29819</v>
      </c>
      <c r="BZ81" s="60" t="s">
        <v>145</v>
      </c>
      <c r="CA81" s="60" t="s">
        <v>145</v>
      </c>
      <c r="CB81" s="60" t="s">
        <v>145</v>
      </c>
      <c r="CC81" s="60" t="s">
        <v>145</v>
      </c>
      <c r="CD81" s="60" t="s">
        <v>145</v>
      </c>
      <c r="CE81" s="60" t="s">
        <v>145</v>
      </c>
      <c r="CF81" s="60" t="s">
        <v>145</v>
      </c>
      <c r="CH81" s="62">
        <v>0</v>
      </c>
      <c r="CI81" s="62">
        <v>0</v>
      </c>
      <c r="CJ81" s="62">
        <v>0</v>
      </c>
      <c r="CK81" s="62">
        <v>0</v>
      </c>
      <c r="CL81" s="62">
        <v>0</v>
      </c>
      <c r="CM81" s="62">
        <v>0</v>
      </c>
      <c r="CR81" s="60" t="s">
        <v>417</v>
      </c>
      <c r="CS81" s="60" t="s">
        <v>1178</v>
      </c>
      <c r="CU81" s="60" t="s">
        <v>1179</v>
      </c>
      <c r="CY81" s="60" t="s">
        <v>291</v>
      </c>
      <c r="CZ81" s="61">
        <v>43577</v>
      </c>
      <c r="DA81" s="61">
        <v>43440</v>
      </c>
      <c r="DB81" s="61">
        <v>43171</v>
      </c>
      <c r="DC81" s="61">
        <v>43921</v>
      </c>
    </row>
    <row r="82" spans="1:107" x14ac:dyDescent="0.15">
      <c r="A82" s="60">
        <f>COUNTIF(B82:B$1038,B82)</f>
        <v>1</v>
      </c>
      <c r="B82" s="60" t="str">
        <f t="shared" si="2"/>
        <v>3451180032介護老人保健施設</v>
      </c>
      <c r="C82" s="60">
        <v>3451180032</v>
      </c>
      <c r="D82" s="60">
        <v>0</v>
      </c>
      <c r="E82" s="60" t="s">
        <v>275</v>
      </c>
      <c r="F82" s="60">
        <v>4002382</v>
      </c>
      <c r="G82" s="60" t="s">
        <v>1180</v>
      </c>
      <c r="H82" s="60" t="s">
        <v>1181</v>
      </c>
      <c r="I82" s="60">
        <v>7220025</v>
      </c>
      <c r="J82" s="60" t="s">
        <v>1182</v>
      </c>
      <c r="K82" s="60" t="s">
        <v>1183</v>
      </c>
      <c r="L82" s="60" t="s">
        <v>1184</v>
      </c>
      <c r="M82" s="60" t="s">
        <v>348</v>
      </c>
      <c r="P82" s="60" t="s">
        <v>349</v>
      </c>
      <c r="Q82" s="60" t="s">
        <v>1185</v>
      </c>
      <c r="R82" s="60" t="s">
        <v>1186</v>
      </c>
      <c r="U82" s="61">
        <v>19282</v>
      </c>
      <c r="X82" s="60" t="s">
        <v>1187</v>
      </c>
      <c r="Y82" s="60" t="s">
        <v>1188</v>
      </c>
      <c r="Z82" s="60" t="s">
        <v>1183</v>
      </c>
      <c r="AA82" s="60">
        <v>7220042</v>
      </c>
      <c r="AB82" s="60">
        <v>34205</v>
      </c>
      <c r="AC82" s="60" t="s">
        <v>1189</v>
      </c>
      <c r="AD82" s="60" t="s">
        <v>417</v>
      </c>
      <c r="AE82" s="60" t="b">
        <f t="shared" si="3"/>
        <v>0</v>
      </c>
      <c r="AF82" s="60" t="s">
        <v>337</v>
      </c>
      <c r="AG82" s="60" t="s">
        <v>291</v>
      </c>
      <c r="AH82" s="61">
        <v>43406</v>
      </c>
      <c r="AI82" s="60" t="s">
        <v>292</v>
      </c>
      <c r="AJ82" s="61">
        <v>43419</v>
      </c>
      <c r="AK82" s="61">
        <v>43454</v>
      </c>
      <c r="AL82" s="60" t="s">
        <v>1073</v>
      </c>
      <c r="AM82" s="60" t="str">
        <f>VLOOKUP(AL82,'[1]居宅，予防'!$A$2:$B$43,2,FALSE)</f>
        <v>介護老人保健施設</v>
      </c>
      <c r="AN82" s="60" t="str">
        <f>VLOOKUP(AM82,[1]施設種別!$A$2:$B$20,2,FALSE)</f>
        <v>③介護老人保健施設</v>
      </c>
      <c r="AO82" s="60" t="s">
        <v>294</v>
      </c>
      <c r="AP82" s="60" t="s">
        <v>356</v>
      </c>
      <c r="AQ82" s="61">
        <v>36617</v>
      </c>
      <c r="AR82" s="61">
        <v>36617</v>
      </c>
      <c r="AS82" s="61">
        <v>43267</v>
      </c>
      <c r="BF82" s="61">
        <v>41730</v>
      </c>
      <c r="BG82" s="61">
        <v>43921</v>
      </c>
      <c r="BJ82" s="60" t="s">
        <v>1187</v>
      </c>
      <c r="BK82" s="60" t="s">
        <v>1188</v>
      </c>
      <c r="BL82" s="60" t="s">
        <v>1183</v>
      </c>
      <c r="BM82" s="60" t="s">
        <v>1184</v>
      </c>
      <c r="BN82" s="60" t="s">
        <v>1190</v>
      </c>
      <c r="BO82" s="60" t="s">
        <v>1191</v>
      </c>
      <c r="BP82" s="60">
        <v>7340026</v>
      </c>
      <c r="BQ82" s="60" t="s">
        <v>1192</v>
      </c>
      <c r="BS82" s="60" t="s">
        <v>453</v>
      </c>
      <c r="BT82" s="60" t="s">
        <v>1193</v>
      </c>
      <c r="BU82" s="60" t="s">
        <v>469</v>
      </c>
      <c r="BV82" s="61">
        <v>16835</v>
      </c>
      <c r="CY82" s="60" t="s">
        <v>291</v>
      </c>
      <c r="CZ82" s="61">
        <v>43434</v>
      </c>
      <c r="DA82" s="61">
        <v>43206</v>
      </c>
      <c r="DB82" s="61">
        <v>43267</v>
      </c>
      <c r="DC82" s="61">
        <v>43921</v>
      </c>
    </row>
    <row r="83" spans="1:107" x14ac:dyDescent="0.15">
      <c r="A83" s="60">
        <f>COUNTIF(B83:B$1038,B83)</f>
        <v>1</v>
      </c>
      <c r="B83" s="60" t="str">
        <f t="shared" si="2"/>
        <v>3451180032通所リハビリテーション</v>
      </c>
      <c r="C83" s="60">
        <v>3451180032</v>
      </c>
      <c r="D83" s="60">
        <v>0</v>
      </c>
      <c r="E83" s="60" t="s">
        <v>275</v>
      </c>
      <c r="F83" s="60">
        <v>4002382</v>
      </c>
      <c r="G83" s="60" t="s">
        <v>1180</v>
      </c>
      <c r="H83" s="60" t="s">
        <v>1181</v>
      </c>
      <c r="I83" s="60">
        <v>7220025</v>
      </c>
      <c r="J83" s="60" t="s">
        <v>1182</v>
      </c>
      <c r="K83" s="60" t="s">
        <v>1183</v>
      </c>
      <c r="L83" s="60" t="s">
        <v>1184</v>
      </c>
      <c r="M83" s="60" t="s">
        <v>348</v>
      </c>
      <c r="P83" s="60" t="s">
        <v>349</v>
      </c>
      <c r="Q83" s="60" t="s">
        <v>1185</v>
      </c>
      <c r="R83" s="60" t="s">
        <v>1186</v>
      </c>
      <c r="U83" s="61">
        <v>19282</v>
      </c>
      <c r="X83" s="60" t="s">
        <v>1187</v>
      </c>
      <c r="Y83" s="60" t="s">
        <v>1188</v>
      </c>
      <c r="Z83" s="60" t="s">
        <v>1183</v>
      </c>
      <c r="AA83" s="60">
        <v>7220042</v>
      </c>
      <c r="AB83" s="60">
        <v>34205</v>
      </c>
      <c r="AC83" s="60" t="s">
        <v>1189</v>
      </c>
      <c r="AD83" s="60" t="s">
        <v>417</v>
      </c>
      <c r="AE83" s="60" t="b">
        <f t="shared" si="3"/>
        <v>0</v>
      </c>
      <c r="AF83" s="60" t="s">
        <v>337</v>
      </c>
      <c r="AG83" s="60" t="s">
        <v>291</v>
      </c>
      <c r="AH83" s="61">
        <v>43406</v>
      </c>
      <c r="AI83" s="60" t="s">
        <v>292</v>
      </c>
      <c r="AJ83" s="61">
        <v>43419</v>
      </c>
      <c r="AK83" s="61">
        <v>43454</v>
      </c>
      <c r="AL83" s="60" t="s">
        <v>293</v>
      </c>
      <c r="AM83" s="60" t="str">
        <f>VLOOKUP(AL83,'[1]居宅，予防'!$A$2:$B$43,2,FALSE)</f>
        <v>通所リハビリテーション</v>
      </c>
      <c r="AN83" s="60" t="str">
        <f>VLOOKUP(AM83,[1]施設種別!$A$2:$B$20,2,FALSE)</f>
        <v>⑱通所リハビリテーション</v>
      </c>
      <c r="AO83" s="60" t="s">
        <v>294</v>
      </c>
      <c r="AP83" s="60" t="s">
        <v>1092</v>
      </c>
      <c r="AQ83" s="61">
        <v>36617</v>
      </c>
      <c r="AR83" s="61">
        <v>36617</v>
      </c>
      <c r="AS83" s="61">
        <v>43267</v>
      </c>
      <c r="BF83" s="61">
        <v>41730</v>
      </c>
      <c r="BG83" s="61">
        <v>43921</v>
      </c>
      <c r="BJ83" s="60" t="s">
        <v>1187</v>
      </c>
      <c r="BK83" s="60" t="s">
        <v>1188</v>
      </c>
      <c r="BL83" s="60" t="s">
        <v>1183</v>
      </c>
      <c r="BM83" s="60" t="s">
        <v>1184</v>
      </c>
      <c r="BN83" s="60" t="s">
        <v>1190</v>
      </c>
      <c r="BO83" s="60" t="s">
        <v>1191</v>
      </c>
      <c r="BP83" s="60">
        <v>7340026</v>
      </c>
      <c r="BQ83" s="60" t="s">
        <v>1192</v>
      </c>
      <c r="BU83" s="60" t="s">
        <v>469</v>
      </c>
      <c r="BV83" s="61">
        <v>16835</v>
      </c>
      <c r="BZ83" s="60" t="s">
        <v>145</v>
      </c>
      <c r="CA83" s="60" t="s">
        <v>145</v>
      </c>
      <c r="CB83" s="60" t="s">
        <v>145</v>
      </c>
      <c r="CC83" s="60" t="s">
        <v>145</v>
      </c>
      <c r="CD83" s="60" t="s">
        <v>145</v>
      </c>
      <c r="CE83" s="60" t="s">
        <v>145</v>
      </c>
      <c r="CF83" s="60" t="s">
        <v>145</v>
      </c>
      <c r="CG83" s="60" t="s">
        <v>1194</v>
      </c>
      <c r="CH83" s="62">
        <v>0</v>
      </c>
      <c r="CI83" s="62">
        <v>0</v>
      </c>
      <c r="CJ83" s="62">
        <v>0</v>
      </c>
      <c r="CK83" s="62">
        <v>0</v>
      </c>
      <c r="CL83" s="62">
        <v>0</v>
      </c>
      <c r="CM83" s="62">
        <v>0</v>
      </c>
      <c r="CR83" s="60" t="s">
        <v>417</v>
      </c>
      <c r="CS83" s="60" t="s">
        <v>1195</v>
      </c>
      <c r="CY83" s="60" t="s">
        <v>291</v>
      </c>
      <c r="CZ83" s="61">
        <v>43434</v>
      </c>
      <c r="DA83" s="61">
        <v>43206</v>
      </c>
      <c r="DB83" s="61">
        <v>43280</v>
      </c>
      <c r="DC83" s="61">
        <v>43921</v>
      </c>
    </row>
    <row r="84" spans="1:107" x14ac:dyDescent="0.15">
      <c r="A84" s="60">
        <f>COUNTIF(B84:B$1038,B84)</f>
        <v>1</v>
      </c>
      <c r="B84" s="60" t="str">
        <f t="shared" si="2"/>
        <v>3451180040介護老人保健施設</v>
      </c>
      <c r="C84" s="60">
        <v>3451180040</v>
      </c>
      <c r="D84" s="60">
        <v>0</v>
      </c>
      <c r="E84" s="60" t="s">
        <v>275</v>
      </c>
      <c r="F84" s="60">
        <v>3008323</v>
      </c>
      <c r="G84" s="60" t="s">
        <v>1196</v>
      </c>
      <c r="H84" s="60" t="s">
        <v>1197</v>
      </c>
      <c r="I84" s="60">
        <v>7220215</v>
      </c>
      <c r="J84" s="60" t="s">
        <v>1198</v>
      </c>
      <c r="K84" s="60" t="s">
        <v>1199</v>
      </c>
      <c r="L84" s="60" t="s">
        <v>1200</v>
      </c>
      <c r="M84" s="60" t="s">
        <v>308</v>
      </c>
      <c r="P84" s="60" t="s">
        <v>283</v>
      </c>
      <c r="Q84" s="60" t="s">
        <v>1201</v>
      </c>
      <c r="R84" s="60" t="s">
        <v>1202</v>
      </c>
      <c r="X84" s="60" t="s">
        <v>1203</v>
      </c>
      <c r="Y84" s="60" t="s">
        <v>1204</v>
      </c>
      <c r="Z84" s="60" t="s">
        <v>1205</v>
      </c>
      <c r="AA84" s="60">
        <v>7220215</v>
      </c>
      <c r="AB84" s="60">
        <v>34205</v>
      </c>
      <c r="AC84" s="60" t="s">
        <v>1206</v>
      </c>
      <c r="AD84" s="60" t="s">
        <v>417</v>
      </c>
      <c r="AE84" s="60" t="b">
        <f t="shared" si="3"/>
        <v>0</v>
      </c>
      <c r="AF84" s="60" t="s">
        <v>337</v>
      </c>
      <c r="AG84" s="60" t="s">
        <v>291</v>
      </c>
      <c r="AH84" s="61">
        <v>41577</v>
      </c>
      <c r="AI84" s="60" t="s">
        <v>292</v>
      </c>
      <c r="AJ84" s="61">
        <v>41456</v>
      </c>
      <c r="AK84" s="61">
        <v>42850</v>
      </c>
      <c r="AL84" s="60" t="s">
        <v>1073</v>
      </c>
      <c r="AM84" s="60" t="str">
        <f>VLOOKUP(AL84,'[1]居宅，予防'!$A$2:$B$43,2,FALSE)</f>
        <v>介護老人保健施設</v>
      </c>
      <c r="AN84" s="60" t="str">
        <f>VLOOKUP(AM84,[1]施設種別!$A$2:$B$20,2,FALSE)</f>
        <v>③介護老人保健施設</v>
      </c>
      <c r="AO84" s="60" t="s">
        <v>294</v>
      </c>
      <c r="AP84" s="60" t="s">
        <v>356</v>
      </c>
      <c r="AQ84" s="61">
        <v>36617</v>
      </c>
      <c r="AR84" s="61">
        <v>36617</v>
      </c>
      <c r="AS84" s="61">
        <v>43374</v>
      </c>
      <c r="BF84" s="61">
        <v>41730</v>
      </c>
      <c r="BG84" s="61">
        <v>43921</v>
      </c>
      <c r="BJ84" s="60" t="s">
        <v>1203</v>
      </c>
      <c r="BK84" s="60" t="s">
        <v>1204</v>
      </c>
      <c r="BL84" s="60" t="s">
        <v>1205</v>
      </c>
      <c r="BM84" s="60" t="s">
        <v>1207</v>
      </c>
      <c r="BN84" s="60" t="s">
        <v>1208</v>
      </c>
      <c r="BO84" s="60" t="s">
        <v>1209</v>
      </c>
      <c r="BP84" s="60">
        <v>7210915</v>
      </c>
      <c r="BQ84" s="60" t="s">
        <v>1210</v>
      </c>
      <c r="BU84" s="60" t="s">
        <v>469</v>
      </c>
      <c r="BV84" s="61">
        <v>26257</v>
      </c>
      <c r="CY84" s="60" t="s">
        <v>291</v>
      </c>
      <c r="CZ84" s="61">
        <v>43462</v>
      </c>
      <c r="DA84" s="61">
        <v>43214</v>
      </c>
      <c r="DB84" s="61">
        <v>43383</v>
      </c>
      <c r="DC84" s="61">
        <v>43921</v>
      </c>
    </row>
    <row r="85" spans="1:107" x14ac:dyDescent="0.15">
      <c r="A85" s="60">
        <f>COUNTIF(B85:B$1038,B85)</f>
        <v>1</v>
      </c>
      <c r="B85" s="60" t="str">
        <f t="shared" si="2"/>
        <v>3451180040通所リハビリテーション</v>
      </c>
      <c r="C85" s="60">
        <v>3451180040</v>
      </c>
      <c r="D85" s="60">
        <v>0</v>
      </c>
      <c r="E85" s="60" t="s">
        <v>275</v>
      </c>
      <c r="F85" s="60">
        <v>3008323</v>
      </c>
      <c r="G85" s="60" t="s">
        <v>1196</v>
      </c>
      <c r="H85" s="60" t="s">
        <v>1197</v>
      </c>
      <c r="I85" s="60">
        <v>7220215</v>
      </c>
      <c r="J85" s="60" t="s">
        <v>1198</v>
      </c>
      <c r="K85" s="60" t="s">
        <v>1199</v>
      </c>
      <c r="L85" s="60" t="s">
        <v>1200</v>
      </c>
      <c r="M85" s="60" t="s">
        <v>308</v>
      </c>
      <c r="P85" s="60" t="s">
        <v>283</v>
      </c>
      <c r="Q85" s="60" t="s">
        <v>1201</v>
      </c>
      <c r="R85" s="60" t="s">
        <v>1202</v>
      </c>
      <c r="X85" s="60" t="s">
        <v>1203</v>
      </c>
      <c r="Y85" s="60" t="s">
        <v>1204</v>
      </c>
      <c r="Z85" s="60" t="s">
        <v>1205</v>
      </c>
      <c r="AA85" s="60">
        <v>7220215</v>
      </c>
      <c r="AB85" s="60">
        <v>34205</v>
      </c>
      <c r="AC85" s="60" t="s">
        <v>1206</v>
      </c>
      <c r="AD85" s="60" t="s">
        <v>417</v>
      </c>
      <c r="AE85" s="60" t="b">
        <f t="shared" si="3"/>
        <v>0</v>
      </c>
      <c r="AF85" s="60" t="s">
        <v>337</v>
      </c>
      <c r="AG85" s="60" t="s">
        <v>291</v>
      </c>
      <c r="AH85" s="61">
        <v>41577</v>
      </c>
      <c r="AI85" s="60" t="s">
        <v>292</v>
      </c>
      <c r="AJ85" s="61">
        <v>41456</v>
      </c>
      <c r="AK85" s="61">
        <v>42850</v>
      </c>
      <c r="AL85" s="60" t="s">
        <v>293</v>
      </c>
      <c r="AM85" s="60" t="str">
        <f>VLOOKUP(AL85,'[1]居宅，予防'!$A$2:$B$43,2,FALSE)</f>
        <v>通所リハビリテーション</v>
      </c>
      <c r="AN85" s="60" t="str">
        <f>VLOOKUP(AM85,[1]施設種別!$A$2:$B$20,2,FALSE)</f>
        <v>⑱通所リハビリテーション</v>
      </c>
      <c r="AO85" s="60" t="s">
        <v>294</v>
      </c>
      <c r="AP85" s="60" t="s">
        <v>1092</v>
      </c>
      <c r="AQ85" s="61">
        <v>36617</v>
      </c>
      <c r="AR85" s="61">
        <v>36617</v>
      </c>
      <c r="AS85" s="61">
        <v>43374</v>
      </c>
      <c r="BF85" s="61">
        <v>41730</v>
      </c>
      <c r="BG85" s="61">
        <v>43921</v>
      </c>
      <c r="BJ85" s="60" t="s">
        <v>1203</v>
      </c>
      <c r="BK85" s="60" t="s">
        <v>1204</v>
      </c>
      <c r="BL85" s="60" t="s">
        <v>1205</v>
      </c>
      <c r="BM85" s="60" t="s">
        <v>1207</v>
      </c>
      <c r="BN85" s="60" t="s">
        <v>1208</v>
      </c>
      <c r="BO85" s="60" t="s">
        <v>1209</v>
      </c>
      <c r="BP85" s="60">
        <v>7210915</v>
      </c>
      <c r="BQ85" s="60" t="s">
        <v>1210</v>
      </c>
      <c r="BU85" s="60" t="s">
        <v>469</v>
      </c>
      <c r="BV85" s="61">
        <v>26257</v>
      </c>
      <c r="BZ85" s="60" t="s">
        <v>145</v>
      </c>
      <c r="CA85" s="60" t="s">
        <v>145</v>
      </c>
      <c r="CB85" s="60" t="s">
        <v>145</v>
      </c>
      <c r="CC85" s="60" t="s">
        <v>145</v>
      </c>
      <c r="CD85" s="60" t="s">
        <v>145</v>
      </c>
      <c r="CE85" s="60" t="s">
        <v>145</v>
      </c>
      <c r="CF85" s="60" t="s">
        <v>145</v>
      </c>
      <c r="CG85" s="60" t="s">
        <v>1211</v>
      </c>
      <c r="CH85" s="62">
        <v>0</v>
      </c>
      <c r="CI85" s="62">
        <v>0</v>
      </c>
      <c r="CJ85" s="62">
        <v>0</v>
      </c>
      <c r="CK85" s="62">
        <v>0</v>
      </c>
      <c r="CL85" s="62">
        <v>0</v>
      </c>
      <c r="CM85" s="62">
        <v>0</v>
      </c>
      <c r="CR85" s="60" t="s">
        <v>417</v>
      </c>
      <c r="CS85" s="60" t="s">
        <v>1212</v>
      </c>
      <c r="CY85" s="60" t="s">
        <v>291</v>
      </c>
      <c r="CZ85" s="61">
        <v>43462</v>
      </c>
      <c r="DA85" s="61">
        <v>43214</v>
      </c>
      <c r="DB85" s="61">
        <v>43383</v>
      </c>
      <c r="DC85" s="61">
        <v>43921</v>
      </c>
    </row>
    <row r="86" spans="1:107" x14ac:dyDescent="0.15">
      <c r="A86" s="60">
        <f>COUNTIF(B86:B$1038,B86)</f>
        <v>1</v>
      </c>
      <c r="B86" s="60" t="str">
        <f t="shared" si="2"/>
        <v>3451180057介護老人保健施設</v>
      </c>
      <c r="C86" s="60">
        <v>3451180057</v>
      </c>
      <c r="D86" s="60">
        <v>0</v>
      </c>
      <c r="E86" s="60" t="s">
        <v>275</v>
      </c>
      <c r="F86" s="60">
        <v>3002391</v>
      </c>
      <c r="G86" s="60" t="s">
        <v>459</v>
      </c>
      <c r="H86" s="60" t="s">
        <v>460</v>
      </c>
      <c r="I86" s="60">
        <v>7220062</v>
      </c>
      <c r="J86" s="60" t="s">
        <v>461</v>
      </c>
      <c r="K86" s="60" t="s">
        <v>462</v>
      </c>
      <c r="L86" s="60" t="s">
        <v>463</v>
      </c>
      <c r="M86" s="60" t="s">
        <v>308</v>
      </c>
      <c r="P86" s="60" t="s">
        <v>283</v>
      </c>
      <c r="Q86" s="60" t="s">
        <v>464</v>
      </c>
      <c r="R86" s="60" t="s">
        <v>465</v>
      </c>
      <c r="X86" s="60" t="s">
        <v>1213</v>
      </c>
      <c r="Y86" s="60" t="s">
        <v>1214</v>
      </c>
      <c r="Z86" s="60" t="s">
        <v>1215</v>
      </c>
      <c r="AA86" s="60">
        <v>7220062</v>
      </c>
      <c r="AB86" s="60">
        <v>34205</v>
      </c>
      <c r="AC86" s="60" t="s">
        <v>1216</v>
      </c>
      <c r="AD86" s="60" t="s">
        <v>417</v>
      </c>
      <c r="AE86" s="60" t="b">
        <f t="shared" si="3"/>
        <v>0</v>
      </c>
      <c r="AF86" s="60" t="s">
        <v>337</v>
      </c>
      <c r="AG86" s="60" t="s">
        <v>291</v>
      </c>
      <c r="AH86" s="61">
        <v>43043</v>
      </c>
      <c r="AI86" s="60" t="s">
        <v>292</v>
      </c>
      <c r="AJ86" s="61">
        <v>43009</v>
      </c>
      <c r="AK86" s="61">
        <v>43069</v>
      </c>
      <c r="AL86" s="60" t="s">
        <v>1073</v>
      </c>
      <c r="AM86" s="60" t="str">
        <f>VLOOKUP(AL86,'[1]居宅，予防'!$A$2:$B$43,2,FALSE)</f>
        <v>介護老人保健施設</v>
      </c>
      <c r="AN86" s="60" t="str">
        <f>VLOOKUP(AM86,[1]施設種別!$A$2:$B$20,2,FALSE)</f>
        <v>③介護老人保健施設</v>
      </c>
      <c r="AO86" s="60" t="s">
        <v>294</v>
      </c>
      <c r="AP86" s="60" t="s">
        <v>356</v>
      </c>
      <c r="AQ86" s="61">
        <v>38259</v>
      </c>
      <c r="AR86" s="61">
        <v>38259</v>
      </c>
      <c r="AS86" s="61">
        <v>42583</v>
      </c>
      <c r="BF86" s="61">
        <v>42642</v>
      </c>
      <c r="BG86" s="61">
        <v>44832</v>
      </c>
      <c r="BJ86" s="60" t="s">
        <v>1213</v>
      </c>
      <c r="BK86" s="60" t="s">
        <v>1214</v>
      </c>
      <c r="BL86" s="60" t="s">
        <v>1215</v>
      </c>
      <c r="BM86" s="60" t="s">
        <v>1217</v>
      </c>
      <c r="BN86" s="60" t="s">
        <v>1218</v>
      </c>
      <c r="BO86" s="60" t="s">
        <v>1219</v>
      </c>
      <c r="BP86" s="60">
        <v>7290141</v>
      </c>
      <c r="BQ86" s="60" t="s">
        <v>1220</v>
      </c>
      <c r="BU86" s="60" t="s">
        <v>469</v>
      </c>
      <c r="BV86" s="61">
        <v>15958</v>
      </c>
      <c r="BW86" s="60" t="s">
        <v>1221</v>
      </c>
      <c r="CU86" s="60" t="s">
        <v>1222</v>
      </c>
      <c r="CY86" s="60" t="s">
        <v>291</v>
      </c>
      <c r="CZ86" s="61">
        <v>42643</v>
      </c>
      <c r="DA86" s="61">
        <v>43207</v>
      </c>
      <c r="DB86" s="61">
        <v>42606</v>
      </c>
      <c r="DC86" s="61">
        <v>44832</v>
      </c>
    </row>
    <row r="87" spans="1:107" x14ac:dyDescent="0.15">
      <c r="A87" s="60">
        <f>COUNTIF(B87:B$1038,B87)</f>
        <v>1</v>
      </c>
      <c r="B87" s="60" t="str">
        <f t="shared" si="2"/>
        <v>3451180057通所リハビリテーション</v>
      </c>
      <c r="C87" s="60">
        <v>3451180057</v>
      </c>
      <c r="D87" s="60">
        <v>0</v>
      </c>
      <c r="E87" s="60" t="s">
        <v>275</v>
      </c>
      <c r="F87" s="60">
        <v>3002391</v>
      </c>
      <c r="G87" s="60" t="s">
        <v>459</v>
      </c>
      <c r="H87" s="60" t="s">
        <v>460</v>
      </c>
      <c r="I87" s="60">
        <v>7220062</v>
      </c>
      <c r="J87" s="60" t="s">
        <v>461</v>
      </c>
      <c r="K87" s="60" t="s">
        <v>462</v>
      </c>
      <c r="L87" s="60" t="s">
        <v>463</v>
      </c>
      <c r="M87" s="60" t="s">
        <v>308</v>
      </c>
      <c r="P87" s="60" t="s">
        <v>283</v>
      </c>
      <c r="Q87" s="60" t="s">
        <v>464</v>
      </c>
      <c r="R87" s="60" t="s">
        <v>465</v>
      </c>
      <c r="X87" s="60" t="s">
        <v>1213</v>
      </c>
      <c r="Y87" s="60" t="s">
        <v>1214</v>
      </c>
      <c r="Z87" s="60" t="s">
        <v>1215</v>
      </c>
      <c r="AA87" s="60">
        <v>7220062</v>
      </c>
      <c r="AB87" s="60">
        <v>34205</v>
      </c>
      <c r="AC87" s="60" t="s">
        <v>1216</v>
      </c>
      <c r="AD87" s="60" t="s">
        <v>417</v>
      </c>
      <c r="AE87" s="60" t="b">
        <f t="shared" si="3"/>
        <v>0</v>
      </c>
      <c r="AF87" s="60" t="s">
        <v>337</v>
      </c>
      <c r="AG87" s="60" t="s">
        <v>291</v>
      </c>
      <c r="AH87" s="61">
        <v>43043</v>
      </c>
      <c r="AI87" s="60" t="s">
        <v>292</v>
      </c>
      <c r="AJ87" s="61">
        <v>43009</v>
      </c>
      <c r="AK87" s="61">
        <v>43069</v>
      </c>
      <c r="AL87" s="60" t="s">
        <v>293</v>
      </c>
      <c r="AM87" s="60" t="str">
        <f>VLOOKUP(AL87,'[1]居宅，予防'!$A$2:$B$43,2,FALSE)</f>
        <v>通所リハビリテーション</v>
      </c>
      <c r="AN87" s="60" t="str">
        <f>VLOOKUP(AM87,[1]施設種別!$A$2:$B$20,2,FALSE)</f>
        <v>⑱通所リハビリテーション</v>
      </c>
      <c r="AO87" s="60" t="s">
        <v>294</v>
      </c>
      <c r="AP87" s="60" t="s">
        <v>1092</v>
      </c>
      <c r="AQ87" s="61">
        <v>38259</v>
      </c>
      <c r="AR87" s="61">
        <v>38259</v>
      </c>
      <c r="AS87" s="61">
        <v>43040</v>
      </c>
      <c r="BF87" s="61">
        <v>42642</v>
      </c>
      <c r="BG87" s="61">
        <v>44832</v>
      </c>
      <c r="BJ87" s="60" t="s">
        <v>1213</v>
      </c>
      <c r="BK87" s="60" t="s">
        <v>1214</v>
      </c>
      <c r="BL87" s="60" t="s">
        <v>1215</v>
      </c>
      <c r="BM87" s="60" t="s">
        <v>1223</v>
      </c>
      <c r="BN87" s="60" t="s">
        <v>1218</v>
      </c>
      <c r="BO87" s="60" t="s">
        <v>1219</v>
      </c>
      <c r="BP87" s="60">
        <v>7290141</v>
      </c>
      <c r="BQ87" s="60" t="s">
        <v>1220</v>
      </c>
      <c r="BV87" s="61">
        <v>15958</v>
      </c>
      <c r="BZ87" s="60" t="s">
        <v>145</v>
      </c>
      <c r="CA87" s="60" t="s">
        <v>145</v>
      </c>
      <c r="CB87" s="60" t="s">
        <v>145</v>
      </c>
      <c r="CC87" s="60" t="s">
        <v>145</v>
      </c>
      <c r="CD87" s="60" t="s">
        <v>145</v>
      </c>
      <c r="CE87" s="60" t="s">
        <v>145</v>
      </c>
      <c r="CF87" s="60" t="s">
        <v>145</v>
      </c>
      <c r="CG87" s="60" t="s">
        <v>1224</v>
      </c>
      <c r="CH87" s="62">
        <v>0</v>
      </c>
      <c r="CI87" s="62">
        <v>0</v>
      </c>
      <c r="CJ87" s="62">
        <v>0</v>
      </c>
      <c r="CK87" s="62">
        <v>0</v>
      </c>
      <c r="CL87" s="62">
        <v>0</v>
      </c>
      <c r="CM87" s="62">
        <v>0</v>
      </c>
      <c r="CR87" s="60" t="s">
        <v>417</v>
      </c>
      <c r="CS87" s="60" t="s">
        <v>1225</v>
      </c>
      <c r="CU87" s="60" t="s">
        <v>1226</v>
      </c>
      <c r="CY87" s="60" t="s">
        <v>291</v>
      </c>
      <c r="CZ87" s="61">
        <v>43104</v>
      </c>
      <c r="DA87" s="61">
        <v>43208</v>
      </c>
      <c r="DB87" s="61">
        <v>43076</v>
      </c>
      <c r="DC87" s="61">
        <v>44832</v>
      </c>
    </row>
    <row r="88" spans="1:107" x14ac:dyDescent="0.15">
      <c r="A88" s="60">
        <f>COUNTIF(B88:B$1038,B88)</f>
        <v>1</v>
      </c>
      <c r="B88" s="60" t="str">
        <f t="shared" si="2"/>
        <v>3451180065介護老人保健施設</v>
      </c>
      <c r="C88" s="60">
        <v>3451180065</v>
      </c>
      <c r="D88" s="60">
        <v>0</v>
      </c>
      <c r="E88" s="60" t="s">
        <v>275</v>
      </c>
      <c r="F88" s="60">
        <v>4002606</v>
      </c>
      <c r="G88" s="60" t="s">
        <v>498</v>
      </c>
      <c r="H88" s="60" t="s">
        <v>499</v>
      </c>
      <c r="I88" s="60">
        <v>7222211</v>
      </c>
      <c r="J88" s="60" t="s">
        <v>500</v>
      </c>
      <c r="K88" s="60" t="s">
        <v>501</v>
      </c>
      <c r="L88" s="60" t="s">
        <v>502</v>
      </c>
      <c r="M88" s="60" t="s">
        <v>348</v>
      </c>
      <c r="P88" s="60" t="s">
        <v>349</v>
      </c>
      <c r="Q88" s="60" t="s">
        <v>503</v>
      </c>
      <c r="R88" s="60" t="s">
        <v>504</v>
      </c>
      <c r="X88" s="60" t="s">
        <v>1227</v>
      </c>
      <c r="Y88" s="60" t="s">
        <v>1228</v>
      </c>
      <c r="Z88" s="60" t="s">
        <v>1229</v>
      </c>
      <c r="AA88" s="60">
        <v>7222211</v>
      </c>
      <c r="AB88" s="60">
        <v>34205</v>
      </c>
      <c r="AC88" s="60" t="s">
        <v>1230</v>
      </c>
      <c r="AD88" s="60" t="s">
        <v>417</v>
      </c>
      <c r="AE88" s="60" t="b">
        <f t="shared" si="3"/>
        <v>0</v>
      </c>
      <c r="AF88" s="60" t="s">
        <v>337</v>
      </c>
      <c r="AG88" s="60" t="s">
        <v>291</v>
      </c>
      <c r="AH88" s="61">
        <v>43158</v>
      </c>
      <c r="AI88" s="60" t="s">
        <v>292</v>
      </c>
      <c r="AJ88" s="61">
        <v>43157</v>
      </c>
      <c r="AK88" s="61">
        <v>43217</v>
      </c>
      <c r="AL88" s="60" t="s">
        <v>1073</v>
      </c>
      <c r="AM88" s="60" t="str">
        <f>VLOOKUP(AL88,'[1]居宅，予防'!$A$2:$B$43,2,FALSE)</f>
        <v>介護老人保健施設</v>
      </c>
      <c r="AN88" s="60" t="str">
        <f>VLOOKUP(AM88,[1]施設種別!$A$2:$B$20,2,FALSE)</f>
        <v>③介護老人保健施設</v>
      </c>
      <c r="AO88" s="60" t="s">
        <v>294</v>
      </c>
      <c r="AP88" s="60" t="s">
        <v>356</v>
      </c>
      <c r="AQ88" s="61">
        <v>41030</v>
      </c>
      <c r="AR88" s="61">
        <v>41030</v>
      </c>
      <c r="AS88" s="61">
        <v>43556</v>
      </c>
      <c r="BF88" s="61">
        <v>43221</v>
      </c>
      <c r="BG88" s="61">
        <v>45412</v>
      </c>
      <c r="BJ88" s="60" t="s">
        <v>1227</v>
      </c>
      <c r="BK88" s="60" t="s">
        <v>1228</v>
      </c>
      <c r="BL88" s="60" t="s">
        <v>1229</v>
      </c>
      <c r="BM88" s="60" t="s">
        <v>1231</v>
      </c>
      <c r="BN88" s="60" t="s">
        <v>1232</v>
      </c>
      <c r="BO88" s="60" t="s">
        <v>1233</v>
      </c>
      <c r="BP88" s="60">
        <v>7222323</v>
      </c>
      <c r="BQ88" s="60" t="s">
        <v>1234</v>
      </c>
      <c r="BU88" s="60" t="s">
        <v>469</v>
      </c>
      <c r="BV88" s="61">
        <v>11097</v>
      </c>
      <c r="CY88" s="60" t="s">
        <v>291</v>
      </c>
      <c r="CZ88" s="61">
        <v>43579</v>
      </c>
      <c r="DA88" s="61">
        <v>43560</v>
      </c>
      <c r="DB88" s="61">
        <v>43563</v>
      </c>
      <c r="DC88" s="61">
        <v>45412</v>
      </c>
    </row>
    <row r="89" spans="1:107" x14ac:dyDescent="0.15">
      <c r="A89" s="60">
        <f>COUNTIF(B89:B$1038,B89)</f>
        <v>1</v>
      </c>
      <c r="B89" s="60" t="str">
        <f t="shared" si="2"/>
        <v>3451180065通所リハビリテーション</v>
      </c>
      <c r="C89" s="60">
        <v>3451180065</v>
      </c>
      <c r="D89" s="60">
        <v>0</v>
      </c>
      <c r="E89" s="60" t="s">
        <v>275</v>
      </c>
      <c r="F89" s="60">
        <v>4002606</v>
      </c>
      <c r="G89" s="60" t="s">
        <v>498</v>
      </c>
      <c r="H89" s="60" t="s">
        <v>499</v>
      </c>
      <c r="I89" s="60">
        <v>7222211</v>
      </c>
      <c r="J89" s="60" t="s">
        <v>500</v>
      </c>
      <c r="K89" s="60" t="s">
        <v>501</v>
      </c>
      <c r="L89" s="60" t="s">
        <v>502</v>
      </c>
      <c r="M89" s="60" t="s">
        <v>348</v>
      </c>
      <c r="P89" s="60" t="s">
        <v>349</v>
      </c>
      <c r="Q89" s="60" t="s">
        <v>503</v>
      </c>
      <c r="R89" s="60" t="s">
        <v>504</v>
      </c>
      <c r="X89" s="60" t="s">
        <v>1227</v>
      </c>
      <c r="Y89" s="60" t="s">
        <v>1228</v>
      </c>
      <c r="Z89" s="60" t="s">
        <v>1229</v>
      </c>
      <c r="AA89" s="60">
        <v>7222211</v>
      </c>
      <c r="AB89" s="60">
        <v>34205</v>
      </c>
      <c r="AC89" s="60" t="s">
        <v>1230</v>
      </c>
      <c r="AD89" s="60" t="s">
        <v>417</v>
      </c>
      <c r="AE89" s="60" t="b">
        <f t="shared" si="3"/>
        <v>0</v>
      </c>
      <c r="AF89" s="60" t="s">
        <v>337</v>
      </c>
      <c r="AG89" s="60" t="s">
        <v>291</v>
      </c>
      <c r="AH89" s="61">
        <v>43158</v>
      </c>
      <c r="AI89" s="60" t="s">
        <v>292</v>
      </c>
      <c r="AJ89" s="61">
        <v>43157</v>
      </c>
      <c r="AK89" s="61">
        <v>43217</v>
      </c>
      <c r="AL89" s="60" t="s">
        <v>293</v>
      </c>
      <c r="AM89" s="60" t="str">
        <f>VLOOKUP(AL89,'[1]居宅，予防'!$A$2:$B$43,2,FALSE)</f>
        <v>通所リハビリテーション</v>
      </c>
      <c r="AN89" s="60" t="str">
        <f>VLOOKUP(AM89,[1]施設種別!$A$2:$B$20,2,FALSE)</f>
        <v>⑱通所リハビリテーション</v>
      </c>
      <c r="AO89" s="60" t="s">
        <v>294</v>
      </c>
      <c r="AP89" s="60" t="s">
        <v>1092</v>
      </c>
      <c r="AQ89" s="61">
        <v>41030</v>
      </c>
      <c r="AR89" s="61">
        <v>41030</v>
      </c>
      <c r="AS89" s="61">
        <v>43191</v>
      </c>
      <c r="BF89" s="61">
        <v>43221</v>
      </c>
      <c r="BG89" s="61">
        <v>45412</v>
      </c>
      <c r="BJ89" s="60" t="s">
        <v>1227</v>
      </c>
      <c r="BK89" s="60" t="s">
        <v>1228</v>
      </c>
      <c r="BL89" s="60" t="s">
        <v>1235</v>
      </c>
      <c r="BM89" s="60" t="s">
        <v>1231</v>
      </c>
      <c r="BN89" s="60" t="s">
        <v>1232</v>
      </c>
      <c r="BO89" s="60" t="s">
        <v>1233</v>
      </c>
      <c r="BP89" s="60">
        <v>7222323</v>
      </c>
      <c r="BQ89" s="60" t="s">
        <v>1236</v>
      </c>
      <c r="BV89" s="61">
        <v>11097</v>
      </c>
      <c r="BY89" s="60" t="s">
        <v>145</v>
      </c>
      <c r="BZ89" s="60" t="s">
        <v>145</v>
      </c>
      <c r="CA89" s="60" t="s">
        <v>145</v>
      </c>
      <c r="CB89" s="60" t="s">
        <v>145</v>
      </c>
      <c r="CC89" s="60" t="s">
        <v>145</v>
      </c>
      <c r="CD89" s="60" t="s">
        <v>145</v>
      </c>
      <c r="CE89" s="60" t="s">
        <v>145</v>
      </c>
      <c r="CF89" s="60" t="s">
        <v>145</v>
      </c>
      <c r="CG89" s="60" t="s">
        <v>1237</v>
      </c>
      <c r="CH89" s="62">
        <v>0</v>
      </c>
      <c r="CI89" s="62">
        <v>0</v>
      </c>
      <c r="CJ89" s="62">
        <v>0</v>
      </c>
      <c r="CK89" s="62">
        <v>0</v>
      </c>
      <c r="CL89" s="62">
        <v>0</v>
      </c>
      <c r="CM89" s="62">
        <v>0</v>
      </c>
      <c r="CR89" s="60" t="s">
        <v>417</v>
      </c>
      <c r="CS89" s="60" t="s">
        <v>1238</v>
      </c>
      <c r="CY89" s="60" t="s">
        <v>291</v>
      </c>
      <c r="CZ89" s="61">
        <v>43217</v>
      </c>
      <c r="DA89" s="61">
        <v>43560</v>
      </c>
      <c r="DB89" s="61">
        <v>43203</v>
      </c>
      <c r="DC89" s="61">
        <v>45412</v>
      </c>
    </row>
    <row r="90" spans="1:107" x14ac:dyDescent="0.15">
      <c r="A90" s="60">
        <f>COUNTIF(B90:B$1038,B90)</f>
        <v>1</v>
      </c>
      <c r="B90" s="60" t="str">
        <f t="shared" si="2"/>
        <v>3451380012介護老人保健施設</v>
      </c>
      <c r="C90" s="60">
        <v>3451380012</v>
      </c>
      <c r="D90" s="60">
        <v>0</v>
      </c>
      <c r="E90" s="60" t="s">
        <v>275</v>
      </c>
      <c r="F90" s="60">
        <v>1006485</v>
      </c>
      <c r="G90" s="60" t="s">
        <v>1239</v>
      </c>
      <c r="H90" s="60" t="s">
        <v>1240</v>
      </c>
      <c r="I90" s="60">
        <v>7222211</v>
      </c>
      <c r="J90" s="60" t="s">
        <v>1241</v>
      </c>
      <c r="K90" s="60" t="s">
        <v>1242</v>
      </c>
      <c r="L90" s="60" t="s">
        <v>1243</v>
      </c>
      <c r="M90" s="60" t="s">
        <v>1244</v>
      </c>
      <c r="P90" s="60" t="s">
        <v>283</v>
      </c>
      <c r="Q90" s="60" t="s">
        <v>1245</v>
      </c>
      <c r="R90" s="60" t="s">
        <v>1246</v>
      </c>
      <c r="U90" s="61">
        <v>16539</v>
      </c>
      <c r="X90" s="60" t="s">
        <v>1247</v>
      </c>
      <c r="Y90" s="60" t="s">
        <v>1248</v>
      </c>
      <c r="Z90" s="60" t="s">
        <v>1242</v>
      </c>
      <c r="AA90" s="60">
        <v>7222211</v>
      </c>
      <c r="AB90" s="60">
        <v>34205</v>
      </c>
      <c r="AC90" s="60" t="s">
        <v>1241</v>
      </c>
      <c r="AD90" s="60" t="s">
        <v>417</v>
      </c>
      <c r="AE90" s="60" t="b">
        <f t="shared" si="3"/>
        <v>0</v>
      </c>
      <c r="AF90" s="60" t="s">
        <v>337</v>
      </c>
      <c r="AG90" s="60" t="s">
        <v>291</v>
      </c>
      <c r="AH90" s="61">
        <v>43045</v>
      </c>
      <c r="AI90" s="60" t="s">
        <v>292</v>
      </c>
      <c r="AJ90" s="61">
        <v>42906</v>
      </c>
      <c r="AK90" s="61">
        <v>43069</v>
      </c>
      <c r="AL90" s="60" t="s">
        <v>1073</v>
      </c>
      <c r="AM90" s="60" t="str">
        <f>VLOOKUP(AL90,'[1]居宅，予防'!$A$2:$B$43,2,FALSE)</f>
        <v>介護老人保健施設</v>
      </c>
      <c r="AN90" s="60" t="str">
        <f>VLOOKUP(AM90,[1]施設種別!$A$2:$B$20,2,FALSE)</f>
        <v>③介護老人保健施設</v>
      </c>
      <c r="AO90" s="60" t="s">
        <v>294</v>
      </c>
      <c r="AP90" s="60" t="s">
        <v>356</v>
      </c>
      <c r="AQ90" s="61">
        <v>36617</v>
      </c>
      <c r="AR90" s="61">
        <v>36617</v>
      </c>
      <c r="AS90" s="61">
        <v>43405</v>
      </c>
      <c r="BF90" s="61">
        <v>41730</v>
      </c>
      <c r="BG90" s="61">
        <v>43921</v>
      </c>
      <c r="BJ90" s="60" t="s">
        <v>1247</v>
      </c>
      <c r="BK90" s="60" t="s">
        <v>1248</v>
      </c>
      <c r="BL90" s="60" t="s">
        <v>1242</v>
      </c>
      <c r="BM90" s="60" t="s">
        <v>1243</v>
      </c>
      <c r="BN90" s="60" t="s">
        <v>1249</v>
      </c>
      <c r="BO90" s="60" t="s">
        <v>1250</v>
      </c>
      <c r="BP90" s="60">
        <v>7038247</v>
      </c>
      <c r="BQ90" s="60" t="s">
        <v>1251</v>
      </c>
      <c r="BS90" s="60" t="s">
        <v>1252</v>
      </c>
      <c r="BT90" s="60" t="s">
        <v>598</v>
      </c>
      <c r="BU90" s="60" t="s">
        <v>469</v>
      </c>
      <c r="BV90" s="61">
        <v>12688</v>
      </c>
      <c r="CY90" s="60" t="s">
        <v>291</v>
      </c>
      <c r="CZ90" s="61">
        <v>43462</v>
      </c>
      <c r="DA90" s="61">
        <v>43215</v>
      </c>
      <c r="DB90" s="61">
        <v>43416</v>
      </c>
      <c r="DC90" s="61">
        <v>43921</v>
      </c>
    </row>
    <row r="91" spans="1:107" x14ac:dyDescent="0.15">
      <c r="A91" s="60">
        <f>COUNTIF(B91:B$1038,B91)</f>
        <v>1</v>
      </c>
      <c r="B91" s="60" t="str">
        <f t="shared" si="2"/>
        <v>3451380012通所リハビリテーション</v>
      </c>
      <c r="C91" s="60">
        <v>3451380012</v>
      </c>
      <c r="D91" s="60">
        <v>0</v>
      </c>
      <c r="E91" s="60" t="s">
        <v>275</v>
      </c>
      <c r="F91" s="60">
        <v>1006485</v>
      </c>
      <c r="G91" s="60" t="s">
        <v>1239</v>
      </c>
      <c r="H91" s="60" t="s">
        <v>1240</v>
      </c>
      <c r="I91" s="60">
        <v>7222211</v>
      </c>
      <c r="J91" s="60" t="s">
        <v>1241</v>
      </c>
      <c r="K91" s="60" t="s">
        <v>1242</v>
      </c>
      <c r="L91" s="60" t="s">
        <v>1243</v>
      </c>
      <c r="M91" s="60" t="s">
        <v>1244</v>
      </c>
      <c r="P91" s="60" t="s">
        <v>283</v>
      </c>
      <c r="Q91" s="60" t="s">
        <v>1245</v>
      </c>
      <c r="R91" s="60" t="s">
        <v>1246</v>
      </c>
      <c r="U91" s="61">
        <v>16539</v>
      </c>
      <c r="X91" s="60" t="s">
        <v>1247</v>
      </c>
      <c r="Y91" s="60" t="s">
        <v>1248</v>
      </c>
      <c r="Z91" s="60" t="s">
        <v>1242</v>
      </c>
      <c r="AA91" s="60">
        <v>7222211</v>
      </c>
      <c r="AB91" s="60">
        <v>34205</v>
      </c>
      <c r="AC91" s="60" t="s">
        <v>1241</v>
      </c>
      <c r="AD91" s="60" t="s">
        <v>417</v>
      </c>
      <c r="AE91" s="60" t="b">
        <f t="shared" si="3"/>
        <v>0</v>
      </c>
      <c r="AF91" s="60" t="s">
        <v>337</v>
      </c>
      <c r="AG91" s="60" t="s">
        <v>291</v>
      </c>
      <c r="AH91" s="61">
        <v>43045</v>
      </c>
      <c r="AI91" s="60" t="s">
        <v>292</v>
      </c>
      <c r="AJ91" s="61">
        <v>42906</v>
      </c>
      <c r="AK91" s="61">
        <v>43069</v>
      </c>
      <c r="AL91" s="60" t="s">
        <v>293</v>
      </c>
      <c r="AM91" s="60" t="str">
        <f>VLOOKUP(AL91,'[1]居宅，予防'!$A$2:$B$43,2,FALSE)</f>
        <v>通所リハビリテーション</v>
      </c>
      <c r="AN91" s="60" t="str">
        <f>VLOOKUP(AM91,[1]施設種別!$A$2:$B$20,2,FALSE)</f>
        <v>⑱通所リハビリテーション</v>
      </c>
      <c r="AO91" s="60" t="s">
        <v>294</v>
      </c>
      <c r="AP91" s="60" t="s">
        <v>1092</v>
      </c>
      <c r="AQ91" s="61">
        <v>36617</v>
      </c>
      <c r="AR91" s="61">
        <v>36617</v>
      </c>
      <c r="AS91" s="61">
        <v>43405</v>
      </c>
      <c r="BF91" s="61">
        <v>41730</v>
      </c>
      <c r="BG91" s="61">
        <v>43921</v>
      </c>
      <c r="BJ91" s="60" t="s">
        <v>1247</v>
      </c>
      <c r="BK91" s="60" t="s">
        <v>1248</v>
      </c>
      <c r="BL91" s="60" t="s">
        <v>1242</v>
      </c>
      <c r="BM91" s="60" t="s">
        <v>1243</v>
      </c>
      <c r="BN91" s="60" t="s">
        <v>1249</v>
      </c>
      <c r="BO91" s="60" t="s">
        <v>1250</v>
      </c>
      <c r="BP91" s="60">
        <v>7038247</v>
      </c>
      <c r="BQ91" s="60" t="s">
        <v>1251</v>
      </c>
      <c r="BU91" s="60" t="s">
        <v>469</v>
      </c>
      <c r="BV91" s="61">
        <v>12688</v>
      </c>
      <c r="BZ91" s="60" t="s">
        <v>145</v>
      </c>
      <c r="CA91" s="60" t="s">
        <v>145</v>
      </c>
      <c r="CB91" s="60" t="s">
        <v>145</v>
      </c>
      <c r="CC91" s="60" t="s">
        <v>145</v>
      </c>
      <c r="CD91" s="60" t="s">
        <v>145</v>
      </c>
      <c r="CF91" s="60" t="s">
        <v>145</v>
      </c>
      <c r="CG91" s="60" t="s">
        <v>1253</v>
      </c>
      <c r="CH91" s="62">
        <v>0</v>
      </c>
      <c r="CI91" s="62">
        <v>0</v>
      </c>
      <c r="CL91" s="62">
        <v>0</v>
      </c>
      <c r="CM91" s="62">
        <v>0</v>
      </c>
      <c r="CR91" s="60" t="s">
        <v>417</v>
      </c>
      <c r="CS91" s="60" t="s">
        <v>1254</v>
      </c>
      <c r="CY91" s="60" t="s">
        <v>291</v>
      </c>
      <c r="CZ91" s="61">
        <v>43462</v>
      </c>
      <c r="DA91" s="61">
        <v>43215</v>
      </c>
      <c r="DB91" s="61">
        <v>43416</v>
      </c>
      <c r="DC91" s="61">
        <v>43921</v>
      </c>
    </row>
    <row r="92" spans="1:107" x14ac:dyDescent="0.15">
      <c r="A92" s="60">
        <f>COUNTIF(B92:B$1038,B92)</f>
        <v>1</v>
      </c>
      <c r="B92" s="60" t="str">
        <f t="shared" si="2"/>
        <v>3451780013介護老人保健施設</v>
      </c>
      <c r="C92" s="60">
        <v>3451780013</v>
      </c>
      <c r="D92" s="60">
        <v>0</v>
      </c>
      <c r="E92" s="60" t="s">
        <v>275</v>
      </c>
      <c r="F92" s="60">
        <v>3008364</v>
      </c>
      <c r="G92" s="60" t="s">
        <v>1255</v>
      </c>
      <c r="H92" s="60" t="s">
        <v>1256</v>
      </c>
      <c r="I92" s="60">
        <v>7260026</v>
      </c>
      <c r="J92" s="60" t="s">
        <v>1257</v>
      </c>
      <c r="K92" s="60" t="s">
        <v>1258</v>
      </c>
      <c r="L92" s="60" t="s">
        <v>1259</v>
      </c>
      <c r="M92" s="60" t="s">
        <v>308</v>
      </c>
      <c r="P92" s="60" t="s">
        <v>283</v>
      </c>
      <c r="Q92" s="60" t="s">
        <v>1260</v>
      </c>
      <c r="R92" s="60" t="s">
        <v>1261</v>
      </c>
      <c r="U92" s="61">
        <v>17463</v>
      </c>
      <c r="X92" s="60" t="s">
        <v>1262</v>
      </c>
      <c r="Y92" s="60" t="s">
        <v>1263</v>
      </c>
      <c r="Z92" s="60" t="s">
        <v>1258</v>
      </c>
      <c r="AA92" s="60">
        <v>7260026</v>
      </c>
      <c r="AB92" s="60">
        <v>34208</v>
      </c>
      <c r="AC92" s="60" t="s">
        <v>1257</v>
      </c>
      <c r="AD92" s="60" t="s">
        <v>522</v>
      </c>
      <c r="AE92" s="60" t="b">
        <f t="shared" si="3"/>
        <v>0</v>
      </c>
      <c r="AF92" s="60" t="s">
        <v>523</v>
      </c>
      <c r="AG92" s="60" t="s">
        <v>291</v>
      </c>
      <c r="AH92" s="61">
        <v>43248</v>
      </c>
      <c r="AI92" s="60" t="s">
        <v>292</v>
      </c>
      <c r="AJ92" s="61">
        <v>42491</v>
      </c>
      <c r="AK92" s="61">
        <v>43280</v>
      </c>
      <c r="AL92" s="60" t="s">
        <v>1073</v>
      </c>
      <c r="AM92" s="60" t="str">
        <f>VLOOKUP(AL92,'[1]居宅，予防'!$A$2:$B$43,2,FALSE)</f>
        <v>介護老人保健施設</v>
      </c>
      <c r="AN92" s="60" t="str">
        <f>VLOOKUP(AM92,[1]施設種別!$A$2:$B$20,2,FALSE)</f>
        <v>③介護老人保健施設</v>
      </c>
      <c r="AO92" s="60" t="s">
        <v>294</v>
      </c>
      <c r="AP92" s="60" t="s">
        <v>356</v>
      </c>
      <c r="AQ92" s="61">
        <v>36922</v>
      </c>
      <c r="AR92" s="61">
        <v>36922</v>
      </c>
      <c r="AS92" s="61">
        <v>43221</v>
      </c>
      <c r="BF92" s="61">
        <v>42035</v>
      </c>
      <c r="BG92" s="61">
        <v>44226</v>
      </c>
      <c r="BJ92" s="60" t="s">
        <v>1262</v>
      </c>
      <c r="BK92" s="60" t="s">
        <v>1263</v>
      </c>
      <c r="BL92" s="60" t="s">
        <v>1258</v>
      </c>
      <c r="BM92" s="60" t="s">
        <v>1259</v>
      </c>
      <c r="BN92" s="60" t="s">
        <v>1264</v>
      </c>
      <c r="BO92" s="60" t="s">
        <v>1265</v>
      </c>
      <c r="BP92" s="60">
        <v>7260012</v>
      </c>
      <c r="BQ92" s="60" t="s">
        <v>1266</v>
      </c>
      <c r="BU92" s="60" t="s">
        <v>469</v>
      </c>
      <c r="BV92" s="61">
        <v>11393</v>
      </c>
      <c r="CY92" s="60" t="s">
        <v>291</v>
      </c>
      <c r="CZ92" s="61">
        <v>43280</v>
      </c>
      <c r="DA92" s="61">
        <v>43217</v>
      </c>
      <c r="DB92" s="61">
        <v>43229</v>
      </c>
      <c r="DC92" s="61">
        <v>44226</v>
      </c>
    </row>
    <row r="93" spans="1:107" x14ac:dyDescent="0.15">
      <c r="A93" s="60">
        <f>COUNTIF(B93:B$1038,B93)</f>
        <v>1</v>
      </c>
      <c r="B93" s="60" t="str">
        <f t="shared" si="2"/>
        <v>3451780013通所リハビリテーション</v>
      </c>
      <c r="C93" s="60">
        <v>3451780013</v>
      </c>
      <c r="D93" s="60">
        <v>0</v>
      </c>
      <c r="E93" s="60" t="s">
        <v>275</v>
      </c>
      <c r="F93" s="60">
        <v>3008364</v>
      </c>
      <c r="G93" s="60" t="s">
        <v>1255</v>
      </c>
      <c r="H93" s="60" t="s">
        <v>1256</v>
      </c>
      <c r="I93" s="60">
        <v>7260026</v>
      </c>
      <c r="J93" s="60" t="s">
        <v>1257</v>
      </c>
      <c r="K93" s="60" t="s">
        <v>1258</v>
      </c>
      <c r="L93" s="60" t="s">
        <v>1259</v>
      </c>
      <c r="M93" s="60" t="s">
        <v>308</v>
      </c>
      <c r="P93" s="60" t="s">
        <v>283</v>
      </c>
      <c r="Q93" s="60" t="s">
        <v>1260</v>
      </c>
      <c r="R93" s="60" t="s">
        <v>1261</v>
      </c>
      <c r="U93" s="61">
        <v>17463</v>
      </c>
      <c r="X93" s="60" t="s">
        <v>1262</v>
      </c>
      <c r="Y93" s="60" t="s">
        <v>1263</v>
      </c>
      <c r="Z93" s="60" t="s">
        <v>1258</v>
      </c>
      <c r="AA93" s="60">
        <v>7260026</v>
      </c>
      <c r="AB93" s="60">
        <v>34208</v>
      </c>
      <c r="AC93" s="60" t="s">
        <v>1257</v>
      </c>
      <c r="AD93" s="60" t="s">
        <v>522</v>
      </c>
      <c r="AE93" s="60" t="b">
        <f t="shared" si="3"/>
        <v>0</v>
      </c>
      <c r="AF93" s="60" t="s">
        <v>523</v>
      </c>
      <c r="AG93" s="60" t="s">
        <v>291</v>
      </c>
      <c r="AH93" s="61">
        <v>43248</v>
      </c>
      <c r="AI93" s="60" t="s">
        <v>292</v>
      </c>
      <c r="AJ93" s="61">
        <v>42491</v>
      </c>
      <c r="AK93" s="61">
        <v>43280</v>
      </c>
      <c r="AL93" s="60" t="s">
        <v>293</v>
      </c>
      <c r="AM93" s="60" t="str">
        <f>VLOOKUP(AL93,'[1]居宅，予防'!$A$2:$B$43,2,FALSE)</f>
        <v>通所リハビリテーション</v>
      </c>
      <c r="AN93" s="60" t="str">
        <f>VLOOKUP(AM93,[1]施設種別!$A$2:$B$20,2,FALSE)</f>
        <v>⑱通所リハビリテーション</v>
      </c>
      <c r="AO93" s="60" t="s">
        <v>294</v>
      </c>
      <c r="AP93" s="60" t="s">
        <v>1092</v>
      </c>
      <c r="AQ93" s="61">
        <v>36922</v>
      </c>
      <c r="AR93" s="61">
        <v>36922</v>
      </c>
      <c r="AS93" s="61">
        <v>43221</v>
      </c>
      <c r="BF93" s="61">
        <v>42035</v>
      </c>
      <c r="BG93" s="61">
        <v>44226</v>
      </c>
      <c r="BJ93" s="60" t="s">
        <v>1262</v>
      </c>
      <c r="BK93" s="60" t="s">
        <v>1263</v>
      </c>
      <c r="BL93" s="60" t="s">
        <v>1258</v>
      </c>
      <c r="BM93" s="60" t="s">
        <v>1267</v>
      </c>
      <c r="BN93" s="60" t="s">
        <v>1264</v>
      </c>
      <c r="BO93" s="60" t="s">
        <v>1265</v>
      </c>
      <c r="BP93" s="60">
        <v>7260012</v>
      </c>
      <c r="BQ93" s="60" t="s">
        <v>1266</v>
      </c>
      <c r="BU93" s="60" t="s">
        <v>469</v>
      </c>
      <c r="BV93" s="61">
        <v>11393</v>
      </c>
      <c r="BZ93" s="60" t="s">
        <v>145</v>
      </c>
      <c r="CA93" s="60" t="s">
        <v>145</v>
      </c>
      <c r="CB93" s="60" t="s">
        <v>145</v>
      </c>
      <c r="CC93" s="60" t="s">
        <v>145</v>
      </c>
      <c r="CD93" s="60" t="s">
        <v>145</v>
      </c>
      <c r="CE93" s="60" t="s">
        <v>145</v>
      </c>
      <c r="CF93" s="60" t="s">
        <v>145</v>
      </c>
      <c r="CG93" s="60" t="s">
        <v>1268</v>
      </c>
      <c r="CH93" s="62">
        <v>0</v>
      </c>
      <c r="CI93" s="62">
        <v>0</v>
      </c>
      <c r="CJ93" s="62">
        <v>0</v>
      </c>
      <c r="CK93" s="62">
        <v>0</v>
      </c>
      <c r="CL93" s="62">
        <v>0</v>
      </c>
      <c r="CM93" s="62">
        <v>0</v>
      </c>
      <c r="CR93" s="60" t="s">
        <v>1269</v>
      </c>
      <c r="CS93" s="60" t="s">
        <v>1270</v>
      </c>
      <c r="CY93" s="60" t="s">
        <v>291</v>
      </c>
      <c r="CZ93" s="61">
        <v>43280</v>
      </c>
      <c r="DA93" s="61">
        <v>43217</v>
      </c>
      <c r="DB93" s="61">
        <v>43227</v>
      </c>
      <c r="DC93" s="61">
        <v>44226</v>
      </c>
    </row>
    <row r="94" spans="1:107" x14ac:dyDescent="0.15">
      <c r="A94" s="60">
        <f>COUNTIF(B94:B$1038,B94)</f>
        <v>1</v>
      </c>
      <c r="B94" s="60" t="str">
        <f t="shared" si="2"/>
        <v>3451780039介護老人保健施設</v>
      </c>
      <c r="C94" s="60">
        <v>3451780039</v>
      </c>
      <c r="D94" s="60">
        <v>0</v>
      </c>
      <c r="E94" s="60" t="s">
        <v>275</v>
      </c>
      <c r="F94" s="60">
        <v>3000577</v>
      </c>
      <c r="G94" s="60" t="s">
        <v>1271</v>
      </c>
      <c r="H94" s="60" t="s">
        <v>1272</v>
      </c>
      <c r="I94" s="60">
        <v>7293103</v>
      </c>
      <c r="J94" s="60" t="s">
        <v>1273</v>
      </c>
      <c r="K94" s="60" t="s">
        <v>1274</v>
      </c>
      <c r="L94" s="60" t="s">
        <v>1275</v>
      </c>
      <c r="M94" s="60" t="s">
        <v>308</v>
      </c>
      <c r="P94" s="60" t="s">
        <v>283</v>
      </c>
      <c r="Q94" s="60" t="s">
        <v>1276</v>
      </c>
      <c r="R94" s="60" t="s">
        <v>1277</v>
      </c>
      <c r="U94" s="61">
        <v>12992</v>
      </c>
      <c r="X94" s="60" t="s">
        <v>1278</v>
      </c>
      <c r="Y94" s="60" t="s">
        <v>1279</v>
      </c>
      <c r="Z94" s="60" t="s">
        <v>1280</v>
      </c>
      <c r="AA94" s="60">
        <v>7260003</v>
      </c>
      <c r="AB94" s="60">
        <v>34208</v>
      </c>
      <c r="AC94" s="60" t="s">
        <v>1281</v>
      </c>
      <c r="AD94" s="60" t="s">
        <v>522</v>
      </c>
      <c r="AE94" s="60" t="b">
        <f t="shared" si="3"/>
        <v>0</v>
      </c>
      <c r="AF94" s="60" t="s">
        <v>523</v>
      </c>
      <c r="AG94" s="60" t="s">
        <v>291</v>
      </c>
      <c r="AH94" s="61">
        <v>42256</v>
      </c>
      <c r="AI94" s="60" t="s">
        <v>292</v>
      </c>
      <c r="AJ94" s="61">
        <v>42091</v>
      </c>
      <c r="AK94" s="61">
        <v>42307</v>
      </c>
      <c r="AL94" s="60" t="s">
        <v>1073</v>
      </c>
      <c r="AM94" s="60" t="str">
        <f>VLOOKUP(AL94,'[1]居宅，予防'!$A$2:$B$43,2,FALSE)</f>
        <v>介護老人保健施設</v>
      </c>
      <c r="AN94" s="60" t="str">
        <f>VLOOKUP(AM94,[1]施設種別!$A$2:$B$20,2,FALSE)</f>
        <v>③介護老人保健施設</v>
      </c>
      <c r="AO94" s="60" t="s">
        <v>294</v>
      </c>
      <c r="AP94" s="60" t="s">
        <v>356</v>
      </c>
      <c r="AQ94" s="61">
        <v>41974</v>
      </c>
      <c r="AR94" s="61">
        <v>41974</v>
      </c>
      <c r="AS94" s="61">
        <v>42826</v>
      </c>
      <c r="BF94" s="61">
        <v>41974</v>
      </c>
      <c r="BG94" s="61">
        <v>44165</v>
      </c>
      <c r="BJ94" s="60" t="s">
        <v>1278</v>
      </c>
      <c r="BK94" s="60" t="s">
        <v>1279</v>
      </c>
      <c r="BL94" s="60" t="s">
        <v>1280</v>
      </c>
      <c r="BM94" s="60" t="s">
        <v>1282</v>
      </c>
      <c r="BN94" s="60" t="s">
        <v>1283</v>
      </c>
      <c r="BO94" s="60" t="s">
        <v>1284</v>
      </c>
      <c r="BP94" s="60">
        <v>7260005</v>
      </c>
      <c r="BQ94" s="60" t="s">
        <v>1285</v>
      </c>
      <c r="BV94" s="61">
        <v>12407</v>
      </c>
      <c r="CU94" s="60" t="s">
        <v>1286</v>
      </c>
      <c r="CV94" s="60" t="s">
        <v>1287</v>
      </c>
      <c r="CW94" s="60" t="s">
        <v>1288</v>
      </c>
      <c r="CY94" s="60" t="s">
        <v>291</v>
      </c>
      <c r="CZ94" s="61">
        <v>43131</v>
      </c>
      <c r="DA94" s="61">
        <v>43203</v>
      </c>
      <c r="DB94" s="61">
        <v>43129</v>
      </c>
      <c r="DC94" s="61">
        <v>44165</v>
      </c>
    </row>
    <row r="95" spans="1:107" x14ac:dyDescent="0.15">
      <c r="A95" s="60">
        <f>COUNTIF(B95:B$1038,B95)</f>
        <v>1</v>
      </c>
      <c r="B95" s="60" t="str">
        <f t="shared" si="2"/>
        <v>3451780039通所リハビリテーション</v>
      </c>
      <c r="C95" s="60">
        <v>3451780039</v>
      </c>
      <c r="D95" s="60">
        <v>0</v>
      </c>
      <c r="E95" s="60" t="s">
        <v>275</v>
      </c>
      <c r="F95" s="60">
        <v>3000577</v>
      </c>
      <c r="G95" s="60" t="s">
        <v>1271</v>
      </c>
      <c r="H95" s="60" t="s">
        <v>1272</v>
      </c>
      <c r="I95" s="60">
        <v>7293103</v>
      </c>
      <c r="J95" s="60" t="s">
        <v>1273</v>
      </c>
      <c r="K95" s="60" t="s">
        <v>1274</v>
      </c>
      <c r="L95" s="60" t="s">
        <v>1275</v>
      </c>
      <c r="M95" s="60" t="s">
        <v>308</v>
      </c>
      <c r="P95" s="60" t="s">
        <v>283</v>
      </c>
      <c r="Q95" s="60" t="s">
        <v>1276</v>
      </c>
      <c r="R95" s="60" t="s">
        <v>1277</v>
      </c>
      <c r="U95" s="61">
        <v>12992</v>
      </c>
      <c r="X95" s="60" t="s">
        <v>1278</v>
      </c>
      <c r="Y95" s="60" t="s">
        <v>1279</v>
      </c>
      <c r="Z95" s="60" t="s">
        <v>1280</v>
      </c>
      <c r="AA95" s="60">
        <v>7260003</v>
      </c>
      <c r="AB95" s="60">
        <v>34208</v>
      </c>
      <c r="AC95" s="60" t="s">
        <v>1281</v>
      </c>
      <c r="AD95" s="60" t="s">
        <v>522</v>
      </c>
      <c r="AE95" s="60" t="b">
        <f t="shared" si="3"/>
        <v>0</v>
      </c>
      <c r="AF95" s="60" t="s">
        <v>523</v>
      </c>
      <c r="AG95" s="60" t="s">
        <v>291</v>
      </c>
      <c r="AH95" s="61">
        <v>42256</v>
      </c>
      <c r="AI95" s="60" t="s">
        <v>292</v>
      </c>
      <c r="AJ95" s="61">
        <v>42091</v>
      </c>
      <c r="AK95" s="61">
        <v>42307</v>
      </c>
      <c r="AL95" s="60" t="s">
        <v>293</v>
      </c>
      <c r="AM95" s="60" t="str">
        <f>VLOOKUP(AL95,'[1]居宅，予防'!$A$2:$B$43,2,FALSE)</f>
        <v>通所リハビリテーション</v>
      </c>
      <c r="AN95" s="60" t="str">
        <f>VLOOKUP(AM95,[1]施設種別!$A$2:$B$20,2,FALSE)</f>
        <v>⑱通所リハビリテーション</v>
      </c>
      <c r="AO95" s="60" t="s">
        <v>294</v>
      </c>
      <c r="AP95" s="60" t="s">
        <v>1092</v>
      </c>
      <c r="AQ95" s="61">
        <v>41974</v>
      </c>
      <c r="AR95" s="61">
        <v>41974</v>
      </c>
      <c r="BF95" s="61">
        <v>41974</v>
      </c>
      <c r="BG95" s="61">
        <v>44165</v>
      </c>
      <c r="BJ95" s="60" t="s">
        <v>1278</v>
      </c>
      <c r="BK95" s="60" t="s">
        <v>1279</v>
      </c>
      <c r="BL95" s="60" t="s">
        <v>1280</v>
      </c>
      <c r="BM95" s="60" t="s">
        <v>1282</v>
      </c>
      <c r="BN95" s="60" t="s">
        <v>1283</v>
      </c>
      <c r="BO95" s="60" t="s">
        <v>1284</v>
      </c>
      <c r="BP95" s="60">
        <v>7260005</v>
      </c>
      <c r="BQ95" s="60" t="s">
        <v>1285</v>
      </c>
      <c r="BV95" s="61">
        <v>12407</v>
      </c>
      <c r="BZ95" s="60" t="s">
        <v>145</v>
      </c>
      <c r="CA95" s="60" t="s">
        <v>145</v>
      </c>
      <c r="CB95" s="60" t="s">
        <v>145</v>
      </c>
      <c r="CC95" s="60" t="s">
        <v>145</v>
      </c>
      <c r="CD95" s="60" t="s">
        <v>145</v>
      </c>
      <c r="CE95" s="60" t="s">
        <v>145</v>
      </c>
      <c r="CF95" s="60" t="s">
        <v>145</v>
      </c>
      <c r="CG95" s="60" t="s">
        <v>1289</v>
      </c>
      <c r="CH95" s="62">
        <v>0</v>
      </c>
      <c r="CI95" s="62">
        <v>0</v>
      </c>
      <c r="CJ95" s="62">
        <v>0</v>
      </c>
      <c r="CK95" s="62">
        <v>0</v>
      </c>
      <c r="CL95" s="62">
        <v>0</v>
      </c>
      <c r="CM95" s="62">
        <v>0</v>
      </c>
      <c r="CR95" s="60" t="s">
        <v>526</v>
      </c>
      <c r="CS95" s="60" t="s">
        <v>1290</v>
      </c>
      <c r="CY95" s="60" t="s">
        <v>291</v>
      </c>
      <c r="CZ95" s="61">
        <v>41971</v>
      </c>
      <c r="DA95" s="61">
        <v>43203</v>
      </c>
      <c r="DB95" s="61">
        <v>41941</v>
      </c>
      <c r="DC95" s="61">
        <v>44165</v>
      </c>
    </row>
    <row r="96" spans="1:107" x14ac:dyDescent="0.15">
      <c r="A96" s="60">
        <f>COUNTIF(B96:B$1038,B96)</f>
        <v>1</v>
      </c>
      <c r="B96" s="60" t="str">
        <f t="shared" si="2"/>
        <v>3451980019介護老人保健施設</v>
      </c>
      <c r="C96" s="60">
        <v>3451980019</v>
      </c>
      <c r="D96" s="60">
        <v>0</v>
      </c>
      <c r="E96" s="60" t="s">
        <v>275</v>
      </c>
      <c r="F96" s="60">
        <v>3008372</v>
      </c>
      <c r="G96" s="60" t="s">
        <v>562</v>
      </c>
      <c r="H96" s="60" t="s">
        <v>563</v>
      </c>
      <c r="I96" s="60">
        <v>7280025</v>
      </c>
      <c r="J96" s="60" t="s">
        <v>564</v>
      </c>
      <c r="K96" s="60" t="s">
        <v>565</v>
      </c>
      <c r="L96" s="60" t="s">
        <v>566</v>
      </c>
      <c r="M96" s="60" t="s">
        <v>308</v>
      </c>
      <c r="P96" s="60" t="s">
        <v>283</v>
      </c>
      <c r="Q96" s="60" t="s">
        <v>567</v>
      </c>
      <c r="R96" s="60" t="s">
        <v>568</v>
      </c>
      <c r="S96" s="60">
        <v>7320068</v>
      </c>
      <c r="T96" s="60" t="s">
        <v>569</v>
      </c>
      <c r="U96" s="61">
        <v>22215</v>
      </c>
      <c r="V96" s="60" t="s">
        <v>570</v>
      </c>
      <c r="W96" s="60" t="s">
        <v>570</v>
      </c>
      <c r="X96" s="60" t="s">
        <v>1291</v>
      </c>
      <c r="Y96" s="60" t="s">
        <v>1292</v>
      </c>
      <c r="Z96" s="60" t="s">
        <v>1293</v>
      </c>
      <c r="AA96" s="60">
        <v>7280025</v>
      </c>
      <c r="AB96" s="60">
        <v>34209</v>
      </c>
      <c r="AC96" s="60" t="s">
        <v>1294</v>
      </c>
      <c r="AD96" s="60" t="s">
        <v>556</v>
      </c>
      <c r="AE96" s="60" t="b">
        <f t="shared" si="3"/>
        <v>0</v>
      </c>
      <c r="AF96" s="60" t="s">
        <v>291</v>
      </c>
      <c r="AH96" s="61">
        <v>39758</v>
      </c>
      <c r="AI96" s="60" t="s">
        <v>292</v>
      </c>
      <c r="AJ96" s="61">
        <v>42583</v>
      </c>
      <c r="AK96" s="61">
        <v>42627</v>
      </c>
      <c r="AL96" s="60" t="s">
        <v>1073</v>
      </c>
      <c r="AM96" s="60" t="str">
        <f>VLOOKUP(AL96,'[1]居宅，予防'!$A$2:$B$43,2,FALSE)</f>
        <v>介護老人保健施設</v>
      </c>
      <c r="AN96" s="60" t="str">
        <f>VLOOKUP(AM96,[1]施設種別!$A$2:$B$20,2,FALSE)</f>
        <v>③介護老人保健施設</v>
      </c>
      <c r="AO96" s="60" t="s">
        <v>294</v>
      </c>
      <c r="AP96" s="60" t="s">
        <v>356</v>
      </c>
      <c r="AQ96" s="61">
        <v>36617</v>
      </c>
      <c r="AR96" s="61">
        <v>36617</v>
      </c>
      <c r="AS96" s="61">
        <v>42676</v>
      </c>
      <c r="BF96" s="61">
        <v>41730</v>
      </c>
      <c r="BG96" s="61">
        <v>43921</v>
      </c>
      <c r="BJ96" s="60" t="s">
        <v>1291</v>
      </c>
      <c r="BK96" s="60" t="s">
        <v>1292</v>
      </c>
      <c r="BL96" s="60" t="s">
        <v>1293</v>
      </c>
      <c r="BM96" s="60" t="s">
        <v>1295</v>
      </c>
      <c r="BN96" s="60" t="s">
        <v>568</v>
      </c>
      <c r="BO96" s="60" t="s">
        <v>567</v>
      </c>
      <c r="BP96" s="60">
        <v>7320053</v>
      </c>
      <c r="BQ96" s="60" t="s">
        <v>1296</v>
      </c>
      <c r="BV96" s="61">
        <v>22215</v>
      </c>
      <c r="CZ96" s="61">
        <v>42781</v>
      </c>
      <c r="DA96" s="61">
        <v>43217</v>
      </c>
      <c r="DB96" s="61">
        <v>40994</v>
      </c>
      <c r="DC96" s="61">
        <v>43921</v>
      </c>
    </row>
    <row r="97" spans="1:107" x14ac:dyDescent="0.15">
      <c r="A97" s="60">
        <f>COUNTIF(B97:B$1038,B97)</f>
        <v>1</v>
      </c>
      <c r="B97" s="60" t="str">
        <f t="shared" si="2"/>
        <v>3451980019通所リハビリテーション</v>
      </c>
      <c r="C97" s="60">
        <v>3451980019</v>
      </c>
      <c r="D97" s="60">
        <v>0</v>
      </c>
      <c r="E97" s="60" t="s">
        <v>275</v>
      </c>
      <c r="F97" s="60">
        <v>3008372</v>
      </c>
      <c r="G97" s="60" t="s">
        <v>562</v>
      </c>
      <c r="H97" s="60" t="s">
        <v>563</v>
      </c>
      <c r="I97" s="60">
        <v>7280025</v>
      </c>
      <c r="J97" s="60" t="s">
        <v>564</v>
      </c>
      <c r="K97" s="60" t="s">
        <v>565</v>
      </c>
      <c r="L97" s="60" t="s">
        <v>566</v>
      </c>
      <c r="M97" s="60" t="s">
        <v>308</v>
      </c>
      <c r="P97" s="60" t="s">
        <v>283</v>
      </c>
      <c r="Q97" s="60" t="s">
        <v>567</v>
      </c>
      <c r="R97" s="60" t="s">
        <v>568</v>
      </c>
      <c r="S97" s="60">
        <v>7320068</v>
      </c>
      <c r="T97" s="60" t="s">
        <v>569</v>
      </c>
      <c r="U97" s="61">
        <v>22215</v>
      </c>
      <c r="V97" s="60" t="s">
        <v>570</v>
      </c>
      <c r="W97" s="60" t="s">
        <v>570</v>
      </c>
      <c r="X97" s="60" t="s">
        <v>1291</v>
      </c>
      <c r="Y97" s="60" t="s">
        <v>1292</v>
      </c>
      <c r="Z97" s="60" t="s">
        <v>1293</v>
      </c>
      <c r="AA97" s="60">
        <v>7280025</v>
      </c>
      <c r="AB97" s="60">
        <v>34209</v>
      </c>
      <c r="AC97" s="60" t="s">
        <v>1294</v>
      </c>
      <c r="AD97" s="60" t="s">
        <v>556</v>
      </c>
      <c r="AE97" s="60" t="b">
        <f t="shared" si="3"/>
        <v>0</v>
      </c>
      <c r="AF97" s="60" t="s">
        <v>291</v>
      </c>
      <c r="AH97" s="61">
        <v>39758</v>
      </c>
      <c r="AI97" s="60" t="s">
        <v>292</v>
      </c>
      <c r="AJ97" s="61">
        <v>42583</v>
      </c>
      <c r="AK97" s="61">
        <v>42627</v>
      </c>
      <c r="AL97" s="60" t="s">
        <v>293</v>
      </c>
      <c r="AM97" s="60" t="str">
        <f>VLOOKUP(AL97,'[1]居宅，予防'!$A$2:$B$43,2,FALSE)</f>
        <v>通所リハビリテーション</v>
      </c>
      <c r="AN97" s="60" t="str">
        <f>VLOOKUP(AM97,[1]施設種別!$A$2:$B$20,2,FALSE)</f>
        <v>⑱通所リハビリテーション</v>
      </c>
      <c r="AO97" s="60" t="s">
        <v>294</v>
      </c>
      <c r="AP97" s="60" t="s">
        <v>1092</v>
      </c>
      <c r="AQ97" s="61">
        <v>36617</v>
      </c>
      <c r="AR97" s="61">
        <v>36617</v>
      </c>
      <c r="AS97" s="61">
        <v>41730</v>
      </c>
      <c r="BJ97" s="60" t="s">
        <v>1291</v>
      </c>
      <c r="BK97" s="60" t="s">
        <v>1292</v>
      </c>
      <c r="CU97" s="60" t="s">
        <v>1297</v>
      </c>
      <c r="CZ97" s="61">
        <v>42122</v>
      </c>
      <c r="DA97" s="61">
        <v>43215</v>
      </c>
      <c r="DB97" s="61">
        <v>39741</v>
      </c>
    </row>
    <row r="98" spans="1:107" x14ac:dyDescent="0.15">
      <c r="A98" s="60">
        <f>COUNTIF(B98:B$1038,B98)</f>
        <v>1</v>
      </c>
      <c r="B98" s="60" t="str">
        <f t="shared" si="2"/>
        <v>3451980027介護老人保健施設</v>
      </c>
      <c r="C98" s="60">
        <v>3451980027</v>
      </c>
      <c r="D98" s="60">
        <v>0</v>
      </c>
      <c r="E98" s="60" t="s">
        <v>275</v>
      </c>
      <c r="F98" s="60">
        <v>1800044</v>
      </c>
      <c r="G98" s="60" t="s">
        <v>1298</v>
      </c>
      <c r="H98" s="60" t="s">
        <v>1299</v>
      </c>
      <c r="I98" s="60">
        <v>7296201</v>
      </c>
      <c r="J98" s="60" t="s">
        <v>1300</v>
      </c>
      <c r="K98" s="60" t="s">
        <v>1301</v>
      </c>
      <c r="L98" s="60" t="s">
        <v>1302</v>
      </c>
      <c r="M98" s="60" t="s">
        <v>1244</v>
      </c>
      <c r="P98" s="60" t="s">
        <v>283</v>
      </c>
      <c r="Q98" s="60" t="s">
        <v>1303</v>
      </c>
      <c r="R98" s="60" t="s">
        <v>1304</v>
      </c>
      <c r="X98" s="60" t="s">
        <v>1305</v>
      </c>
      <c r="Y98" s="60" t="s">
        <v>1306</v>
      </c>
      <c r="Z98" s="60" t="s">
        <v>1301</v>
      </c>
      <c r="AA98" s="60">
        <v>7296201</v>
      </c>
      <c r="AB98" s="60">
        <v>34209</v>
      </c>
      <c r="AC98" s="60" t="s">
        <v>1300</v>
      </c>
      <c r="AD98" s="60" t="s">
        <v>556</v>
      </c>
      <c r="AE98" s="60" t="b">
        <f t="shared" si="3"/>
        <v>0</v>
      </c>
      <c r="AF98" s="60" t="s">
        <v>291</v>
      </c>
      <c r="AH98" s="61">
        <v>41239</v>
      </c>
      <c r="AI98" s="60" t="s">
        <v>292</v>
      </c>
      <c r="AJ98" s="61">
        <v>42674</v>
      </c>
      <c r="AK98" s="61">
        <v>42781</v>
      </c>
      <c r="AL98" s="60" t="s">
        <v>1073</v>
      </c>
      <c r="AM98" s="60" t="str">
        <f>VLOOKUP(AL98,'[1]居宅，予防'!$A$2:$B$43,2,FALSE)</f>
        <v>介護老人保健施設</v>
      </c>
      <c r="AN98" s="60" t="str">
        <f>VLOOKUP(AM98,[1]施設種別!$A$2:$B$20,2,FALSE)</f>
        <v>③介護老人保健施設</v>
      </c>
      <c r="AO98" s="60" t="s">
        <v>294</v>
      </c>
      <c r="AP98" s="60" t="s">
        <v>356</v>
      </c>
      <c r="AQ98" s="61">
        <v>36617</v>
      </c>
      <c r="AR98" s="61">
        <v>36617</v>
      </c>
      <c r="AS98" s="61">
        <v>42826</v>
      </c>
      <c r="BF98" s="61">
        <v>41730</v>
      </c>
      <c r="BG98" s="61">
        <v>43921</v>
      </c>
      <c r="BJ98" s="60" t="s">
        <v>1305</v>
      </c>
      <c r="BK98" s="60" t="s">
        <v>1306</v>
      </c>
      <c r="BL98" s="60" t="s">
        <v>1301</v>
      </c>
      <c r="BM98" s="60" t="s">
        <v>1302</v>
      </c>
      <c r="BN98" s="60" t="s">
        <v>1307</v>
      </c>
      <c r="BO98" s="60" t="s">
        <v>1308</v>
      </c>
      <c r="BP98" s="60">
        <v>7296201</v>
      </c>
      <c r="BQ98" s="60" t="s">
        <v>1309</v>
      </c>
      <c r="BV98" s="61">
        <v>20102</v>
      </c>
      <c r="CZ98" s="61">
        <v>42916</v>
      </c>
      <c r="DA98" s="61">
        <v>43217</v>
      </c>
      <c r="DB98" s="61">
        <v>41000</v>
      </c>
      <c r="DC98" s="61">
        <v>43921</v>
      </c>
    </row>
    <row r="99" spans="1:107" x14ac:dyDescent="0.15">
      <c r="A99" s="60">
        <f>COUNTIF(B99:B$1038,B99)</f>
        <v>1</v>
      </c>
      <c r="B99" s="60" t="str">
        <f t="shared" si="2"/>
        <v>3451980027通所リハビリテーション</v>
      </c>
      <c r="C99" s="60">
        <v>3451980027</v>
      </c>
      <c r="D99" s="60">
        <v>0</v>
      </c>
      <c r="E99" s="60" t="s">
        <v>275</v>
      </c>
      <c r="F99" s="60">
        <v>1800044</v>
      </c>
      <c r="G99" s="60" t="s">
        <v>1298</v>
      </c>
      <c r="H99" s="60" t="s">
        <v>1299</v>
      </c>
      <c r="I99" s="60">
        <v>7296201</v>
      </c>
      <c r="J99" s="60" t="s">
        <v>1300</v>
      </c>
      <c r="K99" s="60" t="s">
        <v>1301</v>
      </c>
      <c r="L99" s="60" t="s">
        <v>1302</v>
      </c>
      <c r="M99" s="60" t="s">
        <v>1244</v>
      </c>
      <c r="P99" s="60" t="s">
        <v>283</v>
      </c>
      <c r="Q99" s="60" t="s">
        <v>1303</v>
      </c>
      <c r="R99" s="60" t="s">
        <v>1304</v>
      </c>
      <c r="X99" s="60" t="s">
        <v>1305</v>
      </c>
      <c r="Y99" s="60" t="s">
        <v>1306</v>
      </c>
      <c r="Z99" s="60" t="s">
        <v>1301</v>
      </c>
      <c r="AA99" s="60">
        <v>7296201</v>
      </c>
      <c r="AB99" s="60">
        <v>34209</v>
      </c>
      <c r="AC99" s="60" t="s">
        <v>1300</v>
      </c>
      <c r="AD99" s="60" t="s">
        <v>556</v>
      </c>
      <c r="AE99" s="60" t="b">
        <f t="shared" si="3"/>
        <v>0</v>
      </c>
      <c r="AF99" s="60" t="s">
        <v>291</v>
      </c>
      <c r="AH99" s="61">
        <v>41239</v>
      </c>
      <c r="AI99" s="60" t="s">
        <v>292</v>
      </c>
      <c r="AJ99" s="61">
        <v>42674</v>
      </c>
      <c r="AK99" s="61">
        <v>42781</v>
      </c>
      <c r="AL99" s="60" t="s">
        <v>293</v>
      </c>
      <c r="AM99" s="60" t="str">
        <f>VLOOKUP(AL99,'[1]居宅，予防'!$A$2:$B$43,2,FALSE)</f>
        <v>通所リハビリテーション</v>
      </c>
      <c r="AN99" s="60" t="str">
        <f>VLOOKUP(AM99,[1]施設種別!$A$2:$B$20,2,FALSE)</f>
        <v>⑱通所リハビリテーション</v>
      </c>
      <c r="AO99" s="60" t="s">
        <v>294</v>
      </c>
      <c r="AP99" s="60" t="s">
        <v>1092</v>
      </c>
      <c r="AQ99" s="61">
        <v>36617</v>
      </c>
      <c r="AR99" s="61">
        <v>36617</v>
      </c>
      <c r="AS99" s="61">
        <v>41730</v>
      </c>
      <c r="BJ99" s="60" t="s">
        <v>1305</v>
      </c>
      <c r="BK99" s="60" t="s">
        <v>1306</v>
      </c>
      <c r="CU99" s="60" t="s">
        <v>1297</v>
      </c>
      <c r="CZ99" s="61">
        <v>42122</v>
      </c>
      <c r="DA99" s="61">
        <v>43217</v>
      </c>
      <c r="DB99" s="61">
        <v>40455</v>
      </c>
    </row>
    <row r="100" spans="1:107" x14ac:dyDescent="0.15">
      <c r="A100" s="60">
        <f>COUNTIF(B100:B$1038,B100)</f>
        <v>1</v>
      </c>
      <c r="B100" s="60" t="str">
        <f t="shared" si="2"/>
        <v>3451980043介護老人保健施設</v>
      </c>
      <c r="C100" s="60">
        <v>3451980043</v>
      </c>
      <c r="D100" s="60">
        <v>0</v>
      </c>
      <c r="E100" s="60" t="s">
        <v>275</v>
      </c>
      <c r="F100" s="60">
        <v>4800009</v>
      </c>
      <c r="G100" s="60" t="s">
        <v>1310</v>
      </c>
      <c r="H100" s="60" t="s">
        <v>1311</v>
      </c>
      <c r="I100" s="60">
        <v>7280013</v>
      </c>
      <c r="J100" s="60" t="s">
        <v>1312</v>
      </c>
      <c r="K100" s="60" t="s">
        <v>1313</v>
      </c>
      <c r="L100" s="60" t="s">
        <v>1314</v>
      </c>
      <c r="M100" s="60" t="s">
        <v>348</v>
      </c>
      <c r="O100" s="61">
        <v>17517</v>
      </c>
      <c r="P100" s="60" t="s">
        <v>349</v>
      </c>
      <c r="Q100" s="60" t="s">
        <v>1315</v>
      </c>
      <c r="R100" s="60" t="s">
        <v>1316</v>
      </c>
      <c r="U100" s="61">
        <v>18106</v>
      </c>
      <c r="X100" s="60" t="s">
        <v>1317</v>
      </c>
      <c r="Y100" s="60" t="s">
        <v>1318</v>
      </c>
      <c r="Z100" s="60" t="s">
        <v>1319</v>
      </c>
      <c r="AA100" s="60">
        <v>7280025</v>
      </c>
      <c r="AB100" s="60">
        <v>34209</v>
      </c>
      <c r="AC100" s="60" t="s">
        <v>1320</v>
      </c>
      <c r="AD100" s="60" t="s">
        <v>556</v>
      </c>
      <c r="AE100" s="60" t="b">
        <f t="shared" si="3"/>
        <v>0</v>
      </c>
      <c r="AF100" s="60" t="s">
        <v>291</v>
      </c>
      <c r="AH100" s="61">
        <v>41893</v>
      </c>
      <c r="AI100" s="60" t="s">
        <v>292</v>
      </c>
      <c r="AJ100" s="61">
        <v>41852</v>
      </c>
      <c r="AK100" s="61">
        <v>41893</v>
      </c>
      <c r="AL100" s="60" t="s">
        <v>1073</v>
      </c>
      <c r="AM100" s="60" t="str">
        <f>VLOOKUP(AL100,'[1]居宅，予防'!$A$2:$B$43,2,FALSE)</f>
        <v>介護老人保健施設</v>
      </c>
      <c r="AN100" s="60" t="str">
        <f>VLOOKUP(AM100,[1]施設種別!$A$2:$B$20,2,FALSE)</f>
        <v>③介護老人保健施設</v>
      </c>
      <c r="AO100" s="60" t="s">
        <v>294</v>
      </c>
      <c r="AP100" s="60" t="s">
        <v>356</v>
      </c>
      <c r="AQ100" s="61">
        <v>36617</v>
      </c>
      <c r="AR100" s="61">
        <v>36617</v>
      </c>
      <c r="AS100" s="61">
        <v>42826</v>
      </c>
      <c r="BF100" s="61">
        <v>41730</v>
      </c>
      <c r="BG100" s="61">
        <v>43921</v>
      </c>
      <c r="BJ100" s="60" t="s">
        <v>1317</v>
      </c>
      <c r="BK100" s="60" t="s">
        <v>1318</v>
      </c>
      <c r="BL100" s="60" t="s">
        <v>1319</v>
      </c>
      <c r="BM100" s="60" t="s">
        <v>1321</v>
      </c>
      <c r="BN100" s="60" t="s">
        <v>1322</v>
      </c>
      <c r="BO100" s="60" t="s">
        <v>1323</v>
      </c>
      <c r="BP100" s="60">
        <v>7296212</v>
      </c>
      <c r="BQ100" s="60" t="s">
        <v>1324</v>
      </c>
      <c r="BU100" s="60" t="s">
        <v>598</v>
      </c>
      <c r="BV100" s="61">
        <v>19824</v>
      </c>
      <c r="CZ100" s="61">
        <v>42916</v>
      </c>
      <c r="DA100" s="61">
        <v>43215</v>
      </c>
      <c r="DB100" s="61">
        <v>41348</v>
      </c>
      <c r="DC100" s="61">
        <v>43921</v>
      </c>
    </row>
    <row r="101" spans="1:107" x14ac:dyDescent="0.15">
      <c r="A101" s="60">
        <f>COUNTIF(B101:B$1038,B101)</f>
        <v>1</v>
      </c>
      <c r="B101" s="60" t="str">
        <f t="shared" si="2"/>
        <v>3451980043通所リハビリテーション</v>
      </c>
      <c r="C101" s="60">
        <v>3451980043</v>
      </c>
      <c r="D101" s="60">
        <v>0</v>
      </c>
      <c r="E101" s="60" t="s">
        <v>275</v>
      </c>
      <c r="F101" s="60">
        <v>4800009</v>
      </c>
      <c r="G101" s="60" t="s">
        <v>1310</v>
      </c>
      <c r="H101" s="60" t="s">
        <v>1311</v>
      </c>
      <c r="I101" s="60">
        <v>7280013</v>
      </c>
      <c r="J101" s="60" t="s">
        <v>1312</v>
      </c>
      <c r="K101" s="60" t="s">
        <v>1313</v>
      </c>
      <c r="L101" s="60" t="s">
        <v>1314</v>
      </c>
      <c r="M101" s="60" t="s">
        <v>348</v>
      </c>
      <c r="O101" s="61">
        <v>17517</v>
      </c>
      <c r="P101" s="60" t="s">
        <v>349</v>
      </c>
      <c r="Q101" s="60" t="s">
        <v>1315</v>
      </c>
      <c r="R101" s="60" t="s">
        <v>1316</v>
      </c>
      <c r="U101" s="61">
        <v>18106</v>
      </c>
      <c r="X101" s="60" t="s">
        <v>1317</v>
      </c>
      <c r="Y101" s="60" t="s">
        <v>1318</v>
      </c>
      <c r="Z101" s="60" t="s">
        <v>1319</v>
      </c>
      <c r="AA101" s="60">
        <v>7280025</v>
      </c>
      <c r="AB101" s="60">
        <v>34209</v>
      </c>
      <c r="AC101" s="60" t="s">
        <v>1320</v>
      </c>
      <c r="AD101" s="60" t="s">
        <v>556</v>
      </c>
      <c r="AE101" s="60" t="b">
        <f t="shared" si="3"/>
        <v>0</v>
      </c>
      <c r="AF101" s="60" t="s">
        <v>291</v>
      </c>
      <c r="AH101" s="61">
        <v>41893</v>
      </c>
      <c r="AI101" s="60" t="s">
        <v>292</v>
      </c>
      <c r="AJ101" s="61">
        <v>41852</v>
      </c>
      <c r="AK101" s="61">
        <v>41893</v>
      </c>
      <c r="AL101" s="60" t="s">
        <v>293</v>
      </c>
      <c r="AM101" s="60" t="str">
        <f>VLOOKUP(AL101,'[1]居宅，予防'!$A$2:$B$43,2,FALSE)</f>
        <v>通所リハビリテーション</v>
      </c>
      <c r="AN101" s="60" t="str">
        <f>VLOOKUP(AM101,[1]施設種別!$A$2:$B$20,2,FALSE)</f>
        <v>⑱通所リハビリテーション</v>
      </c>
      <c r="AO101" s="60" t="s">
        <v>294</v>
      </c>
      <c r="AP101" s="60" t="s">
        <v>1092</v>
      </c>
      <c r="AQ101" s="61">
        <v>36617</v>
      </c>
      <c r="AR101" s="61">
        <v>36617</v>
      </c>
      <c r="AS101" s="61">
        <v>42461</v>
      </c>
      <c r="BJ101" s="60" t="s">
        <v>1317</v>
      </c>
      <c r="BK101" s="60" t="s">
        <v>1318</v>
      </c>
      <c r="BN101" s="60" t="s">
        <v>1322</v>
      </c>
      <c r="BO101" s="60" t="s">
        <v>1323</v>
      </c>
      <c r="BP101" s="60">
        <v>7296212</v>
      </c>
      <c r="BQ101" s="60" t="s">
        <v>1324</v>
      </c>
      <c r="BV101" s="61">
        <v>19824</v>
      </c>
      <c r="BZ101" s="60" t="s">
        <v>145</v>
      </c>
      <c r="CA101" s="60" t="s">
        <v>145</v>
      </c>
      <c r="CB101" s="60" t="s">
        <v>145</v>
      </c>
      <c r="CC101" s="60" t="s">
        <v>145</v>
      </c>
      <c r="CD101" s="60" t="s">
        <v>145</v>
      </c>
      <c r="CE101" s="60" t="s">
        <v>145</v>
      </c>
      <c r="CF101" s="60" t="s">
        <v>145</v>
      </c>
      <c r="CG101" s="60" t="s">
        <v>1325</v>
      </c>
      <c r="CH101" s="62">
        <v>0</v>
      </c>
      <c r="CI101" s="62">
        <v>0</v>
      </c>
      <c r="CJ101" s="62">
        <v>0</v>
      </c>
      <c r="CK101" s="62">
        <v>0</v>
      </c>
      <c r="CL101" s="62">
        <v>0</v>
      </c>
      <c r="CM101" s="62">
        <v>0</v>
      </c>
      <c r="CR101" s="60" t="s">
        <v>556</v>
      </c>
      <c r="CU101" s="60" t="s">
        <v>1297</v>
      </c>
      <c r="CZ101" s="61">
        <v>42488</v>
      </c>
      <c r="DA101" s="61">
        <v>43238</v>
      </c>
      <c r="DB101" s="61">
        <v>40094</v>
      </c>
    </row>
    <row r="102" spans="1:107" x14ac:dyDescent="0.15">
      <c r="A102" s="60">
        <f>COUNTIF(B102:B$1038,B102)</f>
        <v>1</v>
      </c>
      <c r="B102" s="60" t="str">
        <f t="shared" si="2"/>
        <v>3451980050介護老人保健施設</v>
      </c>
      <c r="C102" s="60">
        <v>3451980050</v>
      </c>
      <c r="D102" s="60">
        <v>0</v>
      </c>
      <c r="E102" s="60" t="s">
        <v>275</v>
      </c>
      <c r="F102" s="60">
        <v>3800000</v>
      </c>
      <c r="G102" s="60" t="s">
        <v>1326</v>
      </c>
      <c r="H102" s="60" t="s">
        <v>1327</v>
      </c>
      <c r="I102" s="60">
        <v>7280001</v>
      </c>
      <c r="J102" s="60" t="s">
        <v>1328</v>
      </c>
      <c r="M102" s="60" t="s">
        <v>308</v>
      </c>
      <c r="P102" s="60" t="s">
        <v>283</v>
      </c>
      <c r="Q102" s="60" t="s">
        <v>1329</v>
      </c>
      <c r="R102" s="60" t="s">
        <v>1330</v>
      </c>
      <c r="X102" s="60" t="s">
        <v>1331</v>
      </c>
      <c r="Y102" s="60" t="s">
        <v>1332</v>
      </c>
      <c r="Z102" s="60" t="s">
        <v>1333</v>
      </c>
      <c r="AA102" s="60">
        <v>7280001</v>
      </c>
      <c r="AB102" s="60">
        <v>34209</v>
      </c>
      <c r="AC102" s="60" t="s">
        <v>1334</v>
      </c>
      <c r="AD102" s="60" t="s">
        <v>556</v>
      </c>
      <c r="AE102" s="60" t="b">
        <f t="shared" si="3"/>
        <v>0</v>
      </c>
      <c r="AF102" s="60" t="s">
        <v>291</v>
      </c>
      <c r="AH102" s="61">
        <v>41239</v>
      </c>
      <c r="AI102" s="60" t="s">
        <v>292</v>
      </c>
      <c r="AJ102" s="61">
        <v>40088</v>
      </c>
      <c r="AK102" s="61">
        <v>41240</v>
      </c>
      <c r="AL102" s="60" t="s">
        <v>1073</v>
      </c>
      <c r="AM102" s="60" t="str">
        <f>VLOOKUP(AL102,'[1]居宅，予防'!$A$2:$B$43,2,FALSE)</f>
        <v>介護老人保健施設</v>
      </c>
      <c r="AN102" s="60" t="str">
        <f>VLOOKUP(AM102,[1]施設種別!$A$2:$B$20,2,FALSE)</f>
        <v>③介護老人保健施設</v>
      </c>
      <c r="AO102" s="60" t="s">
        <v>294</v>
      </c>
      <c r="AP102" s="60" t="s">
        <v>356</v>
      </c>
      <c r="AQ102" s="61">
        <v>38441</v>
      </c>
      <c r="AR102" s="61">
        <v>38441</v>
      </c>
      <c r="AS102" s="61">
        <v>42877</v>
      </c>
      <c r="BF102" s="61">
        <v>42824</v>
      </c>
      <c r="BG102" s="61">
        <v>45014</v>
      </c>
      <c r="BJ102" s="60" t="s">
        <v>1331</v>
      </c>
      <c r="BK102" s="60" t="s">
        <v>1332</v>
      </c>
      <c r="BL102" s="60" t="s">
        <v>1333</v>
      </c>
      <c r="BM102" s="60" t="s">
        <v>1335</v>
      </c>
      <c r="BN102" s="60" t="s">
        <v>1336</v>
      </c>
      <c r="BO102" s="60" t="s">
        <v>1337</v>
      </c>
      <c r="BP102" s="60">
        <v>7280021</v>
      </c>
      <c r="BQ102" s="60" t="s">
        <v>1338</v>
      </c>
      <c r="BV102" s="61">
        <v>22397</v>
      </c>
      <c r="CU102" s="60" t="s">
        <v>1222</v>
      </c>
      <c r="CV102" s="60" t="s">
        <v>1339</v>
      </c>
      <c r="CZ102" s="61">
        <v>42916</v>
      </c>
      <c r="DA102" s="61">
        <v>43217</v>
      </c>
      <c r="DB102" s="61">
        <v>41241</v>
      </c>
      <c r="DC102" s="61">
        <v>45014</v>
      </c>
    </row>
    <row r="103" spans="1:107" x14ac:dyDescent="0.15">
      <c r="A103" s="60">
        <f>COUNTIF(B103:B$1038,B103)</f>
        <v>1</v>
      </c>
      <c r="B103" s="60" t="str">
        <f t="shared" si="2"/>
        <v>3451980050通所リハビリテーション</v>
      </c>
      <c r="C103" s="60">
        <v>3451980050</v>
      </c>
      <c r="D103" s="60">
        <v>0</v>
      </c>
      <c r="E103" s="60" t="s">
        <v>275</v>
      </c>
      <c r="F103" s="60">
        <v>3800000</v>
      </c>
      <c r="G103" s="60" t="s">
        <v>1326</v>
      </c>
      <c r="H103" s="60" t="s">
        <v>1327</v>
      </c>
      <c r="I103" s="60">
        <v>7280001</v>
      </c>
      <c r="J103" s="60" t="s">
        <v>1328</v>
      </c>
      <c r="M103" s="60" t="s">
        <v>308</v>
      </c>
      <c r="P103" s="60" t="s">
        <v>283</v>
      </c>
      <c r="Q103" s="60" t="s">
        <v>1329</v>
      </c>
      <c r="R103" s="60" t="s">
        <v>1330</v>
      </c>
      <c r="X103" s="60" t="s">
        <v>1331</v>
      </c>
      <c r="Y103" s="60" t="s">
        <v>1332</v>
      </c>
      <c r="Z103" s="60" t="s">
        <v>1333</v>
      </c>
      <c r="AA103" s="60">
        <v>7280001</v>
      </c>
      <c r="AB103" s="60">
        <v>34209</v>
      </c>
      <c r="AC103" s="60" t="s">
        <v>1334</v>
      </c>
      <c r="AD103" s="60" t="s">
        <v>556</v>
      </c>
      <c r="AE103" s="60" t="b">
        <f t="shared" si="3"/>
        <v>0</v>
      </c>
      <c r="AF103" s="60" t="s">
        <v>291</v>
      </c>
      <c r="AH103" s="61">
        <v>41239</v>
      </c>
      <c r="AI103" s="60" t="s">
        <v>292</v>
      </c>
      <c r="AJ103" s="61">
        <v>40088</v>
      </c>
      <c r="AK103" s="61">
        <v>41240</v>
      </c>
      <c r="AL103" s="60" t="s">
        <v>293</v>
      </c>
      <c r="AM103" s="60" t="str">
        <f>VLOOKUP(AL103,'[1]居宅，予防'!$A$2:$B$43,2,FALSE)</f>
        <v>通所リハビリテーション</v>
      </c>
      <c r="AN103" s="60" t="str">
        <f>VLOOKUP(AM103,[1]施設種別!$A$2:$B$20,2,FALSE)</f>
        <v>⑱通所リハビリテーション</v>
      </c>
      <c r="AO103" s="60" t="s">
        <v>294</v>
      </c>
      <c r="AP103" s="60" t="s">
        <v>1092</v>
      </c>
      <c r="AQ103" s="61">
        <v>38441</v>
      </c>
      <c r="AR103" s="61">
        <v>38441</v>
      </c>
      <c r="AS103" s="61">
        <v>42767</v>
      </c>
      <c r="BF103" s="61">
        <v>42824</v>
      </c>
      <c r="BG103" s="61">
        <v>45014</v>
      </c>
      <c r="BJ103" s="60" t="s">
        <v>1331</v>
      </c>
      <c r="BK103" s="60" t="s">
        <v>1332</v>
      </c>
      <c r="BN103" s="60" t="s">
        <v>1336</v>
      </c>
      <c r="BO103" s="60" t="s">
        <v>1337</v>
      </c>
      <c r="BP103" s="60">
        <v>7280021</v>
      </c>
      <c r="BQ103" s="60" t="s">
        <v>1338</v>
      </c>
      <c r="BV103" s="61">
        <v>22397</v>
      </c>
      <c r="BZ103" s="60" t="s">
        <v>145</v>
      </c>
      <c r="CA103" s="60" t="s">
        <v>145</v>
      </c>
      <c r="CB103" s="60" t="s">
        <v>145</v>
      </c>
      <c r="CC103" s="60" t="s">
        <v>145</v>
      </c>
      <c r="CD103" s="60" t="s">
        <v>145</v>
      </c>
      <c r="CE103" s="60" t="s">
        <v>145</v>
      </c>
      <c r="CF103" s="60" t="s">
        <v>145</v>
      </c>
      <c r="CG103" s="60" t="s">
        <v>1340</v>
      </c>
      <c r="CH103" s="62">
        <v>0</v>
      </c>
      <c r="CI103" s="62">
        <v>0</v>
      </c>
      <c r="CJ103" s="62">
        <v>0</v>
      </c>
      <c r="CK103" s="62">
        <v>0</v>
      </c>
      <c r="CL103" s="62">
        <v>0</v>
      </c>
      <c r="CM103" s="62">
        <v>0</v>
      </c>
      <c r="CR103" s="60" t="s">
        <v>1341</v>
      </c>
      <c r="CS103" s="60" t="s">
        <v>1342</v>
      </c>
      <c r="CZ103" s="61">
        <v>42825</v>
      </c>
      <c r="DA103" s="61">
        <v>43217</v>
      </c>
      <c r="DB103" s="61">
        <v>41352</v>
      </c>
      <c r="DC103" s="61">
        <v>45014</v>
      </c>
    </row>
    <row r="104" spans="1:107" x14ac:dyDescent="0.15">
      <c r="A104" s="60">
        <f>COUNTIF(B104:B$1038,B104)</f>
        <v>1</v>
      </c>
      <c r="B104" s="60" t="str">
        <f t="shared" si="2"/>
        <v>3452180015介護老人保健施設</v>
      </c>
      <c r="C104" s="60">
        <v>3452180015</v>
      </c>
      <c r="D104" s="60">
        <v>0</v>
      </c>
      <c r="E104" s="60" t="s">
        <v>275</v>
      </c>
      <c r="F104" s="60">
        <v>3005220</v>
      </c>
      <c r="G104" s="60" t="s">
        <v>1343</v>
      </c>
      <c r="H104" s="60" t="s">
        <v>1344</v>
      </c>
      <c r="I104" s="60">
        <v>7270013</v>
      </c>
      <c r="J104" s="60" t="s">
        <v>1345</v>
      </c>
      <c r="K104" s="60" t="s">
        <v>1346</v>
      </c>
      <c r="L104" s="60" t="s">
        <v>1347</v>
      </c>
      <c r="M104" s="60" t="s">
        <v>308</v>
      </c>
      <c r="P104" s="60" t="s">
        <v>283</v>
      </c>
      <c r="Q104" s="60" t="s">
        <v>1348</v>
      </c>
      <c r="R104" s="60" t="s">
        <v>1349</v>
      </c>
      <c r="U104" s="61">
        <v>14901</v>
      </c>
      <c r="X104" s="60" t="s">
        <v>1350</v>
      </c>
      <c r="Y104" s="60" t="s">
        <v>1351</v>
      </c>
      <c r="Z104" s="60" t="s">
        <v>1352</v>
      </c>
      <c r="AA104" s="60">
        <v>7270022</v>
      </c>
      <c r="AB104" s="60">
        <v>34210</v>
      </c>
      <c r="AC104" s="60" t="s">
        <v>1353</v>
      </c>
      <c r="AD104" s="60" t="s">
        <v>611</v>
      </c>
      <c r="AE104" s="60" t="b">
        <f t="shared" si="3"/>
        <v>0</v>
      </c>
      <c r="AF104" s="60" t="s">
        <v>612</v>
      </c>
      <c r="AG104" s="60" t="s">
        <v>291</v>
      </c>
      <c r="AH104" s="61">
        <v>42830</v>
      </c>
      <c r="AI104" s="60" t="s">
        <v>292</v>
      </c>
      <c r="AJ104" s="61">
        <v>42826</v>
      </c>
      <c r="AK104" s="61">
        <v>42907</v>
      </c>
      <c r="AL104" s="60" t="s">
        <v>1073</v>
      </c>
      <c r="AM104" s="60" t="str">
        <f>VLOOKUP(AL104,'[1]居宅，予防'!$A$2:$B$43,2,FALSE)</f>
        <v>介護老人保健施設</v>
      </c>
      <c r="AN104" s="60" t="str">
        <f>VLOOKUP(AM104,[1]施設種別!$A$2:$B$20,2,FALSE)</f>
        <v>③介護老人保健施設</v>
      </c>
      <c r="AO104" s="60" t="s">
        <v>294</v>
      </c>
      <c r="AP104" s="60" t="s">
        <v>356</v>
      </c>
      <c r="AQ104" s="61">
        <v>36617</v>
      </c>
      <c r="AR104" s="61">
        <v>36617</v>
      </c>
      <c r="AS104" s="61">
        <v>43221</v>
      </c>
      <c r="BF104" s="61">
        <v>41730</v>
      </c>
      <c r="BG104" s="61">
        <v>43921</v>
      </c>
      <c r="BJ104" s="60" t="s">
        <v>1350</v>
      </c>
      <c r="BK104" s="60" t="s">
        <v>1351</v>
      </c>
      <c r="BL104" s="60" t="s">
        <v>1352</v>
      </c>
      <c r="BM104" s="60" t="s">
        <v>1354</v>
      </c>
      <c r="BN104" s="60" t="s">
        <v>1355</v>
      </c>
      <c r="BO104" s="60" t="s">
        <v>1356</v>
      </c>
      <c r="BP104" s="60">
        <v>7270011</v>
      </c>
      <c r="BQ104" s="60" t="s">
        <v>1357</v>
      </c>
      <c r="BS104" s="60" t="s">
        <v>1358</v>
      </c>
      <c r="BT104" s="60" t="s">
        <v>674</v>
      </c>
      <c r="BV104" s="61">
        <v>22789</v>
      </c>
      <c r="CY104" s="60" t="s">
        <v>291</v>
      </c>
      <c r="CZ104" s="61">
        <v>43434</v>
      </c>
      <c r="DA104" s="61">
        <v>43378</v>
      </c>
      <c r="DB104" s="61">
        <v>43222</v>
      </c>
      <c r="DC104" s="61">
        <v>43921</v>
      </c>
    </row>
    <row r="105" spans="1:107" x14ac:dyDescent="0.15">
      <c r="A105" s="60">
        <f>COUNTIF(B105:B$1038,B105)</f>
        <v>1</v>
      </c>
      <c r="B105" s="60" t="str">
        <f t="shared" si="2"/>
        <v>3452180015通所リハビリテーション</v>
      </c>
      <c r="C105" s="60">
        <v>3452180015</v>
      </c>
      <c r="D105" s="60">
        <v>0</v>
      </c>
      <c r="E105" s="60" t="s">
        <v>275</v>
      </c>
      <c r="F105" s="60">
        <v>3005220</v>
      </c>
      <c r="G105" s="60" t="s">
        <v>1343</v>
      </c>
      <c r="H105" s="60" t="s">
        <v>1344</v>
      </c>
      <c r="I105" s="60">
        <v>7270013</v>
      </c>
      <c r="J105" s="60" t="s">
        <v>1345</v>
      </c>
      <c r="K105" s="60" t="s">
        <v>1346</v>
      </c>
      <c r="L105" s="60" t="s">
        <v>1347</v>
      </c>
      <c r="M105" s="60" t="s">
        <v>308</v>
      </c>
      <c r="P105" s="60" t="s">
        <v>283</v>
      </c>
      <c r="Q105" s="60" t="s">
        <v>1348</v>
      </c>
      <c r="R105" s="60" t="s">
        <v>1349</v>
      </c>
      <c r="U105" s="61">
        <v>14901</v>
      </c>
      <c r="X105" s="60" t="s">
        <v>1350</v>
      </c>
      <c r="Y105" s="60" t="s">
        <v>1351</v>
      </c>
      <c r="Z105" s="60" t="s">
        <v>1352</v>
      </c>
      <c r="AA105" s="60">
        <v>7270022</v>
      </c>
      <c r="AB105" s="60">
        <v>34210</v>
      </c>
      <c r="AC105" s="60" t="s">
        <v>1353</v>
      </c>
      <c r="AD105" s="60" t="s">
        <v>611</v>
      </c>
      <c r="AE105" s="60" t="b">
        <f t="shared" si="3"/>
        <v>0</v>
      </c>
      <c r="AF105" s="60" t="s">
        <v>612</v>
      </c>
      <c r="AG105" s="60" t="s">
        <v>291</v>
      </c>
      <c r="AH105" s="61">
        <v>42830</v>
      </c>
      <c r="AI105" s="60" t="s">
        <v>292</v>
      </c>
      <c r="AJ105" s="61">
        <v>42826</v>
      </c>
      <c r="AK105" s="61">
        <v>42907</v>
      </c>
      <c r="AL105" s="60" t="s">
        <v>293</v>
      </c>
      <c r="AM105" s="60" t="str">
        <f>VLOOKUP(AL105,'[1]居宅，予防'!$A$2:$B$43,2,FALSE)</f>
        <v>通所リハビリテーション</v>
      </c>
      <c r="AN105" s="60" t="str">
        <f>VLOOKUP(AM105,[1]施設種別!$A$2:$B$20,2,FALSE)</f>
        <v>⑱通所リハビリテーション</v>
      </c>
      <c r="AO105" s="60" t="s">
        <v>294</v>
      </c>
      <c r="AP105" s="60" t="s">
        <v>1092</v>
      </c>
      <c r="AQ105" s="61">
        <v>36617</v>
      </c>
      <c r="AR105" s="61">
        <v>36617</v>
      </c>
      <c r="AS105" s="61">
        <v>43221</v>
      </c>
      <c r="BF105" s="61">
        <v>41730</v>
      </c>
      <c r="BG105" s="61">
        <v>43921</v>
      </c>
      <c r="BJ105" s="60" t="s">
        <v>1350</v>
      </c>
      <c r="BK105" s="60" t="s">
        <v>1351</v>
      </c>
      <c r="BL105" s="60" t="s">
        <v>1352</v>
      </c>
      <c r="BM105" s="60" t="s">
        <v>1354</v>
      </c>
      <c r="BN105" s="60" t="s">
        <v>1359</v>
      </c>
      <c r="BO105" s="60" t="s">
        <v>1356</v>
      </c>
      <c r="BP105" s="60">
        <v>7270011</v>
      </c>
      <c r="BQ105" s="60" t="s">
        <v>1357</v>
      </c>
      <c r="BV105" s="61">
        <v>22789</v>
      </c>
      <c r="BZ105" s="60" t="s">
        <v>145</v>
      </c>
      <c r="CA105" s="60" t="s">
        <v>145</v>
      </c>
      <c r="CB105" s="60" t="s">
        <v>145</v>
      </c>
      <c r="CC105" s="60" t="s">
        <v>145</v>
      </c>
      <c r="CD105" s="60" t="s">
        <v>145</v>
      </c>
      <c r="CE105" s="60" t="s">
        <v>145</v>
      </c>
      <c r="CF105" s="60" t="s">
        <v>145</v>
      </c>
      <c r="CG105" s="60" t="s">
        <v>1360</v>
      </c>
      <c r="CH105" s="62">
        <v>0</v>
      </c>
      <c r="CI105" s="62">
        <v>0</v>
      </c>
      <c r="CJ105" s="62">
        <v>0</v>
      </c>
      <c r="CK105" s="62">
        <v>0</v>
      </c>
      <c r="CL105" s="62">
        <v>0</v>
      </c>
      <c r="CM105" s="62">
        <v>0</v>
      </c>
      <c r="CR105" s="60" t="s">
        <v>1341</v>
      </c>
      <c r="CS105" s="60" t="s">
        <v>1361</v>
      </c>
      <c r="CY105" s="60" t="s">
        <v>291</v>
      </c>
      <c r="CZ105" s="61">
        <v>43434</v>
      </c>
      <c r="DA105" s="61">
        <v>43214</v>
      </c>
      <c r="DB105" s="61">
        <v>43222</v>
      </c>
      <c r="DC105" s="61">
        <v>43921</v>
      </c>
    </row>
    <row r="106" spans="1:107" x14ac:dyDescent="0.15">
      <c r="A106" s="60">
        <f>COUNTIF(B106:B$1038,B106)</f>
        <v>1</v>
      </c>
      <c r="B106" s="60" t="str">
        <f t="shared" si="2"/>
        <v>3452180023介護老人保健施設</v>
      </c>
      <c r="C106" s="60">
        <v>3452180023</v>
      </c>
      <c r="D106" s="60">
        <v>0</v>
      </c>
      <c r="E106" s="60" t="s">
        <v>275</v>
      </c>
      <c r="F106" s="60">
        <v>11000072</v>
      </c>
      <c r="G106" s="60" t="s">
        <v>1362</v>
      </c>
      <c r="H106" s="60" t="s">
        <v>611</v>
      </c>
      <c r="I106" s="60">
        <v>7270012</v>
      </c>
      <c r="J106" s="60" t="s">
        <v>1363</v>
      </c>
      <c r="K106" s="60" t="s">
        <v>1364</v>
      </c>
      <c r="L106" s="60" t="s">
        <v>1365</v>
      </c>
      <c r="M106" s="60" t="s">
        <v>1366</v>
      </c>
      <c r="P106" s="60" t="s">
        <v>1367</v>
      </c>
      <c r="Q106" s="60" t="s">
        <v>1368</v>
      </c>
      <c r="R106" s="60" t="s">
        <v>1369</v>
      </c>
      <c r="U106" s="61">
        <v>19731</v>
      </c>
      <c r="X106" s="60" t="s">
        <v>1370</v>
      </c>
      <c r="Y106" s="60" t="s">
        <v>1371</v>
      </c>
      <c r="Z106" s="60" t="s">
        <v>1372</v>
      </c>
      <c r="AA106" s="60">
        <v>7295742</v>
      </c>
      <c r="AB106" s="60">
        <v>34210</v>
      </c>
      <c r="AC106" s="60" t="s">
        <v>1373</v>
      </c>
      <c r="AD106" s="60" t="s">
        <v>611</v>
      </c>
      <c r="AE106" s="60" t="b">
        <f t="shared" si="3"/>
        <v>0</v>
      </c>
      <c r="AF106" s="60" t="s">
        <v>612</v>
      </c>
      <c r="AG106" s="60" t="s">
        <v>291</v>
      </c>
      <c r="AH106" s="61">
        <v>42781</v>
      </c>
      <c r="AI106" s="60" t="s">
        <v>292</v>
      </c>
      <c r="AJ106" s="61">
        <v>43132</v>
      </c>
      <c r="AK106" s="61">
        <v>43185</v>
      </c>
      <c r="AL106" s="60" t="s">
        <v>1073</v>
      </c>
      <c r="AM106" s="60" t="str">
        <f>VLOOKUP(AL106,'[1]居宅，予防'!$A$2:$B$43,2,FALSE)</f>
        <v>介護老人保健施設</v>
      </c>
      <c r="AN106" s="60" t="str">
        <f>VLOOKUP(AM106,[1]施設種別!$A$2:$B$20,2,FALSE)</f>
        <v>③介護老人保健施設</v>
      </c>
      <c r="AO106" s="60" t="s">
        <v>294</v>
      </c>
      <c r="AP106" s="60" t="s">
        <v>356</v>
      </c>
      <c r="AQ106" s="61">
        <v>39539</v>
      </c>
      <c r="AR106" s="61">
        <v>39539</v>
      </c>
      <c r="AS106" s="61">
        <v>43556</v>
      </c>
      <c r="BF106" s="61">
        <v>41730</v>
      </c>
      <c r="BG106" s="61">
        <v>43921</v>
      </c>
      <c r="BJ106" s="60" t="s">
        <v>1370</v>
      </c>
      <c r="BK106" s="60" t="s">
        <v>1371</v>
      </c>
      <c r="BL106" s="60" t="s">
        <v>1372</v>
      </c>
      <c r="BM106" s="60" t="s">
        <v>1372</v>
      </c>
      <c r="BN106" s="60" t="s">
        <v>1374</v>
      </c>
      <c r="BO106" s="60" t="s">
        <v>1375</v>
      </c>
      <c r="BP106" s="60">
        <v>7295742</v>
      </c>
      <c r="BQ106" s="60" t="s">
        <v>1373</v>
      </c>
      <c r="BS106" s="60" t="s">
        <v>1376</v>
      </c>
      <c r="BT106" s="60" t="s">
        <v>1377</v>
      </c>
      <c r="BU106" s="60" t="s">
        <v>598</v>
      </c>
      <c r="BV106" s="61">
        <v>17919</v>
      </c>
      <c r="BW106" s="60" t="s">
        <v>1378</v>
      </c>
      <c r="CT106" s="60" t="s">
        <v>1376</v>
      </c>
      <c r="CY106" s="60" t="s">
        <v>291</v>
      </c>
      <c r="CZ106" s="61">
        <v>43579</v>
      </c>
      <c r="DA106" s="61">
        <v>43215</v>
      </c>
      <c r="DB106" s="61">
        <v>43377</v>
      </c>
      <c r="DC106" s="61">
        <v>43921</v>
      </c>
    </row>
    <row r="107" spans="1:107" x14ac:dyDescent="0.15">
      <c r="A107" s="60">
        <f>COUNTIF(B107:B$1038,B107)</f>
        <v>1</v>
      </c>
      <c r="B107" s="60" t="str">
        <f t="shared" si="2"/>
        <v>3452180023通所リハビリテーション</v>
      </c>
      <c r="C107" s="60">
        <v>3452180023</v>
      </c>
      <c r="D107" s="60">
        <v>0</v>
      </c>
      <c r="E107" s="60" t="s">
        <v>275</v>
      </c>
      <c r="F107" s="60">
        <v>11000072</v>
      </c>
      <c r="G107" s="60" t="s">
        <v>1362</v>
      </c>
      <c r="H107" s="60" t="s">
        <v>611</v>
      </c>
      <c r="I107" s="60">
        <v>7270012</v>
      </c>
      <c r="J107" s="60" t="s">
        <v>1363</v>
      </c>
      <c r="K107" s="60" t="s">
        <v>1364</v>
      </c>
      <c r="L107" s="60" t="s">
        <v>1365</v>
      </c>
      <c r="M107" s="60" t="s">
        <v>1366</v>
      </c>
      <c r="P107" s="60" t="s">
        <v>1367</v>
      </c>
      <c r="Q107" s="60" t="s">
        <v>1368</v>
      </c>
      <c r="R107" s="60" t="s">
        <v>1369</v>
      </c>
      <c r="U107" s="61">
        <v>19731</v>
      </c>
      <c r="X107" s="60" t="s">
        <v>1370</v>
      </c>
      <c r="Y107" s="60" t="s">
        <v>1371</v>
      </c>
      <c r="Z107" s="60" t="s">
        <v>1372</v>
      </c>
      <c r="AA107" s="60">
        <v>7295742</v>
      </c>
      <c r="AB107" s="60">
        <v>34210</v>
      </c>
      <c r="AC107" s="60" t="s">
        <v>1373</v>
      </c>
      <c r="AD107" s="60" t="s">
        <v>611</v>
      </c>
      <c r="AE107" s="60" t="b">
        <f t="shared" si="3"/>
        <v>0</v>
      </c>
      <c r="AF107" s="60" t="s">
        <v>612</v>
      </c>
      <c r="AG107" s="60" t="s">
        <v>291</v>
      </c>
      <c r="AH107" s="61">
        <v>42781</v>
      </c>
      <c r="AI107" s="60" t="s">
        <v>292</v>
      </c>
      <c r="AJ107" s="61">
        <v>43132</v>
      </c>
      <c r="AK107" s="61">
        <v>43185</v>
      </c>
      <c r="AL107" s="60" t="s">
        <v>293</v>
      </c>
      <c r="AM107" s="60" t="str">
        <f>VLOOKUP(AL107,'[1]居宅，予防'!$A$2:$B$43,2,FALSE)</f>
        <v>通所リハビリテーション</v>
      </c>
      <c r="AN107" s="60" t="str">
        <f>VLOOKUP(AM107,[1]施設種別!$A$2:$B$20,2,FALSE)</f>
        <v>⑱通所リハビリテーション</v>
      </c>
      <c r="AO107" s="60" t="s">
        <v>294</v>
      </c>
      <c r="AP107" s="60" t="s">
        <v>356</v>
      </c>
      <c r="AQ107" s="61">
        <v>40118</v>
      </c>
      <c r="AR107" s="61">
        <v>40118</v>
      </c>
      <c r="AS107" s="61">
        <v>43191</v>
      </c>
      <c r="BF107" s="61">
        <v>42309</v>
      </c>
      <c r="BG107" s="61">
        <v>44500</v>
      </c>
      <c r="BJ107" s="60" t="s">
        <v>1370</v>
      </c>
      <c r="BK107" s="60" t="s">
        <v>1371</v>
      </c>
      <c r="BL107" s="60" t="s">
        <v>1378</v>
      </c>
      <c r="BM107" s="60" t="s">
        <v>1372</v>
      </c>
      <c r="BN107" s="60" t="s">
        <v>1379</v>
      </c>
      <c r="BO107" s="60" t="s">
        <v>1380</v>
      </c>
      <c r="BP107" s="60">
        <v>7295742</v>
      </c>
      <c r="BQ107" s="60" t="s">
        <v>1381</v>
      </c>
      <c r="BV107" s="61">
        <v>21448</v>
      </c>
      <c r="BZ107" s="60" t="s">
        <v>145</v>
      </c>
      <c r="CB107" s="60" t="s">
        <v>145</v>
      </c>
      <c r="CD107" s="60" t="s">
        <v>145</v>
      </c>
      <c r="CG107" s="60" t="s">
        <v>545</v>
      </c>
      <c r="CH107" s="62">
        <v>0</v>
      </c>
      <c r="CI107" s="62">
        <v>0</v>
      </c>
      <c r="CR107" s="60" t="s">
        <v>611</v>
      </c>
      <c r="CU107" s="60" t="s">
        <v>1382</v>
      </c>
      <c r="CY107" s="60" t="s">
        <v>291</v>
      </c>
      <c r="CZ107" s="61">
        <v>43312</v>
      </c>
      <c r="DA107" s="61">
        <v>43336</v>
      </c>
      <c r="DB107" s="61">
        <v>43200</v>
      </c>
      <c r="DC107" s="61">
        <v>44500</v>
      </c>
    </row>
    <row r="108" spans="1:107" x14ac:dyDescent="0.15">
      <c r="A108" s="60">
        <f>COUNTIF(B108:B$1038,B108)</f>
        <v>1</v>
      </c>
      <c r="B108" s="60" t="str">
        <f t="shared" si="2"/>
        <v>3452380011介護老人保健施設</v>
      </c>
      <c r="C108" s="60">
        <v>3452380011</v>
      </c>
      <c r="D108" s="60">
        <v>0</v>
      </c>
      <c r="E108" s="60" t="s">
        <v>275</v>
      </c>
      <c r="F108" s="60">
        <v>3003621</v>
      </c>
      <c r="G108" s="60" t="s">
        <v>631</v>
      </c>
      <c r="H108" s="60" t="s">
        <v>632</v>
      </c>
      <c r="I108" s="60">
        <v>7390651</v>
      </c>
      <c r="J108" s="60" t="s">
        <v>633</v>
      </c>
      <c r="K108" s="60" t="s">
        <v>634</v>
      </c>
      <c r="L108" s="60" t="s">
        <v>635</v>
      </c>
      <c r="M108" s="60" t="s">
        <v>308</v>
      </c>
      <c r="P108" s="60" t="s">
        <v>283</v>
      </c>
      <c r="Q108" s="60" t="s">
        <v>636</v>
      </c>
      <c r="R108" s="60" t="s">
        <v>637</v>
      </c>
      <c r="X108" s="60" t="s">
        <v>1383</v>
      </c>
      <c r="Y108" s="60" t="s">
        <v>1384</v>
      </c>
      <c r="Z108" s="60" t="s">
        <v>1385</v>
      </c>
      <c r="AA108" s="60">
        <v>7390651</v>
      </c>
      <c r="AB108" s="60">
        <v>34211</v>
      </c>
      <c r="AC108" s="60" t="s">
        <v>1386</v>
      </c>
      <c r="AD108" s="60" t="s">
        <v>640</v>
      </c>
      <c r="AE108" s="60" t="b">
        <f t="shared" si="3"/>
        <v>0</v>
      </c>
      <c r="AF108" s="60" t="s">
        <v>641</v>
      </c>
      <c r="AG108" s="60" t="s">
        <v>291</v>
      </c>
      <c r="AH108" s="61">
        <v>41682</v>
      </c>
      <c r="AI108" s="60" t="s">
        <v>292</v>
      </c>
      <c r="AJ108" s="61">
        <v>42601</v>
      </c>
      <c r="AK108" s="61">
        <v>43280</v>
      </c>
      <c r="AL108" s="60" t="s">
        <v>1073</v>
      </c>
      <c r="AM108" s="60" t="str">
        <f>VLOOKUP(AL108,'[1]居宅，予防'!$A$2:$B$43,2,FALSE)</f>
        <v>介護老人保健施設</v>
      </c>
      <c r="AN108" s="60" t="str">
        <f>VLOOKUP(AM108,[1]施設種別!$A$2:$B$20,2,FALSE)</f>
        <v>③介護老人保健施設</v>
      </c>
      <c r="AO108" s="60" t="s">
        <v>294</v>
      </c>
      <c r="AP108" s="60" t="s">
        <v>356</v>
      </c>
      <c r="AQ108" s="61">
        <v>36617</v>
      </c>
      <c r="AR108" s="61">
        <v>36617</v>
      </c>
      <c r="AS108" s="61">
        <v>43255</v>
      </c>
      <c r="BF108" s="61">
        <v>41730</v>
      </c>
      <c r="BG108" s="61">
        <v>43921</v>
      </c>
      <c r="BJ108" s="60" t="s">
        <v>1383</v>
      </c>
      <c r="BK108" s="60" t="s">
        <v>1384</v>
      </c>
      <c r="BL108" s="60" t="s">
        <v>1385</v>
      </c>
      <c r="BM108" s="60" t="s">
        <v>1387</v>
      </c>
      <c r="BN108" s="60" t="s">
        <v>1388</v>
      </c>
      <c r="BO108" s="60" t="s">
        <v>1389</v>
      </c>
      <c r="BP108" s="60">
        <v>7340036</v>
      </c>
      <c r="BQ108" s="60" t="s">
        <v>1390</v>
      </c>
      <c r="BU108" s="60" t="s">
        <v>469</v>
      </c>
      <c r="BV108" s="61">
        <v>22940</v>
      </c>
      <c r="CY108" s="60" t="s">
        <v>291</v>
      </c>
      <c r="CZ108" s="61">
        <v>43524</v>
      </c>
      <c r="DA108" s="61">
        <v>43434</v>
      </c>
      <c r="DB108" s="61">
        <v>43346</v>
      </c>
      <c r="DC108" s="61">
        <v>43921</v>
      </c>
    </row>
    <row r="109" spans="1:107" x14ac:dyDescent="0.15">
      <c r="A109" s="60">
        <f>COUNTIF(B109:B$1038,B109)</f>
        <v>1</v>
      </c>
      <c r="B109" s="60" t="str">
        <f t="shared" si="2"/>
        <v>3452380011通所リハビリテーション</v>
      </c>
      <c r="C109" s="60">
        <v>3452380011</v>
      </c>
      <c r="D109" s="60">
        <v>0</v>
      </c>
      <c r="E109" s="60" t="s">
        <v>275</v>
      </c>
      <c r="F109" s="60">
        <v>3003621</v>
      </c>
      <c r="G109" s="60" t="s">
        <v>631</v>
      </c>
      <c r="H109" s="60" t="s">
        <v>632</v>
      </c>
      <c r="I109" s="60">
        <v>7390651</v>
      </c>
      <c r="J109" s="60" t="s">
        <v>633</v>
      </c>
      <c r="K109" s="60" t="s">
        <v>634</v>
      </c>
      <c r="L109" s="60" t="s">
        <v>635</v>
      </c>
      <c r="M109" s="60" t="s">
        <v>308</v>
      </c>
      <c r="P109" s="60" t="s">
        <v>283</v>
      </c>
      <c r="Q109" s="60" t="s">
        <v>636</v>
      </c>
      <c r="R109" s="60" t="s">
        <v>637</v>
      </c>
      <c r="X109" s="60" t="s">
        <v>1383</v>
      </c>
      <c r="Y109" s="60" t="s">
        <v>1384</v>
      </c>
      <c r="Z109" s="60" t="s">
        <v>1385</v>
      </c>
      <c r="AA109" s="60">
        <v>7390651</v>
      </c>
      <c r="AB109" s="60">
        <v>34211</v>
      </c>
      <c r="AC109" s="60" t="s">
        <v>1386</v>
      </c>
      <c r="AD109" s="60" t="s">
        <v>640</v>
      </c>
      <c r="AE109" s="60" t="b">
        <f t="shared" si="3"/>
        <v>0</v>
      </c>
      <c r="AF109" s="60" t="s">
        <v>641</v>
      </c>
      <c r="AG109" s="60" t="s">
        <v>291</v>
      </c>
      <c r="AH109" s="61">
        <v>41682</v>
      </c>
      <c r="AI109" s="60" t="s">
        <v>292</v>
      </c>
      <c r="AJ109" s="61">
        <v>42601</v>
      </c>
      <c r="AK109" s="61">
        <v>43280</v>
      </c>
      <c r="AL109" s="60" t="s">
        <v>293</v>
      </c>
      <c r="AM109" s="60" t="str">
        <f>VLOOKUP(AL109,'[1]居宅，予防'!$A$2:$B$43,2,FALSE)</f>
        <v>通所リハビリテーション</v>
      </c>
      <c r="AN109" s="60" t="str">
        <f>VLOOKUP(AM109,[1]施設種別!$A$2:$B$20,2,FALSE)</f>
        <v>⑱通所リハビリテーション</v>
      </c>
      <c r="AO109" s="60" t="s">
        <v>294</v>
      </c>
      <c r="AP109" s="60" t="s">
        <v>1092</v>
      </c>
      <c r="AQ109" s="61">
        <v>36617</v>
      </c>
      <c r="AR109" s="61">
        <v>36617</v>
      </c>
      <c r="AS109" s="61">
        <v>43255</v>
      </c>
      <c r="BF109" s="61">
        <v>41730</v>
      </c>
      <c r="BG109" s="61">
        <v>43921</v>
      </c>
      <c r="BJ109" s="60" t="s">
        <v>1383</v>
      </c>
      <c r="BK109" s="60" t="s">
        <v>1384</v>
      </c>
      <c r="BL109" s="60" t="s">
        <v>1385</v>
      </c>
      <c r="BM109" s="60" t="s">
        <v>1387</v>
      </c>
      <c r="BN109" s="60" t="s">
        <v>1388</v>
      </c>
      <c r="BO109" s="60" t="s">
        <v>1389</v>
      </c>
      <c r="BP109" s="60">
        <v>7340036</v>
      </c>
      <c r="BQ109" s="60" t="s">
        <v>1391</v>
      </c>
      <c r="BU109" s="60" t="s">
        <v>469</v>
      </c>
      <c r="BV109" s="61">
        <v>22940</v>
      </c>
      <c r="BZ109" s="60" t="s">
        <v>145</v>
      </c>
      <c r="CA109" s="60" t="s">
        <v>145</v>
      </c>
      <c r="CB109" s="60" t="s">
        <v>145</v>
      </c>
      <c r="CC109" s="60" t="s">
        <v>145</v>
      </c>
      <c r="CD109" s="60" t="s">
        <v>145</v>
      </c>
      <c r="CG109" s="60" t="s">
        <v>510</v>
      </c>
      <c r="CH109" s="62">
        <v>0</v>
      </c>
      <c r="CI109" s="62">
        <v>0</v>
      </c>
      <c r="CR109" s="60" t="s">
        <v>1392</v>
      </c>
      <c r="CS109" s="60" t="s">
        <v>1393</v>
      </c>
      <c r="CY109" s="60" t="s">
        <v>291</v>
      </c>
      <c r="CZ109" s="61">
        <v>43524</v>
      </c>
      <c r="DA109" s="61">
        <v>43241</v>
      </c>
      <c r="DB109" s="61">
        <v>43346</v>
      </c>
      <c r="DC109" s="61">
        <v>43921</v>
      </c>
    </row>
    <row r="110" spans="1:107" x14ac:dyDescent="0.15">
      <c r="A110" s="60">
        <f>COUNTIF(B110:B$1038,B110)</f>
        <v>1</v>
      </c>
      <c r="B110" s="60" t="str">
        <f t="shared" si="2"/>
        <v>3452580016介護老人保健施設</v>
      </c>
      <c r="C110" s="60">
        <v>3452580016</v>
      </c>
      <c r="D110" s="60">
        <v>0</v>
      </c>
      <c r="E110" s="60" t="s">
        <v>275</v>
      </c>
      <c r="F110" s="60">
        <v>3005246</v>
      </c>
      <c r="G110" s="60" t="s">
        <v>1394</v>
      </c>
      <c r="H110" s="60" t="s">
        <v>1395</v>
      </c>
      <c r="I110" s="60">
        <v>7390024</v>
      </c>
      <c r="J110" s="60" t="s">
        <v>1396</v>
      </c>
      <c r="K110" s="60" t="s">
        <v>1397</v>
      </c>
      <c r="L110" s="60" t="s">
        <v>1398</v>
      </c>
      <c r="M110" s="60" t="s">
        <v>308</v>
      </c>
      <c r="P110" s="60" t="s">
        <v>283</v>
      </c>
      <c r="Q110" s="60" t="s">
        <v>1399</v>
      </c>
      <c r="R110" s="60" t="s">
        <v>1400</v>
      </c>
      <c r="U110" s="61">
        <v>20953</v>
      </c>
      <c r="X110" s="60" t="s">
        <v>1401</v>
      </c>
      <c r="Y110" s="60" t="s">
        <v>1402</v>
      </c>
      <c r="Z110" s="60" t="s">
        <v>1403</v>
      </c>
      <c r="AA110" s="60">
        <v>7390024</v>
      </c>
      <c r="AB110" s="60">
        <v>34212</v>
      </c>
      <c r="AC110" s="60" t="s">
        <v>1396</v>
      </c>
      <c r="AD110" s="60" t="s">
        <v>668</v>
      </c>
      <c r="AE110" s="60" t="b">
        <f t="shared" si="3"/>
        <v>0</v>
      </c>
      <c r="AF110" s="60" t="s">
        <v>290</v>
      </c>
      <c r="AG110" s="60" t="s">
        <v>291</v>
      </c>
      <c r="AH110" s="61">
        <v>42214</v>
      </c>
      <c r="AI110" s="60" t="s">
        <v>292</v>
      </c>
      <c r="AJ110" s="61">
        <v>42200</v>
      </c>
      <c r="AK110" s="61">
        <v>42244</v>
      </c>
      <c r="AL110" s="60" t="s">
        <v>1073</v>
      </c>
      <c r="AM110" s="60" t="str">
        <f>VLOOKUP(AL110,'[1]居宅，予防'!$A$2:$B$43,2,FALSE)</f>
        <v>介護老人保健施設</v>
      </c>
      <c r="AN110" s="60" t="str">
        <f>VLOOKUP(AM110,[1]施設種別!$A$2:$B$20,2,FALSE)</f>
        <v>③介護老人保健施設</v>
      </c>
      <c r="AO110" s="60" t="s">
        <v>294</v>
      </c>
      <c r="AP110" s="60" t="s">
        <v>356</v>
      </c>
      <c r="AQ110" s="61">
        <v>36617</v>
      </c>
      <c r="AR110" s="61">
        <v>36617</v>
      </c>
      <c r="AS110" s="61">
        <v>43252</v>
      </c>
      <c r="BF110" s="61">
        <v>41730</v>
      </c>
      <c r="BG110" s="61">
        <v>43921</v>
      </c>
      <c r="BJ110" s="60" t="s">
        <v>1401</v>
      </c>
      <c r="BK110" s="60" t="s">
        <v>1402</v>
      </c>
      <c r="BL110" s="60" t="s">
        <v>1403</v>
      </c>
      <c r="BM110" s="60" t="s">
        <v>1398</v>
      </c>
      <c r="BN110" s="60" t="s">
        <v>1404</v>
      </c>
      <c r="BO110" s="60" t="s">
        <v>1405</v>
      </c>
      <c r="BP110" s="60">
        <v>7320062</v>
      </c>
      <c r="BQ110" s="60" t="s">
        <v>1406</v>
      </c>
      <c r="BU110" s="60" t="s">
        <v>469</v>
      </c>
      <c r="BV110" s="61">
        <v>20953</v>
      </c>
      <c r="CY110" s="60" t="s">
        <v>291</v>
      </c>
      <c r="CZ110" s="61">
        <v>43434</v>
      </c>
      <c r="DA110" s="61">
        <v>43371</v>
      </c>
      <c r="DB110" s="61">
        <v>43278</v>
      </c>
      <c r="DC110" s="61">
        <v>43921</v>
      </c>
    </row>
    <row r="111" spans="1:107" x14ac:dyDescent="0.15">
      <c r="A111" s="60">
        <f>COUNTIF(B111:B$1038,B111)</f>
        <v>1</v>
      </c>
      <c r="B111" s="60" t="str">
        <f t="shared" si="2"/>
        <v>3452580032介護老人保健施設</v>
      </c>
      <c r="C111" s="60">
        <v>3452580032</v>
      </c>
      <c r="D111" s="60">
        <v>0</v>
      </c>
      <c r="E111" s="60" t="s">
        <v>275</v>
      </c>
      <c r="F111" s="60">
        <v>3005253</v>
      </c>
      <c r="G111" s="60" t="s">
        <v>1407</v>
      </c>
      <c r="H111" s="60" t="s">
        <v>1408</v>
      </c>
      <c r="I111" s="60">
        <v>7390003</v>
      </c>
      <c r="J111" s="60" t="s">
        <v>1409</v>
      </c>
      <c r="K111" s="60" t="s">
        <v>1410</v>
      </c>
      <c r="L111" s="60" t="s">
        <v>1411</v>
      </c>
      <c r="M111" s="60" t="s">
        <v>308</v>
      </c>
      <c r="P111" s="60" t="s">
        <v>283</v>
      </c>
      <c r="Q111" s="60" t="s">
        <v>1412</v>
      </c>
      <c r="R111" s="60" t="s">
        <v>1413</v>
      </c>
      <c r="X111" s="60" t="s">
        <v>1414</v>
      </c>
      <c r="Y111" s="60" t="s">
        <v>1415</v>
      </c>
      <c r="Z111" s="60" t="s">
        <v>1416</v>
      </c>
      <c r="AA111" s="60">
        <v>7390003</v>
      </c>
      <c r="AB111" s="60">
        <v>34212</v>
      </c>
      <c r="AC111" s="60" t="s">
        <v>1417</v>
      </c>
      <c r="AD111" s="60" t="s">
        <v>668</v>
      </c>
      <c r="AE111" s="60" t="b">
        <f t="shared" si="3"/>
        <v>0</v>
      </c>
      <c r="AF111" s="60" t="s">
        <v>290</v>
      </c>
      <c r="AG111" s="60" t="s">
        <v>291</v>
      </c>
      <c r="AH111" s="61">
        <v>43066</v>
      </c>
      <c r="AI111" s="60" t="s">
        <v>292</v>
      </c>
      <c r="AJ111" s="61">
        <v>43070</v>
      </c>
      <c r="AK111" s="61">
        <v>43131</v>
      </c>
      <c r="AL111" s="60" t="s">
        <v>1073</v>
      </c>
      <c r="AM111" s="60" t="str">
        <f>VLOOKUP(AL111,'[1]居宅，予防'!$A$2:$B$43,2,FALSE)</f>
        <v>介護老人保健施設</v>
      </c>
      <c r="AN111" s="60" t="str">
        <f>VLOOKUP(AM111,[1]施設種別!$A$2:$B$20,2,FALSE)</f>
        <v>③介護老人保健施設</v>
      </c>
      <c r="AO111" s="60" t="s">
        <v>294</v>
      </c>
      <c r="AP111" s="60" t="s">
        <v>356</v>
      </c>
      <c r="AQ111" s="61">
        <v>37711</v>
      </c>
      <c r="AR111" s="61">
        <v>37711</v>
      </c>
      <c r="AS111" s="61">
        <v>43221</v>
      </c>
      <c r="BF111" s="61">
        <v>42094</v>
      </c>
      <c r="BG111" s="61">
        <v>44285</v>
      </c>
      <c r="BJ111" s="60" t="s">
        <v>1414</v>
      </c>
      <c r="BK111" s="60" t="s">
        <v>1415</v>
      </c>
      <c r="BL111" s="60" t="s">
        <v>1416</v>
      </c>
      <c r="BM111" s="60" t="s">
        <v>1418</v>
      </c>
      <c r="BN111" s="60" t="s">
        <v>1419</v>
      </c>
      <c r="BO111" s="60" t="s">
        <v>1420</v>
      </c>
      <c r="BP111" s="60">
        <v>7390007</v>
      </c>
      <c r="BQ111" s="60" t="s">
        <v>1421</v>
      </c>
      <c r="BS111" s="60" t="s">
        <v>1422</v>
      </c>
      <c r="BT111" s="60" t="s">
        <v>1423</v>
      </c>
      <c r="BU111" s="60" t="s">
        <v>469</v>
      </c>
      <c r="BV111" s="61">
        <v>22307</v>
      </c>
      <c r="CU111" s="60" t="s">
        <v>1222</v>
      </c>
      <c r="CY111" s="60" t="s">
        <v>291</v>
      </c>
      <c r="CZ111" s="61">
        <v>43434</v>
      </c>
      <c r="DA111" s="61">
        <v>43256</v>
      </c>
      <c r="DB111" s="61">
        <v>43231</v>
      </c>
      <c r="DC111" s="61">
        <v>44285</v>
      </c>
    </row>
    <row r="112" spans="1:107" x14ac:dyDescent="0.15">
      <c r="A112" s="60">
        <f>COUNTIF(B112:B$1038,B112)</f>
        <v>1</v>
      </c>
      <c r="B112" s="60" t="str">
        <f t="shared" si="2"/>
        <v>3452580032通所リハビリテーション</v>
      </c>
      <c r="C112" s="60">
        <v>3452580032</v>
      </c>
      <c r="D112" s="60">
        <v>0</v>
      </c>
      <c r="E112" s="60" t="s">
        <v>275</v>
      </c>
      <c r="F112" s="60">
        <v>3005253</v>
      </c>
      <c r="G112" s="60" t="s">
        <v>1407</v>
      </c>
      <c r="H112" s="60" t="s">
        <v>1408</v>
      </c>
      <c r="I112" s="60">
        <v>7390003</v>
      </c>
      <c r="J112" s="60" t="s">
        <v>1409</v>
      </c>
      <c r="K112" s="60" t="s">
        <v>1410</v>
      </c>
      <c r="L112" s="60" t="s">
        <v>1411</v>
      </c>
      <c r="M112" s="60" t="s">
        <v>308</v>
      </c>
      <c r="P112" s="60" t="s">
        <v>283</v>
      </c>
      <c r="Q112" s="60" t="s">
        <v>1412</v>
      </c>
      <c r="R112" s="60" t="s">
        <v>1413</v>
      </c>
      <c r="X112" s="60" t="s">
        <v>1414</v>
      </c>
      <c r="Y112" s="60" t="s">
        <v>1415</v>
      </c>
      <c r="Z112" s="60" t="s">
        <v>1416</v>
      </c>
      <c r="AA112" s="60">
        <v>7390003</v>
      </c>
      <c r="AB112" s="60">
        <v>34212</v>
      </c>
      <c r="AC112" s="60" t="s">
        <v>1417</v>
      </c>
      <c r="AD112" s="60" t="s">
        <v>668</v>
      </c>
      <c r="AE112" s="60" t="b">
        <f t="shared" si="3"/>
        <v>0</v>
      </c>
      <c r="AF112" s="60" t="s">
        <v>290</v>
      </c>
      <c r="AG112" s="60" t="s">
        <v>291</v>
      </c>
      <c r="AH112" s="61">
        <v>43066</v>
      </c>
      <c r="AI112" s="60" t="s">
        <v>292</v>
      </c>
      <c r="AJ112" s="61">
        <v>43070</v>
      </c>
      <c r="AK112" s="61">
        <v>43131</v>
      </c>
      <c r="AL112" s="60" t="s">
        <v>293</v>
      </c>
      <c r="AM112" s="60" t="str">
        <f>VLOOKUP(AL112,'[1]居宅，予防'!$A$2:$B$43,2,FALSE)</f>
        <v>通所リハビリテーション</v>
      </c>
      <c r="AN112" s="60" t="str">
        <f>VLOOKUP(AM112,[1]施設種別!$A$2:$B$20,2,FALSE)</f>
        <v>⑱通所リハビリテーション</v>
      </c>
      <c r="AO112" s="60" t="s">
        <v>294</v>
      </c>
      <c r="AP112" s="60" t="s">
        <v>1092</v>
      </c>
      <c r="AQ112" s="61">
        <v>37711</v>
      </c>
      <c r="AR112" s="61">
        <v>37711</v>
      </c>
      <c r="AS112" s="61">
        <v>43221</v>
      </c>
      <c r="BF112" s="61">
        <v>42094</v>
      </c>
      <c r="BG112" s="61">
        <v>44285</v>
      </c>
      <c r="BJ112" s="60" t="s">
        <v>1414</v>
      </c>
      <c r="BK112" s="60" t="s">
        <v>1415</v>
      </c>
      <c r="BL112" s="60" t="s">
        <v>1416</v>
      </c>
      <c r="BM112" s="60" t="s">
        <v>1418</v>
      </c>
      <c r="BN112" s="60" t="s">
        <v>1419</v>
      </c>
      <c r="BO112" s="60" t="s">
        <v>1420</v>
      </c>
      <c r="BP112" s="60">
        <v>7390007</v>
      </c>
      <c r="BQ112" s="60" t="s">
        <v>1421</v>
      </c>
      <c r="BU112" s="60" t="s">
        <v>469</v>
      </c>
      <c r="BV112" s="61">
        <v>22307</v>
      </c>
      <c r="BZ112" s="60" t="s">
        <v>145</v>
      </c>
      <c r="CA112" s="60" t="s">
        <v>145</v>
      </c>
      <c r="CB112" s="60" t="s">
        <v>145</v>
      </c>
      <c r="CC112" s="60" t="s">
        <v>145</v>
      </c>
      <c r="CD112" s="60" t="s">
        <v>145</v>
      </c>
      <c r="CE112" s="60" t="s">
        <v>145</v>
      </c>
      <c r="CG112" s="60" t="s">
        <v>1424</v>
      </c>
      <c r="CH112" s="62">
        <v>0</v>
      </c>
      <c r="CI112" s="62">
        <v>0</v>
      </c>
      <c r="CJ112" s="62">
        <v>0</v>
      </c>
      <c r="CK112" s="62">
        <v>0</v>
      </c>
      <c r="CO112" s="60" t="s">
        <v>403</v>
      </c>
      <c r="CP112" s="60" t="s">
        <v>403</v>
      </c>
      <c r="CQ112" s="60" t="s">
        <v>404</v>
      </c>
      <c r="CR112" s="60" t="s">
        <v>668</v>
      </c>
      <c r="CS112" s="60" t="s">
        <v>1425</v>
      </c>
      <c r="CY112" s="60" t="s">
        <v>291</v>
      </c>
      <c r="CZ112" s="61">
        <v>43482</v>
      </c>
      <c r="DA112" s="61">
        <v>43214</v>
      </c>
      <c r="DB112" s="61">
        <v>43231</v>
      </c>
      <c r="DC112" s="61">
        <v>44285</v>
      </c>
    </row>
    <row r="113" spans="1:110" x14ac:dyDescent="0.15">
      <c r="A113" s="60">
        <f>COUNTIF(B113:B$1038,B113)</f>
        <v>1</v>
      </c>
      <c r="B113" s="60" t="str">
        <f t="shared" si="2"/>
        <v>3452580040介護老人保健施設</v>
      </c>
      <c r="C113" s="60">
        <v>3452580040</v>
      </c>
      <c r="D113" s="60">
        <v>0</v>
      </c>
      <c r="E113" s="60" t="s">
        <v>275</v>
      </c>
      <c r="F113" s="60">
        <v>3020203</v>
      </c>
      <c r="G113" s="60" t="s">
        <v>1426</v>
      </c>
      <c r="H113" s="60" t="s">
        <v>1427</v>
      </c>
      <c r="I113" s="60">
        <v>1000011</v>
      </c>
      <c r="J113" s="60" t="s">
        <v>1428</v>
      </c>
      <c r="K113" s="60" t="s">
        <v>1429</v>
      </c>
      <c r="L113" s="60" t="s">
        <v>1430</v>
      </c>
      <c r="M113" s="60" t="s">
        <v>308</v>
      </c>
      <c r="P113" s="60" t="s">
        <v>283</v>
      </c>
      <c r="Q113" s="60" t="s">
        <v>1431</v>
      </c>
      <c r="R113" s="60" t="s">
        <v>1432</v>
      </c>
      <c r="X113" s="60" t="s">
        <v>1433</v>
      </c>
      <c r="Y113" s="60" t="s">
        <v>1434</v>
      </c>
      <c r="Z113" s="60" t="s">
        <v>1435</v>
      </c>
      <c r="AA113" s="60">
        <v>7392208</v>
      </c>
      <c r="AB113" s="60">
        <v>34212</v>
      </c>
      <c r="AC113" s="60" t="s">
        <v>1436</v>
      </c>
      <c r="AD113" s="60" t="s">
        <v>668</v>
      </c>
      <c r="AE113" s="60" t="b">
        <f t="shared" si="3"/>
        <v>0</v>
      </c>
      <c r="AF113" s="60" t="s">
        <v>290</v>
      </c>
      <c r="AG113" s="60" t="s">
        <v>291</v>
      </c>
      <c r="AH113" s="61">
        <v>43294</v>
      </c>
      <c r="AI113" s="60" t="s">
        <v>292</v>
      </c>
      <c r="AJ113" s="61">
        <v>43283</v>
      </c>
      <c r="AK113" s="61">
        <v>43342</v>
      </c>
      <c r="AL113" s="60" t="s">
        <v>1073</v>
      </c>
      <c r="AM113" s="60" t="str">
        <f>VLOOKUP(AL113,'[1]居宅，予防'!$A$2:$B$43,2,FALSE)</f>
        <v>介護老人保健施設</v>
      </c>
      <c r="AN113" s="60" t="str">
        <f>VLOOKUP(AM113,[1]施設種別!$A$2:$B$20,2,FALSE)</f>
        <v>③介護老人保健施設</v>
      </c>
      <c r="AO113" s="60" t="s">
        <v>294</v>
      </c>
      <c r="AP113" s="60" t="s">
        <v>356</v>
      </c>
      <c r="AQ113" s="61">
        <v>38439</v>
      </c>
      <c r="AR113" s="61">
        <v>38439</v>
      </c>
      <c r="AS113" s="61">
        <v>43586</v>
      </c>
      <c r="BF113" s="61">
        <v>42822</v>
      </c>
      <c r="BG113" s="61">
        <v>45012</v>
      </c>
      <c r="BJ113" s="60" t="s">
        <v>1433</v>
      </c>
      <c r="BK113" s="60" t="s">
        <v>1434</v>
      </c>
      <c r="BL113" s="60" t="s">
        <v>1435</v>
      </c>
      <c r="BM113" s="60" t="s">
        <v>1437</v>
      </c>
      <c r="BN113" s="60" t="s">
        <v>1438</v>
      </c>
      <c r="BO113" s="60" t="s">
        <v>1439</v>
      </c>
      <c r="BP113" s="60">
        <v>7392611</v>
      </c>
      <c r="BQ113" s="60" t="s">
        <v>1440</v>
      </c>
      <c r="BS113" s="60" t="s">
        <v>1441</v>
      </c>
      <c r="BT113" s="60" t="s">
        <v>1442</v>
      </c>
      <c r="BU113" s="60" t="s">
        <v>469</v>
      </c>
      <c r="BV113" s="61">
        <v>17578</v>
      </c>
      <c r="CU113" s="60" t="s">
        <v>1222</v>
      </c>
      <c r="CV113" s="60" t="s">
        <v>1443</v>
      </c>
      <c r="CY113" s="60" t="s">
        <v>291</v>
      </c>
      <c r="CZ113" s="61">
        <v>43579</v>
      </c>
      <c r="DA113" s="61">
        <v>43214</v>
      </c>
      <c r="DB113" s="61">
        <v>43024</v>
      </c>
      <c r="DC113" s="61">
        <v>45012</v>
      </c>
    </row>
    <row r="114" spans="1:110" x14ac:dyDescent="0.15">
      <c r="A114" s="60">
        <f>COUNTIF(B114:B$1038,B114)</f>
        <v>1</v>
      </c>
      <c r="B114" s="60" t="str">
        <f t="shared" si="2"/>
        <v>3452580040通所リハビリテーション</v>
      </c>
      <c r="C114" s="60">
        <v>3452580040</v>
      </c>
      <c r="D114" s="60">
        <v>0</v>
      </c>
      <c r="E114" s="60" t="s">
        <v>275</v>
      </c>
      <c r="F114" s="60">
        <v>3020203</v>
      </c>
      <c r="G114" s="60" t="s">
        <v>1426</v>
      </c>
      <c r="H114" s="60" t="s">
        <v>1427</v>
      </c>
      <c r="I114" s="60">
        <v>1000011</v>
      </c>
      <c r="J114" s="60" t="s">
        <v>1428</v>
      </c>
      <c r="K114" s="60" t="s">
        <v>1429</v>
      </c>
      <c r="L114" s="60" t="s">
        <v>1430</v>
      </c>
      <c r="M114" s="60" t="s">
        <v>308</v>
      </c>
      <c r="P114" s="60" t="s">
        <v>283</v>
      </c>
      <c r="Q114" s="60" t="s">
        <v>1431</v>
      </c>
      <c r="R114" s="60" t="s">
        <v>1432</v>
      </c>
      <c r="X114" s="60" t="s">
        <v>1433</v>
      </c>
      <c r="Y114" s="60" t="s">
        <v>1434</v>
      </c>
      <c r="Z114" s="60" t="s">
        <v>1435</v>
      </c>
      <c r="AA114" s="60">
        <v>7392208</v>
      </c>
      <c r="AB114" s="60">
        <v>34212</v>
      </c>
      <c r="AC114" s="60" t="s">
        <v>1436</v>
      </c>
      <c r="AD114" s="60" t="s">
        <v>668</v>
      </c>
      <c r="AE114" s="60" t="b">
        <f t="shared" si="3"/>
        <v>0</v>
      </c>
      <c r="AF114" s="60" t="s">
        <v>290</v>
      </c>
      <c r="AG114" s="60" t="s">
        <v>291</v>
      </c>
      <c r="AH114" s="61">
        <v>43294</v>
      </c>
      <c r="AI114" s="60" t="s">
        <v>292</v>
      </c>
      <c r="AJ114" s="61">
        <v>43283</v>
      </c>
      <c r="AK114" s="61">
        <v>43342</v>
      </c>
      <c r="AL114" s="60" t="s">
        <v>293</v>
      </c>
      <c r="AM114" s="60" t="str">
        <f>VLOOKUP(AL114,'[1]居宅，予防'!$A$2:$B$43,2,FALSE)</f>
        <v>通所リハビリテーション</v>
      </c>
      <c r="AN114" s="60" t="str">
        <f>VLOOKUP(AM114,[1]施設種別!$A$2:$B$20,2,FALSE)</f>
        <v>⑱通所リハビリテーション</v>
      </c>
      <c r="AO114" s="60" t="s">
        <v>294</v>
      </c>
      <c r="AP114" s="60" t="s">
        <v>1092</v>
      </c>
      <c r="AQ114" s="61">
        <v>38439</v>
      </c>
      <c r="AR114" s="61">
        <v>38439</v>
      </c>
      <c r="AS114" s="61">
        <v>43586</v>
      </c>
      <c r="BF114" s="61">
        <v>42822</v>
      </c>
      <c r="BG114" s="61">
        <v>45012</v>
      </c>
      <c r="BJ114" s="60" t="s">
        <v>1433</v>
      </c>
      <c r="BK114" s="60" t="s">
        <v>1434</v>
      </c>
      <c r="BL114" s="60" t="s">
        <v>1435</v>
      </c>
      <c r="BM114" s="60" t="s">
        <v>1437</v>
      </c>
      <c r="BN114" s="60" t="s">
        <v>1444</v>
      </c>
      <c r="BO114" s="60" t="s">
        <v>1439</v>
      </c>
      <c r="BP114" s="60">
        <v>7392611</v>
      </c>
      <c r="BQ114" s="60" t="s">
        <v>1440</v>
      </c>
      <c r="BU114" s="60" t="s">
        <v>469</v>
      </c>
      <c r="BV114" s="61">
        <v>17578</v>
      </c>
      <c r="BZ114" s="60" t="s">
        <v>145</v>
      </c>
      <c r="CA114" s="60" t="s">
        <v>145</v>
      </c>
      <c r="CB114" s="60" t="s">
        <v>145</v>
      </c>
      <c r="CC114" s="60" t="s">
        <v>145</v>
      </c>
      <c r="CD114" s="60" t="s">
        <v>145</v>
      </c>
      <c r="CE114" s="60" t="s">
        <v>145</v>
      </c>
      <c r="CF114" s="60" t="s">
        <v>145</v>
      </c>
      <c r="CG114" s="60" t="s">
        <v>437</v>
      </c>
      <c r="CH114" s="62">
        <v>0</v>
      </c>
      <c r="CI114" s="62">
        <v>0</v>
      </c>
      <c r="CJ114" s="62">
        <v>0</v>
      </c>
      <c r="CK114" s="62">
        <v>0</v>
      </c>
      <c r="CL114" s="62">
        <v>0</v>
      </c>
      <c r="CM114" s="62">
        <v>0</v>
      </c>
      <c r="CR114" s="60" t="s">
        <v>317</v>
      </c>
      <c r="CS114" s="60" t="s">
        <v>1445</v>
      </c>
      <c r="CY114" s="60" t="s">
        <v>291</v>
      </c>
      <c r="CZ114" s="61">
        <v>43579</v>
      </c>
      <c r="DA114" s="61">
        <v>43560</v>
      </c>
      <c r="DB114" s="61">
        <v>43024</v>
      </c>
      <c r="DC114" s="61">
        <v>45012</v>
      </c>
    </row>
    <row r="115" spans="1:110" x14ac:dyDescent="0.15">
      <c r="A115" s="60">
        <f>COUNTIF(B115:B$1038,B115)</f>
        <v>1</v>
      </c>
      <c r="B115" s="60" t="str">
        <f t="shared" si="2"/>
        <v>3452580065介護老人保健施設</v>
      </c>
      <c r="C115" s="60">
        <v>3452580065</v>
      </c>
      <c r="D115" s="60">
        <v>0</v>
      </c>
      <c r="E115" s="60" t="s">
        <v>275</v>
      </c>
      <c r="F115" s="60">
        <v>1019074</v>
      </c>
      <c r="G115" s="60" t="s">
        <v>1446</v>
      </c>
      <c r="H115" s="60" t="s">
        <v>1447</v>
      </c>
      <c r="I115" s="60">
        <v>7390151</v>
      </c>
      <c r="J115" s="60" t="s">
        <v>1448</v>
      </c>
      <c r="K115" s="60" t="s">
        <v>1449</v>
      </c>
      <c r="L115" s="60" t="s">
        <v>1450</v>
      </c>
      <c r="M115" s="60" t="s">
        <v>1244</v>
      </c>
      <c r="P115" s="60" t="s">
        <v>283</v>
      </c>
      <c r="Q115" s="60" t="s">
        <v>1451</v>
      </c>
      <c r="R115" s="60" t="s">
        <v>1452</v>
      </c>
      <c r="U115" s="61">
        <v>17222</v>
      </c>
      <c r="X115" s="60" t="s">
        <v>1453</v>
      </c>
      <c r="Y115" s="60" t="s">
        <v>1454</v>
      </c>
      <c r="Z115" s="60" t="s">
        <v>1455</v>
      </c>
      <c r="AA115" s="60">
        <v>7392622</v>
      </c>
      <c r="AB115" s="60">
        <v>34212</v>
      </c>
      <c r="AC115" s="60" t="s">
        <v>1456</v>
      </c>
      <c r="AD115" s="60" t="s">
        <v>668</v>
      </c>
      <c r="AE115" s="60" t="b">
        <f t="shared" si="3"/>
        <v>0</v>
      </c>
      <c r="AF115" s="60" t="s">
        <v>290</v>
      </c>
      <c r="AG115" s="60" t="s">
        <v>291</v>
      </c>
      <c r="AH115" s="61">
        <v>43417</v>
      </c>
      <c r="AI115" s="60" t="s">
        <v>292</v>
      </c>
      <c r="AJ115" s="61">
        <v>43405</v>
      </c>
      <c r="AK115" s="61">
        <v>43462</v>
      </c>
      <c r="AL115" s="60" t="s">
        <v>1073</v>
      </c>
      <c r="AM115" s="60" t="str">
        <f>VLOOKUP(AL115,'[1]居宅，予防'!$A$2:$B$43,2,FALSE)</f>
        <v>介護老人保健施設</v>
      </c>
      <c r="AN115" s="60" t="str">
        <f>VLOOKUP(AM115,[1]施設種別!$A$2:$B$20,2,FALSE)</f>
        <v>③介護老人保健施設</v>
      </c>
      <c r="AO115" s="60" t="s">
        <v>294</v>
      </c>
      <c r="AP115" s="60" t="s">
        <v>356</v>
      </c>
      <c r="AQ115" s="61">
        <v>39904</v>
      </c>
      <c r="AR115" s="61">
        <v>39904</v>
      </c>
      <c r="AS115" s="61">
        <v>43556</v>
      </c>
      <c r="BF115" s="61">
        <v>42095</v>
      </c>
      <c r="BG115" s="61">
        <v>44286</v>
      </c>
      <c r="BJ115" s="60" t="s">
        <v>1453</v>
      </c>
      <c r="BK115" s="60" t="s">
        <v>1454</v>
      </c>
      <c r="BL115" s="60" t="s">
        <v>1455</v>
      </c>
      <c r="BM115" s="60" t="s">
        <v>1457</v>
      </c>
      <c r="BN115" s="60" t="s">
        <v>1458</v>
      </c>
      <c r="BO115" s="60" t="s">
        <v>1459</v>
      </c>
      <c r="BP115" s="60">
        <v>7320046</v>
      </c>
      <c r="BQ115" s="60" t="s">
        <v>1460</v>
      </c>
      <c r="BU115" s="60" t="s">
        <v>469</v>
      </c>
      <c r="BV115" s="61">
        <v>22953</v>
      </c>
      <c r="CY115" s="60" t="s">
        <v>291</v>
      </c>
      <c r="CZ115" s="61">
        <v>43579</v>
      </c>
      <c r="DA115" s="61">
        <v>43214</v>
      </c>
      <c r="DB115" s="61">
        <v>43200</v>
      </c>
      <c r="DC115" s="61">
        <v>44286</v>
      </c>
    </row>
    <row r="116" spans="1:110" x14ac:dyDescent="0.15">
      <c r="A116" s="60">
        <f>COUNTIF(B116:B$1038,B116)</f>
        <v>1</v>
      </c>
      <c r="B116" s="60" t="str">
        <f t="shared" si="2"/>
        <v>3452580065通所リハビリテーション</v>
      </c>
      <c r="C116" s="60">
        <v>3452580065</v>
      </c>
      <c r="D116" s="60">
        <v>0</v>
      </c>
      <c r="E116" s="60" t="s">
        <v>275</v>
      </c>
      <c r="F116" s="60">
        <v>1019074</v>
      </c>
      <c r="G116" s="60" t="s">
        <v>1446</v>
      </c>
      <c r="H116" s="60" t="s">
        <v>1447</v>
      </c>
      <c r="I116" s="60">
        <v>7390151</v>
      </c>
      <c r="J116" s="60" t="s">
        <v>1448</v>
      </c>
      <c r="K116" s="60" t="s">
        <v>1449</v>
      </c>
      <c r="L116" s="60" t="s">
        <v>1450</v>
      </c>
      <c r="M116" s="60" t="s">
        <v>1244</v>
      </c>
      <c r="P116" s="60" t="s">
        <v>283</v>
      </c>
      <c r="Q116" s="60" t="s">
        <v>1451</v>
      </c>
      <c r="R116" s="60" t="s">
        <v>1452</v>
      </c>
      <c r="U116" s="61">
        <v>17222</v>
      </c>
      <c r="X116" s="60" t="s">
        <v>1453</v>
      </c>
      <c r="Y116" s="60" t="s">
        <v>1454</v>
      </c>
      <c r="Z116" s="60" t="s">
        <v>1455</v>
      </c>
      <c r="AA116" s="60">
        <v>7392622</v>
      </c>
      <c r="AB116" s="60">
        <v>34212</v>
      </c>
      <c r="AC116" s="60" t="s">
        <v>1456</v>
      </c>
      <c r="AD116" s="60" t="s">
        <v>668</v>
      </c>
      <c r="AE116" s="60" t="b">
        <f t="shared" si="3"/>
        <v>0</v>
      </c>
      <c r="AF116" s="60" t="s">
        <v>290</v>
      </c>
      <c r="AG116" s="60" t="s">
        <v>291</v>
      </c>
      <c r="AH116" s="61">
        <v>43417</v>
      </c>
      <c r="AI116" s="60" t="s">
        <v>292</v>
      </c>
      <c r="AJ116" s="61">
        <v>43405</v>
      </c>
      <c r="AK116" s="61">
        <v>43462</v>
      </c>
      <c r="AL116" s="60" t="s">
        <v>293</v>
      </c>
      <c r="AM116" s="60" t="str">
        <f>VLOOKUP(AL116,'[1]居宅，予防'!$A$2:$B$43,2,FALSE)</f>
        <v>通所リハビリテーション</v>
      </c>
      <c r="AN116" s="60" t="str">
        <f>VLOOKUP(AM116,[1]施設種別!$A$2:$B$20,2,FALSE)</f>
        <v>⑱通所リハビリテーション</v>
      </c>
      <c r="AO116" s="60" t="s">
        <v>294</v>
      </c>
      <c r="AP116" s="60" t="s">
        <v>1092</v>
      </c>
      <c r="AQ116" s="61">
        <v>39904</v>
      </c>
      <c r="AR116" s="61">
        <v>39904</v>
      </c>
      <c r="AS116" s="61">
        <v>43191</v>
      </c>
      <c r="BF116" s="61">
        <v>42095</v>
      </c>
      <c r="BG116" s="61">
        <v>44286</v>
      </c>
      <c r="BJ116" s="60" t="s">
        <v>1453</v>
      </c>
      <c r="BK116" s="60" t="s">
        <v>1454</v>
      </c>
      <c r="BL116" s="60" t="s">
        <v>1455</v>
      </c>
      <c r="BM116" s="60" t="s">
        <v>1457</v>
      </c>
      <c r="BN116" s="60" t="s">
        <v>1458</v>
      </c>
      <c r="BO116" s="60" t="s">
        <v>1459</v>
      </c>
      <c r="BP116" s="60">
        <v>7320046</v>
      </c>
      <c r="BQ116" s="60" t="s">
        <v>1461</v>
      </c>
      <c r="BV116" s="61">
        <v>22953</v>
      </c>
      <c r="BZ116" s="60" t="s">
        <v>145</v>
      </c>
      <c r="CA116" s="60" t="s">
        <v>145</v>
      </c>
      <c r="CB116" s="60" t="s">
        <v>145</v>
      </c>
      <c r="CC116" s="60" t="s">
        <v>145</v>
      </c>
      <c r="CD116" s="60" t="s">
        <v>145</v>
      </c>
      <c r="CE116" s="60" t="s">
        <v>145</v>
      </c>
      <c r="CF116" s="60" t="s">
        <v>145</v>
      </c>
      <c r="CG116" s="60" t="s">
        <v>1462</v>
      </c>
      <c r="CH116" s="62">
        <v>0</v>
      </c>
      <c r="CI116" s="62">
        <v>0</v>
      </c>
      <c r="CJ116" s="62">
        <v>0</v>
      </c>
      <c r="CK116" s="62">
        <v>0</v>
      </c>
      <c r="CL116" s="62">
        <v>0</v>
      </c>
      <c r="CM116" s="62">
        <v>0</v>
      </c>
      <c r="CR116" s="60" t="s">
        <v>1463</v>
      </c>
      <c r="CS116" s="60" t="s">
        <v>1464</v>
      </c>
      <c r="CY116" s="60" t="s">
        <v>291</v>
      </c>
      <c r="CZ116" s="61">
        <v>43312</v>
      </c>
      <c r="DA116" s="61">
        <v>43214</v>
      </c>
      <c r="DB116" s="61">
        <v>43200</v>
      </c>
      <c r="DC116" s="61">
        <v>44286</v>
      </c>
    </row>
    <row r="117" spans="1:110" x14ac:dyDescent="0.15">
      <c r="A117" s="60">
        <f>COUNTIF(B117:B$1038,B117)</f>
        <v>1</v>
      </c>
      <c r="B117" s="60" t="str">
        <f t="shared" si="2"/>
        <v>3452580073介護老人保健施設</v>
      </c>
      <c r="C117" s="60">
        <v>3452580073</v>
      </c>
      <c r="D117" s="60">
        <v>0</v>
      </c>
      <c r="E117" s="60" t="s">
        <v>275</v>
      </c>
      <c r="F117" s="60">
        <v>3020203</v>
      </c>
      <c r="G117" s="60" t="s">
        <v>1426</v>
      </c>
      <c r="H117" s="60" t="s">
        <v>1427</v>
      </c>
      <c r="I117" s="60">
        <v>1000011</v>
      </c>
      <c r="J117" s="60" t="s">
        <v>1428</v>
      </c>
      <c r="K117" s="60" t="s">
        <v>1429</v>
      </c>
      <c r="L117" s="60" t="s">
        <v>1430</v>
      </c>
      <c r="M117" s="60" t="s">
        <v>308</v>
      </c>
      <c r="P117" s="60" t="s">
        <v>283</v>
      </c>
      <c r="Q117" s="60" t="s">
        <v>1431</v>
      </c>
      <c r="R117" s="60" t="s">
        <v>1432</v>
      </c>
      <c r="X117" s="60" t="s">
        <v>1465</v>
      </c>
      <c r="Y117" s="60" t="s">
        <v>1466</v>
      </c>
      <c r="Z117" s="60" t="s">
        <v>1467</v>
      </c>
      <c r="AA117" s="60">
        <v>7390041</v>
      </c>
      <c r="AB117" s="60">
        <v>34212</v>
      </c>
      <c r="AC117" s="60" t="s">
        <v>1468</v>
      </c>
      <c r="AD117" s="60" t="s">
        <v>668</v>
      </c>
      <c r="AE117" s="60" t="b">
        <f t="shared" si="3"/>
        <v>0</v>
      </c>
      <c r="AF117" s="60" t="s">
        <v>290</v>
      </c>
      <c r="AG117" s="60" t="s">
        <v>291</v>
      </c>
      <c r="AH117" s="61">
        <v>43249</v>
      </c>
      <c r="AI117" s="60" t="s">
        <v>385</v>
      </c>
      <c r="AJ117" s="61">
        <v>43283</v>
      </c>
      <c r="AK117" s="61">
        <v>43280</v>
      </c>
      <c r="AL117" s="60" t="s">
        <v>1073</v>
      </c>
      <c r="AM117" s="60" t="str">
        <f>VLOOKUP(AL117,'[1]居宅，予防'!$A$2:$B$43,2,FALSE)</f>
        <v>介護老人保健施設</v>
      </c>
      <c r="AN117" s="60" t="str">
        <f>VLOOKUP(AM117,[1]施設種別!$A$2:$B$20,2,FALSE)</f>
        <v>③介護老人保健施設</v>
      </c>
      <c r="AO117" s="60" t="s">
        <v>294</v>
      </c>
      <c r="AP117" s="60" t="s">
        <v>356</v>
      </c>
      <c r="AQ117" s="61">
        <v>43283</v>
      </c>
      <c r="AR117" s="61">
        <v>43283</v>
      </c>
      <c r="AS117" s="61">
        <v>43384</v>
      </c>
      <c r="BF117" s="61">
        <v>43283</v>
      </c>
      <c r="BG117" s="61">
        <v>45474</v>
      </c>
      <c r="BJ117" s="60" t="s">
        <v>1465</v>
      </c>
      <c r="BK117" s="60" t="s">
        <v>1466</v>
      </c>
      <c r="BL117" s="60" t="s">
        <v>1467</v>
      </c>
      <c r="BM117" s="60" t="s">
        <v>1469</v>
      </c>
      <c r="BN117" s="60" t="s">
        <v>1470</v>
      </c>
      <c r="BO117" s="60" t="s">
        <v>1471</v>
      </c>
      <c r="BP117" s="60">
        <v>7390043</v>
      </c>
      <c r="BQ117" s="60" t="s">
        <v>1472</v>
      </c>
      <c r="BV117" s="61">
        <v>23497</v>
      </c>
      <c r="CU117" s="60" t="s">
        <v>1473</v>
      </c>
      <c r="CY117" s="60" t="s">
        <v>291</v>
      </c>
      <c r="CZ117" s="61">
        <v>43496</v>
      </c>
      <c r="DA117" s="61">
        <v>43300</v>
      </c>
      <c r="DB117" s="61">
        <v>43480</v>
      </c>
      <c r="DC117" s="61">
        <v>45474</v>
      </c>
    </row>
    <row r="118" spans="1:110" x14ac:dyDescent="0.15">
      <c r="A118" s="60">
        <f>COUNTIF(B118:B$1038,B118)</f>
        <v>1</v>
      </c>
      <c r="B118" s="60" t="str">
        <f t="shared" si="2"/>
        <v>3452580073通所リハビリテーション</v>
      </c>
      <c r="C118" s="60">
        <v>3452580073</v>
      </c>
      <c r="D118" s="60">
        <v>0</v>
      </c>
      <c r="E118" s="60" t="s">
        <v>275</v>
      </c>
      <c r="F118" s="60">
        <v>3020203</v>
      </c>
      <c r="G118" s="60" t="s">
        <v>1426</v>
      </c>
      <c r="H118" s="60" t="s">
        <v>1427</v>
      </c>
      <c r="I118" s="60">
        <v>1000011</v>
      </c>
      <c r="J118" s="60" t="s">
        <v>1428</v>
      </c>
      <c r="K118" s="60" t="s">
        <v>1429</v>
      </c>
      <c r="L118" s="60" t="s">
        <v>1430</v>
      </c>
      <c r="M118" s="60" t="s">
        <v>308</v>
      </c>
      <c r="P118" s="60" t="s">
        <v>283</v>
      </c>
      <c r="Q118" s="60" t="s">
        <v>1431</v>
      </c>
      <c r="R118" s="60" t="s">
        <v>1432</v>
      </c>
      <c r="X118" s="60" t="s">
        <v>1465</v>
      </c>
      <c r="Y118" s="60" t="s">
        <v>1466</v>
      </c>
      <c r="Z118" s="60" t="s">
        <v>1467</v>
      </c>
      <c r="AA118" s="60">
        <v>7390041</v>
      </c>
      <c r="AB118" s="60">
        <v>34212</v>
      </c>
      <c r="AC118" s="60" t="s">
        <v>1468</v>
      </c>
      <c r="AD118" s="60" t="s">
        <v>668</v>
      </c>
      <c r="AE118" s="60" t="b">
        <f t="shared" si="3"/>
        <v>0</v>
      </c>
      <c r="AF118" s="60" t="s">
        <v>290</v>
      </c>
      <c r="AG118" s="60" t="s">
        <v>291</v>
      </c>
      <c r="AH118" s="61">
        <v>43249</v>
      </c>
      <c r="AI118" s="60" t="s">
        <v>385</v>
      </c>
      <c r="AJ118" s="61">
        <v>43283</v>
      </c>
      <c r="AK118" s="61">
        <v>43280</v>
      </c>
      <c r="AL118" s="60" t="s">
        <v>293</v>
      </c>
      <c r="AM118" s="60" t="str">
        <f>VLOOKUP(AL118,'[1]居宅，予防'!$A$2:$B$43,2,FALSE)</f>
        <v>通所リハビリテーション</v>
      </c>
      <c r="AN118" s="60" t="str">
        <f>VLOOKUP(AM118,[1]施設種別!$A$2:$B$20,2,FALSE)</f>
        <v>⑱通所リハビリテーション</v>
      </c>
      <c r="AO118" s="60" t="s">
        <v>294</v>
      </c>
      <c r="AP118" s="60" t="s">
        <v>1092</v>
      </c>
      <c r="AQ118" s="61">
        <v>43283</v>
      </c>
      <c r="AR118" s="61">
        <v>43283</v>
      </c>
      <c r="AS118" s="61">
        <v>43384</v>
      </c>
      <c r="BJ118" s="60" t="s">
        <v>1465</v>
      </c>
      <c r="BK118" s="60" t="s">
        <v>1466</v>
      </c>
      <c r="BL118" s="60" t="s">
        <v>1467</v>
      </c>
      <c r="BN118" s="60" t="s">
        <v>1470</v>
      </c>
      <c r="BO118" s="60" t="s">
        <v>1471</v>
      </c>
      <c r="BP118" s="60">
        <v>7390043</v>
      </c>
      <c r="BQ118" s="60" t="s">
        <v>1472</v>
      </c>
      <c r="BV118" s="61">
        <v>13994</v>
      </c>
      <c r="BZ118" s="60" t="s">
        <v>145</v>
      </c>
      <c r="CA118" s="60" t="s">
        <v>145</v>
      </c>
      <c r="CB118" s="60" t="s">
        <v>145</v>
      </c>
      <c r="CC118" s="60" t="s">
        <v>145</v>
      </c>
      <c r="CD118" s="60" t="s">
        <v>145</v>
      </c>
      <c r="CE118" s="60" t="s">
        <v>145</v>
      </c>
      <c r="CF118" s="60" t="s">
        <v>145</v>
      </c>
      <c r="CG118" s="60" t="s">
        <v>1462</v>
      </c>
      <c r="CH118" s="62">
        <v>0</v>
      </c>
      <c r="CI118" s="62">
        <v>0</v>
      </c>
      <c r="CJ118" s="62">
        <v>0</v>
      </c>
      <c r="CK118" s="62">
        <v>0</v>
      </c>
      <c r="CL118" s="62">
        <v>0</v>
      </c>
      <c r="CM118" s="62">
        <v>0</v>
      </c>
      <c r="CR118" s="60" t="s">
        <v>668</v>
      </c>
      <c r="CS118" s="60" t="s">
        <v>1474</v>
      </c>
      <c r="CY118" s="60" t="s">
        <v>291</v>
      </c>
      <c r="CZ118" s="61">
        <v>43496</v>
      </c>
      <c r="DA118" s="61">
        <v>43581</v>
      </c>
      <c r="DB118" s="61">
        <v>43480</v>
      </c>
    </row>
    <row r="119" spans="1:110" x14ac:dyDescent="0.15">
      <c r="A119" s="60">
        <f>COUNTIF(B119:B$1038,B119)</f>
        <v>1</v>
      </c>
      <c r="B119" s="60" t="str">
        <f t="shared" si="2"/>
        <v>3452780012介護老人保健施設</v>
      </c>
      <c r="C119" s="60">
        <v>3452780012</v>
      </c>
      <c r="D119" s="60">
        <v>0</v>
      </c>
      <c r="E119" s="60" t="s">
        <v>275</v>
      </c>
      <c r="F119" s="60">
        <v>3003902</v>
      </c>
      <c r="G119" s="60" t="s">
        <v>1475</v>
      </c>
      <c r="H119" s="60" t="s">
        <v>1476</v>
      </c>
      <c r="I119" s="60">
        <v>7380034</v>
      </c>
      <c r="J119" s="60" t="s">
        <v>1477</v>
      </c>
      <c r="K119" s="60" t="s">
        <v>1478</v>
      </c>
      <c r="L119" s="60" t="s">
        <v>1479</v>
      </c>
      <c r="M119" s="60" t="s">
        <v>308</v>
      </c>
      <c r="P119" s="60" t="s">
        <v>283</v>
      </c>
      <c r="Q119" s="60" t="s">
        <v>1480</v>
      </c>
      <c r="R119" s="60" t="s">
        <v>1481</v>
      </c>
      <c r="U119" s="61">
        <v>27666</v>
      </c>
      <c r="X119" s="60" t="s">
        <v>1482</v>
      </c>
      <c r="Y119" s="60" t="s">
        <v>1483</v>
      </c>
      <c r="Z119" s="60" t="s">
        <v>1484</v>
      </c>
      <c r="AA119" s="60">
        <v>7380034</v>
      </c>
      <c r="AB119" s="60">
        <v>34213</v>
      </c>
      <c r="AC119" s="60" t="s">
        <v>1485</v>
      </c>
      <c r="AD119" s="60" t="s">
        <v>800</v>
      </c>
      <c r="AE119" s="60" t="b">
        <f t="shared" si="3"/>
        <v>0</v>
      </c>
      <c r="AF119" s="60" t="s">
        <v>641</v>
      </c>
      <c r="AG119" s="60" t="s">
        <v>291</v>
      </c>
      <c r="AH119" s="61">
        <v>42710</v>
      </c>
      <c r="AI119" s="60" t="s">
        <v>292</v>
      </c>
      <c r="AJ119" s="61">
        <v>42668</v>
      </c>
      <c r="AK119" s="61">
        <v>42766</v>
      </c>
      <c r="AL119" s="60" t="s">
        <v>1073</v>
      </c>
      <c r="AM119" s="60" t="str">
        <f>VLOOKUP(AL119,'[1]居宅，予防'!$A$2:$B$43,2,FALSE)</f>
        <v>介護老人保健施設</v>
      </c>
      <c r="AN119" s="60" t="str">
        <f>VLOOKUP(AM119,[1]施設種別!$A$2:$B$20,2,FALSE)</f>
        <v>③介護老人保健施設</v>
      </c>
      <c r="AO119" s="60" t="s">
        <v>294</v>
      </c>
      <c r="AP119" s="60" t="s">
        <v>356</v>
      </c>
      <c r="AQ119" s="61">
        <v>36617</v>
      </c>
      <c r="AR119" s="61">
        <v>36617</v>
      </c>
      <c r="AS119" s="61">
        <v>43101</v>
      </c>
      <c r="BF119" s="61">
        <v>41730</v>
      </c>
      <c r="BG119" s="61">
        <v>43921</v>
      </c>
      <c r="BJ119" s="60" t="s">
        <v>1482</v>
      </c>
      <c r="BK119" s="60" t="s">
        <v>1483</v>
      </c>
      <c r="BL119" s="60" t="s">
        <v>1484</v>
      </c>
      <c r="BM119" s="60" t="s">
        <v>1486</v>
      </c>
      <c r="BN119" s="60" t="s">
        <v>1487</v>
      </c>
      <c r="BO119" s="60" t="s">
        <v>1488</v>
      </c>
      <c r="BP119" s="60">
        <v>7380004</v>
      </c>
      <c r="BQ119" s="60" t="s">
        <v>1489</v>
      </c>
      <c r="BS119" s="60" t="s">
        <v>1490</v>
      </c>
      <c r="BT119" s="60" t="s">
        <v>1491</v>
      </c>
      <c r="BU119" s="60" t="s">
        <v>469</v>
      </c>
      <c r="BV119" s="61">
        <v>19076</v>
      </c>
      <c r="CY119" s="60" t="s">
        <v>291</v>
      </c>
      <c r="CZ119" s="61">
        <v>43118</v>
      </c>
      <c r="DA119" s="61">
        <v>43440</v>
      </c>
      <c r="DB119" s="61">
        <v>43109</v>
      </c>
      <c r="DC119" s="61">
        <v>43921</v>
      </c>
    </row>
    <row r="120" spans="1:110" x14ac:dyDescent="0.15">
      <c r="A120" s="60">
        <f>COUNTIF(B120:B$1038,B120)</f>
        <v>1</v>
      </c>
      <c r="B120" s="60" t="str">
        <f t="shared" si="2"/>
        <v>3452780012通所リハビリテーション</v>
      </c>
      <c r="C120" s="60">
        <v>3452780012</v>
      </c>
      <c r="D120" s="60">
        <v>0</v>
      </c>
      <c r="E120" s="60" t="s">
        <v>275</v>
      </c>
      <c r="F120" s="60">
        <v>3003902</v>
      </c>
      <c r="G120" s="60" t="s">
        <v>1475</v>
      </c>
      <c r="H120" s="60" t="s">
        <v>1476</v>
      </c>
      <c r="I120" s="60">
        <v>7380034</v>
      </c>
      <c r="J120" s="60" t="s">
        <v>1477</v>
      </c>
      <c r="K120" s="60" t="s">
        <v>1478</v>
      </c>
      <c r="L120" s="60" t="s">
        <v>1479</v>
      </c>
      <c r="M120" s="60" t="s">
        <v>308</v>
      </c>
      <c r="P120" s="60" t="s">
        <v>283</v>
      </c>
      <c r="Q120" s="60" t="s">
        <v>1480</v>
      </c>
      <c r="R120" s="60" t="s">
        <v>1481</v>
      </c>
      <c r="U120" s="61">
        <v>27666</v>
      </c>
      <c r="X120" s="60" t="s">
        <v>1482</v>
      </c>
      <c r="Y120" s="60" t="s">
        <v>1483</v>
      </c>
      <c r="Z120" s="60" t="s">
        <v>1484</v>
      </c>
      <c r="AA120" s="60">
        <v>7380034</v>
      </c>
      <c r="AB120" s="60">
        <v>34213</v>
      </c>
      <c r="AC120" s="60" t="s">
        <v>1485</v>
      </c>
      <c r="AD120" s="60" t="s">
        <v>800</v>
      </c>
      <c r="AE120" s="60" t="b">
        <f t="shared" si="3"/>
        <v>0</v>
      </c>
      <c r="AF120" s="60" t="s">
        <v>641</v>
      </c>
      <c r="AG120" s="60" t="s">
        <v>291</v>
      </c>
      <c r="AH120" s="61">
        <v>42710</v>
      </c>
      <c r="AI120" s="60" t="s">
        <v>292</v>
      </c>
      <c r="AJ120" s="61">
        <v>42668</v>
      </c>
      <c r="AK120" s="61">
        <v>42766</v>
      </c>
      <c r="AL120" s="60" t="s">
        <v>293</v>
      </c>
      <c r="AM120" s="60" t="str">
        <f>VLOOKUP(AL120,'[1]居宅，予防'!$A$2:$B$43,2,FALSE)</f>
        <v>通所リハビリテーション</v>
      </c>
      <c r="AN120" s="60" t="str">
        <f>VLOOKUP(AM120,[1]施設種別!$A$2:$B$20,2,FALSE)</f>
        <v>⑱通所リハビリテーション</v>
      </c>
      <c r="AO120" s="60" t="s">
        <v>294</v>
      </c>
      <c r="AP120" s="60" t="s">
        <v>1092</v>
      </c>
      <c r="AQ120" s="61">
        <v>36617</v>
      </c>
      <c r="AR120" s="61">
        <v>36617</v>
      </c>
      <c r="AS120" s="61">
        <v>43191</v>
      </c>
      <c r="BF120" s="61">
        <v>41730</v>
      </c>
      <c r="BG120" s="61">
        <v>43921</v>
      </c>
      <c r="BJ120" s="60" t="s">
        <v>1482</v>
      </c>
      <c r="BK120" s="60" t="s">
        <v>1483</v>
      </c>
      <c r="BL120" s="60" t="s">
        <v>1484</v>
      </c>
      <c r="BM120" s="60" t="s">
        <v>1486</v>
      </c>
      <c r="BN120" s="60" t="s">
        <v>1487</v>
      </c>
      <c r="BO120" s="60" t="s">
        <v>1488</v>
      </c>
      <c r="BP120" s="60">
        <v>7380004</v>
      </c>
      <c r="BQ120" s="60" t="s">
        <v>1489</v>
      </c>
      <c r="BU120" s="60" t="s">
        <v>469</v>
      </c>
      <c r="BV120" s="61">
        <v>19076</v>
      </c>
      <c r="BZ120" s="60" t="s">
        <v>145</v>
      </c>
      <c r="CA120" s="60" t="s">
        <v>145</v>
      </c>
      <c r="CB120" s="60" t="s">
        <v>145</v>
      </c>
      <c r="CC120" s="60" t="s">
        <v>145</v>
      </c>
      <c r="CD120" s="60" t="s">
        <v>145</v>
      </c>
      <c r="CE120" s="60" t="s">
        <v>145</v>
      </c>
      <c r="CG120" s="60" t="s">
        <v>1492</v>
      </c>
      <c r="CH120" s="62">
        <v>0</v>
      </c>
      <c r="CI120" s="62">
        <v>0</v>
      </c>
      <c r="CJ120" s="62">
        <v>0</v>
      </c>
      <c r="CK120" s="62">
        <v>0</v>
      </c>
      <c r="CO120" s="60" t="s">
        <v>403</v>
      </c>
      <c r="CP120" s="60" t="s">
        <v>403</v>
      </c>
      <c r="CQ120" s="60" t="s">
        <v>1117</v>
      </c>
      <c r="CR120" s="60" t="s">
        <v>805</v>
      </c>
      <c r="CY120" s="60" t="s">
        <v>291</v>
      </c>
      <c r="CZ120" s="61">
        <v>43370</v>
      </c>
      <c r="DA120" s="61">
        <v>43299</v>
      </c>
      <c r="DB120" s="61">
        <v>43208</v>
      </c>
      <c r="DC120" s="61">
        <v>43921</v>
      </c>
    </row>
    <row r="121" spans="1:110" x14ac:dyDescent="0.15">
      <c r="A121" s="60">
        <f>COUNTIF(B121:B$1038,B121)</f>
        <v>1</v>
      </c>
      <c r="B121" s="60" t="str">
        <f t="shared" si="2"/>
        <v>3452780020介護老人保健施設</v>
      </c>
      <c r="C121" s="60">
        <v>3452780020</v>
      </c>
      <c r="D121" s="60">
        <v>0</v>
      </c>
      <c r="E121" s="60" t="s">
        <v>275</v>
      </c>
      <c r="F121" s="60">
        <v>3000262</v>
      </c>
      <c r="G121" s="60" t="s">
        <v>1493</v>
      </c>
      <c r="H121" s="60" t="s">
        <v>1494</v>
      </c>
      <c r="I121" s="60">
        <v>7308655</v>
      </c>
      <c r="J121" s="60" t="s">
        <v>1495</v>
      </c>
      <c r="K121" s="60" t="s">
        <v>1496</v>
      </c>
      <c r="L121" s="60" t="s">
        <v>1497</v>
      </c>
      <c r="M121" s="60" t="s">
        <v>308</v>
      </c>
      <c r="P121" s="60" t="s">
        <v>283</v>
      </c>
      <c r="Q121" s="60" t="s">
        <v>1498</v>
      </c>
      <c r="R121" s="60" t="s">
        <v>1499</v>
      </c>
      <c r="U121" s="61">
        <v>21494</v>
      </c>
      <c r="X121" s="60" t="s">
        <v>1500</v>
      </c>
      <c r="Y121" s="60" t="s">
        <v>1501</v>
      </c>
      <c r="Z121" s="60" t="s">
        <v>1502</v>
      </c>
      <c r="AA121" s="60">
        <v>7380054</v>
      </c>
      <c r="AB121" s="60">
        <v>34213</v>
      </c>
      <c r="AC121" s="60" t="s">
        <v>1503</v>
      </c>
      <c r="AD121" s="60" t="s">
        <v>800</v>
      </c>
      <c r="AE121" s="60" t="b">
        <f t="shared" si="3"/>
        <v>0</v>
      </c>
      <c r="AF121" s="60" t="s">
        <v>641</v>
      </c>
      <c r="AG121" s="60" t="s">
        <v>291</v>
      </c>
      <c r="AH121" s="61">
        <v>42957</v>
      </c>
      <c r="AI121" s="60" t="s">
        <v>292</v>
      </c>
      <c r="AJ121" s="61">
        <v>42886</v>
      </c>
      <c r="AK121" s="61">
        <v>42971</v>
      </c>
      <c r="AL121" s="60" t="s">
        <v>1073</v>
      </c>
      <c r="AM121" s="60" t="str">
        <f>VLOOKUP(AL121,'[1]居宅，予防'!$A$2:$B$43,2,FALSE)</f>
        <v>介護老人保健施設</v>
      </c>
      <c r="AN121" s="60" t="str">
        <f>VLOOKUP(AM121,[1]施設種別!$A$2:$B$20,2,FALSE)</f>
        <v>③介護老人保健施設</v>
      </c>
      <c r="AO121" s="60" t="s">
        <v>294</v>
      </c>
      <c r="AP121" s="60" t="s">
        <v>356</v>
      </c>
      <c r="AQ121" s="61">
        <v>36617</v>
      </c>
      <c r="AR121" s="61">
        <v>36617</v>
      </c>
      <c r="AS121" s="61">
        <v>43466</v>
      </c>
      <c r="BF121" s="61">
        <v>41730</v>
      </c>
      <c r="BG121" s="61">
        <v>43921</v>
      </c>
      <c r="BJ121" s="60" t="s">
        <v>1500</v>
      </c>
      <c r="BK121" s="60" t="s">
        <v>1501</v>
      </c>
      <c r="BL121" s="60" t="s">
        <v>1502</v>
      </c>
      <c r="BM121" s="60" t="s">
        <v>1504</v>
      </c>
      <c r="BN121" s="60" t="s">
        <v>1505</v>
      </c>
      <c r="BO121" s="60" t="s">
        <v>1506</v>
      </c>
      <c r="BP121" s="60">
        <v>7315154</v>
      </c>
      <c r="BQ121" s="60" t="s">
        <v>1507</v>
      </c>
      <c r="BS121" s="60" t="s">
        <v>1508</v>
      </c>
      <c r="BT121" s="60" t="s">
        <v>1509</v>
      </c>
      <c r="BU121" s="60" t="s">
        <v>469</v>
      </c>
      <c r="BV121" s="61">
        <v>13177</v>
      </c>
      <c r="CY121" s="60" t="s">
        <v>291</v>
      </c>
      <c r="CZ121" s="61">
        <v>43556</v>
      </c>
      <c r="DA121" s="61">
        <v>43214</v>
      </c>
      <c r="DB121" s="61">
        <v>43486</v>
      </c>
      <c r="DC121" s="61">
        <v>43921</v>
      </c>
      <c r="DF121" s="60" t="s">
        <v>1510</v>
      </c>
    </row>
    <row r="122" spans="1:110" x14ac:dyDescent="0.15">
      <c r="A122" s="60">
        <f>COUNTIF(B122:B$1038,B122)</f>
        <v>1</v>
      </c>
      <c r="B122" s="60" t="str">
        <f t="shared" si="2"/>
        <v>3452780020通所リハビリテーション</v>
      </c>
      <c r="C122" s="60">
        <v>3452780020</v>
      </c>
      <c r="D122" s="60">
        <v>0</v>
      </c>
      <c r="E122" s="60" t="s">
        <v>275</v>
      </c>
      <c r="F122" s="60">
        <v>3000262</v>
      </c>
      <c r="G122" s="60" t="s">
        <v>1493</v>
      </c>
      <c r="H122" s="60" t="s">
        <v>1494</v>
      </c>
      <c r="I122" s="60">
        <v>7308655</v>
      </c>
      <c r="J122" s="60" t="s">
        <v>1495</v>
      </c>
      <c r="K122" s="60" t="s">
        <v>1496</v>
      </c>
      <c r="L122" s="60" t="s">
        <v>1497</v>
      </c>
      <c r="M122" s="60" t="s">
        <v>308</v>
      </c>
      <c r="P122" s="60" t="s">
        <v>283</v>
      </c>
      <c r="Q122" s="60" t="s">
        <v>1498</v>
      </c>
      <c r="R122" s="60" t="s">
        <v>1499</v>
      </c>
      <c r="U122" s="61">
        <v>21494</v>
      </c>
      <c r="X122" s="60" t="s">
        <v>1500</v>
      </c>
      <c r="Y122" s="60" t="s">
        <v>1501</v>
      </c>
      <c r="Z122" s="60" t="s">
        <v>1502</v>
      </c>
      <c r="AA122" s="60">
        <v>7380054</v>
      </c>
      <c r="AB122" s="60">
        <v>34213</v>
      </c>
      <c r="AC122" s="60" t="s">
        <v>1503</v>
      </c>
      <c r="AD122" s="60" t="s">
        <v>800</v>
      </c>
      <c r="AE122" s="60" t="b">
        <f t="shared" si="3"/>
        <v>0</v>
      </c>
      <c r="AF122" s="60" t="s">
        <v>641</v>
      </c>
      <c r="AG122" s="60" t="s">
        <v>291</v>
      </c>
      <c r="AH122" s="61">
        <v>42957</v>
      </c>
      <c r="AI122" s="60" t="s">
        <v>292</v>
      </c>
      <c r="AJ122" s="61">
        <v>42886</v>
      </c>
      <c r="AK122" s="61">
        <v>42971</v>
      </c>
      <c r="AL122" s="60" t="s">
        <v>293</v>
      </c>
      <c r="AM122" s="60" t="str">
        <f>VLOOKUP(AL122,'[1]居宅，予防'!$A$2:$B$43,2,FALSE)</f>
        <v>通所リハビリテーション</v>
      </c>
      <c r="AN122" s="60" t="str">
        <f>VLOOKUP(AM122,[1]施設種別!$A$2:$B$20,2,FALSE)</f>
        <v>⑱通所リハビリテーション</v>
      </c>
      <c r="AO122" s="60" t="s">
        <v>294</v>
      </c>
      <c r="AP122" s="60" t="s">
        <v>1092</v>
      </c>
      <c r="AQ122" s="61">
        <v>36617</v>
      </c>
      <c r="AR122" s="61">
        <v>36617</v>
      </c>
      <c r="AS122" s="61">
        <v>43466</v>
      </c>
      <c r="BF122" s="61">
        <v>41730</v>
      </c>
      <c r="BG122" s="61">
        <v>43921</v>
      </c>
      <c r="BJ122" s="60" t="s">
        <v>1500</v>
      </c>
      <c r="BK122" s="60" t="s">
        <v>1501</v>
      </c>
      <c r="BL122" s="60" t="s">
        <v>1502</v>
      </c>
      <c r="BM122" s="60" t="s">
        <v>1504</v>
      </c>
      <c r="BN122" s="60" t="s">
        <v>1505</v>
      </c>
      <c r="BO122" s="60" t="s">
        <v>1506</v>
      </c>
      <c r="BP122" s="60">
        <v>7315154</v>
      </c>
      <c r="BQ122" s="60" t="s">
        <v>1507</v>
      </c>
      <c r="BU122" s="60" t="s">
        <v>469</v>
      </c>
      <c r="BV122" s="61">
        <v>13177</v>
      </c>
      <c r="BZ122" s="60" t="s">
        <v>145</v>
      </c>
      <c r="CA122" s="60" t="s">
        <v>145</v>
      </c>
      <c r="CB122" s="60" t="s">
        <v>145</v>
      </c>
      <c r="CC122" s="60" t="s">
        <v>145</v>
      </c>
      <c r="CD122" s="60" t="s">
        <v>145</v>
      </c>
      <c r="CE122" s="60" t="s">
        <v>145</v>
      </c>
      <c r="CF122" s="60" t="s">
        <v>145</v>
      </c>
      <c r="CG122" s="60" t="s">
        <v>1133</v>
      </c>
      <c r="CH122" s="62">
        <v>0</v>
      </c>
      <c r="CI122" s="62">
        <v>0</v>
      </c>
      <c r="CJ122" s="62">
        <v>0</v>
      </c>
      <c r="CK122" s="62">
        <v>0</v>
      </c>
      <c r="CL122" s="62">
        <v>0</v>
      </c>
      <c r="CM122" s="62">
        <v>0</v>
      </c>
      <c r="CR122" s="60" t="s">
        <v>800</v>
      </c>
      <c r="CY122" s="60" t="s">
        <v>291</v>
      </c>
      <c r="CZ122" s="61">
        <v>43556</v>
      </c>
      <c r="DA122" s="61">
        <v>43299</v>
      </c>
      <c r="DB122" s="61">
        <v>43486</v>
      </c>
      <c r="DC122" s="61">
        <v>43921</v>
      </c>
      <c r="DF122" s="60" t="s">
        <v>1510</v>
      </c>
    </row>
    <row r="123" spans="1:110" x14ac:dyDescent="0.15">
      <c r="A123" s="60">
        <f>COUNTIF(B123:B$1038,B123)</f>
        <v>1</v>
      </c>
      <c r="B123" s="60" t="str">
        <f t="shared" si="2"/>
        <v>3452780038介護老人保健施設</v>
      </c>
      <c r="C123" s="60">
        <v>3452780038</v>
      </c>
      <c r="D123" s="60">
        <v>0</v>
      </c>
      <c r="E123" s="60" t="s">
        <v>275</v>
      </c>
      <c r="F123" s="60">
        <v>1000181</v>
      </c>
      <c r="G123" s="60" t="s">
        <v>1511</v>
      </c>
      <c r="H123" s="60" t="s">
        <v>1512</v>
      </c>
      <c r="I123" s="60">
        <v>7391412</v>
      </c>
      <c r="J123" s="60" t="s">
        <v>1513</v>
      </c>
      <c r="K123" s="60" t="s">
        <v>1514</v>
      </c>
      <c r="L123" s="60" t="s">
        <v>1515</v>
      </c>
      <c r="M123" s="60" t="s">
        <v>1244</v>
      </c>
      <c r="P123" s="60" t="s">
        <v>283</v>
      </c>
      <c r="Q123" s="60" t="s">
        <v>1516</v>
      </c>
      <c r="R123" s="60" t="s">
        <v>1517</v>
      </c>
      <c r="U123" s="61">
        <v>27656</v>
      </c>
      <c r="X123" s="60" t="s">
        <v>1518</v>
      </c>
      <c r="Y123" s="60" t="s">
        <v>1519</v>
      </c>
      <c r="Z123" s="60" t="s">
        <v>1520</v>
      </c>
      <c r="AA123" s="60">
        <v>7380031</v>
      </c>
      <c r="AB123" s="60">
        <v>34213</v>
      </c>
      <c r="AC123" s="60" t="s">
        <v>1521</v>
      </c>
      <c r="AD123" s="60" t="s">
        <v>800</v>
      </c>
      <c r="AE123" s="60" t="b">
        <f t="shared" si="3"/>
        <v>0</v>
      </c>
      <c r="AF123" s="60" t="s">
        <v>641</v>
      </c>
      <c r="AG123" s="60" t="s">
        <v>291</v>
      </c>
      <c r="AH123" s="61">
        <v>43298</v>
      </c>
      <c r="AI123" s="60" t="s">
        <v>292</v>
      </c>
      <c r="AJ123" s="61">
        <v>43279</v>
      </c>
      <c r="AK123" s="61">
        <v>43370</v>
      </c>
      <c r="AL123" s="60" t="s">
        <v>1073</v>
      </c>
      <c r="AM123" s="60" t="str">
        <f>VLOOKUP(AL123,'[1]居宅，予防'!$A$2:$B$43,2,FALSE)</f>
        <v>介護老人保健施設</v>
      </c>
      <c r="AN123" s="60" t="str">
        <f>VLOOKUP(AM123,[1]施設種別!$A$2:$B$20,2,FALSE)</f>
        <v>③介護老人保健施設</v>
      </c>
      <c r="AO123" s="60" t="s">
        <v>294</v>
      </c>
      <c r="AP123" s="60" t="s">
        <v>356</v>
      </c>
      <c r="AQ123" s="61">
        <v>38776</v>
      </c>
      <c r="AR123" s="61">
        <v>38776</v>
      </c>
      <c r="AS123" s="61">
        <v>43252</v>
      </c>
      <c r="BF123" s="61">
        <v>43159</v>
      </c>
      <c r="BG123" s="61">
        <v>45349</v>
      </c>
      <c r="BJ123" s="60" t="s">
        <v>1518</v>
      </c>
      <c r="BK123" s="60" t="s">
        <v>1519</v>
      </c>
      <c r="BL123" s="60" t="s">
        <v>1520</v>
      </c>
      <c r="BM123" s="60" t="s">
        <v>1522</v>
      </c>
      <c r="BN123" s="60" t="s">
        <v>1523</v>
      </c>
      <c r="BO123" s="60" t="s">
        <v>1524</v>
      </c>
      <c r="BP123" s="60">
        <v>7313168</v>
      </c>
      <c r="BQ123" s="60" t="s">
        <v>1525</v>
      </c>
      <c r="BU123" s="60" t="s">
        <v>469</v>
      </c>
      <c r="BV123" s="61">
        <v>22446</v>
      </c>
      <c r="CU123" s="60" t="s">
        <v>1222</v>
      </c>
      <c r="CV123" s="60" t="s">
        <v>1526</v>
      </c>
      <c r="CW123" s="60" t="s">
        <v>1527</v>
      </c>
      <c r="CY123" s="60" t="s">
        <v>291</v>
      </c>
      <c r="CZ123" s="61">
        <v>43405</v>
      </c>
      <c r="DA123" s="61">
        <v>43276</v>
      </c>
      <c r="DB123" s="61">
        <v>43250</v>
      </c>
      <c r="DC123" s="61">
        <v>45349</v>
      </c>
    </row>
    <row r="124" spans="1:110" x14ac:dyDescent="0.15">
      <c r="A124" s="60">
        <f>COUNTIF(B124:B$1038,B124)</f>
        <v>1</v>
      </c>
      <c r="B124" s="60" t="str">
        <f t="shared" si="2"/>
        <v>3452780038通所リハビリテーション</v>
      </c>
      <c r="C124" s="60">
        <v>3452780038</v>
      </c>
      <c r="D124" s="60">
        <v>0</v>
      </c>
      <c r="E124" s="60" t="s">
        <v>275</v>
      </c>
      <c r="F124" s="60">
        <v>1000181</v>
      </c>
      <c r="G124" s="60" t="s">
        <v>1511</v>
      </c>
      <c r="H124" s="60" t="s">
        <v>1512</v>
      </c>
      <c r="I124" s="60">
        <v>7391412</v>
      </c>
      <c r="J124" s="60" t="s">
        <v>1513</v>
      </c>
      <c r="K124" s="60" t="s">
        <v>1514</v>
      </c>
      <c r="L124" s="60" t="s">
        <v>1515</v>
      </c>
      <c r="M124" s="60" t="s">
        <v>1244</v>
      </c>
      <c r="P124" s="60" t="s">
        <v>283</v>
      </c>
      <c r="Q124" s="60" t="s">
        <v>1516</v>
      </c>
      <c r="R124" s="60" t="s">
        <v>1517</v>
      </c>
      <c r="U124" s="61">
        <v>27656</v>
      </c>
      <c r="X124" s="60" t="s">
        <v>1518</v>
      </c>
      <c r="Y124" s="60" t="s">
        <v>1519</v>
      </c>
      <c r="Z124" s="60" t="s">
        <v>1520</v>
      </c>
      <c r="AA124" s="60">
        <v>7380031</v>
      </c>
      <c r="AB124" s="60">
        <v>34213</v>
      </c>
      <c r="AC124" s="60" t="s">
        <v>1521</v>
      </c>
      <c r="AD124" s="60" t="s">
        <v>800</v>
      </c>
      <c r="AE124" s="60" t="b">
        <f t="shared" si="3"/>
        <v>0</v>
      </c>
      <c r="AF124" s="60" t="s">
        <v>641</v>
      </c>
      <c r="AG124" s="60" t="s">
        <v>291</v>
      </c>
      <c r="AH124" s="61">
        <v>43298</v>
      </c>
      <c r="AI124" s="60" t="s">
        <v>292</v>
      </c>
      <c r="AJ124" s="61">
        <v>43279</v>
      </c>
      <c r="AK124" s="61">
        <v>43370</v>
      </c>
      <c r="AL124" s="60" t="s">
        <v>293</v>
      </c>
      <c r="AM124" s="60" t="str">
        <f>VLOOKUP(AL124,'[1]居宅，予防'!$A$2:$B$43,2,FALSE)</f>
        <v>通所リハビリテーション</v>
      </c>
      <c r="AN124" s="60" t="str">
        <f>VLOOKUP(AM124,[1]施設種別!$A$2:$B$20,2,FALSE)</f>
        <v>⑱通所リハビリテーション</v>
      </c>
      <c r="AO124" s="60" t="s">
        <v>294</v>
      </c>
      <c r="AP124" s="60" t="s">
        <v>1092</v>
      </c>
      <c r="AQ124" s="61">
        <v>38776</v>
      </c>
      <c r="AR124" s="61">
        <v>38776</v>
      </c>
      <c r="AS124" s="61">
        <v>43101</v>
      </c>
      <c r="BF124" s="61">
        <v>43159</v>
      </c>
      <c r="BG124" s="61">
        <v>45349</v>
      </c>
      <c r="BJ124" s="60" t="s">
        <v>1518</v>
      </c>
      <c r="BK124" s="60" t="s">
        <v>1519</v>
      </c>
      <c r="BL124" s="60" t="s">
        <v>1520</v>
      </c>
      <c r="BM124" s="60" t="s">
        <v>1522</v>
      </c>
      <c r="BN124" s="60" t="s">
        <v>1523</v>
      </c>
      <c r="BO124" s="60" t="s">
        <v>1524</v>
      </c>
      <c r="BP124" s="60">
        <v>7313168</v>
      </c>
      <c r="BQ124" s="60" t="s">
        <v>1525</v>
      </c>
      <c r="BU124" s="60" t="s">
        <v>469</v>
      </c>
      <c r="BV124" s="61">
        <v>22446</v>
      </c>
      <c r="CA124" s="60" t="s">
        <v>145</v>
      </c>
      <c r="CB124" s="60" t="s">
        <v>145</v>
      </c>
      <c r="CC124" s="60" t="s">
        <v>145</v>
      </c>
      <c r="CD124" s="60" t="s">
        <v>145</v>
      </c>
      <c r="CE124" s="60" t="s">
        <v>145</v>
      </c>
      <c r="CF124" s="60" t="s">
        <v>145</v>
      </c>
      <c r="CG124" s="60" t="s">
        <v>1151</v>
      </c>
      <c r="CH124" s="62">
        <v>0</v>
      </c>
      <c r="CI124" s="62">
        <v>0</v>
      </c>
      <c r="CJ124" s="62">
        <v>0</v>
      </c>
      <c r="CK124" s="62">
        <v>0</v>
      </c>
      <c r="CL124" s="62">
        <v>0</v>
      </c>
      <c r="CM124" s="62">
        <v>0</v>
      </c>
      <c r="CO124" s="60" t="s">
        <v>403</v>
      </c>
      <c r="CP124" s="60" t="s">
        <v>403</v>
      </c>
      <c r="CR124" s="60" t="s">
        <v>805</v>
      </c>
      <c r="CU124" s="60" t="s">
        <v>1526</v>
      </c>
      <c r="CV124" s="60" t="s">
        <v>1527</v>
      </c>
      <c r="CY124" s="60" t="s">
        <v>291</v>
      </c>
      <c r="CZ124" s="61">
        <v>43159</v>
      </c>
      <c r="DA124" s="61">
        <v>42849</v>
      </c>
      <c r="DB124" s="61">
        <v>43112</v>
      </c>
      <c r="DC124" s="61">
        <v>45349</v>
      </c>
    </row>
    <row r="125" spans="1:110" x14ac:dyDescent="0.15">
      <c r="A125" s="60">
        <f>COUNTIF(B125:B$1038,B125)</f>
        <v>1</v>
      </c>
      <c r="B125" s="60" t="str">
        <f t="shared" si="2"/>
        <v>3453180014介護老人保健施設</v>
      </c>
      <c r="C125" s="60">
        <v>3453180014</v>
      </c>
      <c r="D125" s="60">
        <v>0</v>
      </c>
      <c r="E125" s="60" t="s">
        <v>275</v>
      </c>
      <c r="F125" s="60">
        <v>3003951</v>
      </c>
      <c r="G125" s="60" t="s">
        <v>868</v>
      </c>
      <c r="H125" s="60" t="s">
        <v>869</v>
      </c>
      <c r="I125" s="60">
        <v>7372122</v>
      </c>
      <c r="J125" s="60" t="s">
        <v>870</v>
      </c>
      <c r="K125" s="60" t="s">
        <v>871</v>
      </c>
      <c r="L125" s="60" t="s">
        <v>872</v>
      </c>
      <c r="M125" s="60" t="s">
        <v>308</v>
      </c>
      <c r="P125" s="60" t="s">
        <v>283</v>
      </c>
      <c r="Q125" s="60" t="s">
        <v>873</v>
      </c>
      <c r="R125" s="60" t="s">
        <v>874</v>
      </c>
      <c r="X125" s="60" t="s">
        <v>1528</v>
      </c>
      <c r="Y125" s="60" t="s">
        <v>1529</v>
      </c>
      <c r="Z125" s="60" t="s">
        <v>1530</v>
      </c>
      <c r="AA125" s="60">
        <v>7372132</v>
      </c>
      <c r="AB125" s="60">
        <v>34215</v>
      </c>
      <c r="AC125" s="60" t="s">
        <v>1531</v>
      </c>
      <c r="AD125" s="60" t="s">
        <v>860</v>
      </c>
      <c r="AE125" s="60" t="b">
        <f t="shared" si="3"/>
        <v>0</v>
      </c>
      <c r="AF125" s="60" t="s">
        <v>861</v>
      </c>
      <c r="AG125" s="60" t="s">
        <v>291</v>
      </c>
      <c r="AH125" s="61">
        <v>41674</v>
      </c>
      <c r="AI125" s="60" t="s">
        <v>292</v>
      </c>
      <c r="AJ125" s="61">
        <v>41366</v>
      </c>
      <c r="AK125" s="61">
        <v>43236</v>
      </c>
      <c r="AL125" s="60" t="s">
        <v>1073</v>
      </c>
      <c r="AM125" s="60" t="str">
        <f>VLOOKUP(AL125,'[1]居宅，予防'!$A$2:$B$43,2,FALSE)</f>
        <v>介護老人保健施設</v>
      </c>
      <c r="AN125" s="60" t="str">
        <f>VLOOKUP(AM125,[1]施設種別!$A$2:$B$20,2,FALSE)</f>
        <v>③介護老人保健施設</v>
      </c>
      <c r="AO125" s="60" t="s">
        <v>294</v>
      </c>
      <c r="AP125" s="60" t="s">
        <v>356</v>
      </c>
      <c r="AQ125" s="61">
        <v>36617</v>
      </c>
      <c r="AR125" s="61">
        <v>36617</v>
      </c>
      <c r="AS125" s="61">
        <v>43282</v>
      </c>
      <c r="BF125" s="61">
        <v>41730</v>
      </c>
      <c r="BG125" s="61">
        <v>43921</v>
      </c>
      <c r="BJ125" s="60" t="s">
        <v>1528</v>
      </c>
      <c r="BK125" s="60" t="s">
        <v>1529</v>
      </c>
      <c r="BL125" s="60" t="s">
        <v>1530</v>
      </c>
      <c r="BM125" s="60" t="s">
        <v>1532</v>
      </c>
      <c r="BN125" s="60" t="s">
        <v>1533</v>
      </c>
      <c r="BO125" s="60" t="s">
        <v>1534</v>
      </c>
      <c r="BP125" s="60">
        <v>7315101</v>
      </c>
      <c r="BQ125" s="60" t="s">
        <v>1535</v>
      </c>
      <c r="BS125" s="60" t="s">
        <v>293</v>
      </c>
      <c r="BT125" s="60" t="s">
        <v>469</v>
      </c>
      <c r="BU125" s="60" t="s">
        <v>469</v>
      </c>
      <c r="BV125" s="61">
        <v>16448</v>
      </c>
      <c r="CY125" s="60" t="s">
        <v>291</v>
      </c>
      <c r="CZ125" s="61">
        <v>43496</v>
      </c>
      <c r="DA125" s="61">
        <v>43560</v>
      </c>
      <c r="DB125" s="61">
        <v>43308</v>
      </c>
      <c r="DC125" s="61">
        <v>43921</v>
      </c>
    </row>
    <row r="126" spans="1:110" x14ac:dyDescent="0.15">
      <c r="A126" s="60">
        <f>COUNTIF(B126:B$1038,B126)</f>
        <v>1</v>
      </c>
      <c r="B126" s="60" t="str">
        <f t="shared" si="2"/>
        <v>3453180014通所リハビリテーション</v>
      </c>
      <c r="C126" s="60">
        <v>3453180014</v>
      </c>
      <c r="D126" s="60">
        <v>0</v>
      </c>
      <c r="E126" s="60" t="s">
        <v>275</v>
      </c>
      <c r="F126" s="60">
        <v>3003951</v>
      </c>
      <c r="G126" s="60" t="s">
        <v>868</v>
      </c>
      <c r="H126" s="60" t="s">
        <v>869</v>
      </c>
      <c r="I126" s="60">
        <v>7372122</v>
      </c>
      <c r="J126" s="60" t="s">
        <v>870</v>
      </c>
      <c r="K126" s="60" t="s">
        <v>871</v>
      </c>
      <c r="L126" s="60" t="s">
        <v>872</v>
      </c>
      <c r="M126" s="60" t="s">
        <v>308</v>
      </c>
      <c r="P126" s="60" t="s">
        <v>283</v>
      </c>
      <c r="Q126" s="60" t="s">
        <v>873</v>
      </c>
      <c r="R126" s="60" t="s">
        <v>874</v>
      </c>
      <c r="X126" s="60" t="s">
        <v>1528</v>
      </c>
      <c r="Y126" s="60" t="s">
        <v>1529</v>
      </c>
      <c r="Z126" s="60" t="s">
        <v>1530</v>
      </c>
      <c r="AA126" s="60">
        <v>7372132</v>
      </c>
      <c r="AB126" s="60">
        <v>34215</v>
      </c>
      <c r="AC126" s="60" t="s">
        <v>1531</v>
      </c>
      <c r="AD126" s="60" t="s">
        <v>860</v>
      </c>
      <c r="AE126" s="60" t="b">
        <f t="shared" si="3"/>
        <v>0</v>
      </c>
      <c r="AF126" s="60" t="s">
        <v>861</v>
      </c>
      <c r="AG126" s="60" t="s">
        <v>291</v>
      </c>
      <c r="AH126" s="61">
        <v>41674</v>
      </c>
      <c r="AI126" s="60" t="s">
        <v>292</v>
      </c>
      <c r="AJ126" s="61">
        <v>41366</v>
      </c>
      <c r="AK126" s="61">
        <v>43236</v>
      </c>
      <c r="AL126" s="60" t="s">
        <v>293</v>
      </c>
      <c r="AM126" s="60" t="str">
        <f>VLOOKUP(AL126,'[1]居宅，予防'!$A$2:$B$43,2,FALSE)</f>
        <v>通所リハビリテーション</v>
      </c>
      <c r="AN126" s="60" t="str">
        <f>VLOOKUP(AM126,[1]施設種別!$A$2:$B$20,2,FALSE)</f>
        <v>⑱通所リハビリテーション</v>
      </c>
      <c r="AO126" s="60" t="s">
        <v>294</v>
      </c>
      <c r="AP126" s="60" t="s">
        <v>1092</v>
      </c>
      <c r="AQ126" s="61">
        <v>36617</v>
      </c>
      <c r="AR126" s="61">
        <v>36617</v>
      </c>
      <c r="AS126" s="61">
        <v>42461</v>
      </c>
      <c r="BF126" s="61">
        <v>41730</v>
      </c>
      <c r="BG126" s="61">
        <v>43921</v>
      </c>
      <c r="BJ126" s="60" t="s">
        <v>1528</v>
      </c>
      <c r="BK126" s="60" t="s">
        <v>1529</v>
      </c>
      <c r="BL126" s="60" t="s">
        <v>1530</v>
      </c>
      <c r="BM126" s="60" t="s">
        <v>1532</v>
      </c>
      <c r="BN126" s="60" t="s">
        <v>1533</v>
      </c>
      <c r="BO126" s="60" t="s">
        <v>1534</v>
      </c>
      <c r="BP126" s="60">
        <v>7315101</v>
      </c>
      <c r="BQ126" s="60" t="s">
        <v>1535</v>
      </c>
      <c r="BU126" s="60" t="s">
        <v>469</v>
      </c>
      <c r="BV126" s="61">
        <v>16448</v>
      </c>
      <c r="BZ126" s="60" t="s">
        <v>145</v>
      </c>
      <c r="CA126" s="60" t="s">
        <v>145</v>
      </c>
      <c r="CB126" s="60" t="s">
        <v>145</v>
      </c>
      <c r="CC126" s="60" t="s">
        <v>145</v>
      </c>
      <c r="CD126" s="60" t="s">
        <v>145</v>
      </c>
      <c r="CE126" s="60" t="s">
        <v>145</v>
      </c>
      <c r="CG126" s="60" t="s">
        <v>437</v>
      </c>
      <c r="CH126" s="62">
        <v>0</v>
      </c>
      <c r="CI126" s="62">
        <v>0</v>
      </c>
      <c r="CJ126" s="62">
        <v>0</v>
      </c>
      <c r="CK126" s="62">
        <v>0</v>
      </c>
      <c r="CQ126" s="60" t="s">
        <v>1536</v>
      </c>
      <c r="CR126" s="60" t="s">
        <v>865</v>
      </c>
      <c r="CS126" s="60" t="s">
        <v>1537</v>
      </c>
      <c r="CY126" s="60" t="s">
        <v>291</v>
      </c>
      <c r="CZ126" s="61">
        <v>42571</v>
      </c>
      <c r="DA126" s="61">
        <v>43236</v>
      </c>
      <c r="DB126" s="61">
        <v>42500</v>
      </c>
      <c r="DC126" s="61">
        <v>43921</v>
      </c>
    </row>
    <row r="127" spans="1:110" x14ac:dyDescent="0.15">
      <c r="A127" s="60">
        <f>COUNTIF(B127:B$1038,B127)</f>
        <v>1</v>
      </c>
      <c r="B127" s="60" t="str">
        <f t="shared" si="2"/>
        <v>3453180022介護老人保健施設</v>
      </c>
      <c r="C127" s="60">
        <v>3453180022</v>
      </c>
      <c r="D127" s="60">
        <v>0</v>
      </c>
      <c r="E127" s="60" t="s">
        <v>275</v>
      </c>
      <c r="F127" s="60">
        <v>3007614</v>
      </c>
      <c r="G127" s="60" t="s">
        <v>1538</v>
      </c>
      <c r="H127" s="60" t="s">
        <v>1539</v>
      </c>
      <c r="I127" s="60">
        <v>7340023</v>
      </c>
      <c r="J127" s="60" t="s">
        <v>1540</v>
      </c>
      <c r="K127" s="60" t="s">
        <v>1541</v>
      </c>
      <c r="L127" s="60" t="s">
        <v>1542</v>
      </c>
      <c r="M127" s="60" t="s">
        <v>308</v>
      </c>
      <c r="P127" s="60" t="s">
        <v>283</v>
      </c>
      <c r="Q127" s="60" t="s">
        <v>1543</v>
      </c>
      <c r="R127" s="60" t="s">
        <v>1544</v>
      </c>
      <c r="X127" s="60" t="s">
        <v>1545</v>
      </c>
      <c r="Y127" s="60" t="s">
        <v>1546</v>
      </c>
      <c r="Z127" s="60" t="s">
        <v>1547</v>
      </c>
      <c r="AA127" s="60">
        <v>7314221</v>
      </c>
      <c r="AB127" s="60">
        <v>34307</v>
      </c>
      <c r="AC127" s="60" t="s">
        <v>1548</v>
      </c>
      <c r="AD127" s="60" t="s">
        <v>1549</v>
      </c>
      <c r="AE127" s="60" t="b">
        <f t="shared" si="3"/>
        <v>0</v>
      </c>
      <c r="AF127" s="60" t="s">
        <v>641</v>
      </c>
      <c r="AG127" s="60" t="s">
        <v>291</v>
      </c>
      <c r="AH127" s="61">
        <v>41599</v>
      </c>
      <c r="AI127" s="60" t="s">
        <v>292</v>
      </c>
      <c r="AJ127" s="61">
        <v>40576</v>
      </c>
      <c r="AK127" s="61">
        <v>42850</v>
      </c>
      <c r="AL127" s="60" t="s">
        <v>1073</v>
      </c>
      <c r="AM127" s="60" t="str">
        <f>VLOOKUP(AL127,'[1]居宅，予防'!$A$2:$B$43,2,FALSE)</f>
        <v>介護老人保健施設</v>
      </c>
      <c r="AN127" s="60" t="str">
        <f>VLOOKUP(AM127,[1]施設種別!$A$2:$B$20,2,FALSE)</f>
        <v>③介護老人保健施設</v>
      </c>
      <c r="AO127" s="60" t="s">
        <v>294</v>
      </c>
      <c r="AP127" s="60" t="s">
        <v>356</v>
      </c>
      <c r="AQ127" s="61">
        <v>36617</v>
      </c>
      <c r="AR127" s="61">
        <v>36617</v>
      </c>
      <c r="AS127" s="61">
        <v>43191</v>
      </c>
      <c r="BF127" s="61">
        <v>41730</v>
      </c>
      <c r="BG127" s="61">
        <v>43921</v>
      </c>
      <c r="BJ127" s="60" t="s">
        <v>1545</v>
      </c>
      <c r="BK127" s="60" t="s">
        <v>1546</v>
      </c>
      <c r="BL127" s="60" t="s">
        <v>1547</v>
      </c>
      <c r="BM127" s="60" t="s">
        <v>1550</v>
      </c>
      <c r="BN127" s="60" t="s">
        <v>1551</v>
      </c>
      <c r="BO127" s="60" t="s">
        <v>1552</v>
      </c>
      <c r="BP127" s="60">
        <v>7320016</v>
      </c>
      <c r="BQ127" s="60" t="s">
        <v>1553</v>
      </c>
      <c r="BU127" s="60" t="s">
        <v>469</v>
      </c>
      <c r="BV127" s="61">
        <v>17598</v>
      </c>
      <c r="CY127" s="60" t="s">
        <v>291</v>
      </c>
      <c r="CZ127" s="61">
        <v>43370</v>
      </c>
      <c r="DA127" s="61">
        <v>43214</v>
      </c>
      <c r="DB127" s="61">
        <v>43201</v>
      </c>
      <c r="DC127" s="61">
        <v>43921</v>
      </c>
      <c r="DF127" s="60" t="s">
        <v>1554</v>
      </c>
    </row>
    <row r="128" spans="1:110" x14ac:dyDescent="0.15">
      <c r="A128" s="60">
        <f>COUNTIF(B128:B$1038,B128)</f>
        <v>1</v>
      </c>
      <c r="B128" s="60" t="str">
        <f t="shared" si="2"/>
        <v>3453180022通所リハビリテーション</v>
      </c>
      <c r="C128" s="60">
        <v>3453180022</v>
      </c>
      <c r="D128" s="60">
        <v>0</v>
      </c>
      <c r="E128" s="60" t="s">
        <v>275</v>
      </c>
      <c r="F128" s="60">
        <v>3007614</v>
      </c>
      <c r="G128" s="60" t="s">
        <v>1538</v>
      </c>
      <c r="H128" s="60" t="s">
        <v>1539</v>
      </c>
      <c r="I128" s="60">
        <v>7340023</v>
      </c>
      <c r="J128" s="60" t="s">
        <v>1540</v>
      </c>
      <c r="K128" s="60" t="s">
        <v>1541</v>
      </c>
      <c r="L128" s="60" t="s">
        <v>1542</v>
      </c>
      <c r="M128" s="60" t="s">
        <v>308</v>
      </c>
      <c r="P128" s="60" t="s">
        <v>283</v>
      </c>
      <c r="Q128" s="60" t="s">
        <v>1543</v>
      </c>
      <c r="R128" s="60" t="s">
        <v>1544</v>
      </c>
      <c r="X128" s="60" t="s">
        <v>1545</v>
      </c>
      <c r="Y128" s="60" t="s">
        <v>1546</v>
      </c>
      <c r="Z128" s="60" t="s">
        <v>1547</v>
      </c>
      <c r="AA128" s="60">
        <v>7314221</v>
      </c>
      <c r="AB128" s="60">
        <v>34307</v>
      </c>
      <c r="AC128" s="60" t="s">
        <v>1548</v>
      </c>
      <c r="AD128" s="60" t="s">
        <v>1549</v>
      </c>
      <c r="AE128" s="60" t="b">
        <f t="shared" si="3"/>
        <v>0</v>
      </c>
      <c r="AF128" s="60" t="s">
        <v>641</v>
      </c>
      <c r="AG128" s="60" t="s">
        <v>291</v>
      </c>
      <c r="AH128" s="61">
        <v>41599</v>
      </c>
      <c r="AI128" s="60" t="s">
        <v>292</v>
      </c>
      <c r="AJ128" s="61">
        <v>40576</v>
      </c>
      <c r="AK128" s="61">
        <v>42850</v>
      </c>
      <c r="AL128" s="60" t="s">
        <v>293</v>
      </c>
      <c r="AM128" s="60" t="str">
        <f>VLOOKUP(AL128,'[1]居宅，予防'!$A$2:$B$43,2,FALSE)</f>
        <v>通所リハビリテーション</v>
      </c>
      <c r="AN128" s="60" t="str">
        <f>VLOOKUP(AM128,[1]施設種別!$A$2:$B$20,2,FALSE)</f>
        <v>⑱通所リハビリテーション</v>
      </c>
      <c r="AO128" s="60" t="s">
        <v>294</v>
      </c>
      <c r="AP128" s="60" t="s">
        <v>1092</v>
      </c>
      <c r="AQ128" s="61">
        <v>36617</v>
      </c>
      <c r="AR128" s="61">
        <v>36617</v>
      </c>
      <c r="AS128" s="61">
        <v>43191</v>
      </c>
      <c r="BF128" s="61">
        <v>41730</v>
      </c>
      <c r="BG128" s="61">
        <v>43921</v>
      </c>
      <c r="BJ128" s="60" t="s">
        <v>1545</v>
      </c>
      <c r="BK128" s="60" t="s">
        <v>1546</v>
      </c>
      <c r="BL128" s="60" t="s">
        <v>1547</v>
      </c>
      <c r="BM128" s="60" t="s">
        <v>1550</v>
      </c>
      <c r="BN128" s="60" t="s">
        <v>1551</v>
      </c>
      <c r="BO128" s="60" t="s">
        <v>1552</v>
      </c>
      <c r="BP128" s="60">
        <v>7320016</v>
      </c>
      <c r="BQ128" s="60" t="s">
        <v>1555</v>
      </c>
      <c r="BU128" s="60" t="s">
        <v>469</v>
      </c>
      <c r="BV128" s="61">
        <v>17598</v>
      </c>
      <c r="BZ128" s="60" t="s">
        <v>145</v>
      </c>
      <c r="CA128" s="60" t="s">
        <v>145</v>
      </c>
      <c r="CB128" s="60" t="s">
        <v>145</v>
      </c>
      <c r="CC128" s="60" t="s">
        <v>145</v>
      </c>
      <c r="CD128" s="60" t="s">
        <v>145</v>
      </c>
      <c r="CE128" s="60" t="s">
        <v>145</v>
      </c>
      <c r="CF128" s="60" t="s">
        <v>145</v>
      </c>
      <c r="CG128" s="60" t="s">
        <v>1151</v>
      </c>
      <c r="CH128" s="62">
        <v>0</v>
      </c>
      <c r="CI128" s="62">
        <v>0</v>
      </c>
      <c r="CJ128" s="62">
        <v>0</v>
      </c>
      <c r="CK128" s="62">
        <v>0</v>
      </c>
      <c r="CL128" s="62">
        <v>0</v>
      </c>
      <c r="CM128" s="62">
        <v>0</v>
      </c>
      <c r="CR128" s="60" t="s">
        <v>1556</v>
      </c>
      <c r="CS128" s="60" t="s">
        <v>1557</v>
      </c>
      <c r="CY128" s="60" t="s">
        <v>291</v>
      </c>
      <c r="CZ128" s="61">
        <v>43370</v>
      </c>
      <c r="DA128" s="61">
        <v>43214</v>
      </c>
      <c r="DB128" s="61">
        <v>43201</v>
      </c>
      <c r="DC128" s="61">
        <v>43921</v>
      </c>
      <c r="DF128" s="60" t="s">
        <v>1554</v>
      </c>
    </row>
    <row r="129" spans="1:110" x14ac:dyDescent="0.15">
      <c r="A129" s="60">
        <f>COUNTIF(B129:B$1038,B129)</f>
        <v>1</v>
      </c>
      <c r="B129" s="60" t="str">
        <f t="shared" si="2"/>
        <v>3453180030介護老人保健施設</v>
      </c>
      <c r="C129" s="60">
        <v>3453180030</v>
      </c>
      <c r="D129" s="60">
        <v>0</v>
      </c>
      <c r="E129" s="60" t="s">
        <v>275</v>
      </c>
      <c r="F129" s="60">
        <v>1004027</v>
      </c>
      <c r="G129" s="60" t="s">
        <v>1558</v>
      </c>
      <c r="H129" s="60" t="s">
        <v>1559</v>
      </c>
      <c r="I129" s="60">
        <v>1080073</v>
      </c>
      <c r="J129" s="60" t="s">
        <v>1560</v>
      </c>
      <c r="K129" s="60" t="s">
        <v>1561</v>
      </c>
      <c r="L129" s="60" t="s">
        <v>1562</v>
      </c>
      <c r="M129" s="60" t="s">
        <v>1244</v>
      </c>
      <c r="P129" s="60" t="s">
        <v>283</v>
      </c>
      <c r="Q129" s="60" t="s">
        <v>1563</v>
      </c>
      <c r="R129" s="60" t="s">
        <v>1564</v>
      </c>
      <c r="X129" s="60" t="s">
        <v>1565</v>
      </c>
      <c r="Y129" s="60" t="s">
        <v>1566</v>
      </c>
      <c r="Z129" s="60" t="s">
        <v>1567</v>
      </c>
      <c r="AA129" s="60">
        <v>7314311</v>
      </c>
      <c r="AB129" s="60">
        <v>34309</v>
      </c>
      <c r="AC129" s="60" t="s">
        <v>1568</v>
      </c>
      <c r="AD129" s="60" t="s">
        <v>1569</v>
      </c>
      <c r="AE129" s="60" t="b">
        <f t="shared" si="3"/>
        <v>0</v>
      </c>
      <c r="AF129" s="60" t="s">
        <v>641</v>
      </c>
      <c r="AG129" s="60" t="s">
        <v>291</v>
      </c>
      <c r="AH129" s="61">
        <v>43259</v>
      </c>
      <c r="AI129" s="60" t="s">
        <v>292</v>
      </c>
      <c r="AJ129" s="61">
        <v>43244</v>
      </c>
      <c r="AK129" s="61">
        <v>43280</v>
      </c>
      <c r="AL129" s="60" t="s">
        <v>1073</v>
      </c>
      <c r="AM129" s="60" t="str">
        <f>VLOOKUP(AL129,'[1]居宅，予防'!$A$2:$B$43,2,FALSE)</f>
        <v>介護老人保健施設</v>
      </c>
      <c r="AN129" s="60" t="str">
        <f>VLOOKUP(AM129,[1]施設種別!$A$2:$B$20,2,FALSE)</f>
        <v>③介護老人保健施設</v>
      </c>
      <c r="AO129" s="60" t="s">
        <v>294</v>
      </c>
      <c r="AP129" s="60" t="s">
        <v>356</v>
      </c>
      <c r="AQ129" s="61">
        <v>36617</v>
      </c>
      <c r="AR129" s="61">
        <v>36617</v>
      </c>
      <c r="AS129" s="61">
        <v>42095</v>
      </c>
      <c r="BF129" s="61">
        <v>41730</v>
      </c>
      <c r="BG129" s="61">
        <v>43921</v>
      </c>
      <c r="BJ129" s="60" t="s">
        <v>1565</v>
      </c>
      <c r="BK129" s="60" t="s">
        <v>1566</v>
      </c>
      <c r="BL129" s="60" t="s">
        <v>1567</v>
      </c>
      <c r="BM129" s="60" t="s">
        <v>1570</v>
      </c>
      <c r="BN129" s="60" t="s">
        <v>1571</v>
      </c>
      <c r="BO129" s="60" t="s">
        <v>1572</v>
      </c>
      <c r="BP129" s="60">
        <v>7350011</v>
      </c>
      <c r="BQ129" s="60" t="s">
        <v>1573</v>
      </c>
      <c r="BU129" s="60" t="s">
        <v>469</v>
      </c>
      <c r="BV129" s="61">
        <v>16582</v>
      </c>
      <c r="CY129" s="60" t="s">
        <v>291</v>
      </c>
      <c r="CZ129" s="61">
        <v>42119</v>
      </c>
      <c r="DA129" s="61">
        <v>43214</v>
      </c>
      <c r="DB129" s="61">
        <v>41836</v>
      </c>
      <c r="DC129" s="61">
        <v>43921</v>
      </c>
    </row>
    <row r="130" spans="1:110" x14ac:dyDescent="0.15">
      <c r="A130" s="60">
        <f>COUNTIF(B130:B$1038,B130)</f>
        <v>1</v>
      </c>
      <c r="B130" s="60" t="str">
        <f t="shared" ref="B130:B193" si="4">CONCATENATE(C130,AM130)</f>
        <v>3453180030通所リハビリテーション</v>
      </c>
      <c r="C130" s="60">
        <v>3453180030</v>
      </c>
      <c r="D130" s="60">
        <v>0</v>
      </c>
      <c r="E130" s="60" t="s">
        <v>275</v>
      </c>
      <c r="F130" s="60">
        <v>1004027</v>
      </c>
      <c r="G130" s="60" t="s">
        <v>1558</v>
      </c>
      <c r="H130" s="60" t="s">
        <v>1559</v>
      </c>
      <c r="I130" s="60">
        <v>1080073</v>
      </c>
      <c r="J130" s="60" t="s">
        <v>1560</v>
      </c>
      <c r="K130" s="60" t="s">
        <v>1561</v>
      </c>
      <c r="L130" s="60" t="s">
        <v>1562</v>
      </c>
      <c r="M130" s="60" t="s">
        <v>1244</v>
      </c>
      <c r="P130" s="60" t="s">
        <v>283</v>
      </c>
      <c r="Q130" s="60" t="s">
        <v>1563</v>
      </c>
      <c r="R130" s="60" t="s">
        <v>1564</v>
      </c>
      <c r="X130" s="60" t="s">
        <v>1565</v>
      </c>
      <c r="Y130" s="60" t="s">
        <v>1566</v>
      </c>
      <c r="Z130" s="60" t="s">
        <v>1567</v>
      </c>
      <c r="AA130" s="60">
        <v>7314311</v>
      </c>
      <c r="AB130" s="60">
        <v>34309</v>
      </c>
      <c r="AC130" s="60" t="s">
        <v>1568</v>
      </c>
      <c r="AD130" s="60" t="s">
        <v>1569</v>
      </c>
      <c r="AE130" s="60" t="b">
        <f t="shared" ref="AE130:AE193" si="5">AD130=E130</f>
        <v>0</v>
      </c>
      <c r="AF130" s="60" t="s">
        <v>641</v>
      </c>
      <c r="AG130" s="60" t="s">
        <v>291</v>
      </c>
      <c r="AH130" s="61">
        <v>43259</v>
      </c>
      <c r="AI130" s="60" t="s">
        <v>292</v>
      </c>
      <c r="AJ130" s="61">
        <v>43244</v>
      </c>
      <c r="AK130" s="61">
        <v>43280</v>
      </c>
      <c r="AL130" s="60" t="s">
        <v>293</v>
      </c>
      <c r="AM130" s="60" t="str">
        <f>VLOOKUP(AL130,'[1]居宅，予防'!$A$2:$B$43,2,FALSE)</f>
        <v>通所リハビリテーション</v>
      </c>
      <c r="AN130" s="60" t="str">
        <f>VLOOKUP(AM130,[1]施設種別!$A$2:$B$20,2,FALSE)</f>
        <v>⑱通所リハビリテーション</v>
      </c>
      <c r="AO130" s="60" t="s">
        <v>294</v>
      </c>
      <c r="AP130" s="60" t="s">
        <v>1092</v>
      </c>
      <c r="AQ130" s="61">
        <v>36617</v>
      </c>
      <c r="AR130" s="61">
        <v>36617</v>
      </c>
      <c r="AS130" s="61">
        <v>42095</v>
      </c>
      <c r="BF130" s="61">
        <v>41730</v>
      </c>
      <c r="BG130" s="61">
        <v>43921</v>
      </c>
      <c r="BJ130" s="60" t="s">
        <v>1565</v>
      </c>
      <c r="BK130" s="60" t="s">
        <v>1566</v>
      </c>
      <c r="BL130" s="60" t="s">
        <v>1567</v>
      </c>
      <c r="BM130" s="60" t="s">
        <v>1570</v>
      </c>
      <c r="BN130" s="60" t="s">
        <v>1571</v>
      </c>
      <c r="BO130" s="60" t="s">
        <v>1572</v>
      </c>
      <c r="BP130" s="60">
        <v>7350011</v>
      </c>
      <c r="BQ130" s="60" t="s">
        <v>1573</v>
      </c>
      <c r="BU130" s="60" t="s">
        <v>469</v>
      </c>
      <c r="BV130" s="61">
        <v>16582</v>
      </c>
      <c r="BZ130" s="60" t="s">
        <v>145</v>
      </c>
      <c r="CA130" s="60" t="s">
        <v>145</v>
      </c>
      <c r="CB130" s="60" t="s">
        <v>145</v>
      </c>
      <c r="CC130" s="60" t="s">
        <v>145</v>
      </c>
      <c r="CD130" s="60" t="s">
        <v>145</v>
      </c>
      <c r="CE130" s="60" t="s">
        <v>145</v>
      </c>
      <c r="CG130" s="60" t="s">
        <v>1574</v>
      </c>
      <c r="CH130" s="62">
        <v>0</v>
      </c>
      <c r="CI130" s="62">
        <v>0</v>
      </c>
      <c r="CJ130" s="62">
        <v>0</v>
      </c>
      <c r="CK130" s="62">
        <v>0</v>
      </c>
      <c r="CR130" s="60" t="s">
        <v>1575</v>
      </c>
      <c r="CY130" s="60" t="s">
        <v>291</v>
      </c>
      <c r="CZ130" s="61">
        <v>42119</v>
      </c>
      <c r="DA130" s="61">
        <v>43214</v>
      </c>
      <c r="DB130" s="61">
        <v>41806</v>
      </c>
      <c r="DC130" s="61">
        <v>43921</v>
      </c>
    </row>
    <row r="131" spans="1:110" x14ac:dyDescent="0.15">
      <c r="A131" s="60">
        <f>COUNTIF(B131:B$1038,B131)</f>
        <v>1</v>
      </c>
      <c r="B131" s="60" t="str">
        <f t="shared" si="4"/>
        <v>3453280012介護老人保健施設</v>
      </c>
      <c r="C131" s="60">
        <v>3453280012</v>
      </c>
      <c r="D131" s="60">
        <v>0</v>
      </c>
      <c r="E131" s="60" t="s">
        <v>275</v>
      </c>
      <c r="F131" s="60">
        <v>1004092</v>
      </c>
      <c r="G131" s="60" t="s">
        <v>1576</v>
      </c>
      <c r="H131" s="60" t="s">
        <v>1577</v>
      </c>
      <c r="I131" s="60">
        <v>7350014</v>
      </c>
      <c r="J131" s="60" t="s">
        <v>1578</v>
      </c>
      <c r="K131" s="60" t="s">
        <v>1579</v>
      </c>
      <c r="L131" s="60" t="s">
        <v>1580</v>
      </c>
      <c r="M131" s="60" t="s">
        <v>1244</v>
      </c>
      <c r="P131" s="60" t="s">
        <v>283</v>
      </c>
      <c r="Q131" s="60" t="s">
        <v>1581</v>
      </c>
      <c r="R131" s="60" t="s">
        <v>1582</v>
      </c>
      <c r="X131" s="60" t="s">
        <v>1583</v>
      </c>
      <c r="Y131" s="60" t="s">
        <v>1584</v>
      </c>
      <c r="Z131" s="60" t="s">
        <v>1585</v>
      </c>
      <c r="AA131" s="60">
        <v>7350014</v>
      </c>
      <c r="AB131" s="60">
        <v>34302</v>
      </c>
      <c r="AC131" s="60" t="s">
        <v>1586</v>
      </c>
      <c r="AD131" s="60" t="s">
        <v>1587</v>
      </c>
      <c r="AE131" s="60" t="b">
        <f t="shared" si="5"/>
        <v>0</v>
      </c>
      <c r="AF131" s="60" t="s">
        <v>641</v>
      </c>
      <c r="AG131" s="60" t="s">
        <v>291</v>
      </c>
      <c r="AH131" s="61">
        <v>42940</v>
      </c>
      <c r="AI131" s="60" t="s">
        <v>292</v>
      </c>
      <c r="AJ131" s="61">
        <v>42909</v>
      </c>
      <c r="AK131" s="61">
        <v>42971</v>
      </c>
      <c r="AL131" s="60" t="s">
        <v>1073</v>
      </c>
      <c r="AM131" s="60" t="str">
        <f>VLOOKUP(AL131,'[1]居宅，予防'!$A$2:$B$43,2,FALSE)</f>
        <v>介護老人保健施設</v>
      </c>
      <c r="AN131" s="60" t="str">
        <f>VLOOKUP(AM131,[1]施設種別!$A$2:$B$20,2,FALSE)</f>
        <v>③介護老人保健施設</v>
      </c>
      <c r="AO131" s="60" t="s">
        <v>294</v>
      </c>
      <c r="AP131" s="60" t="s">
        <v>356</v>
      </c>
      <c r="AQ131" s="61">
        <v>36617</v>
      </c>
      <c r="AR131" s="61">
        <v>36617</v>
      </c>
      <c r="AS131" s="61">
        <v>43467</v>
      </c>
      <c r="BF131" s="61">
        <v>41730</v>
      </c>
      <c r="BG131" s="61">
        <v>43921</v>
      </c>
      <c r="BJ131" s="60" t="s">
        <v>1583</v>
      </c>
      <c r="BK131" s="60" t="s">
        <v>1584</v>
      </c>
      <c r="BL131" s="60" t="s">
        <v>1585</v>
      </c>
      <c r="BM131" s="60" t="s">
        <v>1588</v>
      </c>
      <c r="BN131" s="60" t="s">
        <v>1589</v>
      </c>
      <c r="BO131" s="60" t="s">
        <v>1590</v>
      </c>
      <c r="BP131" s="60">
        <v>7380001</v>
      </c>
      <c r="BQ131" s="60" t="s">
        <v>1591</v>
      </c>
      <c r="BS131" s="60" t="s">
        <v>1592</v>
      </c>
      <c r="BT131" s="60" t="s">
        <v>1593</v>
      </c>
      <c r="BU131" s="60" t="s">
        <v>469</v>
      </c>
      <c r="BV131" s="61">
        <v>21154</v>
      </c>
      <c r="CY131" s="60" t="s">
        <v>291</v>
      </c>
      <c r="CZ131" s="61">
        <v>43524</v>
      </c>
      <c r="DA131" s="61">
        <v>43214</v>
      </c>
      <c r="DB131" s="61">
        <v>43476</v>
      </c>
      <c r="DC131" s="61">
        <v>43921</v>
      </c>
    </row>
    <row r="132" spans="1:110" x14ac:dyDescent="0.15">
      <c r="A132" s="60">
        <f>COUNTIF(B132:B$1038,B132)</f>
        <v>1</v>
      </c>
      <c r="B132" s="60" t="str">
        <f t="shared" si="4"/>
        <v>3453280012通所リハビリテーション</v>
      </c>
      <c r="C132" s="60">
        <v>3453280012</v>
      </c>
      <c r="D132" s="60">
        <v>0</v>
      </c>
      <c r="E132" s="60" t="s">
        <v>275</v>
      </c>
      <c r="F132" s="60">
        <v>1004092</v>
      </c>
      <c r="G132" s="60" t="s">
        <v>1576</v>
      </c>
      <c r="H132" s="60" t="s">
        <v>1577</v>
      </c>
      <c r="I132" s="60">
        <v>7350014</v>
      </c>
      <c r="J132" s="60" t="s">
        <v>1578</v>
      </c>
      <c r="K132" s="60" t="s">
        <v>1579</v>
      </c>
      <c r="L132" s="60" t="s">
        <v>1580</v>
      </c>
      <c r="M132" s="60" t="s">
        <v>1244</v>
      </c>
      <c r="P132" s="60" t="s">
        <v>283</v>
      </c>
      <c r="Q132" s="60" t="s">
        <v>1581</v>
      </c>
      <c r="R132" s="60" t="s">
        <v>1582</v>
      </c>
      <c r="X132" s="60" t="s">
        <v>1583</v>
      </c>
      <c r="Y132" s="60" t="s">
        <v>1584</v>
      </c>
      <c r="Z132" s="60" t="s">
        <v>1585</v>
      </c>
      <c r="AA132" s="60">
        <v>7350014</v>
      </c>
      <c r="AB132" s="60">
        <v>34302</v>
      </c>
      <c r="AC132" s="60" t="s">
        <v>1586</v>
      </c>
      <c r="AD132" s="60" t="s">
        <v>1587</v>
      </c>
      <c r="AE132" s="60" t="b">
        <f t="shared" si="5"/>
        <v>0</v>
      </c>
      <c r="AF132" s="60" t="s">
        <v>641</v>
      </c>
      <c r="AG132" s="60" t="s">
        <v>291</v>
      </c>
      <c r="AH132" s="61">
        <v>42940</v>
      </c>
      <c r="AI132" s="60" t="s">
        <v>292</v>
      </c>
      <c r="AJ132" s="61">
        <v>42909</v>
      </c>
      <c r="AK132" s="61">
        <v>42971</v>
      </c>
      <c r="AL132" s="60" t="s">
        <v>293</v>
      </c>
      <c r="AM132" s="60" t="str">
        <f>VLOOKUP(AL132,'[1]居宅，予防'!$A$2:$B$43,2,FALSE)</f>
        <v>通所リハビリテーション</v>
      </c>
      <c r="AN132" s="60" t="str">
        <f>VLOOKUP(AM132,[1]施設種別!$A$2:$B$20,2,FALSE)</f>
        <v>⑱通所リハビリテーション</v>
      </c>
      <c r="AO132" s="60" t="s">
        <v>294</v>
      </c>
      <c r="AP132" s="60" t="s">
        <v>1092</v>
      </c>
      <c r="AQ132" s="61">
        <v>36617</v>
      </c>
      <c r="AR132" s="61">
        <v>36617</v>
      </c>
      <c r="AS132" s="61">
        <v>43466</v>
      </c>
      <c r="BF132" s="61">
        <v>41730</v>
      </c>
      <c r="BG132" s="61">
        <v>43921</v>
      </c>
      <c r="BJ132" s="60" t="s">
        <v>1583</v>
      </c>
      <c r="BK132" s="60" t="s">
        <v>1584</v>
      </c>
      <c r="BL132" s="60" t="s">
        <v>1585</v>
      </c>
      <c r="BM132" s="60" t="s">
        <v>1588</v>
      </c>
      <c r="BN132" s="60" t="s">
        <v>1589</v>
      </c>
      <c r="BO132" s="60" t="s">
        <v>1590</v>
      </c>
      <c r="BP132" s="60">
        <v>7380001</v>
      </c>
      <c r="BQ132" s="60" t="s">
        <v>1594</v>
      </c>
      <c r="BU132" s="60" t="s">
        <v>469</v>
      </c>
      <c r="BV132" s="61">
        <v>21154</v>
      </c>
      <c r="BZ132" s="60" t="s">
        <v>145</v>
      </c>
      <c r="CA132" s="60" t="s">
        <v>145</v>
      </c>
      <c r="CB132" s="60" t="s">
        <v>145</v>
      </c>
      <c r="CC132" s="60" t="s">
        <v>145</v>
      </c>
      <c r="CD132" s="60" t="s">
        <v>145</v>
      </c>
      <c r="CE132" s="60" t="s">
        <v>145</v>
      </c>
      <c r="CF132" s="60" t="s">
        <v>145</v>
      </c>
      <c r="CG132" s="60" t="s">
        <v>1595</v>
      </c>
      <c r="CH132" s="62">
        <v>0</v>
      </c>
      <c r="CI132" s="62">
        <v>0</v>
      </c>
      <c r="CJ132" s="62">
        <v>0</v>
      </c>
      <c r="CK132" s="62">
        <v>0</v>
      </c>
      <c r="CL132" s="62">
        <v>0</v>
      </c>
      <c r="CM132" s="62">
        <v>0</v>
      </c>
      <c r="CO132" s="60" t="s">
        <v>1596</v>
      </c>
      <c r="CP132" s="60" t="s">
        <v>1596</v>
      </c>
      <c r="CQ132" s="60" t="s">
        <v>1597</v>
      </c>
      <c r="CR132" s="60" t="s">
        <v>1598</v>
      </c>
      <c r="CU132" s="60" t="s">
        <v>1599</v>
      </c>
      <c r="CY132" s="60" t="s">
        <v>291</v>
      </c>
      <c r="CZ132" s="61">
        <v>43524</v>
      </c>
      <c r="DA132" s="61">
        <v>43509</v>
      </c>
      <c r="DB132" s="61">
        <v>43476</v>
      </c>
      <c r="DC132" s="61">
        <v>43921</v>
      </c>
    </row>
    <row r="133" spans="1:110" x14ac:dyDescent="0.15">
      <c r="A133" s="60">
        <f>COUNTIF(B133:B$1038,B133)</f>
        <v>1</v>
      </c>
      <c r="B133" s="60" t="str">
        <f t="shared" si="4"/>
        <v>3453280020介護老人保健施設</v>
      </c>
      <c r="C133" s="60">
        <v>3453280020</v>
      </c>
      <c r="D133" s="60">
        <v>0</v>
      </c>
      <c r="E133" s="60" t="s">
        <v>275</v>
      </c>
      <c r="F133" s="60">
        <v>3007275</v>
      </c>
      <c r="G133" s="60" t="s">
        <v>878</v>
      </c>
      <c r="H133" s="60" t="s">
        <v>879</v>
      </c>
      <c r="I133" s="60">
        <v>7360045</v>
      </c>
      <c r="J133" s="60" t="s">
        <v>880</v>
      </c>
      <c r="K133" s="60" t="s">
        <v>881</v>
      </c>
      <c r="L133" s="60" t="s">
        <v>882</v>
      </c>
      <c r="M133" s="60" t="s">
        <v>308</v>
      </c>
      <c r="P133" s="60" t="s">
        <v>283</v>
      </c>
      <c r="Q133" s="60" t="s">
        <v>883</v>
      </c>
      <c r="R133" s="60" t="s">
        <v>884</v>
      </c>
      <c r="U133" s="61">
        <v>23283</v>
      </c>
      <c r="X133" s="60" t="s">
        <v>1600</v>
      </c>
      <c r="Y133" s="60" t="s">
        <v>1601</v>
      </c>
      <c r="Z133" s="60" t="s">
        <v>881</v>
      </c>
      <c r="AA133" s="60">
        <v>7360045</v>
      </c>
      <c r="AB133" s="60">
        <v>34304</v>
      </c>
      <c r="AC133" s="60" t="s">
        <v>1602</v>
      </c>
      <c r="AD133" s="60" t="s">
        <v>887</v>
      </c>
      <c r="AE133" s="60" t="b">
        <f t="shared" si="5"/>
        <v>0</v>
      </c>
      <c r="AF133" s="60" t="s">
        <v>641</v>
      </c>
      <c r="AG133" s="60" t="s">
        <v>291</v>
      </c>
      <c r="AH133" s="61">
        <v>43158</v>
      </c>
      <c r="AI133" s="60" t="s">
        <v>292</v>
      </c>
      <c r="AJ133" s="61">
        <v>43146</v>
      </c>
      <c r="AK133" s="61">
        <v>43214</v>
      </c>
      <c r="AL133" s="60" t="s">
        <v>1073</v>
      </c>
      <c r="AM133" s="60" t="str">
        <f>VLOOKUP(AL133,'[1]居宅，予防'!$A$2:$B$43,2,FALSE)</f>
        <v>介護老人保健施設</v>
      </c>
      <c r="AN133" s="60" t="str">
        <f>VLOOKUP(AM133,[1]施設種別!$A$2:$B$20,2,FALSE)</f>
        <v>③介護老人保健施設</v>
      </c>
      <c r="AO133" s="60" t="s">
        <v>294</v>
      </c>
      <c r="AP133" s="60" t="s">
        <v>356</v>
      </c>
      <c r="AQ133" s="61">
        <v>38835</v>
      </c>
      <c r="AR133" s="61">
        <v>38835</v>
      </c>
      <c r="AS133" s="61">
        <v>43374</v>
      </c>
      <c r="BF133" s="61">
        <v>43218</v>
      </c>
      <c r="BG133" s="61">
        <v>45409</v>
      </c>
      <c r="BJ133" s="60" t="s">
        <v>1600</v>
      </c>
      <c r="BK133" s="60" t="s">
        <v>1601</v>
      </c>
      <c r="BL133" s="60" t="s">
        <v>1603</v>
      </c>
      <c r="BM133" s="60" t="s">
        <v>882</v>
      </c>
      <c r="BN133" s="60" t="s">
        <v>1604</v>
      </c>
      <c r="BO133" s="60" t="s">
        <v>1605</v>
      </c>
      <c r="BP133" s="60">
        <v>7310103</v>
      </c>
      <c r="BQ133" s="60" t="s">
        <v>1606</v>
      </c>
      <c r="BU133" s="60" t="s">
        <v>469</v>
      </c>
      <c r="BV133" s="61">
        <v>19740</v>
      </c>
      <c r="CU133" s="60" t="s">
        <v>1222</v>
      </c>
      <c r="CV133" s="60" t="s">
        <v>1607</v>
      </c>
      <c r="CY133" s="60" t="s">
        <v>291</v>
      </c>
      <c r="CZ133" s="61">
        <v>43370</v>
      </c>
      <c r="DA133" s="61">
        <v>43214</v>
      </c>
      <c r="DB133" s="61">
        <v>43346</v>
      </c>
      <c r="DC133" s="61">
        <v>45409</v>
      </c>
    </row>
    <row r="134" spans="1:110" x14ac:dyDescent="0.15">
      <c r="A134" s="60">
        <f>COUNTIF(B134:B$1038,B134)</f>
        <v>1</v>
      </c>
      <c r="B134" s="60" t="str">
        <f t="shared" si="4"/>
        <v>3453280020通所リハビリテーション</v>
      </c>
      <c r="C134" s="60">
        <v>3453280020</v>
      </c>
      <c r="D134" s="60">
        <v>0</v>
      </c>
      <c r="E134" s="60" t="s">
        <v>275</v>
      </c>
      <c r="F134" s="60">
        <v>3007275</v>
      </c>
      <c r="G134" s="60" t="s">
        <v>878</v>
      </c>
      <c r="H134" s="60" t="s">
        <v>879</v>
      </c>
      <c r="I134" s="60">
        <v>7360045</v>
      </c>
      <c r="J134" s="60" t="s">
        <v>880</v>
      </c>
      <c r="K134" s="60" t="s">
        <v>881</v>
      </c>
      <c r="L134" s="60" t="s">
        <v>882</v>
      </c>
      <c r="M134" s="60" t="s">
        <v>308</v>
      </c>
      <c r="P134" s="60" t="s">
        <v>283</v>
      </c>
      <c r="Q134" s="60" t="s">
        <v>883</v>
      </c>
      <c r="R134" s="60" t="s">
        <v>884</v>
      </c>
      <c r="U134" s="61">
        <v>23283</v>
      </c>
      <c r="X134" s="60" t="s">
        <v>1600</v>
      </c>
      <c r="Y134" s="60" t="s">
        <v>1601</v>
      </c>
      <c r="Z134" s="60" t="s">
        <v>881</v>
      </c>
      <c r="AA134" s="60">
        <v>7360045</v>
      </c>
      <c r="AB134" s="60">
        <v>34304</v>
      </c>
      <c r="AC134" s="60" t="s">
        <v>1602</v>
      </c>
      <c r="AD134" s="60" t="s">
        <v>887</v>
      </c>
      <c r="AE134" s="60" t="b">
        <f t="shared" si="5"/>
        <v>0</v>
      </c>
      <c r="AF134" s="60" t="s">
        <v>641</v>
      </c>
      <c r="AG134" s="60" t="s">
        <v>291</v>
      </c>
      <c r="AH134" s="61">
        <v>43158</v>
      </c>
      <c r="AI134" s="60" t="s">
        <v>292</v>
      </c>
      <c r="AJ134" s="61">
        <v>43146</v>
      </c>
      <c r="AK134" s="61">
        <v>43214</v>
      </c>
      <c r="AL134" s="60" t="s">
        <v>293</v>
      </c>
      <c r="AM134" s="60" t="str">
        <f>VLOOKUP(AL134,'[1]居宅，予防'!$A$2:$B$43,2,FALSE)</f>
        <v>通所リハビリテーション</v>
      </c>
      <c r="AN134" s="60" t="str">
        <f>VLOOKUP(AM134,[1]施設種別!$A$2:$B$20,2,FALSE)</f>
        <v>⑱通所リハビリテーション</v>
      </c>
      <c r="AO134" s="60" t="s">
        <v>294</v>
      </c>
      <c r="AP134" s="60" t="s">
        <v>1092</v>
      </c>
      <c r="AQ134" s="61">
        <v>38835</v>
      </c>
      <c r="AR134" s="61">
        <v>38835</v>
      </c>
      <c r="AS134" s="61">
        <v>43374</v>
      </c>
      <c r="BF134" s="61">
        <v>43218</v>
      </c>
      <c r="BG134" s="61">
        <v>45409</v>
      </c>
      <c r="BJ134" s="60" t="s">
        <v>1600</v>
      </c>
      <c r="BK134" s="60" t="s">
        <v>1601</v>
      </c>
      <c r="BL134" s="60" t="s">
        <v>1603</v>
      </c>
      <c r="BM134" s="60" t="s">
        <v>882</v>
      </c>
      <c r="BN134" s="60" t="s">
        <v>1604</v>
      </c>
      <c r="BO134" s="60" t="s">
        <v>1605</v>
      </c>
      <c r="BP134" s="60">
        <v>7310103</v>
      </c>
      <c r="BQ134" s="60" t="s">
        <v>1606</v>
      </c>
      <c r="BU134" s="60" t="s">
        <v>469</v>
      </c>
      <c r="BV134" s="61">
        <v>19740</v>
      </c>
      <c r="BZ134" s="60" t="s">
        <v>145</v>
      </c>
      <c r="CA134" s="60" t="s">
        <v>145</v>
      </c>
      <c r="CB134" s="60" t="s">
        <v>145</v>
      </c>
      <c r="CC134" s="60" t="s">
        <v>145</v>
      </c>
      <c r="CD134" s="60" t="s">
        <v>145</v>
      </c>
      <c r="CE134" s="60" t="s">
        <v>145</v>
      </c>
      <c r="CF134" s="60" t="s">
        <v>145</v>
      </c>
      <c r="CG134" s="60" t="s">
        <v>1608</v>
      </c>
      <c r="CH134" s="62">
        <v>0</v>
      </c>
      <c r="CI134" s="62">
        <v>0</v>
      </c>
      <c r="CJ134" s="62">
        <v>0</v>
      </c>
      <c r="CK134" s="62">
        <v>0</v>
      </c>
      <c r="CL134" s="62">
        <v>0</v>
      </c>
      <c r="CM134" s="62">
        <v>0</v>
      </c>
      <c r="CR134" s="60" t="s">
        <v>1609</v>
      </c>
      <c r="CY134" s="60" t="s">
        <v>291</v>
      </c>
      <c r="CZ134" s="61">
        <v>43405</v>
      </c>
      <c r="DA134" s="61">
        <v>43214</v>
      </c>
      <c r="DB134" s="61">
        <v>43374</v>
      </c>
      <c r="DC134" s="61">
        <v>45409</v>
      </c>
    </row>
    <row r="135" spans="1:110" x14ac:dyDescent="0.15">
      <c r="A135" s="60">
        <f>COUNTIF(B135:B$1038,B135)</f>
        <v>1</v>
      </c>
      <c r="B135" s="60" t="str">
        <f t="shared" si="4"/>
        <v>3453380010介護老人保健施設</v>
      </c>
      <c r="C135" s="60">
        <v>3453380010</v>
      </c>
      <c r="D135" s="60">
        <v>0</v>
      </c>
      <c r="E135" s="60" t="s">
        <v>275</v>
      </c>
      <c r="F135" s="60">
        <v>3004884</v>
      </c>
      <c r="G135" s="60" t="s">
        <v>614</v>
      </c>
      <c r="H135" s="60" t="s">
        <v>615</v>
      </c>
      <c r="I135" s="60">
        <v>7330022</v>
      </c>
      <c r="J135" s="60" t="s">
        <v>616</v>
      </c>
      <c r="K135" s="60" t="s">
        <v>617</v>
      </c>
      <c r="L135" s="60" t="s">
        <v>618</v>
      </c>
      <c r="M135" s="60" t="s">
        <v>308</v>
      </c>
      <c r="P135" s="60" t="s">
        <v>283</v>
      </c>
      <c r="Q135" s="60" t="s">
        <v>619</v>
      </c>
      <c r="R135" s="60" t="s">
        <v>620</v>
      </c>
      <c r="X135" s="60" t="s">
        <v>1610</v>
      </c>
      <c r="Y135" s="60" t="s">
        <v>1611</v>
      </c>
      <c r="Z135" s="60" t="s">
        <v>1612</v>
      </c>
      <c r="AA135" s="60">
        <v>7390478</v>
      </c>
      <c r="AB135" s="60">
        <v>34213</v>
      </c>
      <c r="AC135" s="60" t="s">
        <v>1613</v>
      </c>
      <c r="AD135" s="60" t="s">
        <v>800</v>
      </c>
      <c r="AE135" s="60" t="b">
        <f t="shared" si="5"/>
        <v>0</v>
      </c>
      <c r="AF135" s="60" t="s">
        <v>641</v>
      </c>
      <c r="AG135" s="60" t="s">
        <v>291</v>
      </c>
      <c r="AH135" s="61">
        <v>43348</v>
      </c>
      <c r="AI135" s="60" t="s">
        <v>292</v>
      </c>
      <c r="AJ135" s="61">
        <v>43344</v>
      </c>
      <c r="AK135" s="61">
        <v>43434</v>
      </c>
      <c r="AL135" s="60" t="s">
        <v>1073</v>
      </c>
      <c r="AM135" s="60" t="str">
        <f>VLOOKUP(AL135,'[1]居宅，予防'!$A$2:$B$43,2,FALSE)</f>
        <v>介護老人保健施設</v>
      </c>
      <c r="AN135" s="60" t="str">
        <f>VLOOKUP(AM135,[1]施設種別!$A$2:$B$20,2,FALSE)</f>
        <v>③介護老人保健施設</v>
      </c>
      <c r="AO135" s="60" t="s">
        <v>294</v>
      </c>
      <c r="AP135" s="60" t="s">
        <v>356</v>
      </c>
      <c r="AQ135" s="61">
        <v>36922</v>
      </c>
      <c r="AR135" s="61">
        <v>36922</v>
      </c>
      <c r="AS135" s="61">
        <v>43466</v>
      </c>
      <c r="BF135" s="61">
        <v>42035</v>
      </c>
      <c r="BG135" s="61">
        <v>44226</v>
      </c>
      <c r="BJ135" s="60" t="s">
        <v>1610</v>
      </c>
      <c r="BK135" s="60" t="s">
        <v>1611</v>
      </c>
      <c r="BL135" s="60" t="s">
        <v>1612</v>
      </c>
      <c r="BM135" s="60" t="s">
        <v>1614</v>
      </c>
      <c r="BN135" s="60" t="s">
        <v>1615</v>
      </c>
      <c r="BO135" s="60" t="s">
        <v>1616</v>
      </c>
      <c r="BP135" s="60">
        <v>7360067</v>
      </c>
      <c r="BQ135" s="60" t="s">
        <v>1617</v>
      </c>
      <c r="BS135" s="60" t="s">
        <v>1618</v>
      </c>
      <c r="BT135" s="60" t="s">
        <v>598</v>
      </c>
      <c r="BV135" s="61">
        <v>18016</v>
      </c>
      <c r="CY135" s="60" t="s">
        <v>291</v>
      </c>
      <c r="CZ135" s="61">
        <v>43496</v>
      </c>
      <c r="DA135" s="61">
        <v>43214</v>
      </c>
      <c r="DB135" s="61">
        <v>43461</v>
      </c>
      <c r="DC135" s="61">
        <v>44226</v>
      </c>
    </row>
    <row r="136" spans="1:110" x14ac:dyDescent="0.15">
      <c r="A136" s="60">
        <f>COUNTIF(B136:B$1038,B136)</f>
        <v>1</v>
      </c>
      <c r="B136" s="60" t="str">
        <f t="shared" si="4"/>
        <v>3453380010通所リハビリテーション</v>
      </c>
      <c r="C136" s="60">
        <v>3453380010</v>
      </c>
      <c r="D136" s="60">
        <v>0</v>
      </c>
      <c r="E136" s="60" t="s">
        <v>275</v>
      </c>
      <c r="F136" s="60">
        <v>3004884</v>
      </c>
      <c r="G136" s="60" t="s">
        <v>614</v>
      </c>
      <c r="H136" s="60" t="s">
        <v>615</v>
      </c>
      <c r="I136" s="60">
        <v>7330022</v>
      </c>
      <c r="J136" s="60" t="s">
        <v>616</v>
      </c>
      <c r="K136" s="60" t="s">
        <v>617</v>
      </c>
      <c r="L136" s="60" t="s">
        <v>618</v>
      </c>
      <c r="M136" s="60" t="s">
        <v>308</v>
      </c>
      <c r="P136" s="60" t="s">
        <v>283</v>
      </c>
      <c r="Q136" s="60" t="s">
        <v>619</v>
      </c>
      <c r="R136" s="60" t="s">
        <v>620</v>
      </c>
      <c r="X136" s="60" t="s">
        <v>1610</v>
      </c>
      <c r="Y136" s="60" t="s">
        <v>1611</v>
      </c>
      <c r="Z136" s="60" t="s">
        <v>1612</v>
      </c>
      <c r="AA136" s="60">
        <v>7390478</v>
      </c>
      <c r="AB136" s="60">
        <v>34213</v>
      </c>
      <c r="AC136" s="60" t="s">
        <v>1613</v>
      </c>
      <c r="AD136" s="60" t="s">
        <v>800</v>
      </c>
      <c r="AE136" s="60" t="b">
        <f t="shared" si="5"/>
        <v>0</v>
      </c>
      <c r="AF136" s="60" t="s">
        <v>641</v>
      </c>
      <c r="AG136" s="60" t="s">
        <v>291</v>
      </c>
      <c r="AH136" s="61">
        <v>43348</v>
      </c>
      <c r="AI136" s="60" t="s">
        <v>292</v>
      </c>
      <c r="AJ136" s="61">
        <v>43344</v>
      </c>
      <c r="AK136" s="61">
        <v>43434</v>
      </c>
      <c r="AL136" s="60" t="s">
        <v>293</v>
      </c>
      <c r="AM136" s="60" t="str">
        <f>VLOOKUP(AL136,'[1]居宅，予防'!$A$2:$B$43,2,FALSE)</f>
        <v>通所リハビリテーション</v>
      </c>
      <c r="AN136" s="60" t="str">
        <f>VLOOKUP(AM136,[1]施設種別!$A$2:$B$20,2,FALSE)</f>
        <v>⑱通所リハビリテーション</v>
      </c>
      <c r="AO136" s="60" t="s">
        <v>294</v>
      </c>
      <c r="AP136" s="60" t="s">
        <v>1092</v>
      </c>
      <c r="AQ136" s="61">
        <v>36922</v>
      </c>
      <c r="AR136" s="61">
        <v>36922</v>
      </c>
      <c r="AS136" s="61">
        <v>43466</v>
      </c>
      <c r="BF136" s="61">
        <v>42035</v>
      </c>
      <c r="BG136" s="61">
        <v>44226</v>
      </c>
      <c r="BJ136" s="60" t="s">
        <v>1610</v>
      </c>
      <c r="BK136" s="60" t="s">
        <v>1611</v>
      </c>
      <c r="BL136" s="60" t="s">
        <v>1612</v>
      </c>
      <c r="BM136" s="60" t="s">
        <v>1614</v>
      </c>
      <c r="BN136" s="60" t="s">
        <v>1615</v>
      </c>
      <c r="BO136" s="60" t="s">
        <v>1616</v>
      </c>
      <c r="BP136" s="60">
        <v>7360067</v>
      </c>
      <c r="BQ136" s="60" t="s">
        <v>1617</v>
      </c>
      <c r="BV136" s="61">
        <v>18016</v>
      </c>
      <c r="BZ136" s="60" t="s">
        <v>145</v>
      </c>
      <c r="CA136" s="60" t="s">
        <v>145</v>
      </c>
      <c r="CB136" s="60" t="s">
        <v>145</v>
      </c>
      <c r="CC136" s="60" t="s">
        <v>145</v>
      </c>
      <c r="CD136" s="60" t="s">
        <v>145</v>
      </c>
      <c r="CE136" s="60" t="s">
        <v>145</v>
      </c>
      <c r="CF136" s="60" t="s">
        <v>145</v>
      </c>
      <c r="CG136" s="60" t="s">
        <v>1619</v>
      </c>
      <c r="CH136" s="62">
        <v>0</v>
      </c>
      <c r="CI136" s="62">
        <v>0</v>
      </c>
      <c r="CJ136" s="62">
        <v>0</v>
      </c>
      <c r="CK136" s="62">
        <v>0</v>
      </c>
      <c r="CL136" s="62">
        <v>0</v>
      </c>
      <c r="CM136" s="62">
        <v>0</v>
      </c>
      <c r="CR136" s="60" t="s">
        <v>800</v>
      </c>
      <c r="CS136" s="60" t="s">
        <v>1620</v>
      </c>
      <c r="CU136" s="60" t="s">
        <v>1621</v>
      </c>
      <c r="CY136" s="60" t="s">
        <v>291</v>
      </c>
      <c r="CZ136" s="61">
        <v>43556</v>
      </c>
      <c r="DA136" s="61">
        <v>43214</v>
      </c>
      <c r="DB136" s="61">
        <v>43543</v>
      </c>
      <c r="DC136" s="61">
        <v>44226</v>
      </c>
    </row>
    <row r="137" spans="1:110" x14ac:dyDescent="0.15">
      <c r="A137" s="60">
        <f>COUNTIF(B137:B$1038,B137)</f>
        <v>1</v>
      </c>
      <c r="B137" s="60" t="str">
        <f t="shared" si="4"/>
        <v>3453580015介護老人保健施設</v>
      </c>
      <c r="C137" s="60">
        <v>3453580015</v>
      </c>
      <c r="D137" s="60">
        <v>0</v>
      </c>
      <c r="E137" s="60" t="s">
        <v>275</v>
      </c>
      <c r="F137" s="60">
        <v>3004249</v>
      </c>
      <c r="G137" s="60" t="s">
        <v>925</v>
      </c>
      <c r="H137" s="60" t="s">
        <v>926</v>
      </c>
      <c r="I137" s="60">
        <v>7311515</v>
      </c>
      <c r="J137" s="60" t="s">
        <v>927</v>
      </c>
      <c r="K137" s="60" t="s">
        <v>928</v>
      </c>
      <c r="L137" s="60" t="s">
        <v>929</v>
      </c>
      <c r="M137" s="60" t="s">
        <v>308</v>
      </c>
      <c r="P137" s="60" t="s">
        <v>283</v>
      </c>
      <c r="Q137" s="60" t="s">
        <v>930</v>
      </c>
      <c r="R137" s="60" t="s">
        <v>931</v>
      </c>
      <c r="X137" s="60" t="s">
        <v>1622</v>
      </c>
      <c r="Y137" s="60" t="s">
        <v>1623</v>
      </c>
      <c r="Z137" s="60" t="s">
        <v>1624</v>
      </c>
      <c r="AA137" s="60">
        <v>7311515</v>
      </c>
      <c r="AB137" s="60">
        <v>34369</v>
      </c>
      <c r="AC137" s="60" t="s">
        <v>1625</v>
      </c>
      <c r="AD137" s="60" t="s">
        <v>934</v>
      </c>
      <c r="AE137" s="60" t="b">
        <f t="shared" si="5"/>
        <v>0</v>
      </c>
      <c r="AF137" s="60" t="s">
        <v>935</v>
      </c>
      <c r="AG137" s="60" t="s">
        <v>291</v>
      </c>
      <c r="AH137" s="61">
        <v>43077</v>
      </c>
      <c r="AI137" s="60" t="s">
        <v>292</v>
      </c>
      <c r="AJ137" s="61">
        <v>41615</v>
      </c>
      <c r="AK137" s="61">
        <v>43118</v>
      </c>
      <c r="AL137" s="60" t="s">
        <v>1073</v>
      </c>
      <c r="AM137" s="60" t="str">
        <f>VLOOKUP(AL137,'[1]居宅，予防'!$A$2:$B$43,2,FALSE)</f>
        <v>介護老人保健施設</v>
      </c>
      <c r="AN137" s="60" t="str">
        <f>VLOOKUP(AM137,[1]施設種別!$A$2:$B$20,2,FALSE)</f>
        <v>③介護老人保健施設</v>
      </c>
      <c r="AO137" s="60" t="s">
        <v>294</v>
      </c>
      <c r="AP137" s="60" t="s">
        <v>356</v>
      </c>
      <c r="AQ137" s="61">
        <v>36617</v>
      </c>
      <c r="AR137" s="61">
        <v>36617</v>
      </c>
      <c r="AS137" s="61">
        <v>43525</v>
      </c>
      <c r="BF137" s="61">
        <v>41730</v>
      </c>
      <c r="BG137" s="61">
        <v>43921</v>
      </c>
      <c r="BJ137" s="60" t="s">
        <v>1622</v>
      </c>
      <c r="BK137" s="60" t="s">
        <v>1623</v>
      </c>
      <c r="BL137" s="60" t="s">
        <v>1624</v>
      </c>
      <c r="BM137" s="60" t="s">
        <v>1626</v>
      </c>
      <c r="BN137" s="60" t="s">
        <v>1627</v>
      </c>
      <c r="BO137" s="60" t="s">
        <v>1628</v>
      </c>
      <c r="BP137" s="60">
        <v>7311515</v>
      </c>
      <c r="BQ137" s="60" t="s">
        <v>1629</v>
      </c>
      <c r="BU137" s="60" t="s">
        <v>469</v>
      </c>
      <c r="BV137" s="61">
        <v>10073</v>
      </c>
      <c r="CY137" s="60" t="s">
        <v>291</v>
      </c>
      <c r="CZ137" s="61">
        <v>43524</v>
      </c>
      <c r="DA137" s="61">
        <v>43214</v>
      </c>
      <c r="DB137" s="61">
        <v>43514</v>
      </c>
      <c r="DC137" s="61">
        <v>43921</v>
      </c>
    </row>
    <row r="138" spans="1:110" x14ac:dyDescent="0.15">
      <c r="A138" s="60">
        <f>COUNTIF(B138:B$1038,B138)</f>
        <v>1</v>
      </c>
      <c r="B138" s="60" t="str">
        <f t="shared" si="4"/>
        <v>3453580015通所リハビリテーション</v>
      </c>
      <c r="C138" s="60">
        <v>3453580015</v>
      </c>
      <c r="D138" s="60">
        <v>0</v>
      </c>
      <c r="E138" s="60" t="s">
        <v>275</v>
      </c>
      <c r="F138" s="60">
        <v>3004249</v>
      </c>
      <c r="G138" s="60" t="s">
        <v>925</v>
      </c>
      <c r="H138" s="60" t="s">
        <v>926</v>
      </c>
      <c r="I138" s="60">
        <v>7311515</v>
      </c>
      <c r="J138" s="60" t="s">
        <v>927</v>
      </c>
      <c r="K138" s="60" t="s">
        <v>928</v>
      </c>
      <c r="L138" s="60" t="s">
        <v>929</v>
      </c>
      <c r="M138" s="60" t="s">
        <v>308</v>
      </c>
      <c r="P138" s="60" t="s">
        <v>283</v>
      </c>
      <c r="Q138" s="60" t="s">
        <v>930</v>
      </c>
      <c r="R138" s="60" t="s">
        <v>931</v>
      </c>
      <c r="X138" s="60" t="s">
        <v>1622</v>
      </c>
      <c r="Y138" s="60" t="s">
        <v>1623</v>
      </c>
      <c r="Z138" s="60" t="s">
        <v>1624</v>
      </c>
      <c r="AA138" s="60">
        <v>7311515</v>
      </c>
      <c r="AB138" s="60">
        <v>34369</v>
      </c>
      <c r="AC138" s="60" t="s">
        <v>1625</v>
      </c>
      <c r="AD138" s="60" t="s">
        <v>934</v>
      </c>
      <c r="AE138" s="60" t="b">
        <f t="shared" si="5"/>
        <v>0</v>
      </c>
      <c r="AF138" s="60" t="s">
        <v>935</v>
      </c>
      <c r="AG138" s="60" t="s">
        <v>291</v>
      </c>
      <c r="AH138" s="61">
        <v>43077</v>
      </c>
      <c r="AI138" s="60" t="s">
        <v>292</v>
      </c>
      <c r="AJ138" s="61">
        <v>41615</v>
      </c>
      <c r="AK138" s="61">
        <v>43118</v>
      </c>
      <c r="AL138" s="60" t="s">
        <v>293</v>
      </c>
      <c r="AM138" s="60" t="str">
        <f>VLOOKUP(AL138,'[1]居宅，予防'!$A$2:$B$43,2,FALSE)</f>
        <v>通所リハビリテーション</v>
      </c>
      <c r="AN138" s="60" t="str">
        <f>VLOOKUP(AM138,[1]施設種別!$A$2:$B$20,2,FALSE)</f>
        <v>⑱通所リハビリテーション</v>
      </c>
      <c r="AO138" s="60" t="s">
        <v>294</v>
      </c>
      <c r="AP138" s="60" t="s">
        <v>1092</v>
      </c>
      <c r="AQ138" s="61">
        <v>36617</v>
      </c>
      <c r="AR138" s="61">
        <v>36617</v>
      </c>
      <c r="AS138" s="61">
        <v>43497</v>
      </c>
      <c r="BF138" s="61">
        <v>41730</v>
      </c>
      <c r="BG138" s="61">
        <v>43921</v>
      </c>
      <c r="BJ138" s="60" t="s">
        <v>1622</v>
      </c>
      <c r="BK138" s="60" t="s">
        <v>1623</v>
      </c>
      <c r="BL138" s="60" t="s">
        <v>1624</v>
      </c>
      <c r="BM138" s="60" t="s">
        <v>1626</v>
      </c>
      <c r="BN138" s="60" t="s">
        <v>1627</v>
      </c>
      <c r="BO138" s="60" t="s">
        <v>1628</v>
      </c>
      <c r="BP138" s="60">
        <v>7311515</v>
      </c>
      <c r="BQ138" s="60" t="s">
        <v>1629</v>
      </c>
      <c r="BU138" s="60" t="s">
        <v>469</v>
      </c>
      <c r="BV138" s="61">
        <v>10073</v>
      </c>
      <c r="BZ138" s="60" t="s">
        <v>145</v>
      </c>
      <c r="CA138" s="60" t="s">
        <v>145</v>
      </c>
      <c r="CB138" s="60" t="s">
        <v>145</v>
      </c>
      <c r="CC138" s="60" t="s">
        <v>145</v>
      </c>
      <c r="CD138" s="60" t="s">
        <v>145</v>
      </c>
      <c r="CE138" s="60" t="s">
        <v>145</v>
      </c>
      <c r="CF138" s="60" t="s">
        <v>145</v>
      </c>
      <c r="CG138" s="60" t="s">
        <v>1630</v>
      </c>
      <c r="CH138" s="62">
        <v>0</v>
      </c>
      <c r="CI138" s="62">
        <v>0</v>
      </c>
      <c r="CJ138" s="62">
        <v>0</v>
      </c>
      <c r="CK138" s="62">
        <v>0</v>
      </c>
      <c r="CL138" s="62">
        <v>0</v>
      </c>
      <c r="CM138" s="62">
        <v>0</v>
      </c>
      <c r="CR138" s="60" t="s">
        <v>940</v>
      </c>
      <c r="CS138" s="60" t="s">
        <v>1631</v>
      </c>
      <c r="CY138" s="60" t="s">
        <v>291</v>
      </c>
      <c r="CZ138" s="61">
        <v>43524</v>
      </c>
      <c r="DA138" s="61">
        <v>43532</v>
      </c>
      <c r="DB138" s="61">
        <v>43503</v>
      </c>
      <c r="DC138" s="61">
        <v>43921</v>
      </c>
      <c r="DF138" s="60" t="s">
        <v>1632</v>
      </c>
    </row>
    <row r="139" spans="1:110" x14ac:dyDescent="0.15">
      <c r="A139" s="60">
        <f>COUNTIF(B139:B$1038,B139)</f>
        <v>1</v>
      </c>
      <c r="B139" s="60" t="str">
        <f t="shared" si="4"/>
        <v>3453580023介護老人保健施設</v>
      </c>
      <c r="C139" s="60">
        <v>3453580023</v>
      </c>
      <c r="D139" s="60">
        <v>0</v>
      </c>
      <c r="E139" s="60" t="s">
        <v>275</v>
      </c>
      <c r="F139" s="60">
        <v>3008406</v>
      </c>
      <c r="G139" s="60" t="s">
        <v>1633</v>
      </c>
      <c r="H139" s="60" t="s">
        <v>1634</v>
      </c>
      <c r="I139" s="60">
        <v>7313501</v>
      </c>
      <c r="J139" s="60" t="s">
        <v>1635</v>
      </c>
      <c r="K139" s="60" t="s">
        <v>1636</v>
      </c>
      <c r="L139" s="60" t="s">
        <v>1637</v>
      </c>
      <c r="M139" s="60" t="s">
        <v>308</v>
      </c>
      <c r="P139" s="60" t="s">
        <v>283</v>
      </c>
      <c r="Q139" s="60" t="s">
        <v>1638</v>
      </c>
      <c r="R139" s="60" t="s">
        <v>1639</v>
      </c>
      <c r="U139" s="61">
        <v>17701</v>
      </c>
      <c r="X139" s="60" t="s">
        <v>1640</v>
      </c>
      <c r="Y139" s="60" t="s">
        <v>1641</v>
      </c>
      <c r="Z139" s="60" t="s">
        <v>1642</v>
      </c>
      <c r="AA139" s="60">
        <v>7313501</v>
      </c>
      <c r="AB139" s="60">
        <v>34368</v>
      </c>
      <c r="AC139" s="60" t="s">
        <v>1643</v>
      </c>
      <c r="AD139" s="60" t="s">
        <v>1644</v>
      </c>
      <c r="AE139" s="60" t="b">
        <f t="shared" si="5"/>
        <v>0</v>
      </c>
      <c r="AF139" s="60" t="s">
        <v>935</v>
      </c>
      <c r="AG139" s="60" t="s">
        <v>291</v>
      </c>
      <c r="AH139" s="61">
        <v>41603</v>
      </c>
      <c r="AI139" s="60" t="s">
        <v>292</v>
      </c>
      <c r="AJ139" s="61">
        <v>41593</v>
      </c>
      <c r="AK139" s="61">
        <v>41724</v>
      </c>
      <c r="AL139" s="60" t="s">
        <v>1073</v>
      </c>
      <c r="AM139" s="60" t="str">
        <f>VLOOKUP(AL139,'[1]居宅，予防'!$A$2:$B$43,2,FALSE)</f>
        <v>介護老人保健施設</v>
      </c>
      <c r="AN139" s="60" t="str">
        <f>VLOOKUP(AM139,[1]施設種別!$A$2:$B$20,2,FALSE)</f>
        <v>③介護老人保健施設</v>
      </c>
      <c r="AO139" s="60" t="s">
        <v>294</v>
      </c>
      <c r="AP139" s="60" t="s">
        <v>356</v>
      </c>
      <c r="AQ139" s="61">
        <v>36617</v>
      </c>
      <c r="AR139" s="61">
        <v>36617</v>
      </c>
      <c r="AS139" s="61">
        <v>43510</v>
      </c>
      <c r="BF139" s="61">
        <v>41730</v>
      </c>
      <c r="BG139" s="61">
        <v>43921</v>
      </c>
      <c r="BJ139" s="60" t="s">
        <v>1640</v>
      </c>
      <c r="BK139" s="60" t="s">
        <v>1641</v>
      </c>
      <c r="BL139" s="60" t="s">
        <v>1642</v>
      </c>
      <c r="BM139" s="60" t="s">
        <v>1645</v>
      </c>
      <c r="BN139" s="60" t="s">
        <v>1646</v>
      </c>
      <c r="BO139" s="60" t="s">
        <v>1647</v>
      </c>
      <c r="BP139" s="60">
        <v>7300041</v>
      </c>
      <c r="BQ139" s="60" t="s">
        <v>1648</v>
      </c>
      <c r="BU139" s="60" t="s">
        <v>469</v>
      </c>
      <c r="BV139" s="61">
        <v>17086</v>
      </c>
      <c r="CY139" s="60" t="s">
        <v>291</v>
      </c>
      <c r="CZ139" s="61">
        <v>43556</v>
      </c>
      <c r="DA139" s="61">
        <v>43214</v>
      </c>
      <c r="DB139" s="61">
        <v>43511</v>
      </c>
      <c r="DC139" s="61">
        <v>43921</v>
      </c>
    </row>
    <row r="140" spans="1:110" x14ac:dyDescent="0.15">
      <c r="A140" s="60">
        <f>COUNTIF(B140:B$1038,B140)</f>
        <v>1</v>
      </c>
      <c r="B140" s="60" t="str">
        <f t="shared" si="4"/>
        <v>3453580023通所リハビリテーション</v>
      </c>
      <c r="C140" s="60">
        <v>3453580023</v>
      </c>
      <c r="D140" s="60">
        <v>0</v>
      </c>
      <c r="E140" s="60" t="s">
        <v>275</v>
      </c>
      <c r="F140" s="60">
        <v>3008406</v>
      </c>
      <c r="G140" s="60" t="s">
        <v>1633</v>
      </c>
      <c r="H140" s="60" t="s">
        <v>1634</v>
      </c>
      <c r="I140" s="60">
        <v>7313501</v>
      </c>
      <c r="J140" s="60" t="s">
        <v>1635</v>
      </c>
      <c r="K140" s="60" t="s">
        <v>1636</v>
      </c>
      <c r="L140" s="60" t="s">
        <v>1637</v>
      </c>
      <c r="M140" s="60" t="s">
        <v>308</v>
      </c>
      <c r="P140" s="60" t="s">
        <v>283</v>
      </c>
      <c r="Q140" s="60" t="s">
        <v>1638</v>
      </c>
      <c r="R140" s="60" t="s">
        <v>1639</v>
      </c>
      <c r="U140" s="61">
        <v>17701</v>
      </c>
      <c r="X140" s="60" t="s">
        <v>1640</v>
      </c>
      <c r="Y140" s="60" t="s">
        <v>1641</v>
      </c>
      <c r="Z140" s="60" t="s">
        <v>1642</v>
      </c>
      <c r="AA140" s="60">
        <v>7313501</v>
      </c>
      <c r="AB140" s="60">
        <v>34368</v>
      </c>
      <c r="AC140" s="60" t="s">
        <v>1643</v>
      </c>
      <c r="AD140" s="60" t="s">
        <v>1644</v>
      </c>
      <c r="AE140" s="60" t="b">
        <f t="shared" si="5"/>
        <v>0</v>
      </c>
      <c r="AF140" s="60" t="s">
        <v>935</v>
      </c>
      <c r="AG140" s="60" t="s">
        <v>291</v>
      </c>
      <c r="AH140" s="61">
        <v>41603</v>
      </c>
      <c r="AI140" s="60" t="s">
        <v>292</v>
      </c>
      <c r="AJ140" s="61">
        <v>41593</v>
      </c>
      <c r="AK140" s="61">
        <v>41724</v>
      </c>
      <c r="AL140" s="60" t="s">
        <v>293</v>
      </c>
      <c r="AM140" s="60" t="str">
        <f>VLOOKUP(AL140,'[1]居宅，予防'!$A$2:$B$43,2,FALSE)</f>
        <v>通所リハビリテーション</v>
      </c>
      <c r="AN140" s="60" t="str">
        <f>VLOOKUP(AM140,[1]施設種別!$A$2:$B$20,2,FALSE)</f>
        <v>⑱通所リハビリテーション</v>
      </c>
      <c r="AO140" s="60" t="s">
        <v>294</v>
      </c>
      <c r="AP140" s="60" t="s">
        <v>1092</v>
      </c>
      <c r="AQ140" s="61">
        <v>36617</v>
      </c>
      <c r="AR140" s="61">
        <v>36617</v>
      </c>
      <c r="AS140" s="61">
        <v>43497</v>
      </c>
      <c r="BF140" s="61">
        <v>41730</v>
      </c>
      <c r="BG140" s="61">
        <v>43921</v>
      </c>
      <c r="BJ140" s="60" t="s">
        <v>1640</v>
      </c>
      <c r="BK140" s="60" t="s">
        <v>1641</v>
      </c>
      <c r="BL140" s="60" t="s">
        <v>1642</v>
      </c>
      <c r="BM140" s="60" t="s">
        <v>1645</v>
      </c>
      <c r="BN140" s="60" t="s">
        <v>1646</v>
      </c>
      <c r="BO140" s="60" t="s">
        <v>1647</v>
      </c>
      <c r="BP140" s="60">
        <v>7300041</v>
      </c>
      <c r="BQ140" s="60" t="s">
        <v>1648</v>
      </c>
      <c r="BU140" s="60" t="s">
        <v>469</v>
      </c>
      <c r="BV140" s="61">
        <v>17086</v>
      </c>
      <c r="BZ140" s="60" t="s">
        <v>145</v>
      </c>
      <c r="CA140" s="60" t="s">
        <v>145</v>
      </c>
      <c r="CB140" s="60" t="s">
        <v>145</v>
      </c>
      <c r="CC140" s="60" t="s">
        <v>145</v>
      </c>
      <c r="CD140" s="60" t="s">
        <v>145</v>
      </c>
      <c r="CF140" s="60" t="s">
        <v>145</v>
      </c>
      <c r="CG140" s="60" t="s">
        <v>1462</v>
      </c>
      <c r="CH140" s="62">
        <v>0</v>
      </c>
      <c r="CI140" s="62">
        <v>0</v>
      </c>
      <c r="CL140" s="62">
        <v>0</v>
      </c>
      <c r="CM140" s="62">
        <v>0</v>
      </c>
      <c r="CR140" s="60" t="s">
        <v>1644</v>
      </c>
      <c r="CY140" s="60" t="s">
        <v>291</v>
      </c>
      <c r="CZ140" s="61">
        <v>43556</v>
      </c>
      <c r="DA140" s="61">
        <v>43214</v>
      </c>
      <c r="DB140" s="61">
        <v>43511</v>
      </c>
      <c r="DC140" s="61">
        <v>43921</v>
      </c>
    </row>
    <row r="141" spans="1:110" x14ac:dyDescent="0.15">
      <c r="A141" s="60">
        <f>COUNTIF(B141:B$1038,B141)</f>
        <v>1</v>
      </c>
      <c r="B141" s="60" t="str">
        <f t="shared" si="4"/>
        <v>3453680013介護老人保健施設</v>
      </c>
      <c r="C141" s="60">
        <v>3453680013</v>
      </c>
      <c r="D141" s="60">
        <v>0</v>
      </c>
      <c r="E141" s="60" t="s">
        <v>275</v>
      </c>
      <c r="F141" s="60">
        <v>7005077</v>
      </c>
      <c r="G141" s="60" t="s">
        <v>1649</v>
      </c>
      <c r="H141" s="60" t="s">
        <v>1650</v>
      </c>
      <c r="I141" s="60">
        <v>7300051</v>
      </c>
      <c r="J141" s="60" t="s">
        <v>1651</v>
      </c>
      <c r="K141" s="60" t="s">
        <v>1652</v>
      </c>
      <c r="L141" s="60" t="s">
        <v>1653</v>
      </c>
      <c r="M141" s="60" t="s">
        <v>1654</v>
      </c>
      <c r="P141" s="60" t="s">
        <v>1655</v>
      </c>
      <c r="Q141" s="60" t="s">
        <v>1656</v>
      </c>
      <c r="R141" s="60" t="s">
        <v>1657</v>
      </c>
      <c r="U141" s="61">
        <v>20109</v>
      </c>
      <c r="X141" s="60" t="s">
        <v>1658</v>
      </c>
      <c r="Y141" s="60" t="s">
        <v>1659</v>
      </c>
      <c r="Z141" s="60" t="s">
        <v>1660</v>
      </c>
      <c r="AA141" s="60">
        <v>7310595</v>
      </c>
      <c r="AB141" s="60">
        <v>34214</v>
      </c>
      <c r="AC141" s="60" t="s">
        <v>1661</v>
      </c>
      <c r="AD141" s="60" t="s">
        <v>964</v>
      </c>
      <c r="AE141" s="60" t="b">
        <f t="shared" si="5"/>
        <v>0</v>
      </c>
      <c r="AF141" s="60" t="s">
        <v>935</v>
      </c>
      <c r="AG141" s="60" t="s">
        <v>291</v>
      </c>
      <c r="AH141" s="61">
        <v>43339</v>
      </c>
      <c r="AI141" s="60" t="s">
        <v>292</v>
      </c>
      <c r="AJ141" s="61">
        <v>43280</v>
      </c>
      <c r="AK141" s="61">
        <v>43343</v>
      </c>
      <c r="AL141" s="60" t="s">
        <v>1073</v>
      </c>
      <c r="AM141" s="60" t="str">
        <f>VLOOKUP(AL141,'[1]居宅，予防'!$A$2:$B$43,2,FALSE)</f>
        <v>介護老人保健施設</v>
      </c>
      <c r="AN141" s="60" t="str">
        <f>VLOOKUP(AM141,[1]施設種別!$A$2:$B$20,2,FALSE)</f>
        <v>③介護老人保健施設</v>
      </c>
      <c r="AO141" s="60" t="s">
        <v>294</v>
      </c>
      <c r="AP141" s="60" t="s">
        <v>356</v>
      </c>
      <c r="AQ141" s="61">
        <v>36617</v>
      </c>
      <c r="AR141" s="61">
        <v>36617</v>
      </c>
      <c r="AS141" s="61">
        <v>42826</v>
      </c>
      <c r="BF141" s="61">
        <v>41730</v>
      </c>
      <c r="BG141" s="61">
        <v>43921</v>
      </c>
      <c r="BJ141" s="60" t="s">
        <v>1658</v>
      </c>
      <c r="BK141" s="60" t="s">
        <v>1659</v>
      </c>
      <c r="BL141" s="60" t="s">
        <v>1660</v>
      </c>
      <c r="BM141" s="60" t="s">
        <v>1662</v>
      </c>
      <c r="BN141" s="60" t="s">
        <v>1663</v>
      </c>
      <c r="BO141" s="60" t="s">
        <v>1664</v>
      </c>
      <c r="BP141" s="60">
        <v>7310532</v>
      </c>
      <c r="BQ141" s="60" t="s">
        <v>1665</v>
      </c>
      <c r="BS141" s="60" t="s">
        <v>1666</v>
      </c>
      <c r="BT141" s="60" t="s">
        <v>1667</v>
      </c>
      <c r="BU141" s="60" t="s">
        <v>469</v>
      </c>
      <c r="BV141" s="61">
        <v>19127</v>
      </c>
      <c r="CY141" s="60" t="s">
        <v>291</v>
      </c>
      <c r="CZ141" s="61">
        <v>43474</v>
      </c>
      <c r="DA141" s="61">
        <v>43210</v>
      </c>
      <c r="DB141" s="61">
        <v>43140</v>
      </c>
      <c r="DC141" s="61">
        <v>43921</v>
      </c>
    </row>
    <row r="142" spans="1:110" x14ac:dyDescent="0.15">
      <c r="A142" s="60">
        <f>COUNTIF(B142:B$1038,B142)</f>
        <v>1</v>
      </c>
      <c r="B142" s="60" t="str">
        <f t="shared" si="4"/>
        <v>3453680013通所リハビリテーション</v>
      </c>
      <c r="C142" s="60">
        <v>3453680013</v>
      </c>
      <c r="D142" s="60">
        <v>0</v>
      </c>
      <c r="E142" s="60" t="s">
        <v>275</v>
      </c>
      <c r="F142" s="60">
        <v>7005077</v>
      </c>
      <c r="G142" s="60" t="s">
        <v>1649</v>
      </c>
      <c r="H142" s="60" t="s">
        <v>1650</v>
      </c>
      <c r="I142" s="60">
        <v>7300051</v>
      </c>
      <c r="J142" s="60" t="s">
        <v>1651</v>
      </c>
      <c r="K142" s="60" t="s">
        <v>1652</v>
      </c>
      <c r="L142" s="60" t="s">
        <v>1653</v>
      </c>
      <c r="M142" s="60" t="s">
        <v>1654</v>
      </c>
      <c r="P142" s="60" t="s">
        <v>1655</v>
      </c>
      <c r="Q142" s="60" t="s">
        <v>1656</v>
      </c>
      <c r="R142" s="60" t="s">
        <v>1657</v>
      </c>
      <c r="U142" s="61">
        <v>20109</v>
      </c>
      <c r="X142" s="60" t="s">
        <v>1658</v>
      </c>
      <c r="Y142" s="60" t="s">
        <v>1659</v>
      </c>
      <c r="Z142" s="60" t="s">
        <v>1660</v>
      </c>
      <c r="AA142" s="60">
        <v>7310595</v>
      </c>
      <c r="AB142" s="60">
        <v>34214</v>
      </c>
      <c r="AC142" s="60" t="s">
        <v>1661</v>
      </c>
      <c r="AD142" s="60" t="s">
        <v>964</v>
      </c>
      <c r="AE142" s="60" t="b">
        <f t="shared" si="5"/>
        <v>0</v>
      </c>
      <c r="AF142" s="60" t="s">
        <v>935</v>
      </c>
      <c r="AG142" s="60" t="s">
        <v>291</v>
      </c>
      <c r="AH142" s="61">
        <v>43339</v>
      </c>
      <c r="AI142" s="60" t="s">
        <v>292</v>
      </c>
      <c r="AJ142" s="61">
        <v>43280</v>
      </c>
      <c r="AK142" s="61">
        <v>43343</v>
      </c>
      <c r="AL142" s="60" t="s">
        <v>293</v>
      </c>
      <c r="AM142" s="60" t="str">
        <f>VLOOKUP(AL142,'[1]居宅，予防'!$A$2:$B$43,2,FALSE)</f>
        <v>通所リハビリテーション</v>
      </c>
      <c r="AN142" s="60" t="str">
        <f>VLOOKUP(AM142,[1]施設種別!$A$2:$B$20,2,FALSE)</f>
        <v>⑱通所リハビリテーション</v>
      </c>
      <c r="AO142" s="60" t="s">
        <v>294</v>
      </c>
      <c r="AP142" s="60" t="s">
        <v>1092</v>
      </c>
      <c r="AQ142" s="61">
        <v>36617</v>
      </c>
      <c r="AR142" s="61">
        <v>36617</v>
      </c>
      <c r="AS142" s="61">
        <v>42826</v>
      </c>
      <c r="BF142" s="61">
        <v>41730</v>
      </c>
      <c r="BG142" s="61">
        <v>43921</v>
      </c>
      <c r="BJ142" s="60" t="s">
        <v>1658</v>
      </c>
      <c r="BK142" s="60" t="s">
        <v>1659</v>
      </c>
      <c r="BL142" s="60" t="s">
        <v>1660</v>
      </c>
      <c r="BM142" s="60" t="s">
        <v>1662</v>
      </c>
      <c r="BN142" s="60" t="s">
        <v>1663</v>
      </c>
      <c r="BO142" s="60" t="s">
        <v>1664</v>
      </c>
      <c r="BP142" s="60">
        <v>7310532</v>
      </c>
      <c r="BQ142" s="60" t="s">
        <v>1665</v>
      </c>
      <c r="BU142" s="60" t="s">
        <v>469</v>
      </c>
      <c r="BV142" s="61">
        <v>19127</v>
      </c>
      <c r="BZ142" s="60" t="s">
        <v>145</v>
      </c>
      <c r="CA142" s="60" t="s">
        <v>145</v>
      </c>
      <c r="CB142" s="60" t="s">
        <v>145</v>
      </c>
      <c r="CC142" s="60" t="s">
        <v>145</v>
      </c>
      <c r="CD142" s="60" t="s">
        <v>145</v>
      </c>
      <c r="CG142" s="60" t="s">
        <v>456</v>
      </c>
      <c r="CH142" s="62">
        <v>0</v>
      </c>
      <c r="CI142" s="62">
        <v>0</v>
      </c>
      <c r="CO142" s="60" t="s">
        <v>1668</v>
      </c>
      <c r="CP142" s="60" t="s">
        <v>1669</v>
      </c>
      <c r="CR142" s="60" t="s">
        <v>964</v>
      </c>
      <c r="CY142" s="60" t="s">
        <v>291</v>
      </c>
      <c r="CZ142" s="61">
        <v>43474</v>
      </c>
      <c r="DA142" s="61">
        <v>43210</v>
      </c>
      <c r="DB142" s="61">
        <v>42775</v>
      </c>
      <c r="DC142" s="61">
        <v>43921</v>
      </c>
    </row>
    <row r="143" spans="1:110" x14ac:dyDescent="0.15">
      <c r="A143" s="60">
        <f>COUNTIF(B143:B$1038,B143)</f>
        <v>1</v>
      </c>
      <c r="B143" s="60" t="str">
        <f t="shared" si="4"/>
        <v>3453880019介護老人保健施設</v>
      </c>
      <c r="C143" s="60">
        <v>3453880019</v>
      </c>
      <c r="D143" s="60">
        <v>0</v>
      </c>
      <c r="E143" s="60" t="s">
        <v>275</v>
      </c>
      <c r="F143" s="60">
        <v>3020237</v>
      </c>
      <c r="G143" s="60" t="s">
        <v>1011</v>
      </c>
      <c r="H143" s="60" t="s">
        <v>1012</v>
      </c>
      <c r="I143" s="60">
        <v>7238686</v>
      </c>
      <c r="J143" s="60" t="s">
        <v>1013</v>
      </c>
      <c r="K143" s="60" t="s">
        <v>1014</v>
      </c>
      <c r="L143" s="60" t="s">
        <v>1015</v>
      </c>
      <c r="M143" s="60" t="s">
        <v>308</v>
      </c>
      <c r="P143" s="60" t="s">
        <v>283</v>
      </c>
      <c r="Q143" s="60" t="s">
        <v>1016</v>
      </c>
      <c r="R143" s="60" t="s">
        <v>1017</v>
      </c>
      <c r="X143" s="60" t="s">
        <v>1670</v>
      </c>
      <c r="Y143" s="60" t="s">
        <v>1671</v>
      </c>
      <c r="Z143" s="60" t="s">
        <v>1672</v>
      </c>
      <c r="AA143" s="60">
        <v>7291321</v>
      </c>
      <c r="AB143" s="60">
        <v>34204</v>
      </c>
      <c r="AC143" s="60" t="s">
        <v>1673</v>
      </c>
      <c r="AD143" s="60" t="s">
        <v>336</v>
      </c>
      <c r="AE143" s="60" t="b">
        <f t="shared" si="5"/>
        <v>0</v>
      </c>
      <c r="AF143" s="60" t="s">
        <v>337</v>
      </c>
      <c r="AG143" s="60" t="s">
        <v>291</v>
      </c>
      <c r="AH143" s="61">
        <v>43021</v>
      </c>
      <c r="AI143" s="60" t="s">
        <v>292</v>
      </c>
      <c r="AJ143" s="61">
        <v>43012</v>
      </c>
      <c r="AK143" s="61">
        <v>43153</v>
      </c>
      <c r="AL143" s="60" t="s">
        <v>1073</v>
      </c>
      <c r="AM143" s="60" t="str">
        <f>VLOOKUP(AL143,'[1]居宅，予防'!$A$2:$B$43,2,FALSE)</f>
        <v>介護老人保健施設</v>
      </c>
      <c r="AN143" s="60" t="str">
        <f>VLOOKUP(AM143,[1]施設種別!$A$2:$B$20,2,FALSE)</f>
        <v>③介護老人保健施設</v>
      </c>
      <c r="AO143" s="60" t="s">
        <v>294</v>
      </c>
      <c r="AP143" s="60" t="s">
        <v>356</v>
      </c>
      <c r="AQ143" s="61">
        <v>36617</v>
      </c>
      <c r="AR143" s="61">
        <v>36617</v>
      </c>
      <c r="AS143" s="61">
        <v>43556</v>
      </c>
      <c r="BF143" s="61">
        <v>41730</v>
      </c>
      <c r="BG143" s="61">
        <v>43921</v>
      </c>
      <c r="BJ143" s="60" t="s">
        <v>1670</v>
      </c>
      <c r="BK143" s="60" t="s">
        <v>1671</v>
      </c>
      <c r="BL143" s="60" t="s">
        <v>1672</v>
      </c>
      <c r="BM143" s="60" t="s">
        <v>1022</v>
      </c>
      <c r="BN143" s="60" t="s">
        <v>1674</v>
      </c>
      <c r="BO143" s="60" t="s">
        <v>1675</v>
      </c>
      <c r="BP143" s="60">
        <v>7230016</v>
      </c>
      <c r="BQ143" s="60" t="s">
        <v>1676</v>
      </c>
      <c r="BU143" s="60" t="s">
        <v>469</v>
      </c>
      <c r="BV143" s="61">
        <v>13781</v>
      </c>
      <c r="CY143" s="60" t="s">
        <v>291</v>
      </c>
      <c r="CZ143" s="61">
        <v>43579</v>
      </c>
      <c r="DA143" s="61">
        <v>43560</v>
      </c>
      <c r="DB143" s="61">
        <v>43539</v>
      </c>
      <c r="DC143" s="61">
        <v>43921</v>
      </c>
    </row>
    <row r="144" spans="1:110" x14ac:dyDescent="0.15">
      <c r="A144" s="60">
        <f>COUNTIF(B144:B$1038,B144)</f>
        <v>1</v>
      </c>
      <c r="B144" s="60" t="str">
        <f t="shared" si="4"/>
        <v>3453880019通所リハビリテーション</v>
      </c>
      <c r="C144" s="60">
        <v>3453880019</v>
      </c>
      <c r="D144" s="60">
        <v>0</v>
      </c>
      <c r="E144" s="60" t="s">
        <v>275</v>
      </c>
      <c r="F144" s="60">
        <v>3020237</v>
      </c>
      <c r="G144" s="60" t="s">
        <v>1011</v>
      </c>
      <c r="H144" s="60" t="s">
        <v>1012</v>
      </c>
      <c r="I144" s="60">
        <v>7238686</v>
      </c>
      <c r="J144" s="60" t="s">
        <v>1013</v>
      </c>
      <c r="K144" s="60" t="s">
        <v>1014</v>
      </c>
      <c r="L144" s="60" t="s">
        <v>1015</v>
      </c>
      <c r="M144" s="60" t="s">
        <v>308</v>
      </c>
      <c r="P144" s="60" t="s">
        <v>283</v>
      </c>
      <c r="Q144" s="60" t="s">
        <v>1016</v>
      </c>
      <c r="R144" s="60" t="s">
        <v>1017</v>
      </c>
      <c r="X144" s="60" t="s">
        <v>1670</v>
      </c>
      <c r="Y144" s="60" t="s">
        <v>1671</v>
      </c>
      <c r="Z144" s="60" t="s">
        <v>1672</v>
      </c>
      <c r="AA144" s="60">
        <v>7291321</v>
      </c>
      <c r="AB144" s="60">
        <v>34204</v>
      </c>
      <c r="AC144" s="60" t="s">
        <v>1673</v>
      </c>
      <c r="AD144" s="60" t="s">
        <v>336</v>
      </c>
      <c r="AE144" s="60" t="b">
        <f t="shared" si="5"/>
        <v>0</v>
      </c>
      <c r="AF144" s="60" t="s">
        <v>337</v>
      </c>
      <c r="AG144" s="60" t="s">
        <v>291</v>
      </c>
      <c r="AH144" s="61">
        <v>43021</v>
      </c>
      <c r="AI144" s="60" t="s">
        <v>292</v>
      </c>
      <c r="AJ144" s="61">
        <v>43012</v>
      </c>
      <c r="AK144" s="61">
        <v>43153</v>
      </c>
      <c r="AL144" s="60" t="s">
        <v>293</v>
      </c>
      <c r="AM144" s="60" t="str">
        <f>VLOOKUP(AL144,'[1]居宅，予防'!$A$2:$B$43,2,FALSE)</f>
        <v>通所リハビリテーション</v>
      </c>
      <c r="AN144" s="60" t="str">
        <f>VLOOKUP(AM144,[1]施設種別!$A$2:$B$20,2,FALSE)</f>
        <v>⑱通所リハビリテーション</v>
      </c>
      <c r="AO144" s="60" t="s">
        <v>294</v>
      </c>
      <c r="AP144" s="60" t="s">
        <v>1092</v>
      </c>
      <c r="AQ144" s="61">
        <v>36617</v>
      </c>
      <c r="AR144" s="61">
        <v>36617</v>
      </c>
      <c r="AS144" s="61">
        <v>42948</v>
      </c>
      <c r="BF144" s="61">
        <v>41730</v>
      </c>
      <c r="BG144" s="61">
        <v>43921</v>
      </c>
      <c r="BJ144" s="60" t="s">
        <v>1670</v>
      </c>
      <c r="BK144" s="60" t="s">
        <v>1671</v>
      </c>
      <c r="BL144" s="60" t="s">
        <v>1672</v>
      </c>
      <c r="BM144" s="60" t="s">
        <v>1022</v>
      </c>
      <c r="BN144" s="60" t="s">
        <v>1677</v>
      </c>
      <c r="BO144" s="60" t="s">
        <v>1678</v>
      </c>
      <c r="BP144" s="60">
        <v>7230054</v>
      </c>
      <c r="BQ144" s="60" t="s">
        <v>1679</v>
      </c>
      <c r="BU144" s="60" t="s">
        <v>469</v>
      </c>
      <c r="BV144" s="61">
        <v>11805</v>
      </c>
      <c r="BZ144" s="60" t="s">
        <v>145</v>
      </c>
      <c r="CA144" s="60" t="s">
        <v>145</v>
      </c>
      <c r="CB144" s="60" t="s">
        <v>145</v>
      </c>
      <c r="CC144" s="60" t="s">
        <v>145</v>
      </c>
      <c r="CD144" s="60" t="s">
        <v>145</v>
      </c>
      <c r="CG144" s="60" t="s">
        <v>510</v>
      </c>
      <c r="CH144" s="62">
        <v>0</v>
      </c>
      <c r="CI144" s="62">
        <v>0</v>
      </c>
      <c r="CO144" s="60" t="s">
        <v>1680</v>
      </c>
      <c r="CP144" s="60" t="s">
        <v>1681</v>
      </c>
      <c r="CQ144" s="60" t="s">
        <v>1681</v>
      </c>
      <c r="CR144" s="60" t="s">
        <v>1682</v>
      </c>
      <c r="CS144" s="60" t="s">
        <v>1683</v>
      </c>
      <c r="CY144" s="60" t="s">
        <v>291</v>
      </c>
      <c r="CZ144" s="61">
        <v>43131</v>
      </c>
      <c r="DA144" s="61">
        <v>43560</v>
      </c>
      <c r="DB144" s="61">
        <v>42929</v>
      </c>
      <c r="DC144" s="61">
        <v>43921</v>
      </c>
    </row>
    <row r="145" spans="1:107" x14ac:dyDescent="0.15">
      <c r="A145" s="60">
        <f>COUNTIF(B145:B$1038,B145)</f>
        <v>1</v>
      </c>
      <c r="B145" s="60" t="str">
        <f t="shared" si="4"/>
        <v>3453980017介護老人保健施設</v>
      </c>
      <c r="C145" s="60">
        <v>3453980017</v>
      </c>
      <c r="D145" s="60">
        <v>0</v>
      </c>
      <c r="E145" s="60" t="s">
        <v>275</v>
      </c>
      <c r="F145" s="60">
        <v>3002979</v>
      </c>
      <c r="G145" s="60" t="s">
        <v>1684</v>
      </c>
      <c r="H145" s="60" t="s">
        <v>1685</v>
      </c>
      <c r="I145" s="60">
        <v>7250231</v>
      </c>
      <c r="J145" s="60" t="s">
        <v>1686</v>
      </c>
      <c r="K145" s="60" t="s">
        <v>1687</v>
      </c>
      <c r="L145" s="60" t="s">
        <v>1688</v>
      </c>
      <c r="M145" s="60" t="s">
        <v>308</v>
      </c>
      <c r="P145" s="60" t="s">
        <v>283</v>
      </c>
      <c r="Q145" s="60" t="s">
        <v>1689</v>
      </c>
      <c r="R145" s="60" t="s">
        <v>1690</v>
      </c>
      <c r="U145" s="61">
        <v>15650</v>
      </c>
      <c r="X145" s="60" t="s">
        <v>1691</v>
      </c>
      <c r="Y145" s="60" t="s">
        <v>1692</v>
      </c>
      <c r="Z145" s="60" t="s">
        <v>1687</v>
      </c>
      <c r="AA145" s="60">
        <v>7250231</v>
      </c>
      <c r="AB145" s="60">
        <v>34431</v>
      </c>
      <c r="AC145" s="60" t="s">
        <v>1686</v>
      </c>
      <c r="AD145" s="60" t="s">
        <v>1693</v>
      </c>
      <c r="AE145" s="60" t="b">
        <f t="shared" si="5"/>
        <v>0</v>
      </c>
      <c r="AF145" s="60" t="s">
        <v>290</v>
      </c>
      <c r="AG145" s="60" t="s">
        <v>291</v>
      </c>
      <c r="AH145" s="61">
        <v>42338</v>
      </c>
      <c r="AI145" s="60" t="s">
        <v>292</v>
      </c>
      <c r="AJ145" s="61">
        <v>42323</v>
      </c>
      <c r="AK145" s="61">
        <v>42353</v>
      </c>
      <c r="AL145" s="60" t="s">
        <v>1073</v>
      </c>
      <c r="AM145" s="60" t="str">
        <f>VLOOKUP(AL145,'[1]居宅，予防'!$A$2:$B$43,2,FALSE)</f>
        <v>介護老人保健施設</v>
      </c>
      <c r="AN145" s="60" t="str">
        <f>VLOOKUP(AM145,[1]施設種別!$A$2:$B$20,2,FALSE)</f>
        <v>③介護老人保健施設</v>
      </c>
      <c r="AO145" s="60" t="s">
        <v>294</v>
      </c>
      <c r="AP145" s="60" t="s">
        <v>356</v>
      </c>
      <c r="AQ145" s="61">
        <v>36617</v>
      </c>
      <c r="AR145" s="61">
        <v>36617</v>
      </c>
      <c r="AS145" s="61">
        <v>43252</v>
      </c>
      <c r="BF145" s="61">
        <v>41730</v>
      </c>
      <c r="BG145" s="61">
        <v>43921</v>
      </c>
      <c r="BJ145" s="60" t="s">
        <v>1691</v>
      </c>
      <c r="BK145" s="60" t="s">
        <v>1692</v>
      </c>
      <c r="BL145" s="60" t="s">
        <v>1687</v>
      </c>
      <c r="BM145" s="60" t="s">
        <v>1688</v>
      </c>
      <c r="BN145" s="60" t="s">
        <v>1694</v>
      </c>
      <c r="BO145" s="60" t="s">
        <v>1695</v>
      </c>
      <c r="BP145" s="60">
        <v>7250403</v>
      </c>
      <c r="BQ145" s="60" t="s">
        <v>1696</v>
      </c>
      <c r="BU145" s="60" t="s">
        <v>469</v>
      </c>
      <c r="BV145" s="61">
        <v>12358</v>
      </c>
      <c r="CY145" s="60" t="s">
        <v>291</v>
      </c>
      <c r="CZ145" s="61">
        <v>43434</v>
      </c>
      <c r="DA145" s="61">
        <v>43276</v>
      </c>
      <c r="DB145" s="61">
        <v>43409</v>
      </c>
      <c r="DC145" s="61">
        <v>43921</v>
      </c>
    </row>
    <row r="146" spans="1:107" x14ac:dyDescent="0.15">
      <c r="A146" s="60">
        <f>COUNTIF(B146:B$1038,B146)</f>
        <v>1</v>
      </c>
      <c r="B146" s="60" t="str">
        <f t="shared" si="4"/>
        <v>3453980017通所リハビリテーション</v>
      </c>
      <c r="C146" s="60">
        <v>3453980017</v>
      </c>
      <c r="D146" s="60">
        <v>0</v>
      </c>
      <c r="E146" s="60" t="s">
        <v>275</v>
      </c>
      <c r="F146" s="60">
        <v>3002979</v>
      </c>
      <c r="G146" s="60" t="s">
        <v>1684</v>
      </c>
      <c r="H146" s="60" t="s">
        <v>1685</v>
      </c>
      <c r="I146" s="60">
        <v>7250231</v>
      </c>
      <c r="J146" s="60" t="s">
        <v>1686</v>
      </c>
      <c r="K146" s="60" t="s">
        <v>1687</v>
      </c>
      <c r="L146" s="60" t="s">
        <v>1688</v>
      </c>
      <c r="M146" s="60" t="s">
        <v>308</v>
      </c>
      <c r="P146" s="60" t="s">
        <v>283</v>
      </c>
      <c r="Q146" s="60" t="s">
        <v>1689</v>
      </c>
      <c r="R146" s="60" t="s">
        <v>1690</v>
      </c>
      <c r="U146" s="61">
        <v>15650</v>
      </c>
      <c r="X146" s="60" t="s">
        <v>1691</v>
      </c>
      <c r="Y146" s="60" t="s">
        <v>1692</v>
      </c>
      <c r="Z146" s="60" t="s">
        <v>1687</v>
      </c>
      <c r="AA146" s="60">
        <v>7250231</v>
      </c>
      <c r="AB146" s="60">
        <v>34431</v>
      </c>
      <c r="AC146" s="60" t="s">
        <v>1686</v>
      </c>
      <c r="AD146" s="60" t="s">
        <v>1693</v>
      </c>
      <c r="AE146" s="60" t="b">
        <f t="shared" si="5"/>
        <v>0</v>
      </c>
      <c r="AF146" s="60" t="s">
        <v>290</v>
      </c>
      <c r="AG146" s="60" t="s">
        <v>291</v>
      </c>
      <c r="AH146" s="61">
        <v>42338</v>
      </c>
      <c r="AI146" s="60" t="s">
        <v>292</v>
      </c>
      <c r="AJ146" s="61">
        <v>42323</v>
      </c>
      <c r="AK146" s="61">
        <v>42353</v>
      </c>
      <c r="AL146" s="60" t="s">
        <v>293</v>
      </c>
      <c r="AM146" s="60" t="str">
        <f>VLOOKUP(AL146,'[1]居宅，予防'!$A$2:$B$43,2,FALSE)</f>
        <v>通所リハビリテーション</v>
      </c>
      <c r="AN146" s="60" t="str">
        <f>VLOOKUP(AM146,[1]施設種別!$A$2:$B$20,2,FALSE)</f>
        <v>⑱通所リハビリテーション</v>
      </c>
      <c r="AO146" s="60" t="s">
        <v>294</v>
      </c>
      <c r="AP146" s="60" t="s">
        <v>1092</v>
      </c>
      <c r="AQ146" s="61">
        <v>36617</v>
      </c>
      <c r="AR146" s="61">
        <v>36617</v>
      </c>
      <c r="AS146" s="61">
        <v>42736</v>
      </c>
      <c r="BF146" s="61">
        <v>41730</v>
      </c>
      <c r="BG146" s="61">
        <v>43921</v>
      </c>
      <c r="BJ146" s="60" t="s">
        <v>1691</v>
      </c>
      <c r="BK146" s="60" t="s">
        <v>1692</v>
      </c>
      <c r="BL146" s="60" t="s">
        <v>1697</v>
      </c>
      <c r="BM146" s="60" t="s">
        <v>1688</v>
      </c>
      <c r="BN146" s="60" t="s">
        <v>1694</v>
      </c>
      <c r="BO146" s="60" t="s">
        <v>1695</v>
      </c>
      <c r="BP146" s="60">
        <v>7250403</v>
      </c>
      <c r="BQ146" s="60" t="s">
        <v>1698</v>
      </c>
      <c r="BV146" s="61">
        <v>12358</v>
      </c>
      <c r="BZ146" s="60" t="s">
        <v>145</v>
      </c>
      <c r="CA146" s="60" t="s">
        <v>145</v>
      </c>
      <c r="CB146" s="60" t="s">
        <v>145</v>
      </c>
      <c r="CC146" s="60" t="s">
        <v>145</v>
      </c>
      <c r="CD146" s="60" t="s">
        <v>145</v>
      </c>
      <c r="CE146" s="60" t="s">
        <v>145</v>
      </c>
      <c r="CF146" s="60" t="s">
        <v>145</v>
      </c>
      <c r="CH146" s="62">
        <v>0</v>
      </c>
      <c r="CI146" s="62">
        <v>0</v>
      </c>
      <c r="CJ146" s="62">
        <v>0</v>
      </c>
      <c r="CK146" s="62">
        <v>0</v>
      </c>
      <c r="CL146" s="62">
        <v>0</v>
      </c>
      <c r="CM146" s="62">
        <v>0</v>
      </c>
      <c r="CR146" s="60" t="s">
        <v>1693</v>
      </c>
      <c r="CY146" s="60" t="s">
        <v>291</v>
      </c>
      <c r="CZ146" s="61">
        <v>42766</v>
      </c>
      <c r="DA146" s="61">
        <v>43560</v>
      </c>
      <c r="DB146" s="61">
        <v>42740</v>
      </c>
      <c r="DC146" s="61">
        <v>43921</v>
      </c>
    </row>
    <row r="147" spans="1:107" x14ac:dyDescent="0.15">
      <c r="A147" s="60">
        <f>COUNTIF(B147:B$1038,B147)</f>
        <v>1</v>
      </c>
      <c r="B147" s="60" t="str">
        <f t="shared" si="4"/>
        <v>3453980025介護老人保健施設</v>
      </c>
      <c r="C147" s="60">
        <v>3453980025</v>
      </c>
      <c r="D147" s="60">
        <v>0</v>
      </c>
      <c r="E147" s="60" t="s">
        <v>275</v>
      </c>
      <c r="F147" s="60">
        <v>3004355</v>
      </c>
      <c r="G147" s="60" t="s">
        <v>1135</v>
      </c>
      <c r="H147" s="60" t="s">
        <v>1136</v>
      </c>
      <c r="I147" s="60">
        <v>7292361</v>
      </c>
      <c r="J147" s="60" t="s">
        <v>1137</v>
      </c>
      <c r="K147" s="60" t="s">
        <v>1138</v>
      </c>
      <c r="L147" s="60" t="s">
        <v>1139</v>
      </c>
      <c r="M147" s="60" t="s">
        <v>308</v>
      </c>
      <c r="P147" s="60" t="s">
        <v>283</v>
      </c>
      <c r="Q147" s="60" t="s">
        <v>1140</v>
      </c>
      <c r="R147" s="60" t="s">
        <v>1141</v>
      </c>
      <c r="X147" s="60" t="s">
        <v>1699</v>
      </c>
      <c r="Y147" s="60" t="s">
        <v>1700</v>
      </c>
      <c r="Z147" s="60" t="s">
        <v>1701</v>
      </c>
      <c r="AA147" s="60">
        <v>7290411</v>
      </c>
      <c r="AB147" s="60">
        <v>34204</v>
      </c>
      <c r="AC147" s="60" t="s">
        <v>1702</v>
      </c>
      <c r="AD147" s="60" t="s">
        <v>336</v>
      </c>
      <c r="AE147" s="60" t="b">
        <f t="shared" si="5"/>
        <v>0</v>
      </c>
      <c r="AF147" s="60" t="s">
        <v>337</v>
      </c>
      <c r="AG147" s="60" t="s">
        <v>291</v>
      </c>
      <c r="AH147" s="61">
        <v>43214</v>
      </c>
      <c r="AI147" s="60" t="s">
        <v>292</v>
      </c>
      <c r="AJ147" s="61">
        <v>43132</v>
      </c>
      <c r="AK147" s="61">
        <v>43234</v>
      </c>
      <c r="AL147" s="60" t="s">
        <v>1073</v>
      </c>
      <c r="AM147" s="60" t="str">
        <f>VLOOKUP(AL147,'[1]居宅，予防'!$A$2:$B$43,2,FALSE)</f>
        <v>介護老人保健施設</v>
      </c>
      <c r="AN147" s="60" t="str">
        <f>VLOOKUP(AM147,[1]施設種別!$A$2:$B$20,2,FALSE)</f>
        <v>③介護老人保健施設</v>
      </c>
      <c r="AO147" s="60" t="s">
        <v>294</v>
      </c>
      <c r="AP147" s="60" t="s">
        <v>356</v>
      </c>
      <c r="AQ147" s="61">
        <v>36704</v>
      </c>
      <c r="AR147" s="61">
        <v>36704</v>
      </c>
      <c r="AS147" s="61">
        <v>43344</v>
      </c>
      <c r="BF147" s="61">
        <v>41817</v>
      </c>
      <c r="BG147" s="61">
        <v>44008</v>
      </c>
      <c r="BJ147" s="60" t="s">
        <v>1699</v>
      </c>
      <c r="BK147" s="60" t="s">
        <v>1700</v>
      </c>
      <c r="BL147" s="60" t="s">
        <v>1701</v>
      </c>
      <c r="BM147" s="60" t="s">
        <v>1703</v>
      </c>
      <c r="BN147" s="60" t="s">
        <v>1704</v>
      </c>
      <c r="BO147" s="60" t="s">
        <v>1705</v>
      </c>
      <c r="BP147" s="60">
        <v>7230035</v>
      </c>
      <c r="BQ147" s="60" t="s">
        <v>1706</v>
      </c>
      <c r="BU147" s="60" t="s">
        <v>469</v>
      </c>
      <c r="BV147" s="61">
        <v>17520</v>
      </c>
      <c r="CY147" s="60" t="s">
        <v>291</v>
      </c>
      <c r="CZ147" s="61">
        <v>43462</v>
      </c>
      <c r="DA147" s="61">
        <v>43203</v>
      </c>
      <c r="DB147" s="61">
        <v>43364</v>
      </c>
      <c r="DC147" s="61">
        <v>44008</v>
      </c>
    </row>
    <row r="148" spans="1:107" x14ac:dyDescent="0.15">
      <c r="A148" s="60">
        <f>COUNTIF(B148:B$1038,B148)</f>
        <v>1</v>
      </c>
      <c r="B148" s="60" t="str">
        <f t="shared" si="4"/>
        <v>3453980025通所リハビリテーション</v>
      </c>
      <c r="C148" s="60">
        <v>3453980025</v>
      </c>
      <c r="D148" s="60">
        <v>0</v>
      </c>
      <c r="E148" s="60" t="s">
        <v>275</v>
      </c>
      <c r="F148" s="60">
        <v>3004355</v>
      </c>
      <c r="G148" s="60" t="s">
        <v>1135</v>
      </c>
      <c r="H148" s="60" t="s">
        <v>1136</v>
      </c>
      <c r="I148" s="60">
        <v>7292361</v>
      </c>
      <c r="J148" s="60" t="s">
        <v>1137</v>
      </c>
      <c r="K148" s="60" t="s">
        <v>1138</v>
      </c>
      <c r="L148" s="60" t="s">
        <v>1139</v>
      </c>
      <c r="M148" s="60" t="s">
        <v>308</v>
      </c>
      <c r="P148" s="60" t="s">
        <v>283</v>
      </c>
      <c r="Q148" s="60" t="s">
        <v>1140</v>
      </c>
      <c r="R148" s="60" t="s">
        <v>1141</v>
      </c>
      <c r="X148" s="60" t="s">
        <v>1699</v>
      </c>
      <c r="Y148" s="60" t="s">
        <v>1700</v>
      </c>
      <c r="Z148" s="60" t="s">
        <v>1701</v>
      </c>
      <c r="AA148" s="60">
        <v>7290411</v>
      </c>
      <c r="AB148" s="60">
        <v>34204</v>
      </c>
      <c r="AC148" s="60" t="s">
        <v>1702</v>
      </c>
      <c r="AD148" s="60" t="s">
        <v>336</v>
      </c>
      <c r="AE148" s="60" t="b">
        <f t="shared" si="5"/>
        <v>0</v>
      </c>
      <c r="AF148" s="60" t="s">
        <v>337</v>
      </c>
      <c r="AG148" s="60" t="s">
        <v>291</v>
      </c>
      <c r="AH148" s="61">
        <v>43214</v>
      </c>
      <c r="AI148" s="60" t="s">
        <v>292</v>
      </c>
      <c r="AJ148" s="61">
        <v>43132</v>
      </c>
      <c r="AK148" s="61">
        <v>43234</v>
      </c>
      <c r="AL148" s="60" t="s">
        <v>293</v>
      </c>
      <c r="AM148" s="60" t="str">
        <f>VLOOKUP(AL148,'[1]居宅，予防'!$A$2:$B$43,2,FALSE)</f>
        <v>通所リハビリテーション</v>
      </c>
      <c r="AN148" s="60" t="str">
        <f>VLOOKUP(AM148,[1]施設種別!$A$2:$B$20,2,FALSE)</f>
        <v>⑱通所リハビリテーション</v>
      </c>
      <c r="AO148" s="60" t="s">
        <v>294</v>
      </c>
      <c r="AP148" s="60" t="s">
        <v>1092</v>
      </c>
      <c r="AQ148" s="61">
        <v>36704</v>
      </c>
      <c r="AR148" s="61">
        <v>36704</v>
      </c>
      <c r="AS148" s="61">
        <v>43344</v>
      </c>
      <c r="BF148" s="61">
        <v>41817</v>
      </c>
      <c r="BG148" s="61">
        <v>44008</v>
      </c>
      <c r="BJ148" s="60" t="s">
        <v>1699</v>
      </c>
      <c r="BK148" s="60" t="s">
        <v>1700</v>
      </c>
      <c r="BL148" s="60" t="s">
        <v>1701</v>
      </c>
      <c r="BM148" s="60" t="s">
        <v>1703</v>
      </c>
      <c r="BN148" s="60" t="s">
        <v>1704</v>
      </c>
      <c r="BO148" s="60" t="s">
        <v>1705</v>
      </c>
      <c r="BP148" s="60">
        <v>7230035</v>
      </c>
      <c r="BQ148" s="60" t="s">
        <v>1706</v>
      </c>
      <c r="BU148" s="60" t="s">
        <v>469</v>
      </c>
      <c r="BV148" s="61">
        <v>17520</v>
      </c>
      <c r="BZ148" s="60" t="s">
        <v>145</v>
      </c>
      <c r="CA148" s="60" t="s">
        <v>145</v>
      </c>
      <c r="CB148" s="60" t="s">
        <v>145</v>
      </c>
      <c r="CC148" s="60" t="s">
        <v>145</v>
      </c>
      <c r="CD148" s="60" t="s">
        <v>145</v>
      </c>
      <c r="CE148" s="60" t="s">
        <v>145</v>
      </c>
      <c r="CF148" s="60" t="s">
        <v>145</v>
      </c>
      <c r="CG148" s="60" t="s">
        <v>1707</v>
      </c>
      <c r="CH148" s="62">
        <v>0</v>
      </c>
      <c r="CI148" s="62">
        <v>0</v>
      </c>
      <c r="CJ148" s="62">
        <v>0</v>
      </c>
      <c r="CK148" s="62">
        <v>0</v>
      </c>
      <c r="CL148" s="62">
        <v>0</v>
      </c>
      <c r="CM148" s="62">
        <v>0</v>
      </c>
      <c r="CR148" s="60" t="s">
        <v>1682</v>
      </c>
      <c r="CS148" s="60" t="s">
        <v>1708</v>
      </c>
      <c r="CY148" s="60" t="s">
        <v>291</v>
      </c>
      <c r="CZ148" s="61">
        <v>43462</v>
      </c>
      <c r="DA148" s="61">
        <v>43446</v>
      </c>
      <c r="DB148" s="61">
        <v>43361</v>
      </c>
      <c r="DC148" s="61">
        <v>44008</v>
      </c>
    </row>
    <row r="149" spans="1:107" x14ac:dyDescent="0.15">
      <c r="A149" s="60">
        <f>COUNTIF(B149:B$1038,B149)</f>
        <v>1</v>
      </c>
      <c r="B149" s="60" t="str">
        <f t="shared" si="4"/>
        <v>3454080015介護老人保健施設</v>
      </c>
      <c r="C149" s="60">
        <v>3454080015</v>
      </c>
      <c r="D149" s="60">
        <v>0</v>
      </c>
      <c r="E149" s="60" t="s">
        <v>275</v>
      </c>
      <c r="F149" s="60">
        <v>1002005</v>
      </c>
      <c r="G149" s="60" t="s">
        <v>1709</v>
      </c>
      <c r="H149" s="60" t="s">
        <v>1710</v>
      </c>
      <c r="I149" s="60">
        <v>7370911</v>
      </c>
      <c r="J149" s="60" t="s">
        <v>1711</v>
      </c>
      <c r="K149" s="60" t="s">
        <v>1712</v>
      </c>
      <c r="L149" s="60" t="s">
        <v>1713</v>
      </c>
      <c r="M149" s="60" t="s">
        <v>1244</v>
      </c>
      <c r="P149" s="60" t="s">
        <v>283</v>
      </c>
      <c r="Q149" s="60" t="s">
        <v>1714</v>
      </c>
      <c r="R149" s="60" t="s">
        <v>1715</v>
      </c>
      <c r="X149" s="60" t="s">
        <v>1716</v>
      </c>
      <c r="Y149" s="60" t="s">
        <v>1717</v>
      </c>
      <c r="Z149" s="60" t="s">
        <v>1718</v>
      </c>
      <c r="AA149" s="60">
        <v>7392403</v>
      </c>
      <c r="AB149" s="60">
        <v>34212</v>
      </c>
      <c r="AC149" s="60" t="s">
        <v>1719</v>
      </c>
      <c r="AD149" s="60" t="s">
        <v>668</v>
      </c>
      <c r="AE149" s="60" t="b">
        <f t="shared" si="5"/>
        <v>0</v>
      </c>
      <c r="AF149" s="60" t="s">
        <v>290</v>
      </c>
      <c r="AG149" s="60" t="s">
        <v>291</v>
      </c>
      <c r="AH149" s="61">
        <v>42835</v>
      </c>
      <c r="AI149" s="60" t="s">
        <v>292</v>
      </c>
      <c r="AJ149" s="61">
        <v>42826</v>
      </c>
      <c r="AK149" s="61">
        <v>42971</v>
      </c>
      <c r="AL149" s="60" t="s">
        <v>1073</v>
      </c>
      <c r="AM149" s="60" t="str">
        <f>VLOOKUP(AL149,'[1]居宅，予防'!$A$2:$B$43,2,FALSE)</f>
        <v>介護老人保健施設</v>
      </c>
      <c r="AN149" s="60" t="str">
        <f>VLOOKUP(AM149,[1]施設種別!$A$2:$B$20,2,FALSE)</f>
        <v>③介護老人保健施設</v>
      </c>
      <c r="AO149" s="60" t="s">
        <v>294</v>
      </c>
      <c r="AP149" s="60" t="s">
        <v>356</v>
      </c>
      <c r="AQ149" s="61">
        <v>36617</v>
      </c>
      <c r="AR149" s="61">
        <v>36617</v>
      </c>
      <c r="AS149" s="61">
        <v>43221</v>
      </c>
      <c r="BF149" s="61">
        <v>41730</v>
      </c>
      <c r="BG149" s="61">
        <v>43921</v>
      </c>
      <c r="BJ149" s="60" t="s">
        <v>1716</v>
      </c>
      <c r="BK149" s="60" t="s">
        <v>1717</v>
      </c>
      <c r="BL149" s="60" t="s">
        <v>1718</v>
      </c>
      <c r="BM149" s="60" t="s">
        <v>1720</v>
      </c>
      <c r="BN149" s="60" t="s">
        <v>1721</v>
      </c>
      <c r="BO149" s="60" t="s">
        <v>1722</v>
      </c>
      <c r="BP149" s="60">
        <v>7320048</v>
      </c>
      <c r="BQ149" s="60" t="s">
        <v>1723</v>
      </c>
      <c r="BS149" s="60" t="s">
        <v>1724</v>
      </c>
      <c r="BT149" s="60" t="s">
        <v>598</v>
      </c>
      <c r="BU149" s="60" t="s">
        <v>469</v>
      </c>
      <c r="BV149" s="61">
        <v>18388</v>
      </c>
      <c r="CY149" s="60" t="s">
        <v>291</v>
      </c>
      <c r="CZ149" s="61">
        <v>43342</v>
      </c>
      <c r="DA149" s="61">
        <v>43299</v>
      </c>
      <c r="DB149" s="61">
        <v>43230</v>
      </c>
      <c r="DC149" s="61">
        <v>43921</v>
      </c>
    </row>
    <row r="150" spans="1:107" x14ac:dyDescent="0.15">
      <c r="A150" s="60">
        <f>COUNTIF(B150:B$1038,B150)</f>
        <v>1</v>
      </c>
      <c r="B150" s="60" t="str">
        <f t="shared" si="4"/>
        <v>3454080015通所リハビリテーション</v>
      </c>
      <c r="C150" s="60">
        <v>3454080015</v>
      </c>
      <c r="D150" s="60">
        <v>0</v>
      </c>
      <c r="E150" s="60" t="s">
        <v>275</v>
      </c>
      <c r="F150" s="60">
        <v>1002005</v>
      </c>
      <c r="G150" s="60" t="s">
        <v>1709</v>
      </c>
      <c r="H150" s="60" t="s">
        <v>1710</v>
      </c>
      <c r="I150" s="60">
        <v>7370911</v>
      </c>
      <c r="J150" s="60" t="s">
        <v>1711</v>
      </c>
      <c r="K150" s="60" t="s">
        <v>1712</v>
      </c>
      <c r="L150" s="60" t="s">
        <v>1713</v>
      </c>
      <c r="M150" s="60" t="s">
        <v>1244</v>
      </c>
      <c r="P150" s="60" t="s">
        <v>283</v>
      </c>
      <c r="Q150" s="60" t="s">
        <v>1714</v>
      </c>
      <c r="R150" s="60" t="s">
        <v>1715</v>
      </c>
      <c r="X150" s="60" t="s">
        <v>1716</v>
      </c>
      <c r="Y150" s="60" t="s">
        <v>1717</v>
      </c>
      <c r="Z150" s="60" t="s">
        <v>1718</v>
      </c>
      <c r="AA150" s="60">
        <v>7392403</v>
      </c>
      <c r="AB150" s="60">
        <v>34212</v>
      </c>
      <c r="AC150" s="60" t="s">
        <v>1719</v>
      </c>
      <c r="AD150" s="60" t="s">
        <v>668</v>
      </c>
      <c r="AE150" s="60" t="b">
        <f t="shared" si="5"/>
        <v>0</v>
      </c>
      <c r="AF150" s="60" t="s">
        <v>290</v>
      </c>
      <c r="AG150" s="60" t="s">
        <v>291</v>
      </c>
      <c r="AH150" s="61">
        <v>42835</v>
      </c>
      <c r="AI150" s="60" t="s">
        <v>292</v>
      </c>
      <c r="AJ150" s="61">
        <v>42826</v>
      </c>
      <c r="AK150" s="61">
        <v>42971</v>
      </c>
      <c r="AL150" s="60" t="s">
        <v>293</v>
      </c>
      <c r="AM150" s="60" t="str">
        <f>VLOOKUP(AL150,'[1]居宅，予防'!$A$2:$B$43,2,FALSE)</f>
        <v>通所リハビリテーション</v>
      </c>
      <c r="AN150" s="60" t="str">
        <f>VLOOKUP(AM150,[1]施設種別!$A$2:$B$20,2,FALSE)</f>
        <v>⑱通所リハビリテーション</v>
      </c>
      <c r="AO150" s="60" t="s">
        <v>294</v>
      </c>
      <c r="AP150" s="60" t="s">
        <v>1092</v>
      </c>
      <c r="AQ150" s="61">
        <v>36617</v>
      </c>
      <c r="AR150" s="61">
        <v>36617</v>
      </c>
      <c r="AS150" s="61">
        <v>43191</v>
      </c>
      <c r="BF150" s="61">
        <v>41730</v>
      </c>
      <c r="BG150" s="61">
        <v>43921</v>
      </c>
      <c r="BJ150" s="60" t="s">
        <v>1716</v>
      </c>
      <c r="BK150" s="60" t="s">
        <v>1717</v>
      </c>
      <c r="BL150" s="60" t="s">
        <v>1718</v>
      </c>
      <c r="BM150" s="60" t="s">
        <v>1720</v>
      </c>
      <c r="BN150" s="60" t="s">
        <v>1721</v>
      </c>
      <c r="BO150" s="60" t="s">
        <v>1722</v>
      </c>
      <c r="BP150" s="60">
        <v>7320048</v>
      </c>
      <c r="BQ150" s="60" t="s">
        <v>1723</v>
      </c>
      <c r="BV150" s="61">
        <v>18388</v>
      </c>
      <c r="BY150" s="60" t="s">
        <v>145</v>
      </c>
      <c r="BZ150" s="60" t="s">
        <v>145</v>
      </c>
      <c r="CA150" s="60" t="s">
        <v>145</v>
      </c>
      <c r="CB150" s="60" t="s">
        <v>145</v>
      </c>
      <c r="CC150" s="60" t="s">
        <v>145</v>
      </c>
      <c r="CD150" s="60" t="s">
        <v>145</v>
      </c>
      <c r="CE150" s="60" t="s">
        <v>145</v>
      </c>
      <c r="CF150" s="60" t="s">
        <v>145</v>
      </c>
      <c r="CH150" s="62">
        <v>0</v>
      </c>
      <c r="CI150" s="62">
        <v>0</v>
      </c>
      <c r="CJ150" s="62">
        <v>0</v>
      </c>
      <c r="CK150" s="62">
        <v>0</v>
      </c>
      <c r="CL150" s="62">
        <v>0</v>
      </c>
      <c r="CM150" s="62">
        <v>0</v>
      </c>
      <c r="CR150" s="60" t="s">
        <v>1725</v>
      </c>
      <c r="CS150" s="60" t="s">
        <v>1726</v>
      </c>
      <c r="CY150" s="60" t="s">
        <v>291</v>
      </c>
      <c r="CZ150" s="61">
        <v>43341</v>
      </c>
      <c r="DA150" s="61">
        <v>43308</v>
      </c>
      <c r="DB150" s="61">
        <v>43199</v>
      </c>
      <c r="DC150" s="61">
        <v>43921</v>
      </c>
    </row>
    <row r="151" spans="1:107" x14ac:dyDescent="0.15">
      <c r="A151" s="60">
        <f>COUNTIF(B151:B$1038,B151)</f>
        <v>1</v>
      </c>
      <c r="B151" s="60" t="str">
        <f t="shared" si="4"/>
        <v>3454180013介護老人保健施設</v>
      </c>
      <c r="C151" s="60">
        <v>3454180013</v>
      </c>
      <c r="D151" s="60">
        <v>0</v>
      </c>
      <c r="E151" s="60" t="s">
        <v>275</v>
      </c>
      <c r="F151" s="60">
        <v>11000015</v>
      </c>
      <c r="G151" s="60" t="s">
        <v>1727</v>
      </c>
      <c r="H151" s="60" t="s">
        <v>417</v>
      </c>
      <c r="I151" s="60">
        <v>7228501</v>
      </c>
      <c r="J151" s="60" t="s">
        <v>1728</v>
      </c>
      <c r="K151" s="60" t="s">
        <v>1729</v>
      </c>
      <c r="L151" s="60" t="s">
        <v>1730</v>
      </c>
      <c r="M151" s="60" t="s">
        <v>1366</v>
      </c>
      <c r="P151" s="60" t="s">
        <v>1731</v>
      </c>
      <c r="Q151" s="60" t="s">
        <v>1732</v>
      </c>
      <c r="R151" s="60" t="s">
        <v>1733</v>
      </c>
      <c r="U151" s="61">
        <v>19447</v>
      </c>
      <c r="X151" s="60" t="s">
        <v>1734</v>
      </c>
      <c r="Y151" s="60" t="s">
        <v>1735</v>
      </c>
      <c r="Z151" s="60" t="s">
        <v>1736</v>
      </c>
      <c r="AA151" s="60">
        <v>7220353</v>
      </c>
      <c r="AB151" s="60">
        <v>34205</v>
      </c>
      <c r="AC151" s="60" t="s">
        <v>1737</v>
      </c>
      <c r="AD151" s="60" t="s">
        <v>417</v>
      </c>
      <c r="AE151" s="60" t="b">
        <f t="shared" si="5"/>
        <v>0</v>
      </c>
      <c r="AF151" s="60" t="s">
        <v>337</v>
      </c>
      <c r="AG151" s="60" t="s">
        <v>291</v>
      </c>
      <c r="AH151" s="61">
        <v>42990</v>
      </c>
      <c r="AI151" s="60" t="s">
        <v>292</v>
      </c>
      <c r="AJ151" s="61">
        <v>42984</v>
      </c>
      <c r="AK151" s="61">
        <v>43069</v>
      </c>
      <c r="AL151" s="60" t="s">
        <v>1073</v>
      </c>
      <c r="AM151" s="60" t="str">
        <f>VLOOKUP(AL151,'[1]居宅，予防'!$A$2:$B$43,2,FALSE)</f>
        <v>介護老人保健施設</v>
      </c>
      <c r="AN151" s="60" t="str">
        <f>VLOOKUP(AM151,[1]施設種別!$A$2:$B$20,2,FALSE)</f>
        <v>③介護老人保健施設</v>
      </c>
      <c r="AO151" s="60" t="s">
        <v>294</v>
      </c>
      <c r="AP151" s="60" t="s">
        <v>356</v>
      </c>
      <c r="AQ151" s="61">
        <v>36617</v>
      </c>
      <c r="AR151" s="61">
        <v>36617</v>
      </c>
      <c r="AS151" s="61">
        <v>43191</v>
      </c>
      <c r="BF151" s="61">
        <v>41730</v>
      </c>
      <c r="BG151" s="61">
        <v>43921</v>
      </c>
      <c r="BJ151" s="60" t="s">
        <v>1734</v>
      </c>
      <c r="BK151" s="60" t="s">
        <v>1735</v>
      </c>
      <c r="BL151" s="60" t="s">
        <v>1736</v>
      </c>
      <c r="BM151" s="60" t="s">
        <v>1738</v>
      </c>
      <c r="BN151" s="60" t="s">
        <v>1739</v>
      </c>
      <c r="BO151" s="60" t="s">
        <v>1740</v>
      </c>
      <c r="BP151" s="60">
        <v>7220215</v>
      </c>
      <c r="BQ151" s="60" t="s">
        <v>1741</v>
      </c>
      <c r="BS151" s="60" t="s">
        <v>1742</v>
      </c>
      <c r="BT151" s="60" t="s">
        <v>1743</v>
      </c>
      <c r="BV151" s="61">
        <v>26348</v>
      </c>
      <c r="CV151" s="60" t="s">
        <v>1744</v>
      </c>
      <c r="CY151" s="60" t="s">
        <v>291</v>
      </c>
      <c r="CZ151" s="61">
        <v>43342</v>
      </c>
      <c r="DA151" s="61">
        <v>43342</v>
      </c>
      <c r="DB151" s="61">
        <v>43206</v>
      </c>
      <c r="DC151" s="61">
        <v>43921</v>
      </c>
    </row>
    <row r="152" spans="1:107" x14ac:dyDescent="0.15">
      <c r="A152" s="60">
        <f>COUNTIF(B152:B$1038,B152)</f>
        <v>1</v>
      </c>
      <c r="B152" s="60" t="str">
        <f t="shared" si="4"/>
        <v>3454180013通所リハビリテーション</v>
      </c>
      <c r="C152" s="60">
        <v>3454180013</v>
      </c>
      <c r="D152" s="60">
        <v>0</v>
      </c>
      <c r="E152" s="60" t="s">
        <v>275</v>
      </c>
      <c r="F152" s="60">
        <v>11000015</v>
      </c>
      <c r="G152" s="60" t="s">
        <v>1727</v>
      </c>
      <c r="H152" s="60" t="s">
        <v>417</v>
      </c>
      <c r="I152" s="60">
        <v>7228501</v>
      </c>
      <c r="J152" s="60" t="s">
        <v>1728</v>
      </c>
      <c r="K152" s="60" t="s">
        <v>1729</v>
      </c>
      <c r="L152" s="60" t="s">
        <v>1730</v>
      </c>
      <c r="M152" s="60" t="s">
        <v>1366</v>
      </c>
      <c r="P152" s="60" t="s">
        <v>1731</v>
      </c>
      <c r="Q152" s="60" t="s">
        <v>1732</v>
      </c>
      <c r="R152" s="60" t="s">
        <v>1733</v>
      </c>
      <c r="U152" s="61">
        <v>19447</v>
      </c>
      <c r="X152" s="60" t="s">
        <v>1734</v>
      </c>
      <c r="Y152" s="60" t="s">
        <v>1735</v>
      </c>
      <c r="Z152" s="60" t="s">
        <v>1736</v>
      </c>
      <c r="AA152" s="60">
        <v>7220353</v>
      </c>
      <c r="AB152" s="60">
        <v>34205</v>
      </c>
      <c r="AC152" s="60" t="s">
        <v>1737</v>
      </c>
      <c r="AD152" s="60" t="s">
        <v>417</v>
      </c>
      <c r="AE152" s="60" t="b">
        <f t="shared" si="5"/>
        <v>0</v>
      </c>
      <c r="AF152" s="60" t="s">
        <v>337</v>
      </c>
      <c r="AG152" s="60" t="s">
        <v>291</v>
      </c>
      <c r="AH152" s="61">
        <v>42990</v>
      </c>
      <c r="AI152" s="60" t="s">
        <v>292</v>
      </c>
      <c r="AJ152" s="61">
        <v>42984</v>
      </c>
      <c r="AK152" s="61">
        <v>43069</v>
      </c>
      <c r="AL152" s="60" t="s">
        <v>293</v>
      </c>
      <c r="AM152" s="60" t="str">
        <f>VLOOKUP(AL152,'[1]居宅，予防'!$A$2:$B$43,2,FALSE)</f>
        <v>通所リハビリテーション</v>
      </c>
      <c r="AN152" s="60" t="str">
        <f>VLOOKUP(AM152,[1]施設種別!$A$2:$B$20,2,FALSE)</f>
        <v>⑱通所リハビリテーション</v>
      </c>
      <c r="AO152" s="60" t="s">
        <v>294</v>
      </c>
      <c r="AP152" s="60" t="s">
        <v>1092</v>
      </c>
      <c r="AQ152" s="61">
        <v>36617</v>
      </c>
      <c r="AR152" s="61">
        <v>36617</v>
      </c>
      <c r="AS152" s="61">
        <v>43191</v>
      </c>
      <c r="BF152" s="61">
        <v>41730</v>
      </c>
      <c r="BG152" s="61">
        <v>43921</v>
      </c>
      <c r="BJ152" s="60" t="s">
        <v>1734</v>
      </c>
      <c r="BK152" s="60" t="s">
        <v>1735</v>
      </c>
      <c r="BL152" s="60" t="s">
        <v>1736</v>
      </c>
      <c r="BM152" s="60" t="s">
        <v>1738</v>
      </c>
      <c r="BN152" s="60" t="s">
        <v>1739</v>
      </c>
      <c r="BO152" s="60" t="s">
        <v>1740</v>
      </c>
      <c r="BP152" s="60">
        <v>7220215</v>
      </c>
      <c r="BQ152" s="60" t="s">
        <v>1741</v>
      </c>
      <c r="BV152" s="61">
        <v>26348</v>
      </c>
      <c r="BZ152" s="60" t="s">
        <v>145</v>
      </c>
      <c r="CA152" s="60" t="s">
        <v>145</v>
      </c>
      <c r="CB152" s="60" t="s">
        <v>145</v>
      </c>
      <c r="CC152" s="60" t="s">
        <v>145</v>
      </c>
      <c r="CD152" s="60" t="s">
        <v>145</v>
      </c>
      <c r="CE152" s="60" t="s">
        <v>145</v>
      </c>
      <c r="CG152" s="60" t="s">
        <v>545</v>
      </c>
      <c r="CH152" s="62">
        <v>0</v>
      </c>
      <c r="CI152" s="62">
        <v>0</v>
      </c>
      <c r="CJ152" s="62">
        <v>0</v>
      </c>
      <c r="CK152" s="62">
        <v>0</v>
      </c>
      <c r="CR152" s="60" t="s">
        <v>1745</v>
      </c>
      <c r="CS152" s="60" t="s">
        <v>1746</v>
      </c>
      <c r="CY152" s="60" t="s">
        <v>291</v>
      </c>
      <c r="CZ152" s="61">
        <v>43342</v>
      </c>
      <c r="DA152" s="61">
        <v>43214</v>
      </c>
      <c r="DB152" s="61">
        <v>43206</v>
      </c>
      <c r="DC152" s="61">
        <v>43921</v>
      </c>
    </row>
    <row r="153" spans="1:107" x14ac:dyDescent="0.15">
      <c r="A153" s="60">
        <f>COUNTIF(B153:B$1038,B153)</f>
        <v>1</v>
      </c>
      <c r="B153" s="60" t="str">
        <f t="shared" si="4"/>
        <v>3454180021介護老人保健施設</v>
      </c>
      <c r="C153" s="60">
        <v>3454180021</v>
      </c>
      <c r="D153" s="60">
        <v>0</v>
      </c>
      <c r="E153" s="60" t="s">
        <v>275</v>
      </c>
      <c r="F153" s="60">
        <v>11000015</v>
      </c>
      <c r="G153" s="60" t="s">
        <v>1727</v>
      </c>
      <c r="H153" s="60" t="s">
        <v>417</v>
      </c>
      <c r="I153" s="60">
        <v>7228501</v>
      </c>
      <c r="J153" s="60" t="s">
        <v>1728</v>
      </c>
      <c r="K153" s="60" t="s">
        <v>1729</v>
      </c>
      <c r="L153" s="60" t="s">
        <v>1730</v>
      </c>
      <c r="M153" s="60" t="s">
        <v>1366</v>
      </c>
      <c r="P153" s="60" t="s">
        <v>1731</v>
      </c>
      <c r="Q153" s="60" t="s">
        <v>1732</v>
      </c>
      <c r="R153" s="60" t="s">
        <v>1733</v>
      </c>
      <c r="U153" s="61">
        <v>19447</v>
      </c>
      <c r="X153" s="60" t="s">
        <v>1747</v>
      </c>
      <c r="Y153" s="60" t="s">
        <v>1748</v>
      </c>
      <c r="Z153" s="60" t="s">
        <v>1736</v>
      </c>
      <c r="AA153" s="60">
        <v>7220353</v>
      </c>
      <c r="AB153" s="60">
        <v>34205</v>
      </c>
      <c r="AC153" s="60" t="s">
        <v>1737</v>
      </c>
      <c r="AD153" s="60" t="s">
        <v>417</v>
      </c>
      <c r="AE153" s="60" t="b">
        <f t="shared" si="5"/>
        <v>0</v>
      </c>
      <c r="AF153" s="60" t="s">
        <v>337</v>
      </c>
      <c r="AG153" s="60" t="s">
        <v>291</v>
      </c>
      <c r="AH153" s="61">
        <v>42990</v>
      </c>
      <c r="AI153" s="60" t="s">
        <v>292</v>
      </c>
      <c r="AJ153" s="61">
        <v>42984</v>
      </c>
      <c r="AK153" s="61">
        <v>43069</v>
      </c>
      <c r="AL153" s="60" t="s">
        <v>1073</v>
      </c>
      <c r="AM153" s="60" t="str">
        <f>VLOOKUP(AL153,'[1]居宅，予防'!$A$2:$B$43,2,FALSE)</f>
        <v>介護老人保健施設</v>
      </c>
      <c r="AN153" s="60" t="str">
        <f>VLOOKUP(AM153,[1]施設種別!$A$2:$B$20,2,FALSE)</f>
        <v>③介護老人保健施設</v>
      </c>
      <c r="AO153" s="60" t="s">
        <v>294</v>
      </c>
      <c r="AP153" s="60" t="s">
        <v>356</v>
      </c>
      <c r="AQ153" s="61">
        <v>41730</v>
      </c>
      <c r="AR153" s="61">
        <v>41730</v>
      </c>
      <c r="AS153" s="61">
        <v>43191</v>
      </c>
      <c r="BF153" s="61">
        <v>41730</v>
      </c>
      <c r="BG153" s="61">
        <v>43921</v>
      </c>
      <c r="BJ153" s="60" t="s">
        <v>1747</v>
      </c>
      <c r="BK153" s="60" t="s">
        <v>1748</v>
      </c>
      <c r="BL153" s="60" t="s">
        <v>1736</v>
      </c>
      <c r="BM153" s="60" t="s">
        <v>1738</v>
      </c>
      <c r="BN153" s="60" t="s">
        <v>1739</v>
      </c>
      <c r="BO153" s="60" t="s">
        <v>1740</v>
      </c>
      <c r="BP153" s="60">
        <v>7220215</v>
      </c>
      <c r="BQ153" s="60" t="s">
        <v>1741</v>
      </c>
      <c r="BS153" s="60" t="s">
        <v>1749</v>
      </c>
      <c r="BT153" s="60" t="s">
        <v>1750</v>
      </c>
      <c r="BV153" s="61">
        <v>26348</v>
      </c>
      <c r="CU153" s="60" t="s">
        <v>1751</v>
      </c>
      <c r="CY153" s="60" t="s">
        <v>291</v>
      </c>
      <c r="CZ153" s="61">
        <v>43342</v>
      </c>
      <c r="DA153" s="61">
        <v>43207</v>
      </c>
      <c r="DB153" s="61">
        <v>43200</v>
      </c>
      <c r="DC153" s="61">
        <v>43921</v>
      </c>
    </row>
    <row r="154" spans="1:107" x14ac:dyDescent="0.15">
      <c r="A154" s="60">
        <f>COUNTIF(B154:B$1038,B154)</f>
        <v>1</v>
      </c>
      <c r="B154" s="60" t="str">
        <f t="shared" si="4"/>
        <v>3454280011介護老人保健施設</v>
      </c>
      <c r="C154" s="60">
        <v>3454280011</v>
      </c>
      <c r="D154" s="60">
        <v>0</v>
      </c>
      <c r="E154" s="60" t="s">
        <v>275</v>
      </c>
      <c r="F154" s="60">
        <v>3020203</v>
      </c>
      <c r="G154" s="60" t="s">
        <v>1426</v>
      </c>
      <c r="H154" s="60" t="s">
        <v>1427</v>
      </c>
      <c r="I154" s="60">
        <v>1000011</v>
      </c>
      <c r="J154" s="60" t="s">
        <v>1428</v>
      </c>
      <c r="K154" s="60" t="s">
        <v>1429</v>
      </c>
      <c r="L154" s="60" t="s">
        <v>1430</v>
      </c>
      <c r="M154" s="60" t="s">
        <v>308</v>
      </c>
      <c r="P154" s="60" t="s">
        <v>283</v>
      </c>
      <c r="Q154" s="60" t="s">
        <v>1431</v>
      </c>
      <c r="R154" s="60" t="s">
        <v>1432</v>
      </c>
      <c r="X154" s="60" t="s">
        <v>1752</v>
      </c>
      <c r="Y154" s="60" t="s">
        <v>1753</v>
      </c>
      <c r="Z154" s="60" t="s">
        <v>1754</v>
      </c>
      <c r="AA154" s="60">
        <v>7221112</v>
      </c>
      <c r="AB154" s="60">
        <v>34462</v>
      </c>
      <c r="AC154" s="60" t="s">
        <v>1755</v>
      </c>
      <c r="AD154" s="60" t="s">
        <v>1756</v>
      </c>
      <c r="AE154" s="60" t="b">
        <f t="shared" si="5"/>
        <v>0</v>
      </c>
      <c r="AF154" s="60" t="s">
        <v>337</v>
      </c>
      <c r="AG154" s="60" t="s">
        <v>291</v>
      </c>
      <c r="AH154" s="61">
        <v>43294</v>
      </c>
      <c r="AI154" s="60" t="s">
        <v>292</v>
      </c>
      <c r="AJ154" s="61">
        <v>43283</v>
      </c>
      <c r="AK154" s="61">
        <v>43342</v>
      </c>
      <c r="AL154" s="60" t="s">
        <v>1073</v>
      </c>
      <c r="AM154" s="60" t="str">
        <f>VLOOKUP(AL154,'[1]居宅，予防'!$A$2:$B$43,2,FALSE)</f>
        <v>介護老人保健施設</v>
      </c>
      <c r="AN154" s="60" t="str">
        <f>VLOOKUP(AM154,[1]施設種別!$A$2:$B$20,2,FALSE)</f>
        <v>③介護老人保健施設</v>
      </c>
      <c r="AO154" s="60" t="s">
        <v>294</v>
      </c>
      <c r="AP154" s="60" t="s">
        <v>356</v>
      </c>
      <c r="AQ154" s="61">
        <v>36617</v>
      </c>
      <c r="AR154" s="61">
        <v>36617</v>
      </c>
      <c r="AS154" s="61">
        <v>43405</v>
      </c>
      <c r="BF154" s="61">
        <v>41730</v>
      </c>
      <c r="BG154" s="61">
        <v>43921</v>
      </c>
      <c r="BJ154" s="60" t="s">
        <v>1752</v>
      </c>
      <c r="BK154" s="60" t="s">
        <v>1753</v>
      </c>
      <c r="BL154" s="60" t="s">
        <v>1754</v>
      </c>
      <c r="BM154" s="60" t="s">
        <v>1757</v>
      </c>
      <c r="BN154" s="60" t="s">
        <v>1758</v>
      </c>
      <c r="BO154" s="60" t="s">
        <v>1759</v>
      </c>
      <c r="BP154" s="60">
        <v>7000086</v>
      </c>
      <c r="BQ154" s="60" t="s">
        <v>1760</v>
      </c>
      <c r="BU154" s="60" t="s">
        <v>469</v>
      </c>
      <c r="BV154" s="61">
        <v>20162</v>
      </c>
      <c r="CU154" s="60" t="s">
        <v>1761</v>
      </c>
      <c r="CV154" s="60" t="s">
        <v>1762</v>
      </c>
      <c r="CW154" s="60" t="s">
        <v>1763</v>
      </c>
      <c r="CY154" s="60" t="s">
        <v>291</v>
      </c>
      <c r="CZ154" s="61">
        <v>43434</v>
      </c>
      <c r="DA154" s="61">
        <v>43214</v>
      </c>
      <c r="DB154" s="61">
        <v>43420</v>
      </c>
      <c r="DC154" s="61">
        <v>43921</v>
      </c>
    </row>
    <row r="155" spans="1:107" x14ac:dyDescent="0.15">
      <c r="A155" s="60">
        <f>COUNTIF(B155:B$1038,B155)</f>
        <v>1</v>
      </c>
      <c r="B155" s="60" t="str">
        <f t="shared" si="4"/>
        <v>3454280011通所リハビリテーション</v>
      </c>
      <c r="C155" s="60">
        <v>3454280011</v>
      </c>
      <c r="D155" s="60">
        <v>0</v>
      </c>
      <c r="E155" s="60" t="s">
        <v>275</v>
      </c>
      <c r="F155" s="60">
        <v>3020203</v>
      </c>
      <c r="G155" s="60" t="s">
        <v>1426</v>
      </c>
      <c r="H155" s="60" t="s">
        <v>1427</v>
      </c>
      <c r="I155" s="60">
        <v>1000011</v>
      </c>
      <c r="J155" s="60" t="s">
        <v>1428</v>
      </c>
      <c r="K155" s="60" t="s">
        <v>1429</v>
      </c>
      <c r="L155" s="60" t="s">
        <v>1430</v>
      </c>
      <c r="M155" s="60" t="s">
        <v>308</v>
      </c>
      <c r="P155" s="60" t="s">
        <v>283</v>
      </c>
      <c r="Q155" s="60" t="s">
        <v>1431</v>
      </c>
      <c r="R155" s="60" t="s">
        <v>1432</v>
      </c>
      <c r="X155" s="60" t="s">
        <v>1752</v>
      </c>
      <c r="Y155" s="60" t="s">
        <v>1753</v>
      </c>
      <c r="Z155" s="60" t="s">
        <v>1754</v>
      </c>
      <c r="AA155" s="60">
        <v>7221112</v>
      </c>
      <c r="AB155" s="60">
        <v>34462</v>
      </c>
      <c r="AC155" s="60" t="s">
        <v>1755</v>
      </c>
      <c r="AD155" s="60" t="s">
        <v>1756</v>
      </c>
      <c r="AE155" s="60" t="b">
        <f t="shared" si="5"/>
        <v>0</v>
      </c>
      <c r="AF155" s="60" t="s">
        <v>337</v>
      </c>
      <c r="AG155" s="60" t="s">
        <v>291</v>
      </c>
      <c r="AH155" s="61">
        <v>43294</v>
      </c>
      <c r="AI155" s="60" t="s">
        <v>292</v>
      </c>
      <c r="AJ155" s="61">
        <v>43283</v>
      </c>
      <c r="AK155" s="61">
        <v>43342</v>
      </c>
      <c r="AL155" s="60" t="s">
        <v>293</v>
      </c>
      <c r="AM155" s="60" t="str">
        <f>VLOOKUP(AL155,'[1]居宅，予防'!$A$2:$B$43,2,FALSE)</f>
        <v>通所リハビリテーション</v>
      </c>
      <c r="AN155" s="60" t="str">
        <f>VLOOKUP(AM155,[1]施設種別!$A$2:$B$20,2,FALSE)</f>
        <v>⑱通所リハビリテーション</v>
      </c>
      <c r="AO155" s="60" t="s">
        <v>294</v>
      </c>
      <c r="AP155" s="60" t="s">
        <v>1092</v>
      </c>
      <c r="AQ155" s="61">
        <v>36617</v>
      </c>
      <c r="AR155" s="61">
        <v>36617</v>
      </c>
      <c r="AS155" s="61">
        <v>43405</v>
      </c>
      <c r="BF155" s="61">
        <v>41730</v>
      </c>
      <c r="BG155" s="61">
        <v>43921</v>
      </c>
      <c r="BJ155" s="60" t="s">
        <v>1752</v>
      </c>
      <c r="BK155" s="60" t="s">
        <v>1753</v>
      </c>
      <c r="BL155" s="60" t="s">
        <v>1754</v>
      </c>
      <c r="BM155" s="60" t="s">
        <v>1757</v>
      </c>
      <c r="BN155" s="60" t="s">
        <v>1758</v>
      </c>
      <c r="BO155" s="60" t="s">
        <v>1759</v>
      </c>
      <c r="BP155" s="60">
        <v>7000086</v>
      </c>
      <c r="BQ155" s="60" t="s">
        <v>1760</v>
      </c>
      <c r="BU155" s="60" t="s">
        <v>469</v>
      </c>
      <c r="BV155" s="61">
        <v>20162</v>
      </c>
      <c r="BZ155" s="60" t="s">
        <v>145</v>
      </c>
      <c r="CA155" s="60" t="s">
        <v>145</v>
      </c>
      <c r="CB155" s="60" t="s">
        <v>145</v>
      </c>
      <c r="CC155" s="60" t="s">
        <v>145</v>
      </c>
      <c r="CD155" s="60" t="s">
        <v>145</v>
      </c>
      <c r="CE155" s="60" t="s">
        <v>145</v>
      </c>
      <c r="CF155" s="60" t="s">
        <v>145</v>
      </c>
      <c r="CG155" s="60" t="s">
        <v>1151</v>
      </c>
      <c r="CH155" s="62">
        <v>0</v>
      </c>
      <c r="CI155" s="62">
        <v>0</v>
      </c>
      <c r="CJ155" s="62">
        <v>0</v>
      </c>
      <c r="CK155" s="62">
        <v>0</v>
      </c>
      <c r="CL155" s="62">
        <v>0</v>
      </c>
      <c r="CM155" s="62">
        <v>0</v>
      </c>
      <c r="CR155" s="60" t="s">
        <v>1764</v>
      </c>
      <c r="CS155" s="60" t="s">
        <v>1765</v>
      </c>
      <c r="CU155" s="60" t="s">
        <v>1766</v>
      </c>
      <c r="CY155" s="60" t="s">
        <v>291</v>
      </c>
      <c r="CZ155" s="61">
        <v>43434</v>
      </c>
      <c r="DA155" s="61">
        <v>43214</v>
      </c>
      <c r="DB155" s="61">
        <v>43420</v>
      </c>
      <c r="DC155" s="61">
        <v>43921</v>
      </c>
    </row>
    <row r="156" spans="1:107" x14ac:dyDescent="0.15">
      <c r="A156" s="60">
        <f>COUNTIF(B156:B$1038,B156)</f>
        <v>1</v>
      </c>
      <c r="B156" s="60" t="str">
        <f t="shared" si="4"/>
        <v>3454680012介護老人保健施設</v>
      </c>
      <c r="C156" s="60">
        <v>3454680012</v>
      </c>
      <c r="D156" s="60">
        <v>0</v>
      </c>
      <c r="E156" s="60" t="s">
        <v>275</v>
      </c>
      <c r="F156" s="60">
        <v>3005402</v>
      </c>
      <c r="G156" s="60" t="s">
        <v>1767</v>
      </c>
      <c r="H156" s="60" t="s">
        <v>1768</v>
      </c>
      <c r="I156" s="60">
        <v>7210964</v>
      </c>
      <c r="J156" s="60" t="s">
        <v>1769</v>
      </c>
      <c r="K156" s="60" t="s">
        <v>1770</v>
      </c>
      <c r="L156" s="60" t="s">
        <v>1771</v>
      </c>
      <c r="M156" s="60" t="s">
        <v>308</v>
      </c>
      <c r="P156" s="60" t="s">
        <v>283</v>
      </c>
      <c r="Q156" s="60" t="s">
        <v>1772</v>
      </c>
      <c r="R156" s="60" t="s">
        <v>1773</v>
      </c>
      <c r="X156" s="60" t="s">
        <v>1774</v>
      </c>
      <c r="Y156" s="60" t="s">
        <v>1775</v>
      </c>
      <c r="Z156" s="60" t="s">
        <v>1776</v>
      </c>
      <c r="AA156" s="60">
        <v>7201522</v>
      </c>
      <c r="AB156" s="60">
        <v>34545</v>
      </c>
      <c r="AC156" s="60" t="s">
        <v>1777</v>
      </c>
      <c r="AD156" s="60" t="s">
        <v>1778</v>
      </c>
      <c r="AE156" s="60" t="b">
        <f t="shared" si="5"/>
        <v>0</v>
      </c>
      <c r="AF156" s="60" t="s">
        <v>523</v>
      </c>
      <c r="AG156" s="60" t="s">
        <v>291</v>
      </c>
      <c r="AH156" s="61">
        <v>43059</v>
      </c>
      <c r="AI156" s="60" t="s">
        <v>292</v>
      </c>
      <c r="AJ156" s="61">
        <v>42884</v>
      </c>
      <c r="AK156" s="61">
        <v>43153</v>
      </c>
      <c r="AL156" s="60" t="s">
        <v>1073</v>
      </c>
      <c r="AM156" s="60" t="str">
        <f>VLOOKUP(AL156,'[1]居宅，予防'!$A$2:$B$43,2,FALSE)</f>
        <v>介護老人保健施設</v>
      </c>
      <c r="AN156" s="60" t="str">
        <f>VLOOKUP(AM156,[1]施設種別!$A$2:$B$20,2,FALSE)</f>
        <v>③介護老人保健施設</v>
      </c>
      <c r="AO156" s="60" t="s">
        <v>294</v>
      </c>
      <c r="AP156" s="60" t="s">
        <v>356</v>
      </c>
      <c r="AQ156" s="61">
        <v>36617</v>
      </c>
      <c r="AR156" s="61">
        <v>36617</v>
      </c>
      <c r="AS156" s="61">
        <v>43466</v>
      </c>
      <c r="BF156" s="61">
        <v>41730</v>
      </c>
      <c r="BG156" s="61">
        <v>43921</v>
      </c>
      <c r="BJ156" s="60" t="s">
        <v>1774</v>
      </c>
      <c r="BK156" s="60" t="s">
        <v>1775</v>
      </c>
      <c r="BL156" s="60" t="s">
        <v>1776</v>
      </c>
      <c r="BM156" s="60" t="s">
        <v>1779</v>
      </c>
      <c r="BN156" s="60" t="s">
        <v>1780</v>
      </c>
      <c r="BO156" s="60" t="s">
        <v>1781</v>
      </c>
      <c r="BP156" s="60">
        <v>7391742</v>
      </c>
      <c r="BQ156" s="60" t="s">
        <v>1782</v>
      </c>
      <c r="BV156" s="61">
        <v>15460</v>
      </c>
      <c r="CY156" s="60" t="s">
        <v>291</v>
      </c>
      <c r="CZ156" s="61">
        <v>43556</v>
      </c>
      <c r="DA156" s="61">
        <v>43214</v>
      </c>
      <c r="DB156" s="61">
        <v>43500</v>
      </c>
      <c r="DC156" s="61">
        <v>43921</v>
      </c>
    </row>
    <row r="157" spans="1:107" x14ac:dyDescent="0.15">
      <c r="A157" s="60">
        <f>COUNTIF(B157:B$1038,B157)</f>
        <v>1</v>
      </c>
      <c r="B157" s="60" t="str">
        <f t="shared" si="4"/>
        <v>3454680012通所リハビリテーション</v>
      </c>
      <c r="C157" s="60">
        <v>3454680012</v>
      </c>
      <c r="D157" s="60">
        <v>0</v>
      </c>
      <c r="E157" s="60" t="s">
        <v>275</v>
      </c>
      <c r="F157" s="60">
        <v>3005402</v>
      </c>
      <c r="G157" s="60" t="s">
        <v>1767</v>
      </c>
      <c r="H157" s="60" t="s">
        <v>1768</v>
      </c>
      <c r="I157" s="60">
        <v>7210964</v>
      </c>
      <c r="J157" s="60" t="s">
        <v>1769</v>
      </c>
      <c r="K157" s="60" t="s">
        <v>1770</v>
      </c>
      <c r="L157" s="60" t="s">
        <v>1771</v>
      </c>
      <c r="M157" s="60" t="s">
        <v>308</v>
      </c>
      <c r="P157" s="60" t="s">
        <v>283</v>
      </c>
      <c r="Q157" s="60" t="s">
        <v>1772</v>
      </c>
      <c r="R157" s="60" t="s">
        <v>1773</v>
      </c>
      <c r="X157" s="60" t="s">
        <v>1774</v>
      </c>
      <c r="Y157" s="60" t="s">
        <v>1775</v>
      </c>
      <c r="Z157" s="60" t="s">
        <v>1776</v>
      </c>
      <c r="AA157" s="60">
        <v>7201522</v>
      </c>
      <c r="AB157" s="60">
        <v>34545</v>
      </c>
      <c r="AC157" s="60" t="s">
        <v>1777</v>
      </c>
      <c r="AD157" s="60" t="s">
        <v>1778</v>
      </c>
      <c r="AE157" s="60" t="b">
        <f t="shared" si="5"/>
        <v>0</v>
      </c>
      <c r="AF157" s="60" t="s">
        <v>523</v>
      </c>
      <c r="AG157" s="60" t="s">
        <v>291</v>
      </c>
      <c r="AH157" s="61">
        <v>43059</v>
      </c>
      <c r="AI157" s="60" t="s">
        <v>292</v>
      </c>
      <c r="AJ157" s="61">
        <v>42884</v>
      </c>
      <c r="AK157" s="61">
        <v>43153</v>
      </c>
      <c r="AL157" s="60" t="s">
        <v>293</v>
      </c>
      <c r="AM157" s="60" t="str">
        <f>VLOOKUP(AL157,'[1]居宅，予防'!$A$2:$B$43,2,FALSE)</f>
        <v>通所リハビリテーション</v>
      </c>
      <c r="AN157" s="60" t="str">
        <f>VLOOKUP(AM157,[1]施設種別!$A$2:$B$20,2,FALSE)</f>
        <v>⑱通所リハビリテーション</v>
      </c>
      <c r="AO157" s="60" t="s">
        <v>294</v>
      </c>
      <c r="AP157" s="60" t="s">
        <v>1092</v>
      </c>
      <c r="AQ157" s="61">
        <v>36617</v>
      </c>
      <c r="AR157" s="61">
        <v>36617</v>
      </c>
      <c r="AS157" s="61">
        <v>43466</v>
      </c>
      <c r="BF157" s="61">
        <v>41730</v>
      </c>
      <c r="BG157" s="61">
        <v>43921</v>
      </c>
      <c r="BJ157" s="60" t="s">
        <v>1774</v>
      </c>
      <c r="BK157" s="60" t="s">
        <v>1775</v>
      </c>
      <c r="BL157" s="60" t="s">
        <v>1776</v>
      </c>
      <c r="BM157" s="60" t="s">
        <v>1779</v>
      </c>
      <c r="BN157" s="60" t="s">
        <v>1780</v>
      </c>
      <c r="BO157" s="60" t="s">
        <v>1781</v>
      </c>
      <c r="BP157" s="60">
        <v>7391742</v>
      </c>
      <c r="BQ157" s="60" t="s">
        <v>1782</v>
      </c>
      <c r="BV157" s="61">
        <v>15460</v>
      </c>
      <c r="BZ157" s="60" t="s">
        <v>145</v>
      </c>
      <c r="CA157" s="60" t="s">
        <v>145</v>
      </c>
      <c r="CB157" s="60" t="s">
        <v>145</v>
      </c>
      <c r="CC157" s="60" t="s">
        <v>145</v>
      </c>
      <c r="CD157" s="60" t="s">
        <v>145</v>
      </c>
      <c r="CE157" s="60" t="s">
        <v>145</v>
      </c>
      <c r="CF157" s="60" t="s">
        <v>145</v>
      </c>
      <c r="CG157" s="60" t="s">
        <v>1151</v>
      </c>
      <c r="CH157" s="62">
        <v>0</v>
      </c>
      <c r="CI157" s="62">
        <v>0</v>
      </c>
      <c r="CJ157" s="62">
        <v>0</v>
      </c>
      <c r="CK157" s="62">
        <v>0</v>
      </c>
      <c r="CL157" s="62">
        <v>0</v>
      </c>
      <c r="CM157" s="62">
        <v>0</v>
      </c>
      <c r="CO157" s="60" t="s">
        <v>404</v>
      </c>
      <c r="CP157" s="60" t="s">
        <v>404</v>
      </c>
      <c r="CQ157" s="60" t="s">
        <v>404</v>
      </c>
      <c r="CR157" s="60" t="s">
        <v>1783</v>
      </c>
      <c r="CS157" s="60" t="s">
        <v>1784</v>
      </c>
      <c r="CU157" s="60" t="s">
        <v>1785</v>
      </c>
      <c r="CY157" s="60" t="s">
        <v>291</v>
      </c>
      <c r="CZ157" s="61">
        <v>43556</v>
      </c>
      <c r="DA157" s="61">
        <v>43501</v>
      </c>
      <c r="DB157" s="61">
        <v>43500</v>
      </c>
      <c r="DC157" s="61">
        <v>43921</v>
      </c>
    </row>
    <row r="158" spans="1:107" x14ac:dyDescent="0.15">
      <c r="A158" s="60">
        <f>COUNTIF(B158:B$1038,B158)</f>
        <v>1</v>
      </c>
      <c r="B158" s="60" t="str">
        <f t="shared" si="4"/>
        <v>3454780010介護老人保健施設</v>
      </c>
      <c r="C158" s="60">
        <v>3454780010</v>
      </c>
      <c r="D158" s="60">
        <v>0</v>
      </c>
      <c r="E158" s="60" t="s">
        <v>275</v>
      </c>
      <c r="F158" s="60">
        <v>1007574</v>
      </c>
      <c r="G158" s="60" t="s">
        <v>1786</v>
      </c>
      <c r="H158" s="60" t="s">
        <v>1787</v>
      </c>
      <c r="I158" s="60">
        <v>7293421</v>
      </c>
      <c r="J158" s="60" t="s">
        <v>1788</v>
      </c>
      <c r="M158" s="60" t="s">
        <v>1244</v>
      </c>
      <c r="P158" s="60" t="s">
        <v>283</v>
      </c>
      <c r="Q158" s="60" t="s">
        <v>1789</v>
      </c>
      <c r="R158" s="60" t="s">
        <v>1790</v>
      </c>
      <c r="X158" s="60" t="s">
        <v>1791</v>
      </c>
      <c r="Y158" s="60" t="s">
        <v>1792</v>
      </c>
      <c r="Z158" s="60" t="s">
        <v>1793</v>
      </c>
      <c r="AA158" s="60">
        <v>7293421</v>
      </c>
      <c r="AB158" s="60">
        <v>34208</v>
      </c>
      <c r="AC158" s="60" t="s">
        <v>1788</v>
      </c>
      <c r="AD158" s="60" t="s">
        <v>522</v>
      </c>
      <c r="AE158" s="60" t="b">
        <f t="shared" si="5"/>
        <v>0</v>
      </c>
      <c r="AF158" s="60" t="s">
        <v>523</v>
      </c>
      <c r="AG158" s="60" t="s">
        <v>291</v>
      </c>
      <c r="AH158" s="61">
        <v>42983</v>
      </c>
      <c r="AI158" s="60" t="s">
        <v>292</v>
      </c>
      <c r="AJ158" s="61">
        <v>43644</v>
      </c>
      <c r="AK158" s="61">
        <v>43007</v>
      </c>
      <c r="AL158" s="60" t="s">
        <v>1073</v>
      </c>
      <c r="AM158" s="60" t="str">
        <f>VLOOKUP(AL158,'[1]居宅，予防'!$A$2:$B$43,2,FALSE)</f>
        <v>介護老人保健施設</v>
      </c>
      <c r="AN158" s="60" t="str">
        <f>VLOOKUP(AM158,[1]施設種別!$A$2:$B$20,2,FALSE)</f>
        <v>③介護老人保健施設</v>
      </c>
      <c r="AO158" s="60" t="s">
        <v>294</v>
      </c>
      <c r="AP158" s="60" t="s">
        <v>356</v>
      </c>
      <c r="AQ158" s="61">
        <v>36617</v>
      </c>
      <c r="AR158" s="61">
        <v>36617</v>
      </c>
      <c r="AS158" s="61">
        <v>41730</v>
      </c>
      <c r="BF158" s="61">
        <v>41730</v>
      </c>
      <c r="BG158" s="61">
        <v>43921</v>
      </c>
      <c r="BJ158" s="60" t="s">
        <v>1791</v>
      </c>
      <c r="BK158" s="60" t="s">
        <v>1792</v>
      </c>
      <c r="BL158" s="60" t="s">
        <v>1793</v>
      </c>
      <c r="BM158" s="60" t="s">
        <v>1794</v>
      </c>
      <c r="BN158" s="60" t="s">
        <v>1795</v>
      </c>
      <c r="BO158" s="60" t="s">
        <v>1796</v>
      </c>
      <c r="BP158" s="60">
        <v>7293415</v>
      </c>
      <c r="BQ158" s="60" t="s">
        <v>1797</v>
      </c>
      <c r="BS158" s="60" t="s">
        <v>1798</v>
      </c>
      <c r="BT158" s="60" t="s">
        <v>1799</v>
      </c>
      <c r="BU158" s="60" t="s">
        <v>469</v>
      </c>
      <c r="BV158" s="61">
        <v>16643</v>
      </c>
      <c r="BW158" s="60" t="s">
        <v>1800</v>
      </c>
      <c r="CY158" s="60" t="s">
        <v>291</v>
      </c>
      <c r="CZ158" s="61">
        <v>41725</v>
      </c>
      <c r="DA158" s="61">
        <v>43560</v>
      </c>
      <c r="DB158" s="61">
        <v>41708</v>
      </c>
      <c r="DC158" s="61">
        <v>43921</v>
      </c>
    </row>
    <row r="159" spans="1:107" x14ac:dyDescent="0.15">
      <c r="A159" s="60">
        <f>COUNTIF(B159:B$1038,B159)</f>
        <v>1</v>
      </c>
      <c r="B159" s="60" t="str">
        <f t="shared" si="4"/>
        <v>3454780010通所リハビリテーション</v>
      </c>
      <c r="C159" s="60">
        <v>3454780010</v>
      </c>
      <c r="D159" s="60">
        <v>0</v>
      </c>
      <c r="E159" s="60" t="s">
        <v>275</v>
      </c>
      <c r="F159" s="60">
        <v>1007574</v>
      </c>
      <c r="G159" s="60" t="s">
        <v>1786</v>
      </c>
      <c r="H159" s="60" t="s">
        <v>1787</v>
      </c>
      <c r="I159" s="60">
        <v>7293421</v>
      </c>
      <c r="J159" s="60" t="s">
        <v>1788</v>
      </c>
      <c r="M159" s="60" t="s">
        <v>1244</v>
      </c>
      <c r="P159" s="60" t="s">
        <v>283</v>
      </c>
      <c r="Q159" s="60" t="s">
        <v>1789</v>
      </c>
      <c r="R159" s="60" t="s">
        <v>1790</v>
      </c>
      <c r="X159" s="60" t="s">
        <v>1791</v>
      </c>
      <c r="Y159" s="60" t="s">
        <v>1792</v>
      </c>
      <c r="Z159" s="60" t="s">
        <v>1793</v>
      </c>
      <c r="AA159" s="60">
        <v>7293421</v>
      </c>
      <c r="AB159" s="60">
        <v>34208</v>
      </c>
      <c r="AC159" s="60" t="s">
        <v>1788</v>
      </c>
      <c r="AD159" s="60" t="s">
        <v>522</v>
      </c>
      <c r="AE159" s="60" t="b">
        <f t="shared" si="5"/>
        <v>0</v>
      </c>
      <c r="AF159" s="60" t="s">
        <v>523</v>
      </c>
      <c r="AG159" s="60" t="s">
        <v>291</v>
      </c>
      <c r="AH159" s="61">
        <v>42983</v>
      </c>
      <c r="AI159" s="60" t="s">
        <v>292</v>
      </c>
      <c r="AJ159" s="61">
        <v>43644</v>
      </c>
      <c r="AK159" s="61">
        <v>43007</v>
      </c>
      <c r="AL159" s="60" t="s">
        <v>293</v>
      </c>
      <c r="AM159" s="60" t="str">
        <f>VLOOKUP(AL159,'[1]居宅，予防'!$A$2:$B$43,2,FALSE)</f>
        <v>通所リハビリテーション</v>
      </c>
      <c r="AN159" s="60" t="str">
        <f>VLOOKUP(AM159,[1]施設種別!$A$2:$B$20,2,FALSE)</f>
        <v>⑱通所リハビリテーション</v>
      </c>
      <c r="AO159" s="60" t="s">
        <v>294</v>
      </c>
      <c r="AP159" s="60" t="s">
        <v>1092</v>
      </c>
      <c r="AQ159" s="61">
        <v>36617</v>
      </c>
      <c r="AR159" s="61">
        <v>36617</v>
      </c>
      <c r="AS159" s="61">
        <v>43191</v>
      </c>
      <c r="BF159" s="61">
        <v>41730</v>
      </c>
      <c r="BG159" s="61">
        <v>43921</v>
      </c>
      <c r="BJ159" s="60" t="s">
        <v>1791</v>
      </c>
      <c r="BK159" s="60" t="s">
        <v>1792</v>
      </c>
      <c r="BL159" s="60" t="s">
        <v>1793</v>
      </c>
      <c r="BM159" s="60" t="s">
        <v>1794</v>
      </c>
      <c r="BN159" s="60" t="s">
        <v>1795</v>
      </c>
      <c r="BO159" s="60" t="s">
        <v>1796</v>
      </c>
      <c r="BP159" s="60">
        <v>7293415</v>
      </c>
      <c r="BQ159" s="60" t="s">
        <v>1797</v>
      </c>
      <c r="BU159" s="60" t="s">
        <v>469</v>
      </c>
      <c r="BV159" s="61">
        <v>16643</v>
      </c>
      <c r="BZ159" s="60" t="s">
        <v>145</v>
      </c>
      <c r="CA159" s="60" t="s">
        <v>145</v>
      </c>
      <c r="CB159" s="60" t="s">
        <v>145</v>
      </c>
      <c r="CC159" s="60" t="s">
        <v>145</v>
      </c>
      <c r="CD159" s="60" t="s">
        <v>145</v>
      </c>
      <c r="CE159" s="60" t="s">
        <v>145</v>
      </c>
      <c r="CF159" s="60" t="s">
        <v>145</v>
      </c>
      <c r="CG159" s="60" t="s">
        <v>1801</v>
      </c>
      <c r="CH159" s="62">
        <v>0</v>
      </c>
      <c r="CI159" s="62">
        <v>0</v>
      </c>
      <c r="CJ159" s="62">
        <v>0</v>
      </c>
      <c r="CK159" s="62">
        <v>0</v>
      </c>
      <c r="CL159" s="62">
        <v>0</v>
      </c>
      <c r="CM159" s="62">
        <v>0</v>
      </c>
      <c r="CO159" s="60" t="s">
        <v>1802</v>
      </c>
      <c r="CP159" s="60" t="s">
        <v>1802</v>
      </c>
      <c r="CQ159" s="60" t="s">
        <v>1803</v>
      </c>
      <c r="CR159" s="60" t="s">
        <v>1804</v>
      </c>
      <c r="CS159" s="60" t="s">
        <v>1805</v>
      </c>
      <c r="CY159" s="60" t="s">
        <v>291</v>
      </c>
      <c r="CZ159" s="61">
        <v>43434</v>
      </c>
      <c r="DA159" s="61">
        <v>43560</v>
      </c>
      <c r="DB159" s="61">
        <v>43203</v>
      </c>
      <c r="DC159" s="61">
        <v>43921</v>
      </c>
    </row>
    <row r="160" spans="1:107" x14ac:dyDescent="0.15">
      <c r="A160" s="60">
        <f>COUNTIF(B160:B$1038,B160)</f>
        <v>1</v>
      </c>
      <c r="B160" s="60" t="str">
        <f t="shared" si="4"/>
        <v>3454980016介護老人保健施設</v>
      </c>
      <c r="C160" s="60">
        <v>3454980016</v>
      </c>
      <c r="D160" s="60">
        <v>0</v>
      </c>
      <c r="E160" s="60" t="s">
        <v>275</v>
      </c>
      <c r="F160" s="60">
        <v>3004884</v>
      </c>
      <c r="G160" s="60" t="s">
        <v>614</v>
      </c>
      <c r="H160" s="60" t="s">
        <v>615</v>
      </c>
      <c r="I160" s="60">
        <v>7330022</v>
      </c>
      <c r="J160" s="60" t="s">
        <v>616</v>
      </c>
      <c r="K160" s="60" t="s">
        <v>617</v>
      </c>
      <c r="L160" s="60" t="s">
        <v>618</v>
      </c>
      <c r="M160" s="60" t="s">
        <v>308</v>
      </c>
      <c r="P160" s="60" t="s">
        <v>283</v>
      </c>
      <c r="Q160" s="60" t="s">
        <v>619</v>
      </c>
      <c r="R160" s="60" t="s">
        <v>620</v>
      </c>
      <c r="X160" s="60" t="s">
        <v>1806</v>
      </c>
      <c r="Y160" s="60" t="s">
        <v>1807</v>
      </c>
      <c r="Z160" s="60" t="s">
        <v>1808</v>
      </c>
      <c r="AA160" s="60">
        <v>7295121</v>
      </c>
      <c r="AB160" s="60">
        <v>34210</v>
      </c>
      <c r="AC160" s="60" t="s">
        <v>624</v>
      </c>
      <c r="AD160" s="60" t="s">
        <v>611</v>
      </c>
      <c r="AE160" s="60" t="b">
        <f t="shared" si="5"/>
        <v>0</v>
      </c>
      <c r="AF160" s="60" t="s">
        <v>612</v>
      </c>
      <c r="AG160" s="60" t="s">
        <v>291</v>
      </c>
      <c r="AH160" s="61">
        <v>43348</v>
      </c>
      <c r="AI160" s="60" t="s">
        <v>292</v>
      </c>
      <c r="AJ160" s="61">
        <v>43344</v>
      </c>
      <c r="AK160" s="61">
        <v>43434</v>
      </c>
      <c r="AL160" s="60" t="s">
        <v>1073</v>
      </c>
      <c r="AM160" s="60" t="str">
        <f>VLOOKUP(AL160,'[1]居宅，予防'!$A$2:$B$43,2,FALSE)</f>
        <v>介護老人保健施設</v>
      </c>
      <c r="AN160" s="60" t="str">
        <f>VLOOKUP(AM160,[1]施設種別!$A$2:$B$20,2,FALSE)</f>
        <v>③介護老人保健施設</v>
      </c>
      <c r="AO160" s="60" t="s">
        <v>294</v>
      </c>
      <c r="AP160" s="60" t="s">
        <v>356</v>
      </c>
      <c r="AQ160" s="61">
        <v>36815</v>
      </c>
      <c r="AR160" s="61">
        <v>36815</v>
      </c>
      <c r="AS160" s="61">
        <v>43191</v>
      </c>
      <c r="BF160" s="61">
        <v>41928</v>
      </c>
      <c r="BG160" s="61">
        <v>44119</v>
      </c>
      <c r="BJ160" s="60" t="s">
        <v>1806</v>
      </c>
      <c r="BK160" s="60" t="s">
        <v>1807</v>
      </c>
      <c r="BL160" s="60" t="s">
        <v>1808</v>
      </c>
      <c r="BM160" s="60" t="s">
        <v>1809</v>
      </c>
      <c r="BN160" s="60" t="s">
        <v>1810</v>
      </c>
      <c r="BO160" s="60" t="s">
        <v>1811</v>
      </c>
      <c r="BP160" s="60">
        <v>7300836</v>
      </c>
      <c r="BQ160" s="60" t="s">
        <v>1812</v>
      </c>
      <c r="BS160" s="60" t="s">
        <v>1813</v>
      </c>
      <c r="BT160" s="60" t="s">
        <v>1814</v>
      </c>
      <c r="BV160" s="61">
        <v>20601</v>
      </c>
      <c r="CY160" s="60" t="s">
        <v>291</v>
      </c>
      <c r="CZ160" s="61">
        <v>43405</v>
      </c>
      <c r="DA160" s="61">
        <v>43299</v>
      </c>
      <c r="DB160" s="61">
        <v>43385</v>
      </c>
      <c r="DC160" s="61">
        <v>44119</v>
      </c>
    </row>
    <row r="161" spans="1:110" x14ac:dyDescent="0.15">
      <c r="A161" s="60">
        <f>COUNTIF(B161:B$1038,B161)</f>
        <v>1</v>
      </c>
      <c r="B161" s="60" t="str">
        <f t="shared" si="4"/>
        <v>3454980016通所リハビリテーション</v>
      </c>
      <c r="C161" s="60">
        <v>3454980016</v>
      </c>
      <c r="D161" s="60">
        <v>0</v>
      </c>
      <c r="E161" s="60" t="s">
        <v>275</v>
      </c>
      <c r="F161" s="60">
        <v>3004884</v>
      </c>
      <c r="G161" s="60" t="s">
        <v>614</v>
      </c>
      <c r="H161" s="60" t="s">
        <v>615</v>
      </c>
      <c r="I161" s="60">
        <v>7330022</v>
      </c>
      <c r="J161" s="60" t="s">
        <v>616</v>
      </c>
      <c r="K161" s="60" t="s">
        <v>617</v>
      </c>
      <c r="L161" s="60" t="s">
        <v>618</v>
      </c>
      <c r="M161" s="60" t="s">
        <v>308</v>
      </c>
      <c r="P161" s="60" t="s">
        <v>283</v>
      </c>
      <c r="Q161" s="60" t="s">
        <v>619</v>
      </c>
      <c r="R161" s="60" t="s">
        <v>620</v>
      </c>
      <c r="X161" s="60" t="s">
        <v>1806</v>
      </c>
      <c r="Y161" s="60" t="s">
        <v>1807</v>
      </c>
      <c r="Z161" s="60" t="s">
        <v>1808</v>
      </c>
      <c r="AA161" s="60">
        <v>7295121</v>
      </c>
      <c r="AB161" s="60">
        <v>34210</v>
      </c>
      <c r="AC161" s="60" t="s">
        <v>624</v>
      </c>
      <c r="AD161" s="60" t="s">
        <v>611</v>
      </c>
      <c r="AE161" s="60" t="b">
        <f t="shared" si="5"/>
        <v>0</v>
      </c>
      <c r="AF161" s="60" t="s">
        <v>612</v>
      </c>
      <c r="AG161" s="60" t="s">
        <v>291</v>
      </c>
      <c r="AH161" s="61">
        <v>43348</v>
      </c>
      <c r="AI161" s="60" t="s">
        <v>292</v>
      </c>
      <c r="AJ161" s="61">
        <v>43344</v>
      </c>
      <c r="AK161" s="61">
        <v>43434</v>
      </c>
      <c r="AL161" s="60" t="s">
        <v>293</v>
      </c>
      <c r="AM161" s="60" t="str">
        <f>VLOOKUP(AL161,'[1]居宅，予防'!$A$2:$B$43,2,FALSE)</f>
        <v>通所リハビリテーション</v>
      </c>
      <c r="AN161" s="60" t="str">
        <f>VLOOKUP(AM161,[1]施設種別!$A$2:$B$20,2,FALSE)</f>
        <v>⑱通所リハビリテーション</v>
      </c>
      <c r="AO161" s="60" t="s">
        <v>294</v>
      </c>
      <c r="AP161" s="60" t="s">
        <v>1092</v>
      </c>
      <c r="AQ161" s="61">
        <v>36815</v>
      </c>
      <c r="AR161" s="61">
        <v>36815</v>
      </c>
      <c r="AS161" s="61">
        <v>43191</v>
      </c>
      <c r="BF161" s="61">
        <v>41928</v>
      </c>
      <c r="BG161" s="61">
        <v>44119</v>
      </c>
      <c r="BJ161" s="60" t="s">
        <v>1806</v>
      </c>
      <c r="BK161" s="60" t="s">
        <v>1807</v>
      </c>
      <c r="BL161" s="60" t="s">
        <v>1808</v>
      </c>
      <c r="BM161" s="60" t="s">
        <v>1809</v>
      </c>
      <c r="BN161" s="60" t="s">
        <v>1810</v>
      </c>
      <c r="BO161" s="60" t="s">
        <v>1811</v>
      </c>
      <c r="BP161" s="60">
        <v>7300836</v>
      </c>
      <c r="BQ161" s="60" t="s">
        <v>1812</v>
      </c>
      <c r="BV161" s="61">
        <v>20601</v>
      </c>
      <c r="BZ161" s="60" t="s">
        <v>145</v>
      </c>
      <c r="CA161" s="60" t="s">
        <v>145</v>
      </c>
      <c r="CB161" s="60" t="s">
        <v>145</v>
      </c>
      <c r="CC161" s="60" t="s">
        <v>145</v>
      </c>
      <c r="CD161" s="60" t="s">
        <v>145</v>
      </c>
      <c r="CE161" s="60" t="s">
        <v>145</v>
      </c>
      <c r="CF161" s="60" t="s">
        <v>145</v>
      </c>
      <c r="CG161" s="60" t="s">
        <v>1815</v>
      </c>
      <c r="CH161" s="62">
        <v>0</v>
      </c>
      <c r="CI161" s="62">
        <v>0</v>
      </c>
      <c r="CJ161" s="62">
        <v>0</v>
      </c>
      <c r="CK161" s="62">
        <v>0</v>
      </c>
      <c r="CL161" s="62">
        <v>0</v>
      </c>
      <c r="CM161" s="62">
        <v>0</v>
      </c>
      <c r="CR161" s="60" t="s">
        <v>629</v>
      </c>
      <c r="CS161" s="60" t="s">
        <v>1816</v>
      </c>
      <c r="CU161" s="60" t="s">
        <v>1817</v>
      </c>
      <c r="CY161" s="60" t="s">
        <v>291</v>
      </c>
      <c r="CZ161" s="61">
        <v>43405</v>
      </c>
      <c r="DA161" s="61">
        <v>43214</v>
      </c>
      <c r="DB161" s="61">
        <v>43202</v>
      </c>
      <c r="DC161" s="61">
        <v>44119</v>
      </c>
    </row>
    <row r="162" spans="1:110" x14ac:dyDescent="0.15">
      <c r="A162" s="60">
        <f>COUNTIF(B162:B$1038,B162)</f>
        <v>1</v>
      </c>
      <c r="B162" s="60" t="str">
        <f t="shared" si="4"/>
        <v>3470700182通所介護</v>
      </c>
      <c r="C162" s="60">
        <v>3470700182</v>
      </c>
      <c r="D162" s="60">
        <v>0</v>
      </c>
      <c r="E162" s="60" t="s">
        <v>275</v>
      </c>
      <c r="F162" s="60">
        <v>1002179</v>
      </c>
      <c r="G162" s="60" t="s">
        <v>1818</v>
      </c>
      <c r="H162" s="60" t="s">
        <v>1819</v>
      </c>
      <c r="I162" s="60">
        <v>7292316</v>
      </c>
      <c r="J162" s="60" t="s">
        <v>1820</v>
      </c>
      <c r="K162" s="60" t="s">
        <v>1821</v>
      </c>
      <c r="L162" s="60" t="s">
        <v>1822</v>
      </c>
      <c r="M162" s="60" t="s">
        <v>1244</v>
      </c>
      <c r="P162" s="60" t="s">
        <v>283</v>
      </c>
      <c r="Q162" s="60" t="s">
        <v>1823</v>
      </c>
      <c r="R162" s="60" t="s">
        <v>1824</v>
      </c>
      <c r="S162" s="60">
        <v>7292314</v>
      </c>
      <c r="T162" s="60" t="s">
        <v>1825</v>
      </c>
      <c r="U162" s="61">
        <v>27290</v>
      </c>
      <c r="X162" s="60" t="s">
        <v>1826</v>
      </c>
      <c r="Y162" s="60" t="s">
        <v>1827</v>
      </c>
      <c r="Z162" s="60" t="s">
        <v>1828</v>
      </c>
      <c r="AA162" s="60">
        <v>7292316</v>
      </c>
      <c r="AB162" s="60">
        <v>34203</v>
      </c>
      <c r="AC162" s="60" t="s">
        <v>1820</v>
      </c>
      <c r="AD162" s="60" t="s">
        <v>289</v>
      </c>
      <c r="AE162" s="60" t="b">
        <f t="shared" si="5"/>
        <v>0</v>
      </c>
      <c r="AF162" s="60" t="s">
        <v>290</v>
      </c>
      <c r="AG162" s="60" t="s">
        <v>291</v>
      </c>
      <c r="AH162" s="61">
        <v>43508</v>
      </c>
      <c r="AI162" s="60" t="s">
        <v>292</v>
      </c>
      <c r="AJ162" s="61">
        <v>43496</v>
      </c>
      <c r="AK162" s="61">
        <v>43556</v>
      </c>
      <c r="AL162" s="60" t="s">
        <v>1829</v>
      </c>
      <c r="AM162" s="60" t="str">
        <f>VLOOKUP(AL162,'[1]居宅，予防'!$A$2:$B$43,2,FALSE)</f>
        <v>通所介護</v>
      </c>
      <c r="AN162" s="60" t="str">
        <f>VLOOKUP(AM162,[1]施設種別!$A$2:$B$20,2,FALSE)</f>
        <v>⑮通所介護</v>
      </c>
      <c r="AO162" s="60" t="s">
        <v>294</v>
      </c>
      <c r="AP162" s="60" t="s">
        <v>356</v>
      </c>
      <c r="AQ162" s="61">
        <v>36581</v>
      </c>
      <c r="AR162" s="61">
        <v>36581</v>
      </c>
      <c r="AS162" s="61">
        <v>43221</v>
      </c>
      <c r="BF162" s="61">
        <v>41730</v>
      </c>
      <c r="BG162" s="61">
        <v>43921</v>
      </c>
      <c r="BJ162" s="60" t="s">
        <v>1826</v>
      </c>
      <c r="BK162" s="60" t="s">
        <v>1827</v>
      </c>
      <c r="BL162" s="60" t="s">
        <v>1828</v>
      </c>
      <c r="BM162" s="60" t="s">
        <v>1828</v>
      </c>
      <c r="BN162" s="60" t="s">
        <v>1830</v>
      </c>
      <c r="BO162" s="60" t="s">
        <v>1831</v>
      </c>
      <c r="BP162" s="60">
        <v>7292314</v>
      </c>
      <c r="BQ162" s="60" t="s">
        <v>1832</v>
      </c>
      <c r="BV162" s="61">
        <v>15898</v>
      </c>
      <c r="CR162" s="60" t="s">
        <v>289</v>
      </c>
      <c r="CY162" s="60" t="s">
        <v>291</v>
      </c>
      <c r="CZ162" s="61">
        <v>43280</v>
      </c>
      <c r="DA162" s="61">
        <v>42849</v>
      </c>
      <c r="DB162" s="61">
        <v>43230</v>
      </c>
      <c r="DC162" s="61">
        <v>43921</v>
      </c>
    </row>
    <row r="163" spans="1:110" x14ac:dyDescent="0.15">
      <c r="A163" s="60">
        <f>COUNTIF(B163:B$1038,B163)</f>
        <v>1</v>
      </c>
      <c r="B163" s="60" t="str">
        <f t="shared" si="4"/>
        <v>3470700216通所介護</v>
      </c>
      <c r="C163" s="60">
        <v>3470700216</v>
      </c>
      <c r="D163" s="60">
        <v>0</v>
      </c>
      <c r="E163" s="60" t="s">
        <v>275</v>
      </c>
      <c r="F163" s="60">
        <v>1002187</v>
      </c>
      <c r="G163" s="60" t="s">
        <v>1833</v>
      </c>
      <c r="H163" s="60" t="s">
        <v>1834</v>
      </c>
      <c r="I163" s="60">
        <v>7250024</v>
      </c>
      <c r="J163" s="60" t="s">
        <v>1835</v>
      </c>
      <c r="K163" s="60" t="s">
        <v>1836</v>
      </c>
      <c r="L163" s="60" t="s">
        <v>1837</v>
      </c>
      <c r="M163" s="60" t="s">
        <v>1244</v>
      </c>
      <c r="P163" s="60" t="s">
        <v>283</v>
      </c>
      <c r="Q163" s="60" t="s">
        <v>1838</v>
      </c>
      <c r="R163" s="60" t="s">
        <v>1839</v>
      </c>
      <c r="X163" s="60" t="s">
        <v>1840</v>
      </c>
      <c r="Y163" s="60" t="s">
        <v>1841</v>
      </c>
      <c r="Z163" s="60" t="s">
        <v>1842</v>
      </c>
      <c r="AA163" s="60">
        <v>7250024</v>
      </c>
      <c r="AB163" s="60">
        <v>34203</v>
      </c>
      <c r="AC163" s="60" t="s">
        <v>1835</v>
      </c>
      <c r="AD163" s="60" t="s">
        <v>289</v>
      </c>
      <c r="AE163" s="60" t="b">
        <f t="shared" si="5"/>
        <v>0</v>
      </c>
      <c r="AF163" s="60" t="s">
        <v>290</v>
      </c>
      <c r="AG163" s="60" t="s">
        <v>291</v>
      </c>
      <c r="AH163" s="61">
        <v>43126</v>
      </c>
      <c r="AI163" s="60" t="s">
        <v>292</v>
      </c>
      <c r="AJ163" s="61">
        <v>43125</v>
      </c>
      <c r="AK163" s="61">
        <v>43187</v>
      </c>
      <c r="AL163" s="60" t="s">
        <v>1829</v>
      </c>
      <c r="AM163" s="60" t="str">
        <f>VLOOKUP(AL163,'[1]居宅，予防'!$A$2:$B$43,2,FALSE)</f>
        <v>通所介護</v>
      </c>
      <c r="AN163" s="60" t="str">
        <f>VLOOKUP(AM163,[1]施設種別!$A$2:$B$20,2,FALSE)</f>
        <v>⑮通所介護</v>
      </c>
      <c r="AO163" s="60" t="s">
        <v>294</v>
      </c>
      <c r="AP163" s="60" t="s">
        <v>356</v>
      </c>
      <c r="AQ163" s="61">
        <v>36601</v>
      </c>
      <c r="AR163" s="61">
        <v>36601</v>
      </c>
      <c r="AS163" s="61">
        <v>43195</v>
      </c>
      <c r="BF163" s="61">
        <v>41730</v>
      </c>
      <c r="BG163" s="61">
        <v>43921</v>
      </c>
      <c r="BJ163" s="60" t="s">
        <v>1840</v>
      </c>
      <c r="BK163" s="60" t="s">
        <v>1841</v>
      </c>
      <c r="BL163" s="60" t="s">
        <v>1842</v>
      </c>
      <c r="BM163" s="60" t="s">
        <v>1837</v>
      </c>
      <c r="BN163" s="60" t="s">
        <v>1843</v>
      </c>
      <c r="BO163" s="60" t="s">
        <v>1844</v>
      </c>
      <c r="BP163" s="60">
        <v>7250026</v>
      </c>
      <c r="BQ163" s="60" t="s">
        <v>1845</v>
      </c>
      <c r="BS163" s="60" t="s">
        <v>1846</v>
      </c>
      <c r="BT163" s="60" t="s">
        <v>1847</v>
      </c>
      <c r="BV163" s="61">
        <v>25749</v>
      </c>
      <c r="CR163" s="60" t="s">
        <v>289</v>
      </c>
      <c r="CY163" s="60" t="s">
        <v>291</v>
      </c>
      <c r="CZ163" s="61">
        <v>43251</v>
      </c>
      <c r="DA163" s="61">
        <v>43312</v>
      </c>
      <c r="DB163" s="61">
        <v>43199</v>
      </c>
      <c r="DC163" s="61">
        <v>43921</v>
      </c>
    </row>
    <row r="164" spans="1:110" x14ac:dyDescent="0.15">
      <c r="A164" s="60">
        <f>COUNTIF(B164:B$1038,B164)</f>
        <v>1</v>
      </c>
      <c r="B164" s="60" t="str">
        <f t="shared" si="4"/>
        <v>3470700224短期入所生活介護</v>
      </c>
      <c r="C164" s="60">
        <v>3470700224</v>
      </c>
      <c r="D164" s="60">
        <v>0</v>
      </c>
      <c r="E164" s="60" t="s">
        <v>275</v>
      </c>
      <c r="F164" s="60">
        <v>1002187</v>
      </c>
      <c r="G164" s="60" t="s">
        <v>1833</v>
      </c>
      <c r="H164" s="60" t="s">
        <v>1834</v>
      </c>
      <c r="I164" s="60">
        <v>7250024</v>
      </c>
      <c r="J164" s="60" t="s">
        <v>1835</v>
      </c>
      <c r="K164" s="60" t="s">
        <v>1836</v>
      </c>
      <c r="L164" s="60" t="s">
        <v>1837</v>
      </c>
      <c r="M164" s="60" t="s">
        <v>1244</v>
      </c>
      <c r="P164" s="60" t="s">
        <v>283</v>
      </c>
      <c r="Q164" s="60" t="s">
        <v>1838</v>
      </c>
      <c r="R164" s="60" t="s">
        <v>1839</v>
      </c>
      <c r="X164" s="60" t="s">
        <v>1848</v>
      </c>
      <c r="Y164" s="60" t="s">
        <v>1849</v>
      </c>
      <c r="Z164" s="60" t="s">
        <v>1836</v>
      </c>
      <c r="AA164" s="60">
        <v>7250024</v>
      </c>
      <c r="AB164" s="60">
        <v>34203</v>
      </c>
      <c r="AC164" s="60" t="s">
        <v>1835</v>
      </c>
      <c r="AD164" s="60" t="s">
        <v>289</v>
      </c>
      <c r="AE164" s="60" t="b">
        <f t="shared" si="5"/>
        <v>0</v>
      </c>
      <c r="AF164" s="60" t="s">
        <v>290</v>
      </c>
      <c r="AG164" s="60" t="s">
        <v>291</v>
      </c>
      <c r="AH164" s="61">
        <v>43066</v>
      </c>
      <c r="AI164" s="60" t="s">
        <v>292</v>
      </c>
      <c r="AJ164" s="61">
        <v>42901</v>
      </c>
      <c r="AK164" s="61">
        <v>43131</v>
      </c>
      <c r="AL164" s="60" t="s">
        <v>1850</v>
      </c>
      <c r="AM164" s="60" t="str">
        <f>VLOOKUP(AL164,'[1]居宅，予防'!$A$2:$B$43,2,FALSE)</f>
        <v>短期入所生活介護</v>
      </c>
      <c r="AN164" s="60" t="str">
        <f>VLOOKUP(AM164,[1]施設種別!$A$2:$B$20,2,FALSE)</f>
        <v>⑭短期入所生活介護</v>
      </c>
      <c r="AO164" s="60" t="s">
        <v>294</v>
      </c>
      <c r="AP164" s="60" t="s">
        <v>356</v>
      </c>
      <c r="AQ164" s="61">
        <v>36601</v>
      </c>
      <c r="AR164" s="61">
        <v>36601</v>
      </c>
      <c r="AS164" s="61">
        <v>43191</v>
      </c>
      <c r="BF164" s="61">
        <v>41730</v>
      </c>
      <c r="BG164" s="61">
        <v>43921</v>
      </c>
      <c r="BJ164" s="60" t="s">
        <v>1848</v>
      </c>
      <c r="BK164" s="60" t="s">
        <v>1849</v>
      </c>
      <c r="BL164" s="60" t="s">
        <v>1836</v>
      </c>
      <c r="BM164" s="60" t="s">
        <v>1837</v>
      </c>
      <c r="BN164" s="60" t="s">
        <v>1843</v>
      </c>
      <c r="BO164" s="60" t="s">
        <v>1844</v>
      </c>
      <c r="BP164" s="60">
        <v>7250026</v>
      </c>
      <c r="BQ164" s="60" t="s">
        <v>1851</v>
      </c>
      <c r="BS164" s="60" t="s">
        <v>1852</v>
      </c>
      <c r="BT164" s="60" t="s">
        <v>674</v>
      </c>
      <c r="BV164" s="61">
        <v>25749</v>
      </c>
      <c r="CR164" s="60" t="s">
        <v>289</v>
      </c>
      <c r="CW164" s="60" t="s">
        <v>1853</v>
      </c>
      <c r="CY164" s="60" t="s">
        <v>291</v>
      </c>
      <c r="CZ164" s="61">
        <v>43251</v>
      </c>
      <c r="DA164" s="61">
        <v>43214</v>
      </c>
      <c r="DB164" s="61">
        <v>43199</v>
      </c>
      <c r="DC164" s="61">
        <v>43921</v>
      </c>
    </row>
    <row r="165" spans="1:110" x14ac:dyDescent="0.15">
      <c r="A165" s="60">
        <f>COUNTIF(B165:B$1038,B165)</f>
        <v>1</v>
      </c>
      <c r="B165" s="60" t="str">
        <f t="shared" si="4"/>
        <v>3470700232介護老人福祉施設</v>
      </c>
      <c r="C165" s="60">
        <v>3470700232</v>
      </c>
      <c r="D165" s="60">
        <v>0</v>
      </c>
      <c r="E165" s="60" t="s">
        <v>275</v>
      </c>
      <c r="F165" s="60">
        <v>1002187</v>
      </c>
      <c r="G165" s="60" t="s">
        <v>1833</v>
      </c>
      <c r="H165" s="60" t="s">
        <v>1834</v>
      </c>
      <c r="I165" s="60">
        <v>7250024</v>
      </c>
      <c r="J165" s="60" t="s">
        <v>1835</v>
      </c>
      <c r="K165" s="60" t="s">
        <v>1836</v>
      </c>
      <c r="L165" s="60" t="s">
        <v>1837</v>
      </c>
      <c r="M165" s="60" t="s">
        <v>1244</v>
      </c>
      <c r="P165" s="60" t="s">
        <v>283</v>
      </c>
      <c r="Q165" s="60" t="s">
        <v>1838</v>
      </c>
      <c r="R165" s="60" t="s">
        <v>1839</v>
      </c>
      <c r="X165" s="60" t="s">
        <v>1854</v>
      </c>
      <c r="Y165" s="60" t="s">
        <v>1855</v>
      </c>
      <c r="Z165" s="60" t="s">
        <v>1836</v>
      </c>
      <c r="AA165" s="60">
        <v>7250024</v>
      </c>
      <c r="AB165" s="60">
        <v>34203</v>
      </c>
      <c r="AC165" s="60" t="s">
        <v>1835</v>
      </c>
      <c r="AD165" s="60" t="s">
        <v>289</v>
      </c>
      <c r="AE165" s="60" t="b">
        <f t="shared" si="5"/>
        <v>0</v>
      </c>
      <c r="AF165" s="60" t="s">
        <v>290</v>
      </c>
      <c r="AG165" s="60" t="s">
        <v>291</v>
      </c>
      <c r="AH165" s="61">
        <v>43066</v>
      </c>
      <c r="AI165" s="60" t="s">
        <v>292</v>
      </c>
      <c r="AJ165" s="61">
        <v>42901</v>
      </c>
      <c r="AK165" s="61">
        <v>43131</v>
      </c>
      <c r="AL165" s="60" t="s">
        <v>1856</v>
      </c>
      <c r="AM165" s="60" t="str">
        <f>VLOOKUP(AL165,'[1]居宅，予防'!$A$2:$B$43,2,FALSE)</f>
        <v>介護老人福祉施設</v>
      </c>
      <c r="AN165" s="60" t="str">
        <f>VLOOKUP(AM165,[1]施設種別!$A$2:$B$20,2,FALSE)</f>
        <v>①広域型特別養護老人ホーム</v>
      </c>
      <c r="AO165" s="60" t="s">
        <v>294</v>
      </c>
      <c r="AP165" s="60" t="s">
        <v>356</v>
      </c>
      <c r="AQ165" s="61">
        <v>36617</v>
      </c>
      <c r="AR165" s="61">
        <v>36617</v>
      </c>
      <c r="AS165" s="61">
        <v>43556</v>
      </c>
      <c r="BF165" s="61">
        <v>41730</v>
      </c>
      <c r="BG165" s="61">
        <v>43921</v>
      </c>
      <c r="BJ165" s="60" t="s">
        <v>1854</v>
      </c>
      <c r="BK165" s="60" t="s">
        <v>1855</v>
      </c>
      <c r="BL165" s="60" t="s">
        <v>1836</v>
      </c>
      <c r="BM165" s="60" t="s">
        <v>1837</v>
      </c>
      <c r="BN165" s="60" t="s">
        <v>1843</v>
      </c>
      <c r="BO165" s="60" t="s">
        <v>1844</v>
      </c>
      <c r="BP165" s="60">
        <v>7250026</v>
      </c>
      <c r="BQ165" s="60" t="s">
        <v>1857</v>
      </c>
      <c r="BS165" s="60" t="s">
        <v>1858</v>
      </c>
      <c r="BT165" s="60" t="s">
        <v>674</v>
      </c>
      <c r="BV165" s="61">
        <v>25749</v>
      </c>
      <c r="CW165" s="60" t="s">
        <v>1859</v>
      </c>
      <c r="CY165" s="60" t="s">
        <v>291</v>
      </c>
      <c r="CZ165" s="61">
        <v>43579</v>
      </c>
      <c r="DA165" s="61">
        <v>43371</v>
      </c>
      <c r="DB165" s="61">
        <v>43531</v>
      </c>
      <c r="DC165" s="61">
        <v>43921</v>
      </c>
    </row>
    <row r="166" spans="1:110" x14ac:dyDescent="0.15">
      <c r="A166" s="60">
        <f>COUNTIF(B166:B$1038,B166)</f>
        <v>1</v>
      </c>
      <c r="B166" s="60" t="str">
        <f t="shared" si="4"/>
        <v>3470700232短期入所生活介護</v>
      </c>
      <c r="C166" s="60">
        <v>3470700232</v>
      </c>
      <c r="D166" s="60">
        <v>0</v>
      </c>
      <c r="E166" s="60" t="s">
        <v>275</v>
      </c>
      <c r="F166" s="60">
        <v>1002187</v>
      </c>
      <c r="G166" s="60" t="s">
        <v>1833</v>
      </c>
      <c r="H166" s="60" t="s">
        <v>1834</v>
      </c>
      <c r="I166" s="60">
        <v>7250024</v>
      </c>
      <c r="J166" s="60" t="s">
        <v>1835</v>
      </c>
      <c r="K166" s="60" t="s">
        <v>1836</v>
      </c>
      <c r="L166" s="60" t="s">
        <v>1837</v>
      </c>
      <c r="M166" s="60" t="s">
        <v>1244</v>
      </c>
      <c r="P166" s="60" t="s">
        <v>283</v>
      </c>
      <c r="Q166" s="60" t="s">
        <v>1838</v>
      </c>
      <c r="R166" s="60" t="s">
        <v>1839</v>
      </c>
      <c r="X166" s="60" t="s">
        <v>1854</v>
      </c>
      <c r="Y166" s="60" t="s">
        <v>1855</v>
      </c>
      <c r="Z166" s="60" t="s">
        <v>1836</v>
      </c>
      <c r="AA166" s="60">
        <v>7250024</v>
      </c>
      <c r="AB166" s="60">
        <v>34203</v>
      </c>
      <c r="AC166" s="60" t="s">
        <v>1835</v>
      </c>
      <c r="AD166" s="60" t="s">
        <v>289</v>
      </c>
      <c r="AE166" s="60" t="b">
        <f t="shared" si="5"/>
        <v>0</v>
      </c>
      <c r="AF166" s="60" t="s">
        <v>290</v>
      </c>
      <c r="AG166" s="60" t="s">
        <v>291</v>
      </c>
      <c r="AH166" s="61">
        <v>43066</v>
      </c>
      <c r="AI166" s="60" t="s">
        <v>292</v>
      </c>
      <c r="AJ166" s="61">
        <v>42901</v>
      </c>
      <c r="AK166" s="61">
        <v>43131</v>
      </c>
      <c r="AL166" s="60" t="s">
        <v>1850</v>
      </c>
      <c r="AM166" s="60" t="str">
        <f>VLOOKUP(AL166,'[1]居宅，予防'!$A$2:$B$43,2,FALSE)</f>
        <v>短期入所生活介護</v>
      </c>
      <c r="AN166" s="60" t="str">
        <f>VLOOKUP(AM166,[1]施設種別!$A$2:$B$20,2,FALSE)</f>
        <v>⑭短期入所生活介護</v>
      </c>
      <c r="AO166" s="60" t="s">
        <v>294</v>
      </c>
      <c r="AP166" s="60" t="s">
        <v>356</v>
      </c>
      <c r="AQ166" s="61">
        <v>36601</v>
      </c>
      <c r="AR166" s="61">
        <v>36601</v>
      </c>
      <c r="AS166" s="61">
        <v>43191</v>
      </c>
      <c r="BF166" s="61">
        <v>41730</v>
      </c>
      <c r="BG166" s="61">
        <v>43921</v>
      </c>
      <c r="BJ166" s="60" t="s">
        <v>1854</v>
      </c>
      <c r="BK166" s="60" t="s">
        <v>1855</v>
      </c>
      <c r="BL166" s="60" t="s">
        <v>1836</v>
      </c>
      <c r="BM166" s="60" t="s">
        <v>1837</v>
      </c>
      <c r="BN166" s="60" t="s">
        <v>1843</v>
      </c>
      <c r="BO166" s="60" t="s">
        <v>1844</v>
      </c>
      <c r="BP166" s="60">
        <v>7250026</v>
      </c>
      <c r="BQ166" s="60" t="s">
        <v>1851</v>
      </c>
      <c r="BS166" s="60" t="s">
        <v>1860</v>
      </c>
      <c r="BT166" s="60" t="s">
        <v>674</v>
      </c>
      <c r="BV166" s="61">
        <v>25749</v>
      </c>
      <c r="CR166" s="60" t="s">
        <v>289</v>
      </c>
      <c r="CW166" s="60" t="s">
        <v>1861</v>
      </c>
      <c r="CY166" s="60" t="s">
        <v>291</v>
      </c>
      <c r="CZ166" s="61">
        <v>43251</v>
      </c>
      <c r="DA166" s="61">
        <v>43371</v>
      </c>
      <c r="DB166" s="61">
        <v>43199</v>
      </c>
      <c r="DC166" s="61">
        <v>43921</v>
      </c>
    </row>
    <row r="167" spans="1:110" x14ac:dyDescent="0.15">
      <c r="A167" s="60">
        <f>COUNTIF(B167:B$1038,B167)</f>
        <v>1</v>
      </c>
      <c r="B167" s="60" t="str">
        <f t="shared" si="4"/>
        <v>3470700257短期入所生活介護</v>
      </c>
      <c r="C167" s="60">
        <v>3470700257</v>
      </c>
      <c r="D167" s="60">
        <v>0</v>
      </c>
      <c r="E167" s="60" t="s">
        <v>275</v>
      </c>
      <c r="F167" s="60">
        <v>1002195</v>
      </c>
      <c r="G167" s="60" t="s">
        <v>1862</v>
      </c>
      <c r="H167" s="60" t="s">
        <v>1863</v>
      </c>
      <c r="I167" s="60">
        <v>7250013</v>
      </c>
      <c r="J167" s="60" t="s">
        <v>1864</v>
      </c>
      <c r="K167" s="60" t="s">
        <v>1865</v>
      </c>
      <c r="L167" s="60" t="s">
        <v>1866</v>
      </c>
      <c r="M167" s="60" t="s">
        <v>1244</v>
      </c>
      <c r="P167" s="60" t="s">
        <v>283</v>
      </c>
      <c r="Q167" s="60" t="s">
        <v>1867</v>
      </c>
      <c r="R167" s="60" t="s">
        <v>1868</v>
      </c>
      <c r="U167" s="61">
        <v>22759</v>
      </c>
      <c r="X167" s="60" t="s">
        <v>1869</v>
      </c>
      <c r="Y167" s="60" t="s">
        <v>1870</v>
      </c>
      <c r="Z167" s="60" t="s">
        <v>1865</v>
      </c>
      <c r="AA167" s="60">
        <v>7250013</v>
      </c>
      <c r="AB167" s="60">
        <v>34203</v>
      </c>
      <c r="AC167" s="60" t="s">
        <v>1864</v>
      </c>
      <c r="AD167" s="60" t="s">
        <v>289</v>
      </c>
      <c r="AE167" s="60" t="b">
        <f t="shared" si="5"/>
        <v>0</v>
      </c>
      <c r="AF167" s="60" t="s">
        <v>290</v>
      </c>
      <c r="AG167" s="60" t="s">
        <v>291</v>
      </c>
      <c r="AH167" s="61">
        <v>41926</v>
      </c>
      <c r="AI167" s="60" t="s">
        <v>292</v>
      </c>
      <c r="AJ167" s="61">
        <v>41896</v>
      </c>
      <c r="AK167" s="61">
        <v>41943</v>
      </c>
      <c r="AL167" s="60" t="s">
        <v>1850</v>
      </c>
      <c r="AM167" s="60" t="str">
        <f>VLOOKUP(AL167,'[1]居宅，予防'!$A$2:$B$43,2,FALSE)</f>
        <v>短期入所生活介護</v>
      </c>
      <c r="AN167" s="60" t="str">
        <f>VLOOKUP(AM167,[1]施設種別!$A$2:$B$20,2,FALSE)</f>
        <v>⑭短期入所生活介護</v>
      </c>
      <c r="AO167" s="60" t="s">
        <v>294</v>
      </c>
      <c r="AP167" s="60" t="s">
        <v>356</v>
      </c>
      <c r="AQ167" s="61">
        <v>36613</v>
      </c>
      <c r="AR167" s="61">
        <v>36613</v>
      </c>
      <c r="AS167" s="61">
        <v>43556</v>
      </c>
      <c r="BF167" s="61">
        <v>41730</v>
      </c>
      <c r="BG167" s="61">
        <v>43921</v>
      </c>
      <c r="BJ167" s="60" t="s">
        <v>1869</v>
      </c>
      <c r="BK167" s="60" t="s">
        <v>1870</v>
      </c>
      <c r="BL167" s="60" t="s">
        <v>1865</v>
      </c>
      <c r="BM167" s="60" t="s">
        <v>1866</v>
      </c>
      <c r="BN167" s="60" t="s">
        <v>1868</v>
      </c>
      <c r="BO167" s="60" t="s">
        <v>1867</v>
      </c>
      <c r="BP167" s="60">
        <v>7250013</v>
      </c>
      <c r="BQ167" s="60" t="s">
        <v>1871</v>
      </c>
      <c r="BS167" s="60" t="s">
        <v>1872</v>
      </c>
      <c r="BT167" s="60" t="s">
        <v>1873</v>
      </c>
      <c r="BV167" s="61">
        <v>22759</v>
      </c>
      <c r="CR167" s="60" t="s">
        <v>289</v>
      </c>
      <c r="CY167" s="60" t="s">
        <v>291</v>
      </c>
      <c r="CZ167" s="61">
        <v>43579</v>
      </c>
      <c r="DA167" s="61">
        <v>43217</v>
      </c>
      <c r="DB167" s="61">
        <v>43538</v>
      </c>
      <c r="DC167" s="61">
        <v>43921</v>
      </c>
      <c r="DF167" s="60" t="s">
        <v>1874</v>
      </c>
    </row>
    <row r="168" spans="1:110" x14ac:dyDescent="0.15">
      <c r="A168" s="60">
        <f>COUNTIF(B168:B$1038,B168)</f>
        <v>1</v>
      </c>
      <c r="B168" s="60" t="str">
        <f t="shared" si="4"/>
        <v>3470700265通所介護</v>
      </c>
      <c r="C168" s="60">
        <v>3470700265</v>
      </c>
      <c r="D168" s="60">
        <v>0</v>
      </c>
      <c r="E168" s="60" t="s">
        <v>275</v>
      </c>
      <c r="F168" s="60">
        <v>1002195</v>
      </c>
      <c r="G168" s="60" t="s">
        <v>1862</v>
      </c>
      <c r="H168" s="60" t="s">
        <v>1863</v>
      </c>
      <c r="I168" s="60">
        <v>7250013</v>
      </c>
      <c r="J168" s="60" t="s">
        <v>1864</v>
      </c>
      <c r="K168" s="60" t="s">
        <v>1865</v>
      </c>
      <c r="L168" s="60" t="s">
        <v>1866</v>
      </c>
      <c r="M168" s="60" t="s">
        <v>1244</v>
      </c>
      <c r="P168" s="60" t="s">
        <v>283</v>
      </c>
      <c r="Q168" s="60" t="s">
        <v>1867</v>
      </c>
      <c r="R168" s="60" t="s">
        <v>1868</v>
      </c>
      <c r="U168" s="61">
        <v>22759</v>
      </c>
      <c r="X168" s="60" t="s">
        <v>1875</v>
      </c>
      <c r="Y168" s="60" t="s">
        <v>1876</v>
      </c>
      <c r="Z168" s="60" t="s">
        <v>1865</v>
      </c>
      <c r="AA168" s="60">
        <v>7250013</v>
      </c>
      <c r="AB168" s="60">
        <v>34203</v>
      </c>
      <c r="AC168" s="60" t="s">
        <v>1864</v>
      </c>
      <c r="AD168" s="60" t="s">
        <v>289</v>
      </c>
      <c r="AE168" s="60" t="b">
        <f t="shared" si="5"/>
        <v>0</v>
      </c>
      <c r="AF168" s="60" t="s">
        <v>290</v>
      </c>
      <c r="AG168" s="60" t="s">
        <v>291</v>
      </c>
      <c r="AH168" s="61">
        <v>41926</v>
      </c>
      <c r="AI168" s="60" t="s">
        <v>292</v>
      </c>
      <c r="AJ168" s="61">
        <v>41896</v>
      </c>
      <c r="AK168" s="61">
        <v>41943</v>
      </c>
      <c r="AL168" s="60" t="s">
        <v>1829</v>
      </c>
      <c r="AM168" s="60" t="str">
        <f>VLOOKUP(AL168,'[1]居宅，予防'!$A$2:$B$43,2,FALSE)</f>
        <v>通所介護</v>
      </c>
      <c r="AN168" s="60" t="str">
        <f>VLOOKUP(AM168,[1]施設種別!$A$2:$B$20,2,FALSE)</f>
        <v>⑮通所介護</v>
      </c>
      <c r="AO168" s="60" t="s">
        <v>294</v>
      </c>
      <c r="AP168" s="60" t="s">
        <v>356</v>
      </c>
      <c r="AQ168" s="61">
        <v>36613</v>
      </c>
      <c r="AR168" s="61">
        <v>36613</v>
      </c>
      <c r="AS168" s="61">
        <v>42948</v>
      </c>
      <c r="BF168" s="61">
        <v>41730</v>
      </c>
      <c r="BG168" s="61">
        <v>43921</v>
      </c>
      <c r="BJ168" s="60" t="s">
        <v>1875</v>
      </c>
      <c r="BK168" s="60" t="s">
        <v>1876</v>
      </c>
      <c r="BL168" s="60" t="s">
        <v>1865</v>
      </c>
      <c r="BM168" s="60" t="s">
        <v>1866</v>
      </c>
      <c r="BN168" s="60" t="s">
        <v>1877</v>
      </c>
      <c r="BO168" s="60" t="s">
        <v>1878</v>
      </c>
      <c r="BP168" s="60">
        <v>7250013</v>
      </c>
      <c r="BQ168" s="60" t="s">
        <v>1879</v>
      </c>
      <c r="BS168" s="60" t="s">
        <v>1880</v>
      </c>
      <c r="BT168" s="60" t="s">
        <v>674</v>
      </c>
      <c r="BV168" s="61">
        <v>21790</v>
      </c>
      <c r="CR168" s="60" t="s">
        <v>317</v>
      </c>
      <c r="CS168" s="60" t="s">
        <v>1881</v>
      </c>
      <c r="CY168" s="60" t="s">
        <v>291</v>
      </c>
      <c r="CZ168" s="61">
        <v>43118</v>
      </c>
      <c r="DA168" s="61">
        <v>43217</v>
      </c>
      <c r="DB168" s="61">
        <v>42949</v>
      </c>
      <c r="DC168" s="61">
        <v>43921</v>
      </c>
    </row>
    <row r="169" spans="1:110" x14ac:dyDescent="0.15">
      <c r="A169" s="60">
        <f>COUNTIF(B169:B$1038,B169)</f>
        <v>1</v>
      </c>
      <c r="B169" s="60" t="str">
        <f t="shared" si="4"/>
        <v>3470700281認知症対応型共同生活介護</v>
      </c>
      <c r="C169" s="60">
        <v>3470700281</v>
      </c>
      <c r="D169" s="60">
        <v>34203</v>
      </c>
      <c r="E169" s="60" t="s">
        <v>289</v>
      </c>
      <c r="G169" s="60" t="s">
        <v>1080</v>
      </c>
      <c r="H169" s="60" t="s">
        <v>1081</v>
      </c>
      <c r="I169" s="60">
        <v>7250026</v>
      </c>
      <c r="J169" s="60" t="s">
        <v>1082</v>
      </c>
      <c r="K169" s="60" t="s">
        <v>1083</v>
      </c>
      <c r="L169" s="60" t="s">
        <v>1882</v>
      </c>
      <c r="M169" s="60" t="s">
        <v>308</v>
      </c>
      <c r="P169" s="60" t="s">
        <v>283</v>
      </c>
      <c r="Q169" s="60" t="s">
        <v>1084</v>
      </c>
      <c r="R169" s="60" t="s">
        <v>1085</v>
      </c>
      <c r="X169" s="60" t="s">
        <v>1883</v>
      </c>
      <c r="Y169" s="60" t="s">
        <v>1884</v>
      </c>
      <c r="Z169" s="60" t="s">
        <v>1885</v>
      </c>
      <c r="AA169" s="60">
        <v>7250002</v>
      </c>
      <c r="AB169" s="60">
        <v>34203</v>
      </c>
      <c r="AC169" s="60" t="s">
        <v>1886</v>
      </c>
      <c r="AD169" s="60" t="s">
        <v>289</v>
      </c>
      <c r="AE169" s="60" t="b">
        <f t="shared" si="5"/>
        <v>1</v>
      </c>
      <c r="AF169" s="60" t="s">
        <v>290</v>
      </c>
      <c r="AH169" s="61">
        <v>39377</v>
      </c>
      <c r="AI169" s="60" t="s">
        <v>292</v>
      </c>
      <c r="AJ169" s="61">
        <v>42064</v>
      </c>
      <c r="AK169" s="61">
        <v>42068</v>
      </c>
      <c r="AL169" s="60" t="s">
        <v>1887</v>
      </c>
      <c r="AM169" s="60" t="str">
        <f>VLOOKUP(AL169,'[1]居宅，予防'!$A$2:$B$43,2,FALSE)</f>
        <v>認知症対応型共同生活介護</v>
      </c>
      <c r="AN169" s="60" t="str">
        <f>VLOOKUP(AM169,[1]施設種別!$A$2:$B$20,2,FALSE)</f>
        <v>⑪認知症対応型共同生活介護</v>
      </c>
      <c r="AO169" s="60" t="s">
        <v>294</v>
      </c>
      <c r="AP169" s="60" t="s">
        <v>356</v>
      </c>
      <c r="AQ169" s="61">
        <v>38808</v>
      </c>
      <c r="AR169" s="61">
        <v>38808</v>
      </c>
      <c r="AS169" s="61">
        <v>42876</v>
      </c>
      <c r="BF169" s="61">
        <v>41730</v>
      </c>
      <c r="BG169" s="61">
        <v>43921</v>
      </c>
      <c r="BJ169" s="60" t="s">
        <v>1883</v>
      </c>
      <c r="BK169" s="60" t="s">
        <v>1884</v>
      </c>
      <c r="BL169" s="60" t="s">
        <v>1885</v>
      </c>
      <c r="BM169" s="60" t="s">
        <v>1888</v>
      </c>
      <c r="BN169" s="60" t="s">
        <v>1889</v>
      </c>
      <c r="BO169" s="60" t="s">
        <v>1890</v>
      </c>
      <c r="BP169" s="60">
        <v>7390025</v>
      </c>
      <c r="BQ169" s="60" t="s">
        <v>1891</v>
      </c>
      <c r="BR169" s="60" t="s">
        <v>1892</v>
      </c>
      <c r="BV169" s="61">
        <v>24685</v>
      </c>
      <c r="BW169" s="60" t="s">
        <v>1893</v>
      </c>
      <c r="CX169" s="60" t="s">
        <v>1894</v>
      </c>
      <c r="CZ169" s="61">
        <v>42914</v>
      </c>
      <c r="DA169" s="61">
        <v>43209</v>
      </c>
      <c r="DB169" s="61">
        <v>41704</v>
      </c>
      <c r="DC169" s="61">
        <v>43921</v>
      </c>
    </row>
    <row r="170" spans="1:110" x14ac:dyDescent="0.15">
      <c r="A170" s="60">
        <f>COUNTIF(B170:B$1038,B170)</f>
        <v>1</v>
      </c>
      <c r="B170" s="60" t="str">
        <f t="shared" si="4"/>
        <v>3470700299介護老人福祉施設</v>
      </c>
      <c r="C170" s="60">
        <v>3470700299</v>
      </c>
      <c r="D170" s="60">
        <v>0</v>
      </c>
      <c r="E170" s="60" t="s">
        <v>275</v>
      </c>
      <c r="F170" s="60">
        <v>1002195</v>
      </c>
      <c r="G170" s="60" t="s">
        <v>1862</v>
      </c>
      <c r="H170" s="60" t="s">
        <v>1863</v>
      </c>
      <c r="I170" s="60">
        <v>7250013</v>
      </c>
      <c r="J170" s="60" t="s">
        <v>1864</v>
      </c>
      <c r="K170" s="60" t="s">
        <v>1865</v>
      </c>
      <c r="L170" s="60" t="s">
        <v>1866</v>
      </c>
      <c r="M170" s="60" t="s">
        <v>1244</v>
      </c>
      <c r="P170" s="60" t="s">
        <v>283</v>
      </c>
      <c r="Q170" s="60" t="s">
        <v>1867</v>
      </c>
      <c r="R170" s="60" t="s">
        <v>1868</v>
      </c>
      <c r="U170" s="61">
        <v>22759</v>
      </c>
      <c r="X170" s="60" t="s">
        <v>1895</v>
      </c>
      <c r="Y170" s="60" t="s">
        <v>1896</v>
      </c>
      <c r="Z170" s="60" t="s">
        <v>1865</v>
      </c>
      <c r="AA170" s="60">
        <v>7250013</v>
      </c>
      <c r="AB170" s="60">
        <v>34203</v>
      </c>
      <c r="AC170" s="60" t="s">
        <v>1864</v>
      </c>
      <c r="AD170" s="60" t="s">
        <v>289</v>
      </c>
      <c r="AE170" s="60" t="b">
        <f t="shared" si="5"/>
        <v>0</v>
      </c>
      <c r="AF170" s="60" t="s">
        <v>290</v>
      </c>
      <c r="AG170" s="60" t="s">
        <v>291</v>
      </c>
      <c r="AH170" s="61">
        <v>41926</v>
      </c>
      <c r="AI170" s="60" t="s">
        <v>292</v>
      </c>
      <c r="AJ170" s="61">
        <v>41896</v>
      </c>
      <c r="AK170" s="61">
        <v>41943</v>
      </c>
      <c r="AL170" s="60" t="s">
        <v>1856</v>
      </c>
      <c r="AM170" s="60" t="str">
        <f>VLOOKUP(AL170,'[1]居宅，予防'!$A$2:$B$43,2,FALSE)</f>
        <v>介護老人福祉施設</v>
      </c>
      <c r="AN170" s="60" t="str">
        <f>VLOOKUP(AM170,[1]施設種別!$A$2:$B$20,2,FALSE)</f>
        <v>①広域型特別養護老人ホーム</v>
      </c>
      <c r="AO170" s="60" t="s">
        <v>294</v>
      </c>
      <c r="AP170" s="60" t="s">
        <v>356</v>
      </c>
      <c r="AQ170" s="61">
        <v>36617</v>
      </c>
      <c r="AR170" s="61">
        <v>36617</v>
      </c>
      <c r="AS170" s="61">
        <v>43556</v>
      </c>
      <c r="BF170" s="61">
        <v>41730</v>
      </c>
      <c r="BG170" s="61">
        <v>43921</v>
      </c>
      <c r="BJ170" s="60" t="s">
        <v>1895</v>
      </c>
      <c r="BK170" s="60" t="s">
        <v>1896</v>
      </c>
      <c r="BL170" s="60" t="s">
        <v>1865</v>
      </c>
      <c r="BM170" s="60" t="s">
        <v>1866</v>
      </c>
      <c r="BN170" s="60" t="s">
        <v>1868</v>
      </c>
      <c r="BO170" s="60" t="s">
        <v>1867</v>
      </c>
      <c r="BP170" s="60">
        <v>7250013</v>
      </c>
      <c r="BQ170" s="60" t="s">
        <v>1897</v>
      </c>
      <c r="BS170" s="60" t="s">
        <v>1898</v>
      </c>
      <c r="BT170" s="60" t="s">
        <v>1899</v>
      </c>
      <c r="BV170" s="61">
        <v>22759</v>
      </c>
      <c r="CW170" s="60" t="s">
        <v>1900</v>
      </c>
      <c r="CY170" s="60" t="s">
        <v>291</v>
      </c>
      <c r="CZ170" s="61">
        <v>43556</v>
      </c>
      <c r="DA170" s="61">
        <v>43236</v>
      </c>
      <c r="DB170" s="61">
        <v>43538</v>
      </c>
      <c r="DC170" s="61">
        <v>43921</v>
      </c>
    </row>
    <row r="171" spans="1:110" x14ac:dyDescent="0.15">
      <c r="A171" s="60">
        <f>COUNTIF(B171:B$1038,B171)</f>
        <v>1</v>
      </c>
      <c r="B171" s="60" t="str">
        <f t="shared" si="4"/>
        <v>3470700299短期入所生活介護</v>
      </c>
      <c r="C171" s="60">
        <v>3470700299</v>
      </c>
      <c r="D171" s="60">
        <v>0</v>
      </c>
      <c r="E171" s="60" t="s">
        <v>275</v>
      </c>
      <c r="F171" s="60">
        <v>1002195</v>
      </c>
      <c r="G171" s="60" t="s">
        <v>1862</v>
      </c>
      <c r="H171" s="60" t="s">
        <v>1863</v>
      </c>
      <c r="I171" s="60">
        <v>7250013</v>
      </c>
      <c r="J171" s="60" t="s">
        <v>1864</v>
      </c>
      <c r="K171" s="60" t="s">
        <v>1865</v>
      </c>
      <c r="L171" s="60" t="s">
        <v>1866</v>
      </c>
      <c r="M171" s="60" t="s">
        <v>1244</v>
      </c>
      <c r="P171" s="60" t="s">
        <v>283</v>
      </c>
      <c r="Q171" s="60" t="s">
        <v>1867</v>
      </c>
      <c r="R171" s="60" t="s">
        <v>1868</v>
      </c>
      <c r="U171" s="61">
        <v>22759</v>
      </c>
      <c r="X171" s="60" t="s">
        <v>1895</v>
      </c>
      <c r="Y171" s="60" t="s">
        <v>1896</v>
      </c>
      <c r="Z171" s="60" t="s">
        <v>1865</v>
      </c>
      <c r="AA171" s="60">
        <v>7250013</v>
      </c>
      <c r="AB171" s="60">
        <v>34203</v>
      </c>
      <c r="AC171" s="60" t="s">
        <v>1864</v>
      </c>
      <c r="AD171" s="60" t="s">
        <v>289</v>
      </c>
      <c r="AE171" s="60" t="b">
        <f t="shared" si="5"/>
        <v>0</v>
      </c>
      <c r="AF171" s="60" t="s">
        <v>290</v>
      </c>
      <c r="AG171" s="60" t="s">
        <v>291</v>
      </c>
      <c r="AH171" s="61">
        <v>41926</v>
      </c>
      <c r="AI171" s="60" t="s">
        <v>292</v>
      </c>
      <c r="AJ171" s="61">
        <v>41896</v>
      </c>
      <c r="AK171" s="61">
        <v>41943</v>
      </c>
      <c r="AL171" s="60" t="s">
        <v>1850</v>
      </c>
      <c r="AM171" s="60" t="str">
        <f>VLOOKUP(AL171,'[1]居宅，予防'!$A$2:$B$43,2,FALSE)</f>
        <v>短期入所生活介護</v>
      </c>
      <c r="AN171" s="60" t="str">
        <f>VLOOKUP(AM171,[1]施設種別!$A$2:$B$20,2,FALSE)</f>
        <v>⑭短期入所生活介護</v>
      </c>
      <c r="AO171" s="60" t="s">
        <v>294</v>
      </c>
      <c r="AP171" s="60" t="s">
        <v>356</v>
      </c>
      <c r="AQ171" s="61">
        <v>36678</v>
      </c>
      <c r="AR171" s="61">
        <v>36678</v>
      </c>
      <c r="AS171" s="61">
        <v>43556</v>
      </c>
      <c r="BF171" s="61">
        <v>41791</v>
      </c>
      <c r="BG171" s="61">
        <v>43982</v>
      </c>
      <c r="BJ171" s="60" t="s">
        <v>1895</v>
      </c>
      <c r="BK171" s="60" t="s">
        <v>1896</v>
      </c>
      <c r="BL171" s="60" t="s">
        <v>1865</v>
      </c>
      <c r="BM171" s="60" t="s">
        <v>1866</v>
      </c>
      <c r="BN171" s="60" t="s">
        <v>1868</v>
      </c>
      <c r="BO171" s="60" t="s">
        <v>1867</v>
      </c>
      <c r="BP171" s="60">
        <v>7250013</v>
      </c>
      <c r="BQ171" s="60" t="s">
        <v>1871</v>
      </c>
      <c r="BS171" s="60" t="s">
        <v>1901</v>
      </c>
      <c r="BT171" s="60" t="s">
        <v>1902</v>
      </c>
      <c r="BV171" s="61">
        <v>22759</v>
      </c>
      <c r="CR171" s="60" t="s">
        <v>289</v>
      </c>
      <c r="CW171" s="60" t="s">
        <v>1900</v>
      </c>
      <c r="CY171" s="60" t="s">
        <v>291</v>
      </c>
      <c r="CZ171" s="61">
        <v>43579</v>
      </c>
      <c r="DA171" s="61">
        <v>43217</v>
      </c>
      <c r="DB171" s="61">
        <v>43538</v>
      </c>
      <c r="DC171" s="61">
        <v>43982</v>
      </c>
      <c r="DF171" s="60" t="s">
        <v>1874</v>
      </c>
    </row>
    <row r="172" spans="1:110" x14ac:dyDescent="0.15">
      <c r="A172" s="60">
        <f>COUNTIF(B172:B$1038,B172)</f>
        <v>1</v>
      </c>
      <c r="B172" s="60" t="str">
        <f t="shared" si="4"/>
        <v>3470700356認知症対応型共同生活介護</v>
      </c>
      <c r="C172" s="60">
        <v>3470700356</v>
      </c>
      <c r="D172" s="60">
        <v>34203</v>
      </c>
      <c r="E172" s="60" t="s">
        <v>289</v>
      </c>
      <c r="G172" s="60" t="s">
        <v>1903</v>
      </c>
      <c r="H172" s="60" t="s">
        <v>1904</v>
      </c>
      <c r="I172" s="60">
        <v>7292312</v>
      </c>
      <c r="J172" s="60" t="s">
        <v>1905</v>
      </c>
      <c r="K172" s="60" t="s">
        <v>1906</v>
      </c>
      <c r="L172" s="60" t="s">
        <v>1906</v>
      </c>
      <c r="M172" s="60" t="s">
        <v>1907</v>
      </c>
      <c r="P172" s="60" t="s">
        <v>1908</v>
      </c>
      <c r="Q172" s="60" t="s">
        <v>1909</v>
      </c>
      <c r="R172" s="60" t="s">
        <v>1910</v>
      </c>
      <c r="S172" s="60">
        <v>7310152</v>
      </c>
      <c r="T172" s="60" t="s">
        <v>1911</v>
      </c>
      <c r="U172" s="61">
        <v>24814</v>
      </c>
      <c r="X172" s="60" t="s">
        <v>1912</v>
      </c>
      <c r="Y172" s="60" t="s">
        <v>1913</v>
      </c>
      <c r="Z172" s="60" t="s">
        <v>1906</v>
      </c>
      <c r="AA172" s="60">
        <v>7292312</v>
      </c>
      <c r="AB172" s="60">
        <v>34203</v>
      </c>
      <c r="AC172" s="60" t="s">
        <v>1914</v>
      </c>
      <c r="AD172" s="60" t="s">
        <v>289</v>
      </c>
      <c r="AE172" s="60" t="b">
        <f t="shared" si="5"/>
        <v>1</v>
      </c>
      <c r="AF172" s="60" t="s">
        <v>290</v>
      </c>
      <c r="AH172" s="61">
        <v>38808</v>
      </c>
      <c r="AI172" s="60" t="s">
        <v>292</v>
      </c>
      <c r="AJ172" s="61">
        <v>43529</v>
      </c>
      <c r="AK172" s="61">
        <v>43571</v>
      </c>
      <c r="AL172" s="60" t="s">
        <v>1887</v>
      </c>
      <c r="AM172" s="60" t="str">
        <f>VLOOKUP(AL172,'[1]居宅，予防'!$A$2:$B$43,2,FALSE)</f>
        <v>認知症対応型共同生活介護</v>
      </c>
      <c r="AN172" s="60" t="str">
        <f>VLOOKUP(AM172,[1]施設種別!$A$2:$B$20,2,FALSE)</f>
        <v>⑪認知症対応型共同生活介護</v>
      </c>
      <c r="AO172" s="60" t="s">
        <v>294</v>
      </c>
      <c r="AP172" s="60" t="s">
        <v>356</v>
      </c>
      <c r="AQ172" s="61">
        <v>38808</v>
      </c>
      <c r="AR172" s="61">
        <v>38808</v>
      </c>
      <c r="AS172" s="61">
        <v>43529</v>
      </c>
      <c r="BF172" s="61">
        <v>42309</v>
      </c>
      <c r="BG172" s="61">
        <v>44500</v>
      </c>
      <c r="BJ172" s="60" t="s">
        <v>1912</v>
      </c>
      <c r="BK172" s="60" t="s">
        <v>1913</v>
      </c>
      <c r="BL172" s="60" t="s">
        <v>1906</v>
      </c>
      <c r="BM172" s="60" t="s">
        <v>1906</v>
      </c>
      <c r="BN172" s="60" t="s">
        <v>1915</v>
      </c>
      <c r="BO172" s="60" t="s">
        <v>1916</v>
      </c>
      <c r="BP172" s="60">
        <v>7292313</v>
      </c>
      <c r="BQ172" s="60" t="s">
        <v>1917</v>
      </c>
      <c r="BV172" s="61">
        <v>21966</v>
      </c>
      <c r="BW172" s="60" t="s">
        <v>1918</v>
      </c>
      <c r="CX172" s="60" t="s">
        <v>1682</v>
      </c>
      <c r="CZ172" s="61">
        <v>43571</v>
      </c>
      <c r="DA172" s="61">
        <v>43209</v>
      </c>
      <c r="DB172" s="61">
        <v>41421</v>
      </c>
      <c r="DC172" s="61">
        <v>44500</v>
      </c>
    </row>
    <row r="173" spans="1:110" x14ac:dyDescent="0.15">
      <c r="A173" s="60">
        <f>COUNTIF(B173:B$1038,B173)</f>
        <v>1</v>
      </c>
      <c r="B173" s="60" t="str">
        <f t="shared" si="4"/>
        <v>3470700372通所介護</v>
      </c>
      <c r="C173" s="60">
        <v>3470700372</v>
      </c>
      <c r="D173" s="60">
        <v>0</v>
      </c>
      <c r="E173" s="60" t="s">
        <v>275</v>
      </c>
      <c r="F173" s="60">
        <v>1002203</v>
      </c>
      <c r="G173" s="60" t="s">
        <v>1919</v>
      </c>
      <c r="H173" s="60" t="s">
        <v>1920</v>
      </c>
      <c r="I173" s="60">
        <v>7250026</v>
      </c>
      <c r="J173" s="60" t="s">
        <v>1921</v>
      </c>
      <c r="K173" s="60" t="s">
        <v>1922</v>
      </c>
      <c r="L173" s="60" t="s">
        <v>1923</v>
      </c>
      <c r="M173" s="60" t="s">
        <v>1244</v>
      </c>
      <c r="P173" s="60" t="s">
        <v>283</v>
      </c>
      <c r="Q173" s="60" t="s">
        <v>1084</v>
      </c>
      <c r="R173" s="60" t="s">
        <v>1085</v>
      </c>
      <c r="X173" s="60" t="s">
        <v>1924</v>
      </c>
      <c r="Y173" s="60" t="s">
        <v>1925</v>
      </c>
      <c r="Z173" s="60" t="s">
        <v>1922</v>
      </c>
      <c r="AA173" s="60">
        <v>7250026</v>
      </c>
      <c r="AB173" s="60">
        <v>34203</v>
      </c>
      <c r="AC173" s="60" t="s">
        <v>1921</v>
      </c>
      <c r="AD173" s="60" t="s">
        <v>289</v>
      </c>
      <c r="AE173" s="60" t="b">
        <f t="shared" si="5"/>
        <v>0</v>
      </c>
      <c r="AF173" s="60" t="s">
        <v>290</v>
      </c>
      <c r="AG173" s="60" t="s">
        <v>291</v>
      </c>
      <c r="AH173" s="61">
        <v>43055</v>
      </c>
      <c r="AI173" s="60" t="s">
        <v>292</v>
      </c>
      <c r="AJ173" s="61">
        <v>42903</v>
      </c>
      <c r="AK173" s="61">
        <v>43131</v>
      </c>
      <c r="AL173" s="60" t="s">
        <v>1829</v>
      </c>
      <c r="AM173" s="60" t="str">
        <f>VLOOKUP(AL173,'[1]居宅，予防'!$A$2:$B$43,2,FALSE)</f>
        <v>通所介護</v>
      </c>
      <c r="AN173" s="60" t="str">
        <f>VLOOKUP(AM173,[1]施設種別!$A$2:$B$20,2,FALSE)</f>
        <v>⑮通所介護</v>
      </c>
      <c r="AO173" s="60" t="s">
        <v>294</v>
      </c>
      <c r="AP173" s="60" t="s">
        <v>356</v>
      </c>
      <c r="AQ173" s="61">
        <v>38231</v>
      </c>
      <c r="AR173" s="61">
        <v>38231</v>
      </c>
      <c r="AS173" s="61">
        <v>43126</v>
      </c>
      <c r="BF173" s="61">
        <v>42614</v>
      </c>
      <c r="BG173" s="61">
        <v>44804</v>
      </c>
      <c r="BJ173" s="60" t="s">
        <v>1924</v>
      </c>
      <c r="BK173" s="60" t="s">
        <v>1925</v>
      </c>
      <c r="BL173" s="60" t="s">
        <v>1922</v>
      </c>
      <c r="BM173" s="60" t="s">
        <v>1922</v>
      </c>
      <c r="BN173" s="60" t="s">
        <v>1926</v>
      </c>
      <c r="BO173" s="60" t="s">
        <v>1927</v>
      </c>
      <c r="BP173" s="60">
        <v>7390036</v>
      </c>
      <c r="BQ173" s="60" t="s">
        <v>1928</v>
      </c>
      <c r="BS173" s="60" t="s">
        <v>1929</v>
      </c>
      <c r="BT173" s="60" t="s">
        <v>1930</v>
      </c>
      <c r="BV173" s="61">
        <v>25085</v>
      </c>
      <c r="CR173" s="60" t="s">
        <v>289</v>
      </c>
      <c r="CY173" s="60" t="s">
        <v>291</v>
      </c>
      <c r="CZ173" s="61">
        <v>43187</v>
      </c>
      <c r="DA173" s="61">
        <v>42849</v>
      </c>
      <c r="DB173" s="61">
        <v>43133</v>
      </c>
      <c r="DC173" s="61">
        <v>44804</v>
      </c>
    </row>
    <row r="174" spans="1:110" x14ac:dyDescent="0.15">
      <c r="A174" s="60">
        <f>COUNTIF(B174:B$1038,B174)</f>
        <v>1</v>
      </c>
      <c r="B174" s="60" t="str">
        <f t="shared" si="4"/>
        <v>3470700406短期入所生活介護</v>
      </c>
      <c r="C174" s="60">
        <v>3470700406</v>
      </c>
      <c r="D174" s="60">
        <v>0</v>
      </c>
      <c r="E174" s="60" t="s">
        <v>275</v>
      </c>
      <c r="F174" s="60">
        <v>1002203</v>
      </c>
      <c r="G174" s="60" t="s">
        <v>1919</v>
      </c>
      <c r="H174" s="60" t="s">
        <v>1920</v>
      </c>
      <c r="I174" s="60">
        <v>7250026</v>
      </c>
      <c r="J174" s="60" t="s">
        <v>1921</v>
      </c>
      <c r="K174" s="60" t="s">
        <v>1922</v>
      </c>
      <c r="L174" s="60" t="s">
        <v>1923</v>
      </c>
      <c r="M174" s="60" t="s">
        <v>1244</v>
      </c>
      <c r="P174" s="60" t="s">
        <v>283</v>
      </c>
      <c r="Q174" s="60" t="s">
        <v>1084</v>
      </c>
      <c r="R174" s="60" t="s">
        <v>1085</v>
      </c>
      <c r="X174" s="60" t="s">
        <v>1931</v>
      </c>
      <c r="Y174" s="60" t="s">
        <v>1932</v>
      </c>
      <c r="Z174" s="60" t="s">
        <v>1922</v>
      </c>
      <c r="AA174" s="60">
        <v>7250026</v>
      </c>
      <c r="AB174" s="60">
        <v>34203</v>
      </c>
      <c r="AC174" s="60" t="s">
        <v>1921</v>
      </c>
      <c r="AD174" s="60" t="s">
        <v>289</v>
      </c>
      <c r="AE174" s="60" t="b">
        <f t="shared" si="5"/>
        <v>0</v>
      </c>
      <c r="AF174" s="60" t="s">
        <v>290</v>
      </c>
      <c r="AG174" s="60" t="s">
        <v>291</v>
      </c>
      <c r="AH174" s="61">
        <v>43055</v>
      </c>
      <c r="AI174" s="60" t="s">
        <v>292</v>
      </c>
      <c r="AJ174" s="61">
        <v>42903</v>
      </c>
      <c r="AK174" s="61">
        <v>43131</v>
      </c>
      <c r="AL174" s="60" t="s">
        <v>1850</v>
      </c>
      <c r="AM174" s="60" t="str">
        <f>VLOOKUP(AL174,'[1]居宅，予防'!$A$2:$B$43,2,FALSE)</f>
        <v>短期入所生活介護</v>
      </c>
      <c r="AN174" s="60" t="str">
        <f>VLOOKUP(AM174,[1]施設種別!$A$2:$B$20,2,FALSE)</f>
        <v>⑭短期入所生活介護</v>
      </c>
      <c r="AO174" s="60" t="s">
        <v>294</v>
      </c>
      <c r="AP174" s="60" t="s">
        <v>356</v>
      </c>
      <c r="AQ174" s="61">
        <v>38231</v>
      </c>
      <c r="AR174" s="61">
        <v>38231</v>
      </c>
      <c r="AS174" s="61">
        <v>43052</v>
      </c>
      <c r="BF174" s="61">
        <v>42614</v>
      </c>
      <c r="BG174" s="61">
        <v>44804</v>
      </c>
      <c r="BJ174" s="60" t="s">
        <v>1931</v>
      </c>
      <c r="BK174" s="60" t="s">
        <v>1932</v>
      </c>
      <c r="BL174" s="60" t="s">
        <v>1922</v>
      </c>
      <c r="BM174" s="60" t="s">
        <v>1923</v>
      </c>
      <c r="BN174" s="60" t="s">
        <v>1933</v>
      </c>
      <c r="BO174" s="60" t="s">
        <v>1934</v>
      </c>
      <c r="BP174" s="60">
        <v>7350023</v>
      </c>
      <c r="BQ174" s="60" t="s">
        <v>1935</v>
      </c>
      <c r="BS174" s="60" t="s">
        <v>1936</v>
      </c>
      <c r="BT174" s="60" t="s">
        <v>1847</v>
      </c>
      <c r="BV174" s="61">
        <v>19689</v>
      </c>
      <c r="CR174" s="60" t="s">
        <v>289</v>
      </c>
      <c r="CV174" s="60" t="s">
        <v>1937</v>
      </c>
      <c r="CY174" s="60" t="s">
        <v>291</v>
      </c>
      <c r="CZ174" s="61">
        <v>43136</v>
      </c>
      <c r="DA174" s="61">
        <v>42849</v>
      </c>
      <c r="DB174" s="61">
        <v>43055</v>
      </c>
      <c r="DC174" s="61">
        <v>44804</v>
      </c>
    </row>
    <row r="175" spans="1:110" x14ac:dyDescent="0.15">
      <c r="A175" s="60">
        <f>COUNTIF(B175:B$1038,B175)</f>
        <v>1</v>
      </c>
      <c r="B175" s="60" t="str">
        <f t="shared" si="4"/>
        <v>3470700414介護老人福祉施設</v>
      </c>
      <c r="C175" s="60">
        <v>3470700414</v>
      </c>
      <c r="D175" s="60">
        <v>0</v>
      </c>
      <c r="E175" s="60" t="s">
        <v>275</v>
      </c>
      <c r="F175" s="60">
        <v>1002203</v>
      </c>
      <c r="G175" s="60" t="s">
        <v>1919</v>
      </c>
      <c r="H175" s="60" t="s">
        <v>1920</v>
      </c>
      <c r="I175" s="60">
        <v>7250026</v>
      </c>
      <c r="J175" s="60" t="s">
        <v>1921</v>
      </c>
      <c r="K175" s="60" t="s">
        <v>1922</v>
      </c>
      <c r="L175" s="60" t="s">
        <v>1923</v>
      </c>
      <c r="M175" s="60" t="s">
        <v>1244</v>
      </c>
      <c r="P175" s="60" t="s">
        <v>283</v>
      </c>
      <c r="Q175" s="60" t="s">
        <v>1084</v>
      </c>
      <c r="R175" s="60" t="s">
        <v>1085</v>
      </c>
      <c r="X175" s="60" t="s">
        <v>1938</v>
      </c>
      <c r="Y175" s="60" t="s">
        <v>1936</v>
      </c>
      <c r="Z175" s="60" t="s">
        <v>1922</v>
      </c>
      <c r="AA175" s="60">
        <v>7250026</v>
      </c>
      <c r="AB175" s="60">
        <v>34203</v>
      </c>
      <c r="AC175" s="60" t="s">
        <v>1921</v>
      </c>
      <c r="AD175" s="60" t="s">
        <v>289</v>
      </c>
      <c r="AE175" s="60" t="b">
        <f t="shared" si="5"/>
        <v>0</v>
      </c>
      <c r="AF175" s="60" t="s">
        <v>290</v>
      </c>
      <c r="AG175" s="60" t="s">
        <v>291</v>
      </c>
      <c r="AH175" s="61">
        <v>43055</v>
      </c>
      <c r="AI175" s="60" t="s">
        <v>292</v>
      </c>
      <c r="AJ175" s="61">
        <v>42903</v>
      </c>
      <c r="AK175" s="61">
        <v>43131</v>
      </c>
      <c r="AL175" s="60" t="s">
        <v>1856</v>
      </c>
      <c r="AM175" s="60" t="str">
        <f>VLOOKUP(AL175,'[1]居宅，予防'!$A$2:$B$43,2,FALSE)</f>
        <v>介護老人福祉施設</v>
      </c>
      <c r="AN175" s="60" t="str">
        <f>VLOOKUP(AM175,[1]施設種別!$A$2:$B$20,2,FALSE)</f>
        <v>①広域型特別養護老人ホーム</v>
      </c>
      <c r="AO175" s="60" t="s">
        <v>294</v>
      </c>
      <c r="AP175" s="60" t="s">
        <v>356</v>
      </c>
      <c r="AQ175" s="61">
        <v>38231</v>
      </c>
      <c r="AR175" s="61">
        <v>38231</v>
      </c>
      <c r="AS175" s="61">
        <v>42545</v>
      </c>
      <c r="BF175" s="61">
        <v>42614</v>
      </c>
      <c r="BG175" s="61">
        <v>44804</v>
      </c>
      <c r="BJ175" s="60" t="s">
        <v>1938</v>
      </c>
      <c r="BK175" s="60" t="s">
        <v>1936</v>
      </c>
      <c r="BL175" s="60" t="s">
        <v>1922</v>
      </c>
      <c r="BM175" s="60" t="s">
        <v>1923</v>
      </c>
      <c r="BN175" s="60" t="s">
        <v>1933</v>
      </c>
      <c r="BO175" s="60" t="s">
        <v>1934</v>
      </c>
      <c r="BP175" s="60">
        <v>7350023</v>
      </c>
      <c r="BQ175" s="60" t="s">
        <v>1935</v>
      </c>
      <c r="BS175" s="60" t="s">
        <v>1932</v>
      </c>
      <c r="BT175" s="60" t="s">
        <v>1939</v>
      </c>
      <c r="BV175" s="61">
        <v>19689</v>
      </c>
      <c r="CV175" s="60" t="s">
        <v>1940</v>
      </c>
      <c r="CY175" s="60" t="s">
        <v>291</v>
      </c>
      <c r="CZ175" s="61">
        <v>42611</v>
      </c>
      <c r="DA175" s="61">
        <v>43214</v>
      </c>
      <c r="DB175" s="61">
        <v>42552</v>
      </c>
      <c r="DC175" s="61">
        <v>44804</v>
      </c>
    </row>
    <row r="176" spans="1:110" x14ac:dyDescent="0.15">
      <c r="A176" s="60">
        <f>COUNTIF(B176:B$1038,B176)</f>
        <v>1</v>
      </c>
      <c r="B176" s="60" t="str">
        <f t="shared" si="4"/>
        <v>3470700513通所介護</v>
      </c>
      <c r="C176" s="60">
        <v>3470700513</v>
      </c>
      <c r="D176" s="60">
        <v>0</v>
      </c>
      <c r="E176" s="60" t="s">
        <v>275</v>
      </c>
      <c r="F176" s="60">
        <v>3002144</v>
      </c>
      <c r="G176" s="60" t="s">
        <v>303</v>
      </c>
      <c r="H176" s="60" t="s">
        <v>304</v>
      </c>
      <c r="I176" s="60">
        <v>7250012</v>
      </c>
      <c r="J176" s="60" t="s">
        <v>305</v>
      </c>
      <c r="K176" s="60" t="s">
        <v>306</v>
      </c>
      <c r="L176" s="60" t="s">
        <v>307</v>
      </c>
      <c r="M176" s="60" t="s">
        <v>308</v>
      </c>
      <c r="P176" s="60" t="s">
        <v>283</v>
      </c>
      <c r="Q176" s="60" t="s">
        <v>309</v>
      </c>
      <c r="R176" s="60" t="s">
        <v>310</v>
      </c>
      <c r="X176" s="60" t="s">
        <v>1941</v>
      </c>
      <c r="Y176" s="60" t="s">
        <v>1942</v>
      </c>
      <c r="Z176" s="60" t="s">
        <v>1943</v>
      </c>
      <c r="AA176" s="60">
        <v>7250012</v>
      </c>
      <c r="AB176" s="60">
        <v>34203</v>
      </c>
      <c r="AC176" s="60" t="s">
        <v>1944</v>
      </c>
      <c r="AD176" s="60" t="s">
        <v>289</v>
      </c>
      <c r="AE176" s="60" t="b">
        <f t="shared" si="5"/>
        <v>0</v>
      </c>
      <c r="AF176" s="60" t="s">
        <v>290</v>
      </c>
      <c r="AG176" s="60" t="s">
        <v>291</v>
      </c>
      <c r="AH176" s="61">
        <v>42674</v>
      </c>
      <c r="AI176" s="60" t="s">
        <v>292</v>
      </c>
      <c r="AJ176" s="61">
        <v>42658</v>
      </c>
      <c r="AK176" s="61">
        <v>42716</v>
      </c>
      <c r="AL176" s="60" t="s">
        <v>1829</v>
      </c>
      <c r="AM176" s="60" t="str">
        <f>VLOOKUP(AL176,'[1]居宅，予防'!$A$2:$B$43,2,FALSE)</f>
        <v>通所介護</v>
      </c>
      <c r="AN176" s="60" t="str">
        <f>VLOOKUP(AM176,[1]施設種別!$A$2:$B$20,2,FALSE)</f>
        <v>⑮通所介護</v>
      </c>
      <c r="AO176" s="60" t="s">
        <v>294</v>
      </c>
      <c r="AP176" s="60" t="s">
        <v>356</v>
      </c>
      <c r="AQ176" s="61">
        <v>40544</v>
      </c>
      <c r="AR176" s="61">
        <v>40544</v>
      </c>
      <c r="AS176" s="61">
        <v>42948</v>
      </c>
      <c r="BF176" s="61">
        <v>42736</v>
      </c>
      <c r="BG176" s="61">
        <v>44926</v>
      </c>
      <c r="BJ176" s="60" t="s">
        <v>1941</v>
      </c>
      <c r="BK176" s="60" t="s">
        <v>1942</v>
      </c>
      <c r="BL176" s="60" t="s">
        <v>1943</v>
      </c>
      <c r="BM176" s="60" t="s">
        <v>1945</v>
      </c>
      <c r="BN176" s="60" t="s">
        <v>1946</v>
      </c>
      <c r="BO176" s="60" t="s">
        <v>1947</v>
      </c>
      <c r="BP176" s="60">
        <v>7250012</v>
      </c>
      <c r="BQ176" s="60" t="s">
        <v>1948</v>
      </c>
      <c r="BS176" s="60" t="s">
        <v>1949</v>
      </c>
      <c r="BT176" s="60" t="s">
        <v>1950</v>
      </c>
      <c r="BV176" s="61">
        <v>24854</v>
      </c>
      <c r="CR176" s="60" t="s">
        <v>317</v>
      </c>
      <c r="CS176" s="60" t="s">
        <v>318</v>
      </c>
      <c r="CY176" s="60" t="s">
        <v>291</v>
      </c>
      <c r="CZ176" s="61">
        <v>43118</v>
      </c>
      <c r="DA176" s="61">
        <v>43580</v>
      </c>
      <c r="DB176" s="61">
        <v>42954</v>
      </c>
      <c r="DC176" s="61">
        <v>44926</v>
      </c>
    </row>
    <row r="177" spans="1:111" x14ac:dyDescent="0.15">
      <c r="A177" s="60">
        <f>COUNTIF(B177:B$1038,B177)</f>
        <v>1</v>
      </c>
      <c r="B177" s="60" t="str">
        <f t="shared" si="4"/>
        <v>3470700539通所介護</v>
      </c>
      <c r="C177" s="60">
        <v>3470700539</v>
      </c>
      <c r="D177" s="60">
        <v>0</v>
      </c>
      <c r="E177" s="60" t="s">
        <v>275</v>
      </c>
      <c r="F177" s="60">
        <v>1002187</v>
      </c>
      <c r="G177" s="60" t="s">
        <v>1833</v>
      </c>
      <c r="H177" s="60" t="s">
        <v>1834</v>
      </c>
      <c r="I177" s="60">
        <v>7250024</v>
      </c>
      <c r="J177" s="60" t="s">
        <v>1835</v>
      </c>
      <c r="K177" s="60" t="s">
        <v>1836</v>
      </c>
      <c r="L177" s="60" t="s">
        <v>1837</v>
      </c>
      <c r="M177" s="60" t="s">
        <v>1244</v>
      </c>
      <c r="P177" s="60" t="s">
        <v>283</v>
      </c>
      <c r="Q177" s="60" t="s">
        <v>1838</v>
      </c>
      <c r="R177" s="60" t="s">
        <v>1839</v>
      </c>
      <c r="X177" s="60" t="s">
        <v>1951</v>
      </c>
      <c r="Y177" s="60" t="s">
        <v>1952</v>
      </c>
      <c r="Z177" s="60" t="s">
        <v>1953</v>
      </c>
      <c r="AA177" s="60">
        <v>7250021</v>
      </c>
      <c r="AB177" s="60">
        <v>34203</v>
      </c>
      <c r="AC177" s="60" t="s">
        <v>1954</v>
      </c>
      <c r="AD177" s="60" t="s">
        <v>289</v>
      </c>
      <c r="AE177" s="60" t="b">
        <f t="shared" si="5"/>
        <v>0</v>
      </c>
      <c r="AF177" s="60" t="s">
        <v>290</v>
      </c>
      <c r="AG177" s="60" t="s">
        <v>291</v>
      </c>
      <c r="AH177" s="61">
        <v>43066</v>
      </c>
      <c r="AI177" s="60" t="s">
        <v>292</v>
      </c>
      <c r="AJ177" s="61">
        <v>42901</v>
      </c>
      <c r="AK177" s="61">
        <v>43131</v>
      </c>
      <c r="AL177" s="60" t="s">
        <v>1829</v>
      </c>
      <c r="AM177" s="60" t="str">
        <f>VLOOKUP(AL177,'[1]居宅，予防'!$A$2:$B$43,2,FALSE)</f>
        <v>通所介護</v>
      </c>
      <c r="AN177" s="60" t="str">
        <f>VLOOKUP(AM177,[1]施設種別!$A$2:$B$20,2,FALSE)</f>
        <v>⑮通所介護</v>
      </c>
      <c r="AO177" s="60" t="s">
        <v>294</v>
      </c>
      <c r="AP177" s="60" t="s">
        <v>356</v>
      </c>
      <c r="AQ177" s="61">
        <v>42217</v>
      </c>
      <c r="AR177" s="61">
        <v>42217</v>
      </c>
      <c r="AS177" s="61">
        <v>43125</v>
      </c>
      <c r="BF177" s="61">
        <v>42217</v>
      </c>
      <c r="BG177" s="61">
        <v>44408</v>
      </c>
      <c r="BJ177" s="60" t="s">
        <v>1951</v>
      </c>
      <c r="BK177" s="60" t="s">
        <v>1952</v>
      </c>
      <c r="BL177" s="60" t="s">
        <v>1953</v>
      </c>
      <c r="BM177" s="60" t="s">
        <v>1955</v>
      </c>
      <c r="BN177" s="60" t="s">
        <v>1839</v>
      </c>
      <c r="BO177" s="60" t="s">
        <v>1838</v>
      </c>
      <c r="BP177" s="60">
        <v>7250024</v>
      </c>
      <c r="BQ177" s="60" t="s">
        <v>1956</v>
      </c>
      <c r="BS177" s="60" t="s">
        <v>1957</v>
      </c>
      <c r="BT177" s="60" t="s">
        <v>674</v>
      </c>
      <c r="BV177" s="61">
        <v>13757</v>
      </c>
      <c r="CR177" s="60" t="s">
        <v>289</v>
      </c>
      <c r="CU177" s="60" t="s">
        <v>1958</v>
      </c>
      <c r="CY177" s="60" t="s">
        <v>291</v>
      </c>
      <c r="CZ177" s="61">
        <v>43159</v>
      </c>
      <c r="DA177" s="61">
        <v>43214</v>
      </c>
      <c r="DB177" s="61">
        <v>43126</v>
      </c>
      <c r="DC177" s="61">
        <v>44408</v>
      </c>
    </row>
    <row r="178" spans="1:111" x14ac:dyDescent="0.15">
      <c r="A178" s="60">
        <f>COUNTIF(B178:B$1038,B178)</f>
        <v>1</v>
      </c>
      <c r="B178" s="60" t="str">
        <f t="shared" si="4"/>
        <v>3470700547短期入所生活介護</v>
      </c>
      <c r="C178" s="60">
        <v>3470700547</v>
      </c>
      <c r="D178" s="60">
        <v>0</v>
      </c>
      <c r="E178" s="60" t="s">
        <v>275</v>
      </c>
      <c r="F178" s="60">
        <v>1002187</v>
      </c>
      <c r="G178" s="60" t="s">
        <v>1833</v>
      </c>
      <c r="H178" s="60" t="s">
        <v>1834</v>
      </c>
      <c r="I178" s="60">
        <v>7250024</v>
      </c>
      <c r="J178" s="60" t="s">
        <v>1835</v>
      </c>
      <c r="K178" s="60" t="s">
        <v>1836</v>
      </c>
      <c r="L178" s="60" t="s">
        <v>1837</v>
      </c>
      <c r="M178" s="60" t="s">
        <v>1244</v>
      </c>
      <c r="P178" s="60" t="s">
        <v>283</v>
      </c>
      <c r="Q178" s="60" t="s">
        <v>1838</v>
      </c>
      <c r="R178" s="60" t="s">
        <v>1839</v>
      </c>
      <c r="X178" s="60" t="s">
        <v>1959</v>
      </c>
      <c r="Y178" s="60" t="s">
        <v>1960</v>
      </c>
      <c r="Z178" s="60" t="s">
        <v>1961</v>
      </c>
      <c r="AA178" s="60">
        <v>7250021</v>
      </c>
      <c r="AB178" s="60">
        <v>34203</v>
      </c>
      <c r="AC178" s="60" t="s">
        <v>1954</v>
      </c>
      <c r="AD178" s="60" t="s">
        <v>289</v>
      </c>
      <c r="AE178" s="60" t="b">
        <f t="shared" si="5"/>
        <v>0</v>
      </c>
      <c r="AF178" s="60" t="s">
        <v>290</v>
      </c>
      <c r="AG178" s="60" t="s">
        <v>291</v>
      </c>
      <c r="AH178" s="61">
        <v>43066</v>
      </c>
      <c r="AI178" s="60" t="s">
        <v>292</v>
      </c>
      <c r="AJ178" s="61">
        <v>42901</v>
      </c>
      <c r="AK178" s="61">
        <v>43131</v>
      </c>
      <c r="AL178" s="60" t="s">
        <v>1850</v>
      </c>
      <c r="AM178" s="60" t="str">
        <f>VLOOKUP(AL178,'[1]居宅，予防'!$A$2:$B$43,2,FALSE)</f>
        <v>短期入所生活介護</v>
      </c>
      <c r="AN178" s="60" t="str">
        <f>VLOOKUP(AM178,[1]施設種別!$A$2:$B$20,2,FALSE)</f>
        <v>⑭短期入所生活介護</v>
      </c>
      <c r="AO178" s="60" t="s">
        <v>294</v>
      </c>
      <c r="AP178" s="60" t="s">
        <v>356</v>
      </c>
      <c r="AQ178" s="61">
        <v>40664</v>
      </c>
      <c r="AR178" s="61">
        <v>40664</v>
      </c>
      <c r="AS178" s="61">
        <v>43191</v>
      </c>
      <c r="BF178" s="61">
        <v>42856</v>
      </c>
      <c r="BG178" s="61">
        <v>45046</v>
      </c>
      <c r="BJ178" s="60" t="s">
        <v>1959</v>
      </c>
      <c r="BK178" s="60" t="s">
        <v>1960</v>
      </c>
      <c r="BL178" s="60" t="s">
        <v>1961</v>
      </c>
      <c r="BM178" s="60" t="s">
        <v>1955</v>
      </c>
      <c r="BN178" s="60" t="s">
        <v>1839</v>
      </c>
      <c r="BO178" s="60" t="s">
        <v>1838</v>
      </c>
      <c r="BP178" s="60">
        <v>7250024</v>
      </c>
      <c r="BQ178" s="60" t="s">
        <v>1956</v>
      </c>
      <c r="BS178" s="60" t="s">
        <v>1962</v>
      </c>
      <c r="BT178" s="60" t="s">
        <v>1930</v>
      </c>
      <c r="BV178" s="61">
        <v>13757</v>
      </c>
      <c r="CR178" s="60" t="s">
        <v>289</v>
      </c>
      <c r="CY178" s="60" t="s">
        <v>291</v>
      </c>
      <c r="CZ178" s="61">
        <v>43251</v>
      </c>
      <c r="DA178" s="61">
        <v>42849</v>
      </c>
      <c r="DB178" s="61">
        <v>43200</v>
      </c>
      <c r="DC178" s="61">
        <v>45046</v>
      </c>
    </row>
    <row r="179" spans="1:111" x14ac:dyDescent="0.15">
      <c r="A179" s="60">
        <f>COUNTIF(B179:B$1038,B179)</f>
        <v>1</v>
      </c>
      <c r="B179" s="60" t="str">
        <f t="shared" si="4"/>
        <v>3470700554地域密着型通所介護</v>
      </c>
      <c r="C179" s="60">
        <v>3470700554</v>
      </c>
      <c r="D179" s="60">
        <v>34203</v>
      </c>
      <c r="E179" s="60" t="s">
        <v>289</v>
      </c>
      <c r="G179" s="60" t="s">
        <v>1963</v>
      </c>
      <c r="H179" s="60" t="s">
        <v>1964</v>
      </c>
      <c r="I179" s="60">
        <v>7250021</v>
      </c>
      <c r="J179" s="60" t="s">
        <v>1965</v>
      </c>
      <c r="K179" s="60" t="s">
        <v>1966</v>
      </c>
      <c r="L179" s="60" t="s">
        <v>1966</v>
      </c>
      <c r="M179" s="60" t="s">
        <v>1907</v>
      </c>
      <c r="P179" s="60" t="s">
        <v>1967</v>
      </c>
      <c r="Q179" s="60" t="s">
        <v>1968</v>
      </c>
      <c r="R179" s="60" t="s">
        <v>1969</v>
      </c>
      <c r="U179" s="61">
        <v>21815</v>
      </c>
      <c r="X179" s="60" t="s">
        <v>1970</v>
      </c>
      <c r="Y179" s="60" t="s">
        <v>1971</v>
      </c>
      <c r="Z179" s="60" t="s">
        <v>1972</v>
      </c>
      <c r="AA179" s="60">
        <v>7250021</v>
      </c>
      <c r="AB179" s="60">
        <v>34203</v>
      </c>
      <c r="AC179" s="60" t="s">
        <v>1973</v>
      </c>
      <c r="AD179" s="60" t="s">
        <v>289</v>
      </c>
      <c r="AE179" s="60" t="b">
        <f t="shared" si="5"/>
        <v>1</v>
      </c>
      <c r="AF179" s="60" t="s">
        <v>290</v>
      </c>
      <c r="AG179" s="60" t="s">
        <v>291</v>
      </c>
      <c r="AH179" s="61">
        <v>42480</v>
      </c>
      <c r="AI179" s="60" t="s">
        <v>292</v>
      </c>
      <c r="AJ179" s="61">
        <v>42461</v>
      </c>
      <c r="AK179" s="61">
        <v>42480</v>
      </c>
      <c r="AL179" s="60" t="s">
        <v>1974</v>
      </c>
      <c r="AM179" s="60" t="str">
        <f>VLOOKUP(AL179,'[1]居宅，予防'!$A$2:$B$43,2,FALSE)</f>
        <v>地域密着型通所介護</v>
      </c>
      <c r="AN179" s="60" t="str">
        <f>VLOOKUP(AM179,[1]施設種別!$A$2:$B$20,2,FALSE)</f>
        <v>⑯地域密着型通所介護</v>
      </c>
      <c r="AO179" s="60" t="s">
        <v>294</v>
      </c>
      <c r="AP179" s="60" t="s">
        <v>356</v>
      </c>
      <c r="AQ179" s="61">
        <v>42461</v>
      </c>
      <c r="AR179" s="61">
        <v>42461</v>
      </c>
      <c r="AS179" s="61">
        <v>43132</v>
      </c>
      <c r="BF179" s="61">
        <v>42917</v>
      </c>
      <c r="BG179" s="61">
        <v>45107</v>
      </c>
      <c r="BJ179" s="60" t="s">
        <v>1970</v>
      </c>
      <c r="BK179" s="60" t="s">
        <v>1971</v>
      </c>
      <c r="BL179" s="60" t="s">
        <v>1972</v>
      </c>
      <c r="BM179" s="60" t="s">
        <v>1972</v>
      </c>
      <c r="BN179" s="60" t="s">
        <v>1975</v>
      </c>
      <c r="BO179" s="60" t="s">
        <v>1976</v>
      </c>
      <c r="BP179" s="60">
        <v>7392402</v>
      </c>
      <c r="BQ179" s="60" t="s">
        <v>1977</v>
      </c>
      <c r="BR179" s="60" t="s">
        <v>1978</v>
      </c>
      <c r="BV179" s="61">
        <v>19659</v>
      </c>
      <c r="BW179" s="60" t="s">
        <v>1979</v>
      </c>
      <c r="CR179" s="60" t="s">
        <v>289</v>
      </c>
      <c r="CX179" s="60" t="s">
        <v>336</v>
      </c>
      <c r="CZ179" s="61">
        <v>43208</v>
      </c>
      <c r="DA179" s="61">
        <v>43209</v>
      </c>
      <c r="DB179" s="61">
        <v>42480</v>
      </c>
      <c r="DC179" s="61">
        <v>45107</v>
      </c>
      <c r="DG179" s="61">
        <v>42917</v>
      </c>
    </row>
    <row r="180" spans="1:111" x14ac:dyDescent="0.15">
      <c r="A180" s="60">
        <f>COUNTIF(B180:B$1038,B180)</f>
        <v>1</v>
      </c>
      <c r="B180" s="60" t="str">
        <f t="shared" si="4"/>
        <v>3470700570地域密着型通所介護</v>
      </c>
      <c r="C180" s="60">
        <v>3470700570</v>
      </c>
      <c r="D180" s="60">
        <v>34203</v>
      </c>
      <c r="E180" s="60" t="s">
        <v>289</v>
      </c>
      <c r="G180" s="60" t="s">
        <v>1980</v>
      </c>
      <c r="H180" s="60" t="s">
        <v>1981</v>
      </c>
      <c r="I180" s="60">
        <v>7392124</v>
      </c>
      <c r="J180" s="60" t="s">
        <v>1982</v>
      </c>
      <c r="K180" s="60" t="s">
        <v>1983</v>
      </c>
      <c r="L180" s="60" t="s">
        <v>1984</v>
      </c>
      <c r="M180" s="60" t="s">
        <v>1907</v>
      </c>
      <c r="P180" s="60" t="s">
        <v>1967</v>
      </c>
      <c r="Q180" s="60" t="s">
        <v>1985</v>
      </c>
      <c r="R180" s="60" t="s">
        <v>1986</v>
      </c>
      <c r="U180" s="61">
        <v>22090</v>
      </c>
      <c r="X180" s="60" t="s">
        <v>1987</v>
      </c>
      <c r="Y180" s="60" t="s">
        <v>1988</v>
      </c>
      <c r="Z180" s="60" t="s">
        <v>1989</v>
      </c>
      <c r="AA180" s="60">
        <v>7250012</v>
      </c>
      <c r="AB180" s="60">
        <v>34203</v>
      </c>
      <c r="AC180" s="60" t="s">
        <v>1990</v>
      </c>
      <c r="AD180" s="60" t="s">
        <v>289</v>
      </c>
      <c r="AE180" s="60" t="b">
        <f t="shared" si="5"/>
        <v>1</v>
      </c>
      <c r="AF180" s="60" t="s">
        <v>290</v>
      </c>
      <c r="AG180" s="60" t="s">
        <v>291</v>
      </c>
      <c r="AH180" s="61">
        <v>42480</v>
      </c>
      <c r="AI180" s="60" t="s">
        <v>292</v>
      </c>
      <c r="AJ180" s="61">
        <v>42461</v>
      </c>
      <c r="AK180" s="61">
        <v>42480</v>
      </c>
      <c r="AL180" s="60" t="s">
        <v>1974</v>
      </c>
      <c r="AM180" s="60" t="str">
        <f>VLOOKUP(AL180,'[1]居宅，予防'!$A$2:$B$43,2,FALSE)</f>
        <v>地域密着型通所介護</v>
      </c>
      <c r="AN180" s="60" t="str">
        <f>VLOOKUP(AM180,[1]施設種別!$A$2:$B$20,2,FALSE)</f>
        <v>⑯地域密着型通所介護</v>
      </c>
      <c r="AO180" s="60" t="s">
        <v>294</v>
      </c>
      <c r="AP180" s="60" t="s">
        <v>356</v>
      </c>
      <c r="AQ180" s="61">
        <v>42461</v>
      </c>
      <c r="AR180" s="61">
        <v>42461</v>
      </c>
      <c r="AS180" s="61">
        <v>43556</v>
      </c>
      <c r="BF180" s="61">
        <v>43497</v>
      </c>
      <c r="BG180" s="61">
        <v>45688</v>
      </c>
      <c r="BJ180" s="60" t="s">
        <v>1987</v>
      </c>
      <c r="BK180" s="60" t="s">
        <v>1988</v>
      </c>
      <c r="BL180" s="60" t="s">
        <v>1989</v>
      </c>
      <c r="BM180" s="60" t="s">
        <v>1989</v>
      </c>
      <c r="BN180" s="60" t="s">
        <v>1991</v>
      </c>
      <c r="BO180" s="60" t="s">
        <v>1992</v>
      </c>
      <c r="BP180" s="60">
        <v>7392402</v>
      </c>
      <c r="BQ180" s="60" t="s">
        <v>1993</v>
      </c>
      <c r="BR180" s="60" t="s">
        <v>1892</v>
      </c>
      <c r="BU180" s="60" t="s">
        <v>598</v>
      </c>
      <c r="BV180" s="61">
        <v>20293</v>
      </c>
      <c r="CR180" s="60" t="s">
        <v>289</v>
      </c>
      <c r="CX180" s="60" t="s">
        <v>1693</v>
      </c>
      <c r="CZ180" s="61">
        <v>43579</v>
      </c>
      <c r="DA180" s="61">
        <v>43209</v>
      </c>
      <c r="DB180" s="61">
        <v>42480</v>
      </c>
      <c r="DC180" s="61">
        <v>45688</v>
      </c>
    </row>
    <row r="181" spans="1:111" x14ac:dyDescent="0.15">
      <c r="A181" s="60">
        <f>COUNTIF(B181:B$1038,B181)</f>
        <v>1</v>
      </c>
      <c r="B181" s="60" t="str">
        <f t="shared" si="4"/>
        <v>3470700588地域密着型通所介護</v>
      </c>
      <c r="C181" s="60">
        <v>3470700588</v>
      </c>
      <c r="D181" s="60">
        <v>34203</v>
      </c>
      <c r="E181" s="60" t="s">
        <v>289</v>
      </c>
      <c r="G181" s="60" t="s">
        <v>1994</v>
      </c>
      <c r="H181" s="60" t="s">
        <v>1995</v>
      </c>
      <c r="I181" s="60">
        <v>7250021</v>
      </c>
      <c r="J181" s="60" t="s">
        <v>1996</v>
      </c>
      <c r="K181" s="60" t="s">
        <v>1997</v>
      </c>
      <c r="L181" s="60" t="s">
        <v>1997</v>
      </c>
      <c r="M181" s="60" t="s">
        <v>1907</v>
      </c>
      <c r="P181" s="60" t="s">
        <v>1967</v>
      </c>
      <c r="Q181" s="60" t="s">
        <v>1998</v>
      </c>
      <c r="R181" s="60" t="s">
        <v>1999</v>
      </c>
      <c r="U181" s="61">
        <v>25741</v>
      </c>
      <c r="X181" s="60" t="s">
        <v>2000</v>
      </c>
      <c r="Y181" s="60" t="s">
        <v>2001</v>
      </c>
      <c r="Z181" s="60" t="s">
        <v>2002</v>
      </c>
      <c r="AA181" s="60">
        <v>7250021</v>
      </c>
      <c r="AB181" s="60">
        <v>34203</v>
      </c>
      <c r="AC181" s="60" t="s">
        <v>2003</v>
      </c>
      <c r="AD181" s="60" t="s">
        <v>289</v>
      </c>
      <c r="AE181" s="60" t="b">
        <f t="shared" si="5"/>
        <v>1</v>
      </c>
      <c r="AF181" s="60" t="s">
        <v>290</v>
      </c>
      <c r="AG181" s="60" t="s">
        <v>291</v>
      </c>
      <c r="AH181" s="61">
        <v>42480</v>
      </c>
      <c r="AI181" s="60" t="s">
        <v>292</v>
      </c>
      <c r="AJ181" s="61">
        <v>42461</v>
      </c>
      <c r="AK181" s="61">
        <v>42480</v>
      </c>
      <c r="AL181" s="60" t="s">
        <v>1974</v>
      </c>
      <c r="AM181" s="60" t="str">
        <f>VLOOKUP(AL181,'[1]居宅，予防'!$A$2:$B$43,2,FALSE)</f>
        <v>地域密着型通所介護</v>
      </c>
      <c r="AN181" s="60" t="str">
        <f>VLOOKUP(AM181,[1]施設種別!$A$2:$B$20,2,FALSE)</f>
        <v>⑯地域密着型通所介護</v>
      </c>
      <c r="AO181" s="60" t="s">
        <v>294</v>
      </c>
      <c r="AP181" s="60" t="s">
        <v>356</v>
      </c>
      <c r="AQ181" s="61">
        <v>42461</v>
      </c>
      <c r="AR181" s="61">
        <v>42461</v>
      </c>
      <c r="AS181" s="61">
        <v>43525</v>
      </c>
      <c r="BF181" s="61">
        <v>42461</v>
      </c>
      <c r="BG181" s="61">
        <v>43738</v>
      </c>
      <c r="BJ181" s="60" t="s">
        <v>2000</v>
      </c>
      <c r="BK181" s="60" t="s">
        <v>2001</v>
      </c>
      <c r="BL181" s="60" t="s">
        <v>2002</v>
      </c>
      <c r="BM181" s="60" t="s">
        <v>2002</v>
      </c>
      <c r="BN181" s="60" t="s">
        <v>2004</v>
      </c>
      <c r="BO181" s="60" t="s">
        <v>2005</v>
      </c>
      <c r="BP181" s="60">
        <v>7250021</v>
      </c>
      <c r="BQ181" s="60" t="s">
        <v>2006</v>
      </c>
      <c r="BR181" s="60" t="s">
        <v>2007</v>
      </c>
      <c r="BV181" s="61">
        <v>28816</v>
      </c>
      <c r="CR181" s="60" t="s">
        <v>289</v>
      </c>
      <c r="CX181" s="60" t="s">
        <v>668</v>
      </c>
      <c r="CZ181" s="61">
        <v>43567</v>
      </c>
      <c r="DA181" s="61">
        <v>43209</v>
      </c>
      <c r="DB181" s="61">
        <v>42480</v>
      </c>
      <c r="DC181" s="61">
        <v>43738</v>
      </c>
    </row>
    <row r="182" spans="1:111" x14ac:dyDescent="0.15">
      <c r="A182" s="60">
        <f>COUNTIF(B182:B$1038,B182)</f>
        <v>1</v>
      </c>
      <c r="B182" s="60" t="str">
        <f t="shared" si="4"/>
        <v>3470700596地域密着型通所介護</v>
      </c>
      <c r="C182" s="60">
        <v>3470700596</v>
      </c>
      <c r="D182" s="60">
        <v>34203</v>
      </c>
      <c r="E182" s="60" t="s">
        <v>289</v>
      </c>
      <c r="G182" s="60" t="s">
        <v>2008</v>
      </c>
      <c r="H182" s="60" t="s">
        <v>2009</v>
      </c>
      <c r="I182" s="60">
        <v>7292312</v>
      </c>
      <c r="J182" s="60" t="s">
        <v>2010</v>
      </c>
      <c r="K182" s="60" t="s">
        <v>2011</v>
      </c>
      <c r="L182" s="60" t="s">
        <v>2011</v>
      </c>
      <c r="M182" s="60" t="s">
        <v>1907</v>
      </c>
      <c r="P182" s="60" t="s">
        <v>1967</v>
      </c>
      <c r="Q182" s="60" t="s">
        <v>2012</v>
      </c>
      <c r="R182" s="60" t="s">
        <v>2013</v>
      </c>
      <c r="U182" s="61">
        <v>23159</v>
      </c>
      <c r="X182" s="60" t="s">
        <v>2014</v>
      </c>
      <c r="Y182" s="60" t="s">
        <v>2015</v>
      </c>
      <c r="Z182" s="60" t="s">
        <v>2011</v>
      </c>
      <c r="AA182" s="60">
        <v>7292312</v>
      </c>
      <c r="AB182" s="60">
        <v>34203</v>
      </c>
      <c r="AC182" s="60" t="s">
        <v>2010</v>
      </c>
      <c r="AD182" s="60" t="s">
        <v>289</v>
      </c>
      <c r="AE182" s="60" t="b">
        <f t="shared" si="5"/>
        <v>1</v>
      </c>
      <c r="AF182" s="60" t="s">
        <v>290</v>
      </c>
      <c r="AH182" s="61">
        <v>43413</v>
      </c>
      <c r="AI182" s="60" t="s">
        <v>292</v>
      </c>
      <c r="AJ182" s="61">
        <v>42461</v>
      </c>
      <c r="AK182" s="61">
        <v>43419</v>
      </c>
      <c r="AL182" s="60" t="s">
        <v>1974</v>
      </c>
      <c r="AM182" s="60" t="str">
        <f>VLOOKUP(AL182,'[1]居宅，予防'!$A$2:$B$43,2,FALSE)</f>
        <v>地域密着型通所介護</v>
      </c>
      <c r="AN182" s="60" t="str">
        <f>VLOOKUP(AM182,[1]施設種別!$A$2:$B$20,2,FALSE)</f>
        <v>⑯地域密着型通所介護</v>
      </c>
      <c r="AO182" s="60" t="s">
        <v>294</v>
      </c>
      <c r="AP182" s="60" t="s">
        <v>356</v>
      </c>
      <c r="AQ182" s="61">
        <v>42461</v>
      </c>
      <c r="AR182" s="61">
        <v>42461</v>
      </c>
      <c r="AS182" s="61">
        <v>43191</v>
      </c>
      <c r="BF182" s="61">
        <v>42461</v>
      </c>
      <c r="BG182" s="61">
        <v>43921</v>
      </c>
      <c r="BJ182" s="60" t="s">
        <v>2014</v>
      </c>
      <c r="BK182" s="60" t="s">
        <v>2015</v>
      </c>
      <c r="BL182" s="60" t="s">
        <v>2011</v>
      </c>
      <c r="BM182" s="60" t="s">
        <v>2011</v>
      </c>
      <c r="BN182" s="60" t="s">
        <v>2013</v>
      </c>
      <c r="BO182" s="60" t="s">
        <v>2012</v>
      </c>
      <c r="BP182" s="60">
        <v>7390014</v>
      </c>
      <c r="BQ182" s="60" t="s">
        <v>2016</v>
      </c>
      <c r="BV182" s="61">
        <v>23159</v>
      </c>
      <c r="CR182" s="60" t="s">
        <v>289</v>
      </c>
      <c r="CZ182" s="61">
        <v>43206</v>
      </c>
      <c r="DA182" s="61">
        <v>43206</v>
      </c>
      <c r="DB182" s="61">
        <v>43200</v>
      </c>
      <c r="DC182" s="61">
        <v>43921</v>
      </c>
    </row>
    <row r="183" spans="1:111" x14ac:dyDescent="0.15">
      <c r="A183" s="60">
        <f>COUNTIF(B183:B$1038,B183)</f>
        <v>1</v>
      </c>
      <c r="B183" s="60" t="str">
        <f t="shared" si="4"/>
        <v>3470900246通所介護</v>
      </c>
      <c r="C183" s="60">
        <v>3470900246</v>
      </c>
      <c r="D183" s="60">
        <v>0</v>
      </c>
      <c r="E183" s="60" t="s">
        <v>275</v>
      </c>
      <c r="F183" s="60">
        <v>1002237</v>
      </c>
      <c r="G183" s="60" t="s">
        <v>2017</v>
      </c>
      <c r="H183" s="60" t="s">
        <v>2018</v>
      </c>
      <c r="I183" s="60">
        <v>7230131</v>
      </c>
      <c r="J183" s="60" t="s">
        <v>2019</v>
      </c>
      <c r="K183" s="60" t="s">
        <v>2020</v>
      </c>
      <c r="L183" s="60" t="s">
        <v>2021</v>
      </c>
      <c r="M183" s="60" t="s">
        <v>1244</v>
      </c>
      <c r="P183" s="60" t="s">
        <v>283</v>
      </c>
      <c r="Q183" s="60" t="s">
        <v>2022</v>
      </c>
      <c r="R183" s="60" t="s">
        <v>2023</v>
      </c>
      <c r="U183" s="61">
        <v>15597</v>
      </c>
      <c r="X183" s="60" t="s">
        <v>2024</v>
      </c>
      <c r="Y183" s="60" t="s">
        <v>2025</v>
      </c>
      <c r="Z183" s="60" t="s">
        <v>2026</v>
      </c>
      <c r="AA183" s="60">
        <v>7230131</v>
      </c>
      <c r="AB183" s="60">
        <v>34204</v>
      </c>
      <c r="AC183" s="60" t="s">
        <v>2027</v>
      </c>
      <c r="AD183" s="60" t="s">
        <v>336</v>
      </c>
      <c r="AE183" s="60" t="b">
        <f t="shared" si="5"/>
        <v>0</v>
      </c>
      <c r="AF183" s="60" t="s">
        <v>337</v>
      </c>
      <c r="AG183" s="60" t="s">
        <v>291</v>
      </c>
      <c r="AH183" s="61">
        <v>42984</v>
      </c>
      <c r="AI183" s="60" t="s">
        <v>292</v>
      </c>
      <c r="AJ183" s="61">
        <v>42825</v>
      </c>
      <c r="AK183" s="61">
        <v>43280</v>
      </c>
      <c r="AL183" s="60" t="s">
        <v>1829</v>
      </c>
      <c r="AM183" s="60" t="str">
        <f>VLOOKUP(AL183,'[1]居宅，予防'!$A$2:$B$43,2,FALSE)</f>
        <v>通所介護</v>
      </c>
      <c r="AN183" s="60" t="str">
        <f>VLOOKUP(AM183,[1]施設種別!$A$2:$B$20,2,FALSE)</f>
        <v>⑮通所介護</v>
      </c>
      <c r="AO183" s="60" t="s">
        <v>294</v>
      </c>
      <c r="AP183" s="60" t="s">
        <v>356</v>
      </c>
      <c r="AQ183" s="61">
        <v>36581</v>
      </c>
      <c r="AR183" s="61">
        <v>36581</v>
      </c>
      <c r="AS183" s="61">
        <v>43191</v>
      </c>
      <c r="BF183" s="61">
        <v>41730</v>
      </c>
      <c r="BG183" s="61">
        <v>43921</v>
      </c>
      <c r="BJ183" s="60" t="s">
        <v>2024</v>
      </c>
      <c r="BK183" s="60" t="s">
        <v>2025</v>
      </c>
      <c r="BL183" s="60" t="s">
        <v>2026</v>
      </c>
      <c r="BM183" s="60" t="s">
        <v>2028</v>
      </c>
      <c r="BN183" s="60" t="s">
        <v>2029</v>
      </c>
      <c r="BO183" s="60" t="s">
        <v>2030</v>
      </c>
      <c r="BP183" s="60">
        <v>7230143</v>
      </c>
      <c r="BQ183" s="60" t="s">
        <v>2031</v>
      </c>
      <c r="BR183" s="60" t="s">
        <v>2007</v>
      </c>
      <c r="BV183" s="61">
        <v>25669</v>
      </c>
      <c r="CR183" s="60" t="s">
        <v>336</v>
      </c>
      <c r="CS183" s="60" t="s">
        <v>2032</v>
      </c>
      <c r="CY183" s="60" t="s">
        <v>291</v>
      </c>
      <c r="CZ183" s="61">
        <v>43251</v>
      </c>
      <c r="DA183" s="61">
        <v>43215</v>
      </c>
      <c r="DB183" s="61">
        <v>43199</v>
      </c>
      <c r="DC183" s="61">
        <v>43921</v>
      </c>
    </row>
    <row r="184" spans="1:111" x14ac:dyDescent="0.15">
      <c r="A184" s="60">
        <f>COUNTIF(B184:B$1038,B184)</f>
        <v>1</v>
      </c>
      <c r="B184" s="60" t="str">
        <f t="shared" si="4"/>
        <v>3470900253通所介護</v>
      </c>
      <c r="C184" s="60">
        <v>3470900253</v>
      </c>
      <c r="D184" s="60">
        <v>0</v>
      </c>
      <c r="E184" s="60" t="s">
        <v>275</v>
      </c>
      <c r="F184" s="60">
        <v>1002211</v>
      </c>
      <c r="G184" s="60" t="s">
        <v>2033</v>
      </c>
      <c r="H184" s="60" t="s">
        <v>2034</v>
      </c>
      <c r="I184" s="60">
        <v>7230014</v>
      </c>
      <c r="J184" s="60" t="s">
        <v>2035</v>
      </c>
      <c r="K184" s="60" t="s">
        <v>2036</v>
      </c>
      <c r="L184" s="60" t="s">
        <v>2037</v>
      </c>
      <c r="M184" s="60" t="s">
        <v>1244</v>
      </c>
      <c r="P184" s="60" t="s">
        <v>283</v>
      </c>
      <c r="Q184" s="60" t="s">
        <v>2038</v>
      </c>
      <c r="R184" s="60" t="s">
        <v>2039</v>
      </c>
      <c r="X184" s="60" t="s">
        <v>2040</v>
      </c>
      <c r="Y184" s="60" t="s">
        <v>2041</v>
      </c>
      <c r="Z184" s="60" t="s">
        <v>2042</v>
      </c>
      <c r="AA184" s="60">
        <v>7230035</v>
      </c>
      <c r="AB184" s="60">
        <v>34204</v>
      </c>
      <c r="AC184" s="60" t="s">
        <v>2043</v>
      </c>
      <c r="AD184" s="60" t="s">
        <v>336</v>
      </c>
      <c r="AE184" s="60" t="b">
        <f t="shared" si="5"/>
        <v>0</v>
      </c>
      <c r="AF184" s="60" t="s">
        <v>337</v>
      </c>
      <c r="AG184" s="60" t="s">
        <v>291</v>
      </c>
      <c r="AH184" s="61">
        <v>43350</v>
      </c>
      <c r="AI184" s="60" t="s">
        <v>292</v>
      </c>
      <c r="AJ184" s="61">
        <v>43342</v>
      </c>
      <c r="AK184" s="61">
        <v>43370</v>
      </c>
      <c r="AL184" s="60" t="s">
        <v>1829</v>
      </c>
      <c r="AM184" s="60" t="str">
        <f>VLOOKUP(AL184,'[1]居宅，予防'!$A$2:$B$43,2,FALSE)</f>
        <v>通所介護</v>
      </c>
      <c r="AN184" s="60" t="str">
        <f>VLOOKUP(AM184,[1]施設種別!$A$2:$B$20,2,FALSE)</f>
        <v>⑮通所介護</v>
      </c>
      <c r="AO184" s="60" t="s">
        <v>294</v>
      </c>
      <c r="AP184" s="60" t="s">
        <v>356</v>
      </c>
      <c r="AQ184" s="61">
        <v>36581</v>
      </c>
      <c r="AR184" s="61">
        <v>36581</v>
      </c>
      <c r="AS184" s="61">
        <v>43191</v>
      </c>
      <c r="BF184" s="61">
        <v>41730</v>
      </c>
      <c r="BG184" s="61">
        <v>43921</v>
      </c>
      <c r="BJ184" s="60" t="s">
        <v>2040</v>
      </c>
      <c r="BK184" s="60" t="s">
        <v>2041</v>
      </c>
      <c r="BL184" s="60" t="s">
        <v>2042</v>
      </c>
      <c r="BM184" s="60" t="s">
        <v>2042</v>
      </c>
      <c r="BN184" s="60" t="s">
        <v>2044</v>
      </c>
      <c r="BO184" s="60" t="s">
        <v>2045</v>
      </c>
      <c r="BP184" s="60">
        <v>7292252</v>
      </c>
      <c r="BQ184" s="60" t="s">
        <v>2046</v>
      </c>
      <c r="BR184" s="60" t="s">
        <v>2007</v>
      </c>
      <c r="BV184" s="61">
        <v>22893</v>
      </c>
      <c r="CR184" s="60" t="s">
        <v>336</v>
      </c>
      <c r="CS184" s="60" t="s">
        <v>2047</v>
      </c>
      <c r="CY184" s="60" t="s">
        <v>291</v>
      </c>
      <c r="CZ184" s="61">
        <v>43280</v>
      </c>
      <c r="DA184" s="61">
        <v>43578</v>
      </c>
      <c r="DB184" s="61">
        <v>43201</v>
      </c>
      <c r="DC184" s="61">
        <v>43921</v>
      </c>
    </row>
    <row r="185" spans="1:111" x14ac:dyDescent="0.15">
      <c r="A185" s="60">
        <f>COUNTIF(B185:B$1038,B185)</f>
        <v>1</v>
      </c>
      <c r="B185" s="60" t="str">
        <f t="shared" si="4"/>
        <v>3470900279短期入所生活介護</v>
      </c>
      <c r="C185" s="60">
        <v>3470900279</v>
      </c>
      <c r="D185" s="60">
        <v>0</v>
      </c>
      <c r="E185" s="60" t="s">
        <v>275</v>
      </c>
      <c r="F185" s="60">
        <v>1002245</v>
      </c>
      <c r="G185" s="60" t="s">
        <v>2048</v>
      </c>
      <c r="H185" s="60" t="s">
        <v>2049</v>
      </c>
      <c r="I185" s="60">
        <v>7230017</v>
      </c>
      <c r="J185" s="60" t="s">
        <v>2050</v>
      </c>
      <c r="K185" s="60" t="s">
        <v>2051</v>
      </c>
      <c r="L185" s="60" t="s">
        <v>2052</v>
      </c>
      <c r="M185" s="60" t="s">
        <v>1244</v>
      </c>
      <c r="P185" s="60" t="s">
        <v>283</v>
      </c>
      <c r="Q185" s="60" t="s">
        <v>2053</v>
      </c>
      <c r="R185" s="60" t="s">
        <v>2054</v>
      </c>
      <c r="U185" s="61">
        <v>20497</v>
      </c>
      <c r="X185" s="60" t="s">
        <v>2055</v>
      </c>
      <c r="Y185" s="60" t="s">
        <v>2056</v>
      </c>
      <c r="Z185" s="60" t="s">
        <v>2057</v>
      </c>
      <c r="AA185" s="60">
        <v>7230001</v>
      </c>
      <c r="AB185" s="60">
        <v>34204</v>
      </c>
      <c r="AC185" s="60" t="s">
        <v>2058</v>
      </c>
      <c r="AD185" s="60" t="s">
        <v>336</v>
      </c>
      <c r="AE185" s="60" t="b">
        <f t="shared" si="5"/>
        <v>0</v>
      </c>
      <c r="AF185" s="60" t="s">
        <v>337</v>
      </c>
      <c r="AG185" s="60" t="s">
        <v>291</v>
      </c>
      <c r="AH185" s="61">
        <v>43438</v>
      </c>
      <c r="AI185" s="60" t="s">
        <v>292</v>
      </c>
      <c r="AJ185" s="61">
        <v>43449</v>
      </c>
      <c r="AK185" s="61">
        <v>43496</v>
      </c>
      <c r="AL185" s="60" t="s">
        <v>1850</v>
      </c>
      <c r="AM185" s="60" t="str">
        <f>VLOOKUP(AL185,'[1]居宅，予防'!$A$2:$B$43,2,FALSE)</f>
        <v>短期入所生活介護</v>
      </c>
      <c r="AN185" s="60" t="str">
        <f>VLOOKUP(AM185,[1]施設種別!$A$2:$B$20,2,FALSE)</f>
        <v>⑭短期入所生活介護</v>
      </c>
      <c r="AO185" s="60" t="s">
        <v>294</v>
      </c>
      <c r="AP185" s="60" t="s">
        <v>356</v>
      </c>
      <c r="AQ185" s="61">
        <v>36591</v>
      </c>
      <c r="AR185" s="61">
        <v>36591</v>
      </c>
      <c r="AS185" s="61">
        <v>43512</v>
      </c>
      <c r="BF185" s="61">
        <v>41730</v>
      </c>
      <c r="BG185" s="61">
        <v>43921</v>
      </c>
      <c r="BJ185" s="60" t="s">
        <v>2055</v>
      </c>
      <c r="BK185" s="60" t="s">
        <v>2056</v>
      </c>
      <c r="BL185" s="60" t="s">
        <v>2057</v>
      </c>
      <c r="BM185" s="60" t="s">
        <v>2059</v>
      </c>
      <c r="BN185" s="60" t="s">
        <v>2060</v>
      </c>
      <c r="BO185" s="60" t="s">
        <v>2061</v>
      </c>
      <c r="BP185" s="60">
        <v>7220018</v>
      </c>
      <c r="BQ185" s="60" t="s">
        <v>2062</v>
      </c>
      <c r="BS185" s="60" t="s">
        <v>2063</v>
      </c>
      <c r="BT185" s="60" t="s">
        <v>2064</v>
      </c>
      <c r="BV185" s="61">
        <v>27267</v>
      </c>
      <c r="CR185" s="60" t="s">
        <v>421</v>
      </c>
      <c r="CS185" s="60" t="s">
        <v>2065</v>
      </c>
      <c r="CW185" s="60" t="s">
        <v>1861</v>
      </c>
      <c r="CY185" s="60" t="s">
        <v>291</v>
      </c>
      <c r="CZ185" s="61">
        <v>43579</v>
      </c>
      <c r="DA185" s="61">
        <v>43215</v>
      </c>
      <c r="DB185" s="61">
        <v>43515</v>
      </c>
      <c r="DC185" s="61">
        <v>43921</v>
      </c>
    </row>
    <row r="186" spans="1:111" x14ac:dyDescent="0.15">
      <c r="A186" s="60">
        <f>COUNTIF(B186:B$1038,B186)</f>
        <v>1</v>
      </c>
      <c r="B186" s="60" t="str">
        <f t="shared" si="4"/>
        <v>3470900329短期入所生活介護</v>
      </c>
      <c r="C186" s="60">
        <v>3470900329</v>
      </c>
      <c r="D186" s="60">
        <v>0</v>
      </c>
      <c r="E186" s="60" t="s">
        <v>275</v>
      </c>
      <c r="F186" s="60">
        <v>1002211</v>
      </c>
      <c r="G186" s="60" t="s">
        <v>2033</v>
      </c>
      <c r="H186" s="60" t="s">
        <v>2034</v>
      </c>
      <c r="I186" s="60">
        <v>7230014</v>
      </c>
      <c r="J186" s="60" t="s">
        <v>2035</v>
      </c>
      <c r="K186" s="60" t="s">
        <v>2036</v>
      </c>
      <c r="L186" s="60" t="s">
        <v>2037</v>
      </c>
      <c r="M186" s="60" t="s">
        <v>1244</v>
      </c>
      <c r="P186" s="60" t="s">
        <v>283</v>
      </c>
      <c r="Q186" s="60" t="s">
        <v>2038</v>
      </c>
      <c r="R186" s="60" t="s">
        <v>2039</v>
      </c>
      <c r="X186" s="60" t="s">
        <v>2066</v>
      </c>
      <c r="Y186" s="60" t="s">
        <v>2067</v>
      </c>
      <c r="Z186" s="60" t="s">
        <v>2068</v>
      </c>
      <c r="AA186" s="60">
        <v>7230035</v>
      </c>
      <c r="AB186" s="60">
        <v>34204</v>
      </c>
      <c r="AC186" s="60" t="s">
        <v>2069</v>
      </c>
      <c r="AD186" s="60" t="s">
        <v>336</v>
      </c>
      <c r="AE186" s="60" t="b">
        <f t="shared" si="5"/>
        <v>0</v>
      </c>
      <c r="AF186" s="60" t="s">
        <v>337</v>
      </c>
      <c r="AG186" s="60" t="s">
        <v>291</v>
      </c>
      <c r="AH186" s="61">
        <v>43350</v>
      </c>
      <c r="AI186" s="60" t="s">
        <v>292</v>
      </c>
      <c r="AJ186" s="61">
        <v>43342</v>
      </c>
      <c r="AK186" s="61">
        <v>43370</v>
      </c>
      <c r="AL186" s="60" t="s">
        <v>1850</v>
      </c>
      <c r="AM186" s="60" t="str">
        <f>VLOOKUP(AL186,'[1]居宅，予防'!$A$2:$B$43,2,FALSE)</f>
        <v>短期入所生活介護</v>
      </c>
      <c r="AN186" s="60" t="str">
        <f>VLOOKUP(AM186,[1]施設種別!$A$2:$B$20,2,FALSE)</f>
        <v>⑭短期入所生活介護</v>
      </c>
      <c r="AO186" s="60" t="s">
        <v>294</v>
      </c>
      <c r="AP186" s="60" t="s">
        <v>356</v>
      </c>
      <c r="AQ186" s="61">
        <v>36607</v>
      </c>
      <c r="AR186" s="61">
        <v>36607</v>
      </c>
      <c r="AS186" s="61">
        <v>43191</v>
      </c>
      <c r="BF186" s="61">
        <v>41730</v>
      </c>
      <c r="BG186" s="61">
        <v>43921</v>
      </c>
      <c r="BJ186" s="60" t="s">
        <v>2066</v>
      </c>
      <c r="BK186" s="60" t="s">
        <v>2067</v>
      </c>
      <c r="BL186" s="60" t="s">
        <v>2068</v>
      </c>
      <c r="BM186" s="60" t="s">
        <v>2070</v>
      </c>
      <c r="BN186" s="60" t="s">
        <v>2071</v>
      </c>
      <c r="BO186" s="60" t="s">
        <v>2072</v>
      </c>
      <c r="BP186" s="60">
        <v>7221625</v>
      </c>
      <c r="BQ186" s="60" t="s">
        <v>2073</v>
      </c>
      <c r="BS186" s="60" t="s">
        <v>2074</v>
      </c>
      <c r="BT186" s="60" t="s">
        <v>2075</v>
      </c>
      <c r="BV186" s="61">
        <v>19043</v>
      </c>
      <c r="CR186" s="60" t="s">
        <v>336</v>
      </c>
      <c r="CS186" s="60" t="s">
        <v>2076</v>
      </c>
      <c r="CY186" s="60" t="s">
        <v>291</v>
      </c>
      <c r="CZ186" s="61">
        <v>43390</v>
      </c>
      <c r="DA186" s="61">
        <v>43217</v>
      </c>
      <c r="DB186" s="61">
        <v>43201</v>
      </c>
      <c r="DC186" s="61">
        <v>43921</v>
      </c>
    </row>
    <row r="187" spans="1:111" x14ac:dyDescent="0.15">
      <c r="A187" s="60">
        <f>COUNTIF(B187:B$1038,B187)</f>
        <v>1</v>
      </c>
      <c r="B187" s="60" t="str">
        <f t="shared" si="4"/>
        <v>3470900337介護老人福祉施設</v>
      </c>
      <c r="C187" s="60">
        <v>3470900337</v>
      </c>
      <c r="D187" s="60">
        <v>0</v>
      </c>
      <c r="E187" s="60" t="s">
        <v>275</v>
      </c>
      <c r="F187" s="60">
        <v>1002211</v>
      </c>
      <c r="G187" s="60" t="s">
        <v>2033</v>
      </c>
      <c r="H187" s="60" t="s">
        <v>2034</v>
      </c>
      <c r="I187" s="60">
        <v>7230014</v>
      </c>
      <c r="J187" s="60" t="s">
        <v>2035</v>
      </c>
      <c r="K187" s="60" t="s">
        <v>2036</v>
      </c>
      <c r="L187" s="60" t="s">
        <v>2037</v>
      </c>
      <c r="M187" s="60" t="s">
        <v>1244</v>
      </c>
      <c r="P187" s="60" t="s">
        <v>283</v>
      </c>
      <c r="Q187" s="60" t="s">
        <v>2038</v>
      </c>
      <c r="R187" s="60" t="s">
        <v>2039</v>
      </c>
      <c r="X187" s="60" t="s">
        <v>2077</v>
      </c>
      <c r="Y187" s="60" t="s">
        <v>2074</v>
      </c>
      <c r="Z187" s="60" t="s">
        <v>2068</v>
      </c>
      <c r="AA187" s="60">
        <v>7230035</v>
      </c>
      <c r="AB187" s="60">
        <v>34204</v>
      </c>
      <c r="AC187" s="60" t="s">
        <v>2078</v>
      </c>
      <c r="AD187" s="60" t="s">
        <v>336</v>
      </c>
      <c r="AE187" s="60" t="b">
        <f t="shared" si="5"/>
        <v>0</v>
      </c>
      <c r="AF187" s="60" t="s">
        <v>337</v>
      </c>
      <c r="AG187" s="60" t="s">
        <v>291</v>
      </c>
      <c r="AH187" s="61">
        <v>43350</v>
      </c>
      <c r="AI187" s="60" t="s">
        <v>292</v>
      </c>
      <c r="AJ187" s="61">
        <v>43342</v>
      </c>
      <c r="AK187" s="61">
        <v>43370</v>
      </c>
      <c r="AL187" s="60" t="s">
        <v>1856</v>
      </c>
      <c r="AM187" s="60" t="str">
        <f>VLOOKUP(AL187,'[1]居宅，予防'!$A$2:$B$43,2,FALSE)</f>
        <v>介護老人福祉施設</v>
      </c>
      <c r="AN187" s="60" t="str">
        <f>VLOOKUP(AM187,[1]施設種別!$A$2:$B$20,2,FALSE)</f>
        <v>①広域型特別養護老人ホーム</v>
      </c>
      <c r="AO187" s="60" t="s">
        <v>294</v>
      </c>
      <c r="AP187" s="60" t="s">
        <v>356</v>
      </c>
      <c r="AQ187" s="61">
        <v>36617</v>
      </c>
      <c r="AR187" s="61">
        <v>36617</v>
      </c>
      <c r="AS187" s="61">
        <v>43374</v>
      </c>
      <c r="BF187" s="61">
        <v>41730</v>
      </c>
      <c r="BG187" s="61">
        <v>43921</v>
      </c>
      <c r="BJ187" s="60" t="s">
        <v>2077</v>
      </c>
      <c r="BK187" s="60" t="s">
        <v>2074</v>
      </c>
      <c r="BL187" s="60" t="s">
        <v>2068</v>
      </c>
      <c r="BM187" s="60" t="s">
        <v>2070</v>
      </c>
      <c r="BN187" s="60" t="s">
        <v>2071</v>
      </c>
      <c r="BO187" s="60" t="s">
        <v>2072</v>
      </c>
      <c r="BP187" s="60">
        <v>7221625</v>
      </c>
      <c r="BQ187" s="60" t="s">
        <v>2079</v>
      </c>
      <c r="BS187" s="60" t="s">
        <v>2067</v>
      </c>
      <c r="BT187" s="60" t="s">
        <v>2080</v>
      </c>
      <c r="BV187" s="61">
        <v>19043</v>
      </c>
      <c r="CW187" s="60" t="s">
        <v>2081</v>
      </c>
      <c r="CY187" s="60" t="s">
        <v>291</v>
      </c>
      <c r="CZ187" s="61">
        <v>43390</v>
      </c>
      <c r="DA187" s="61">
        <v>43215</v>
      </c>
      <c r="DB187" s="61">
        <v>43382</v>
      </c>
      <c r="DC187" s="61">
        <v>43921</v>
      </c>
    </row>
    <row r="188" spans="1:111" x14ac:dyDescent="0.15">
      <c r="A188" s="60">
        <f>COUNTIF(B188:B$1038,B188)</f>
        <v>1</v>
      </c>
      <c r="B188" s="60" t="str">
        <f t="shared" si="4"/>
        <v>3470900337短期入所生活介護</v>
      </c>
      <c r="C188" s="60">
        <v>3470900337</v>
      </c>
      <c r="D188" s="60">
        <v>0</v>
      </c>
      <c r="E188" s="60" t="s">
        <v>275</v>
      </c>
      <c r="F188" s="60">
        <v>1002211</v>
      </c>
      <c r="G188" s="60" t="s">
        <v>2033</v>
      </c>
      <c r="H188" s="60" t="s">
        <v>2034</v>
      </c>
      <c r="I188" s="60">
        <v>7230014</v>
      </c>
      <c r="J188" s="60" t="s">
        <v>2035</v>
      </c>
      <c r="K188" s="60" t="s">
        <v>2036</v>
      </c>
      <c r="L188" s="60" t="s">
        <v>2037</v>
      </c>
      <c r="M188" s="60" t="s">
        <v>1244</v>
      </c>
      <c r="P188" s="60" t="s">
        <v>283</v>
      </c>
      <c r="Q188" s="60" t="s">
        <v>2038</v>
      </c>
      <c r="R188" s="60" t="s">
        <v>2039</v>
      </c>
      <c r="X188" s="60" t="s">
        <v>2077</v>
      </c>
      <c r="Y188" s="60" t="s">
        <v>2074</v>
      </c>
      <c r="Z188" s="60" t="s">
        <v>2068</v>
      </c>
      <c r="AA188" s="60">
        <v>7230035</v>
      </c>
      <c r="AB188" s="60">
        <v>34204</v>
      </c>
      <c r="AC188" s="60" t="s">
        <v>2078</v>
      </c>
      <c r="AD188" s="60" t="s">
        <v>336</v>
      </c>
      <c r="AE188" s="60" t="b">
        <f t="shared" si="5"/>
        <v>0</v>
      </c>
      <c r="AF188" s="60" t="s">
        <v>337</v>
      </c>
      <c r="AG188" s="60" t="s">
        <v>291</v>
      </c>
      <c r="AH188" s="61">
        <v>43350</v>
      </c>
      <c r="AI188" s="60" t="s">
        <v>292</v>
      </c>
      <c r="AJ188" s="61">
        <v>43342</v>
      </c>
      <c r="AK188" s="61">
        <v>43370</v>
      </c>
      <c r="AL188" s="60" t="s">
        <v>1850</v>
      </c>
      <c r="AM188" s="60" t="str">
        <f>VLOOKUP(AL188,'[1]居宅，予防'!$A$2:$B$43,2,FALSE)</f>
        <v>短期入所生活介護</v>
      </c>
      <c r="AN188" s="60" t="str">
        <f>VLOOKUP(AM188,[1]施設種別!$A$2:$B$20,2,FALSE)</f>
        <v>⑭短期入所生活介護</v>
      </c>
      <c r="AO188" s="60" t="s">
        <v>294</v>
      </c>
      <c r="AP188" s="60" t="s">
        <v>356</v>
      </c>
      <c r="AQ188" s="61">
        <v>36607</v>
      </c>
      <c r="AR188" s="61">
        <v>36607</v>
      </c>
      <c r="AS188" s="61">
        <v>43191</v>
      </c>
      <c r="BF188" s="61">
        <v>41730</v>
      </c>
      <c r="BG188" s="61">
        <v>43921</v>
      </c>
      <c r="BJ188" s="60" t="s">
        <v>2077</v>
      </c>
      <c r="BK188" s="60" t="s">
        <v>2074</v>
      </c>
      <c r="BL188" s="60" t="s">
        <v>2068</v>
      </c>
      <c r="BM188" s="60" t="s">
        <v>2070</v>
      </c>
      <c r="BN188" s="60" t="s">
        <v>2071</v>
      </c>
      <c r="BO188" s="60" t="s">
        <v>2072</v>
      </c>
      <c r="BP188" s="60">
        <v>7221625</v>
      </c>
      <c r="BQ188" s="60" t="s">
        <v>2073</v>
      </c>
      <c r="BS188" s="60" t="s">
        <v>2067</v>
      </c>
      <c r="BT188" s="60" t="s">
        <v>2082</v>
      </c>
      <c r="BV188" s="61">
        <v>19043</v>
      </c>
      <c r="CR188" s="60" t="s">
        <v>336</v>
      </c>
      <c r="CS188" s="60" t="s">
        <v>2076</v>
      </c>
      <c r="CY188" s="60" t="s">
        <v>291</v>
      </c>
      <c r="CZ188" s="61">
        <v>43390</v>
      </c>
      <c r="DA188" s="61">
        <v>43217</v>
      </c>
      <c r="DB188" s="61">
        <v>43201</v>
      </c>
      <c r="DC188" s="61">
        <v>43921</v>
      </c>
    </row>
    <row r="189" spans="1:111" x14ac:dyDescent="0.15">
      <c r="A189" s="60">
        <f>COUNTIF(B189:B$1038,B189)</f>
        <v>1</v>
      </c>
      <c r="B189" s="60" t="str">
        <f t="shared" si="4"/>
        <v>3470900394通所介護</v>
      </c>
      <c r="C189" s="60">
        <v>3470900394</v>
      </c>
      <c r="D189" s="60">
        <v>0</v>
      </c>
      <c r="E189" s="60" t="s">
        <v>275</v>
      </c>
      <c r="F189" s="60">
        <v>3002359</v>
      </c>
      <c r="G189" s="60" t="s">
        <v>363</v>
      </c>
      <c r="H189" s="60" t="s">
        <v>364</v>
      </c>
      <c r="I189" s="60">
        <v>7230035</v>
      </c>
      <c r="J189" s="60" t="s">
        <v>365</v>
      </c>
      <c r="K189" s="60" t="s">
        <v>366</v>
      </c>
      <c r="L189" s="60" t="s">
        <v>367</v>
      </c>
      <c r="M189" s="60" t="s">
        <v>308</v>
      </c>
      <c r="P189" s="60" t="s">
        <v>283</v>
      </c>
      <c r="Q189" s="60" t="s">
        <v>368</v>
      </c>
      <c r="R189" s="60" t="s">
        <v>369</v>
      </c>
      <c r="X189" s="60" t="s">
        <v>2083</v>
      </c>
      <c r="Y189" s="60" t="s">
        <v>2084</v>
      </c>
      <c r="Z189" s="60" t="s">
        <v>2085</v>
      </c>
      <c r="AA189" s="60">
        <v>7292253</v>
      </c>
      <c r="AB189" s="60">
        <v>34204</v>
      </c>
      <c r="AC189" s="60" t="s">
        <v>2086</v>
      </c>
      <c r="AD189" s="60" t="s">
        <v>336</v>
      </c>
      <c r="AE189" s="60" t="b">
        <f t="shared" si="5"/>
        <v>0</v>
      </c>
      <c r="AF189" s="60" t="s">
        <v>337</v>
      </c>
      <c r="AG189" s="60" t="s">
        <v>291</v>
      </c>
      <c r="AH189" s="61">
        <v>43153</v>
      </c>
      <c r="AI189" s="60" t="s">
        <v>292</v>
      </c>
      <c r="AJ189" s="61">
        <v>43030</v>
      </c>
      <c r="AK189" s="61">
        <v>43157</v>
      </c>
      <c r="AL189" s="60" t="s">
        <v>1829</v>
      </c>
      <c r="AM189" s="60" t="str">
        <f>VLOOKUP(AL189,'[1]居宅，予防'!$A$2:$B$43,2,FALSE)</f>
        <v>通所介護</v>
      </c>
      <c r="AN189" s="60" t="str">
        <f>VLOOKUP(AM189,[1]施設種別!$A$2:$B$20,2,FALSE)</f>
        <v>⑮通所介護</v>
      </c>
      <c r="AO189" s="60" t="s">
        <v>294</v>
      </c>
      <c r="AP189" s="60" t="s">
        <v>356</v>
      </c>
      <c r="AQ189" s="61">
        <v>36613</v>
      </c>
      <c r="AR189" s="61">
        <v>36613</v>
      </c>
      <c r="AS189" s="61">
        <v>43191</v>
      </c>
      <c r="BF189" s="61">
        <v>41730</v>
      </c>
      <c r="BG189" s="61">
        <v>43921</v>
      </c>
      <c r="BJ189" s="60" t="s">
        <v>2083</v>
      </c>
      <c r="BK189" s="60" t="s">
        <v>2084</v>
      </c>
      <c r="BL189" s="60" t="s">
        <v>2085</v>
      </c>
      <c r="BM189" s="60" t="s">
        <v>2085</v>
      </c>
      <c r="BN189" s="60" t="s">
        <v>2087</v>
      </c>
      <c r="BO189" s="60" t="s">
        <v>2088</v>
      </c>
      <c r="BP189" s="60">
        <v>7230041</v>
      </c>
      <c r="BQ189" s="60" t="s">
        <v>2089</v>
      </c>
      <c r="BR189" s="60" t="s">
        <v>1978</v>
      </c>
      <c r="BV189" s="61">
        <v>21772</v>
      </c>
      <c r="CR189" s="60" t="s">
        <v>301</v>
      </c>
      <c r="CS189" s="60" t="s">
        <v>2090</v>
      </c>
      <c r="CY189" s="60" t="s">
        <v>291</v>
      </c>
      <c r="CZ189" s="61">
        <v>43280</v>
      </c>
      <c r="DA189" s="61">
        <v>43217</v>
      </c>
      <c r="DB189" s="61">
        <v>43206</v>
      </c>
      <c r="DC189" s="61">
        <v>43921</v>
      </c>
    </row>
    <row r="190" spans="1:111" x14ac:dyDescent="0.15">
      <c r="A190" s="60">
        <f>COUNTIF(B190:B$1038,B190)</f>
        <v>1</v>
      </c>
      <c r="B190" s="60" t="str">
        <f t="shared" si="4"/>
        <v>3470900402通所介護</v>
      </c>
      <c r="C190" s="60">
        <v>3470900402</v>
      </c>
      <c r="D190" s="60">
        <v>0</v>
      </c>
      <c r="E190" s="60" t="s">
        <v>275</v>
      </c>
      <c r="F190" s="60">
        <v>2002269</v>
      </c>
      <c r="G190" s="60" t="s">
        <v>2091</v>
      </c>
      <c r="H190" s="60" t="s">
        <v>2092</v>
      </c>
      <c r="I190" s="60">
        <v>7230014</v>
      </c>
      <c r="J190" s="60" t="s">
        <v>2093</v>
      </c>
      <c r="K190" s="60" t="s">
        <v>2094</v>
      </c>
      <c r="L190" s="60" t="s">
        <v>2095</v>
      </c>
      <c r="M190" s="60" t="s">
        <v>2096</v>
      </c>
      <c r="P190" s="60" t="s">
        <v>349</v>
      </c>
      <c r="Q190" s="60" t="s">
        <v>2097</v>
      </c>
      <c r="R190" s="60" t="s">
        <v>2098</v>
      </c>
      <c r="U190" s="61">
        <v>15919</v>
      </c>
      <c r="X190" s="60" t="s">
        <v>2099</v>
      </c>
      <c r="Y190" s="60" t="s">
        <v>2100</v>
      </c>
      <c r="Z190" s="60" t="s">
        <v>2101</v>
      </c>
      <c r="AA190" s="60">
        <v>7230065</v>
      </c>
      <c r="AB190" s="60">
        <v>34204</v>
      </c>
      <c r="AC190" s="60" t="s">
        <v>2102</v>
      </c>
      <c r="AD190" s="60" t="s">
        <v>336</v>
      </c>
      <c r="AE190" s="60" t="b">
        <f t="shared" si="5"/>
        <v>0</v>
      </c>
      <c r="AF190" s="60" t="s">
        <v>337</v>
      </c>
      <c r="AG190" s="60" t="s">
        <v>291</v>
      </c>
      <c r="AH190" s="61">
        <v>42961</v>
      </c>
      <c r="AI190" s="60" t="s">
        <v>292</v>
      </c>
      <c r="AJ190" s="61">
        <v>42912</v>
      </c>
      <c r="AK190" s="61">
        <v>43007</v>
      </c>
      <c r="AL190" s="60" t="s">
        <v>1829</v>
      </c>
      <c r="AM190" s="60" t="str">
        <f>VLOOKUP(AL190,'[1]居宅，予防'!$A$2:$B$43,2,FALSE)</f>
        <v>通所介護</v>
      </c>
      <c r="AN190" s="60" t="str">
        <f>VLOOKUP(AM190,[1]施設種別!$A$2:$B$20,2,FALSE)</f>
        <v>⑮通所介護</v>
      </c>
      <c r="AO190" s="60" t="s">
        <v>294</v>
      </c>
      <c r="AP190" s="60" t="s">
        <v>356</v>
      </c>
      <c r="AQ190" s="61">
        <v>36613</v>
      </c>
      <c r="AR190" s="61">
        <v>36613</v>
      </c>
      <c r="AS190" s="61">
        <v>43191</v>
      </c>
      <c r="BF190" s="61">
        <v>42826</v>
      </c>
      <c r="BG190" s="61">
        <v>45016</v>
      </c>
      <c r="BJ190" s="60" t="s">
        <v>2099</v>
      </c>
      <c r="BK190" s="60" t="s">
        <v>2100</v>
      </c>
      <c r="BL190" s="60" t="s">
        <v>2101</v>
      </c>
      <c r="BM190" s="60" t="s">
        <v>2103</v>
      </c>
      <c r="BN190" s="60" t="s">
        <v>2104</v>
      </c>
      <c r="BO190" s="60" t="s">
        <v>2105</v>
      </c>
      <c r="BP190" s="60">
        <v>7230065</v>
      </c>
      <c r="BQ190" s="60" t="s">
        <v>2106</v>
      </c>
      <c r="BS190" s="60" t="s">
        <v>2107</v>
      </c>
      <c r="BT190" s="60" t="s">
        <v>2108</v>
      </c>
      <c r="BV190" s="61">
        <v>23611</v>
      </c>
      <c r="CR190" s="60" t="s">
        <v>336</v>
      </c>
      <c r="CS190" s="60" t="s">
        <v>2109</v>
      </c>
      <c r="CU190" s="60" t="s">
        <v>2110</v>
      </c>
      <c r="CY190" s="60" t="s">
        <v>291</v>
      </c>
      <c r="CZ190" s="61">
        <v>43312</v>
      </c>
      <c r="DA190" s="61">
        <v>42849</v>
      </c>
      <c r="DB190" s="61">
        <v>43208</v>
      </c>
      <c r="DC190" s="61">
        <v>45016</v>
      </c>
    </row>
    <row r="191" spans="1:111" x14ac:dyDescent="0.15">
      <c r="A191" s="60">
        <f>COUNTIF(B191:B$1038,B191)</f>
        <v>1</v>
      </c>
      <c r="B191" s="60" t="str">
        <f t="shared" si="4"/>
        <v>3470900444短期入所生活介護</v>
      </c>
      <c r="C191" s="60">
        <v>3470900444</v>
      </c>
      <c r="D191" s="60">
        <v>0</v>
      </c>
      <c r="E191" s="60" t="s">
        <v>275</v>
      </c>
      <c r="F191" s="60">
        <v>1002237</v>
      </c>
      <c r="G191" s="60" t="s">
        <v>2017</v>
      </c>
      <c r="H191" s="60" t="s">
        <v>2018</v>
      </c>
      <c r="I191" s="60">
        <v>7230131</v>
      </c>
      <c r="J191" s="60" t="s">
        <v>2019</v>
      </c>
      <c r="K191" s="60" t="s">
        <v>2020</v>
      </c>
      <c r="L191" s="60" t="s">
        <v>2021</v>
      </c>
      <c r="M191" s="60" t="s">
        <v>1244</v>
      </c>
      <c r="P191" s="60" t="s">
        <v>283</v>
      </c>
      <c r="Q191" s="60" t="s">
        <v>2022</v>
      </c>
      <c r="R191" s="60" t="s">
        <v>2023</v>
      </c>
      <c r="U191" s="61">
        <v>15597</v>
      </c>
      <c r="X191" s="60" t="s">
        <v>2111</v>
      </c>
      <c r="Y191" s="60" t="s">
        <v>2112</v>
      </c>
      <c r="Z191" s="60" t="s">
        <v>2020</v>
      </c>
      <c r="AA191" s="60">
        <v>7230131</v>
      </c>
      <c r="AB191" s="60">
        <v>34204</v>
      </c>
      <c r="AC191" s="60" t="s">
        <v>2019</v>
      </c>
      <c r="AD191" s="60" t="s">
        <v>336</v>
      </c>
      <c r="AE191" s="60" t="b">
        <f t="shared" si="5"/>
        <v>0</v>
      </c>
      <c r="AF191" s="60" t="s">
        <v>337</v>
      </c>
      <c r="AG191" s="60" t="s">
        <v>291</v>
      </c>
      <c r="AH191" s="61">
        <v>42984</v>
      </c>
      <c r="AI191" s="60" t="s">
        <v>292</v>
      </c>
      <c r="AJ191" s="61">
        <v>42825</v>
      </c>
      <c r="AK191" s="61">
        <v>43280</v>
      </c>
      <c r="AL191" s="60" t="s">
        <v>1850</v>
      </c>
      <c r="AM191" s="60" t="str">
        <f>VLOOKUP(AL191,'[1]居宅，予防'!$A$2:$B$43,2,FALSE)</f>
        <v>短期入所生活介護</v>
      </c>
      <c r="AN191" s="60" t="str">
        <f>VLOOKUP(AM191,[1]施設種別!$A$2:$B$20,2,FALSE)</f>
        <v>⑭短期入所生活介護</v>
      </c>
      <c r="AO191" s="60" t="s">
        <v>294</v>
      </c>
      <c r="AP191" s="60" t="s">
        <v>356</v>
      </c>
      <c r="AQ191" s="61">
        <v>36616</v>
      </c>
      <c r="AR191" s="61">
        <v>36616</v>
      </c>
      <c r="AS191" s="61">
        <v>43282</v>
      </c>
      <c r="BF191" s="61">
        <v>41730</v>
      </c>
      <c r="BG191" s="61">
        <v>43921</v>
      </c>
      <c r="BJ191" s="60" t="s">
        <v>2111</v>
      </c>
      <c r="BK191" s="60" t="s">
        <v>2112</v>
      </c>
      <c r="BL191" s="60" t="s">
        <v>2020</v>
      </c>
      <c r="BM191" s="60" t="s">
        <v>2021</v>
      </c>
      <c r="BN191" s="60" t="s">
        <v>2113</v>
      </c>
      <c r="BO191" s="60" t="s">
        <v>2114</v>
      </c>
      <c r="BP191" s="60">
        <v>7230047</v>
      </c>
      <c r="BQ191" s="60" t="s">
        <v>2115</v>
      </c>
      <c r="BS191" s="60" t="s">
        <v>2116</v>
      </c>
      <c r="BT191" s="60" t="s">
        <v>2117</v>
      </c>
      <c r="BV191" s="61">
        <v>20817</v>
      </c>
      <c r="CR191" s="60" t="s">
        <v>336</v>
      </c>
      <c r="CS191" s="60" t="s">
        <v>2118</v>
      </c>
      <c r="CY191" s="60" t="s">
        <v>291</v>
      </c>
      <c r="CZ191" s="61">
        <v>43342</v>
      </c>
      <c r="DA191" s="61">
        <v>43215</v>
      </c>
      <c r="DB191" s="61">
        <v>43290</v>
      </c>
      <c r="DC191" s="61">
        <v>43921</v>
      </c>
    </row>
    <row r="192" spans="1:111" x14ac:dyDescent="0.15">
      <c r="A192" s="60">
        <f>COUNTIF(B192:B$1038,B192)</f>
        <v>1</v>
      </c>
      <c r="B192" s="60" t="str">
        <f t="shared" si="4"/>
        <v>3470900477介護老人福祉施設</v>
      </c>
      <c r="C192" s="60">
        <v>3470900477</v>
      </c>
      <c r="D192" s="60">
        <v>0</v>
      </c>
      <c r="E192" s="60" t="s">
        <v>275</v>
      </c>
      <c r="F192" s="60">
        <v>1002237</v>
      </c>
      <c r="G192" s="60" t="s">
        <v>2017</v>
      </c>
      <c r="H192" s="60" t="s">
        <v>2018</v>
      </c>
      <c r="I192" s="60">
        <v>7230131</v>
      </c>
      <c r="J192" s="60" t="s">
        <v>2019</v>
      </c>
      <c r="K192" s="60" t="s">
        <v>2020</v>
      </c>
      <c r="L192" s="60" t="s">
        <v>2021</v>
      </c>
      <c r="M192" s="60" t="s">
        <v>1244</v>
      </c>
      <c r="P192" s="60" t="s">
        <v>283</v>
      </c>
      <c r="Q192" s="60" t="s">
        <v>2022</v>
      </c>
      <c r="R192" s="60" t="s">
        <v>2023</v>
      </c>
      <c r="U192" s="61">
        <v>15597</v>
      </c>
      <c r="X192" s="60" t="s">
        <v>2119</v>
      </c>
      <c r="Y192" s="60" t="s">
        <v>2120</v>
      </c>
      <c r="Z192" s="60" t="s">
        <v>2020</v>
      </c>
      <c r="AA192" s="60">
        <v>7230131</v>
      </c>
      <c r="AB192" s="60">
        <v>34204</v>
      </c>
      <c r="AC192" s="60" t="s">
        <v>2019</v>
      </c>
      <c r="AD192" s="60" t="s">
        <v>336</v>
      </c>
      <c r="AE192" s="60" t="b">
        <f t="shared" si="5"/>
        <v>0</v>
      </c>
      <c r="AF192" s="60" t="s">
        <v>337</v>
      </c>
      <c r="AG192" s="60" t="s">
        <v>291</v>
      </c>
      <c r="AH192" s="61">
        <v>42984</v>
      </c>
      <c r="AI192" s="60" t="s">
        <v>292</v>
      </c>
      <c r="AJ192" s="61">
        <v>42825</v>
      </c>
      <c r="AK192" s="61">
        <v>43280</v>
      </c>
      <c r="AL192" s="60" t="s">
        <v>1856</v>
      </c>
      <c r="AM192" s="60" t="str">
        <f>VLOOKUP(AL192,'[1]居宅，予防'!$A$2:$B$43,2,FALSE)</f>
        <v>介護老人福祉施設</v>
      </c>
      <c r="AN192" s="60" t="str">
        <f>VLOOKUP(AM192,[1]施設種別!$A$2:$B$20,2,FALSE)</f>
        <v>①広域型特別養護老人ホーム</v>
      </c>
      <c r="AO192" s="60" t="s">
        <v>294</v>
      </c>
      <c r="AP192" s="60" t="s">
        <v>356</v>
      </c>
      <c r="AQ192" s="61">
        <v>36617</v>
      </c>
      <c r="AR192" s="61">
        <v>36617</v>
      </c>
      <c r="AS192" s="61">
        <v>43282</v>
      </c>
      <c r="BF192" s="61">
        <v>41730</v>
      </c>
      <c r="BG192" s="61">
        <v>43921</v>
      </c>
      <c r="BJ192" s="60" t="s">
        <v>2119</v>
      </c>
      <c r="BK192" s="60" t="s">
        <v>2120</v>
      </c>
      <c r="BL192" s="60" t="s">
        <v>2020</v>
      </c>
      <c r="BM192" s="60" t="s">
        <v>2021</v>
      </c>
      <c r="BN192" s="60" t="s">
        <v>2121</v>
      </c>
      <c r="BO192" s="60" t="s">
        <v>2114</v>
      </c>
      <c r="BP192" s="60">
        <v>7230047</v>
      </c>
      <c r="BQ192" s="60" t="s">
        <v>2115</v>
      </c>
      <c r="BS192" s="60" t="s">
        <v>2122</v>
      </c>
      <c r="BT192" s="60" t="s">
        <v>2123</v>
      </c>
      <c r="BV192" s="61">
        <v>20817</v>
      </c>
      <c r="CW192" s="60" t="s">
        <v>2124</v>
      </c>
      <c r="CY192" s="60" t="s">
        <v>291</v>
      </c>
      <c r="CZ192" s="61">
        <v>43370</v>
      </c>
      <c r="DA192" s="61">
        <v>43203</v>
      </c>
      <c r="DB192" s="61">
        <v>43293</v>
      </c>
      <c r="DC192" s="61">
        <v>43921</v>
      </c>
    </row>
    <row r="193" spans="1:107" x14ac:dyDescent="0.15">
      <c r="A193" s="60">
        <f>COUNTIF(B193:B$1038,B193)</f>
        <v>1</v>
      </c>
      <c r="B193" s="60" t="str">
        <f t="shared" si="4"/>
        <v>3470900477短期入所生活介護</v>
      </c>
      <c r="C193" s="60">
        <v>3470900477</v>
      </c>
      <c r="D193" s="60">
        <v>0</v>
      </c>
      <c r="E193" s="60" t="s">
        <v>275</v>
      </c>
      <c r="F193" s="60">
        <v>1002237</v>
      </c>
      <c r="G193" s="60" t="s">
        <v>2017</v>
      </c>
      <c r="H193" s="60" t="s">
        <v>2018</v>
      </c>
      <c r="I193" s="60">
        <v>7230131</v>
      </c>
      <c r="J193" s="60" t="s">
        <v>2019</v>
      </c>
      <c r="K193" s="60" t="s">
        <v>2020</v>
      </c>
      <c r="L193" s="60" t="s">
        <v>2021</v>
      </c>
      <c r="M193" s="60" t="s">
        <v>1244</v>
      </c>
      <c r="P193" s="60" t="s">
        <v>283</v>
      </c>
      <c r="Q193" s="60" t="s">
        <v>2022</v>
      </c>
      <c r="R193" s="60" t="s">
        <v>2023</v>
      </c>
      <c r="U193" s="61">
        <v>15597</v>
      </c>
      <c r="X193" s="60" t="s">
        <v>2119</v>
      </c>
      <c r="Y193" s="60" t="s">
        <v>2120</v>
      </c>
      <c r="Z193" s="60" t="s">
        <v>2020</v>
      </c>
      <c r="AA193" s="60">
        <v>7230131</v>
      </c>
      <c r="AB193" s="60">
        <v>34204</v>
      </c>
      <c r="AC193" s="60" t="s">
        <v>2019</v>
      </c>
      <c r="AD193" s="60" t="s">
        <v>336</v>
      </c>
      <c r="AE193" s="60" t="b">
        <f t="shared" si="5"/>
        <v>0</v>
      </c>
      <c r="AF193" s="60" t="s">
        <v>337</v>
      </c>
      <c r="AG193" s="60" t="s">
        <v>291</v>
      </c>
      <c r="AH193" s="61">
        <v>42984</v>
      </c>
      <c r="AI193" s="60" t="s">
        <v>292</v>
      </c>
      <c r="AJ193" s="61">
        <v>42825</v>
      </c>
      <c r="AK193" s="61">
        <v>43280</v>
      </c>
      <c r="AL193" s="60" t="s">
        <v>1850</v>
      </c>
      <c r="AM193" s="60" t="str">
        <f>VLOOKUP(AL193,'[1]居宅，予防'!$A$2:$B$43,2,FALSE)</f>
        <v>短期入所生活介護</v>
      </c>
      <c r="AN193" s="60" t="str">
        <f>VLOOKUP(AM193,[1]施設種別!$A$2:$B$20,2,FALSE)</f>
        <v>⑭短期入所生活介護</v>
      </c>
      <c r="AO193" s="60" t="s">
        <v>294</v>
      </c>
      <c r="AP193" s="60" t="s">
        <v>356</v>
      </c>
      <c r="AQ193" s="61">
        <v>37591</v>
      </c>
      <c r="AR193" s="61">
        <v>37591</v>
      </c>
      <c r="AS193" s="61">
        <v>43282</v>
      </c>
      <c r="BF193" s="61">
        <v>41974</v>
      </c>
      <c r="BG193" s="61">
        <v>44165</v>
      </c>
      <c r="BJ193" s="60" t="s">
        <v>2119</v>
      </c>
      <c r="BK193" s="60" t="s">
        <v>2120</v>
      </c>
      <c r="BL193" s="60" t="s">
        <v>2020</v>
      </c>
      <c r="BM193" s="60" t="s">
        <v>2021</v>
      </c>
      <c r="BN193" s="60" t="s">
        <v>2121</v>
      </c>
      <c r="BO193" s="60" t="s">
        <v>2114</v>
      </c>
      <c r="BP193" s="60">
        <v>7230047</v>
      </c>
      <c r="BQ193" s="60" t="s">
        <v>2115</v>
      </c>
      <c r="BS193" s="60" t="s">
        <v>2125</v>
      </c>
      <c r="BT193" s="60" t="s">
        <v>2117</v>
      </c>
      <c r="BV193" s="61">
        <v>20817</v>
      </c>
      <c r="CR193" s="60" t="s">
        <v>336</v>
      </c>
      <c r="CS193" s="60" t="s">
        <v>2126</v>
      </c>
      <c r="CW193" s="60" t="s">
        <v>2124</v>
      </c>
      <c r="CY193" s="60" t="s">
        <v>291</v>
      </c>
      <c r="CZ193" s="61">
        <v>43342</v>
      </c>
      <c r="DA193" s="61">
        <v>43215</v>
      </c>
      <c r="DB193" s="61">
        <v>43290</v>
      </c>
      <c r="DC193" s="61">
        <v>44165</v>
      </c>
    </row>
    <row r="194" spans="1:107" x14ac:dyDescent="0.15">
      <c r="A194" s="60">
        <f>COUNTIF(B194:B$1038,B194)</f>
        <v>1</v>
      </c>
      <c r="B194" s="60" t="str">
        <f t="shared" ref="B194:B257" si="6">CONCATENATE(C194,AM194)</f>
        <v>3470900493介護老人福祉施設</v>
      </c>
      <c r="C194" s="60">
        <v>3470900493</v>
      </c>
      <c r="D194" s="60">
        <v>0</v>
      </c>
      <c r="E194" s="60" t="s">
        <v>275</v>
      </c>
      <c r="F194" s="60">
        <v>1002245</v>
      </c>
      <c r="G194" s="60" t="s">
        <v>2048</v>
      </c>
      <c r="H194" s="60" t="s">
        <v>2049</v>
      </c>
      <c r="I194" s="60">
        <v>7230017</v>
      </c>
      <c r="J194" s="60" t="s">
        <v>2050</v>
      </c>
      <c r="K194" s="60" t="s">
        <v>2051</v>
      </c>
      <c r="L194" s="60" t="s">
        <v>2052</v>
      </c>
      <c r="M194" s="60" t="s">
        <v>1244</v>
      </c>
      <c r="P194" s="60" t="s">
        <v>283</v>
      </c>
      <c r="Q194" s="60" t="s">
        <v>2053</v>
      </c>
      <c r="R194" s="60" t="s">
        <v>2054</v>
      </c>
      <c r="U194" s="61">
        <v>20497</v>
      </c>
      <c r="X194" s="60" t="s">
        <v>2127</v>
      </c>
      <c r="Y194" s="60" t="s">
        <v>2128</v>
      </c>
      <c r="Z194" s="60" t="s">
        <v>2057</v>
      </c>
      <c r="AA194" s="60">
        <v>7230001</v>
      </c>
      <c r="AB194" s="60">
        <v>34204</v>
      </c>
      <c r="AC194" s="60" t="s">
        <v>2058</v>
      </c>
      <c r="AD194" s="60" t="s">
        <v>336</v>
      </c>
      <c r="AE194" s="60" t="b">
        <f t="shared" ref="AE194:AE257" si="7">AD194=E194</f>
        <v>0</v>
      </c>
      <c r="AF194" s="60" t="s">
        <v>337</v>
      </c>
      <c r="AG194" s="60" t="s">
        <v>291</v>
      </c>
      <c r="AH194" s="61">
        <v>43438</v>
      </c>
      <c r="AI194" s="60" t="s">
        <v>292</v>
      </c>
      <c r="AJ194" s="61">
        <v>43449</v>
      </c>
      <c r="AK194" s="61">
        <v>43496</v>
      </c>
      <c r="AL194" s="60" t="s">
        <v>1856</v>
      </c>
      <c r="AM194" s="60" t="str">
        <f>VLOOKUP(AL194,'[1]居宅，予防'!$A$2:$B$43,2,FALSE)</f>
        <v>介護老人福祉施設</v>
      </c>
      <c r="AN194" s="60" t="str">
        <f>VLOOKUP(AM194,[1]施設種別!$A$2:$B$20,2,FALSE)</f>
        <v>①広域型特別養護老人ホーム</v>
      </c>
      <c r="AO194" s="60" t="s">
        <v>294</v>
      </c>
      <c r="AP194" s="60" t="s">
        <v>356</v>
      </c>
      <c r="AQ194" s="61">
        <v>36617</v>
      </c>
      <c r="AR194" s="61">
        <v>36617</v>
      </c>
      <c r="AS194" s="61">
        <v>43540</v>
      </c>
      <c r="BF194" s="61">
        <v>41730</v>
      </c>
      <c r="BG194" s="61">
        <v>43921</v>
      </c>
      <c r="BJ194" s="60" t="s">
        <v>2127</v>
      </c>
      <c r="BK194" s="60" t="s">
        <v>2128</v>
      </c>
      <c r="BL194" s="60" t="s">
        <v>2057</v>
      </c>
      <c r="BM194" s="60" t="s">
        <v>2059</v>
      </c>
      <c r="BN194" s="60" t="s">
        <v>2060</v>
      </c>
      <c r="BO194" s="60" t="s">
        <v>2061</v>
      </c>
      <c r="BP194" s="60">
        <v>7220018</v>
      </c>
      <c r="BQ194" s="60" t="s">
        <v>2062</v>
      </c>
      <c r="BS194" s="60" t="s">
        <v>2129</v>
      </c>
      <c r="BT194" s="60" t="s">
        <v>2130</v>
      </c>
      <c r="BV194" s="61">
        <v>27267</v>
      </c>
      <c r="CY194" s="60" t="s">
        <v>291</v>
      </c>
      <c r="CZ194" s="61">
        <v>43556</v>
      </c>
      <c r="DA194" s="61">
        <v>43214</v>
      </c>
      <c r="DB194" s="61">
        <v>43549</v>
      </c>
      <c r="DC194" s="61">
        <v>43921</v>
      </c>
    </row>
    <row r="195" spans="1:107" x14ac:dyDescent="0.15">
      <c r="A195" s="60">
        <f>COUNTIF(B195:B$1038,B195)</f>
        <v>1</v>
      </c>
      <c r="B195" s="60" t="str">
        <f t="shared" si="6"/>
        <v>3470900584地域密着型通所介護</v>
      </c>
      <c r="C195" s="60">
        <v>3470900584</v>
      </c>
      <c r="D195" s="60">
        <v>34204</v>
      </c>
      <c r="E195" s="60" t="s">
        <v>336</v>
      </c>
      <c r="G195" s="60" t="s">
        <v>2131</v>
      </c>
      <c r="H195" s="60" t="s">
        <v>2132</v>
      </c>
      <c r="I195" s="60">
        <v>7230035</v>
      </c>
      <c r="J195" s="60" t="s">
        <v>2133</v>
      </c>
      <c r="K195" s="60" t="s">
        <v>2134</v>
      </c>
      <c r="L195" s="60" t="s">
        <v>2134</v>
      </c>
      <c r="M195" s="60" t="s">
        <v>1907</v>
      </c>
      <c r="P195" s="60" t="s">
        <v>1967</v>
      </c>
      <c r="Q195" s="60" t="s">
        <v>2135</v>
      </c>
      <c r="R195" s="60" t="s">
        <v>2136</v>
      </c>
      <c r="X195" s="60" t="s">
        <v>2137</v>
      </c>
      <c r="Y195" s="60" t="s">
        <v>2138</v>
      </c>
      <c r="Z195" s="60" t="s">
        <v>2134</v>
      </c>
      <c r="AA195" s="60">
        <v>7230046</v>
      </c>
      <c r="AB195" s="60">
        <v>34204</v>
      </c>
      <c r="AC195" s="60" t="s">
        <v>2139</v>
      </c>
      <c r="AD195" s="60" t="s">
        <v>336</v>
      </c>
      <c r="AE195" s="60" t="b">
        <f t="shared" si="7"/>
        <v>1</v>
      </c>
      <c r="AF195" s="60" t="s">
        <v>337</v>
      </c>
      <c r="AG195" s="60" t="s">
        <v>291</v>
      </c>
      <c r="AH195" s="61">
        <v>42480</v>
      </c>
      <c r="AI195" s="60" t="s">
        <v>292</v>
      </c>
      <c r="AJ195" s="61">
        <v>42461</v>
      </c>
      <c r="AK195" s="61">
        <v>42480</v>
      </c>
      <c r="AL195" s="60" t="s">
        <v>1974</v>
      </c>
      <c r="AM195" s="60" t="str">
        <f>VLOOKUP(AL195,'[1]居宅，予防'!$A$2:$B$43,2,FALSE)</f>
        <v>地域密着型通所介護</v>
      </c>
      <c r="AN195" s="60" t="str">
        <f>VLOOKUP(AM195,[1]施設種別!$A$2:$B$20,2,FALSE)</f>
        <v>⑯地域密着型通所介護</v>
      </c>
      <c r="AO195" s="60" t="s">
        <v>294</v>
      </c>
      <c r="AP195" s="60" t="s">
        <v>356</v>
      </c>
      <c r="AQ195" s="61">
        <v>42461</v>
      </c>
      <c r="AR195" s="61">
        <v>42461</v>
      </c>
      <c r="AS195" s="61">
        <v>42675</v>
      </c>
      <c r="BF195" s="61">
        <v>42461</v>
      </c>
      <c r="BG195" s="61">
        <v>44012</v>
      </c>
      <c r="BJ195" s="60" t="s">
        <v>2137</v>
      </c>
      <c r="BK195" s="60" t="s">
        <v>2138</v>
      </c>
      <c r="BL195" s="60" t="s">
        <v>2134</v>
      </c>
      <c r="BM195" s="60" t="s">
        <v>2134</v>
      </c>
      <c r="BN195" s="60" t="s">
        <v>2140</v>
      </c>
      <c r="BO195" s="60" t="s">
        <v>2141</v>
      </c>
      <c r="BP195" s="60">
        <v>7230014</v>
      </c>
      <c r="BQ195" s="60" t="s">
        <v>2142</v>
      </c>
      <c r="BR195" s="60" t="s">
        <v>1892</v>
      </c>
      <c r="BV195" s="61">
        <v>25940</v>
      </c>
      <c r="CR195" s="60" t="s">
        <v>336</v>
      </c>
      <c r="CS195" s="60" t="s">
        <v>2143</v>
      </c>
      <c r="CZ195" s="61">
        <v>42732</v>
      </c>
      <c r="DA195" s="61">
        <v>42480</v>
      </c>
      <c r="DB195" s="61">
        <v>42480</v>
      </c>
      <c r="DC195" s="61">
        <v>44012</v>
      </c>
    </row>
    <row r="196" spans="1:107" x14ac:dyDescent="0.15">
      <c r="A196" s="60">
        <f>COUNTIF(B196:B$1038,B196)</f>
        <v>1</v>
      </c>
      <c r="B196" s="60" t="str">
        <f t="shared" si="6"/>
        <v>3470900600通所介護</v>
      </c>
      <c r="C196" s="60">
        <v>3470900600</v>
      </c>
      <c r="D196" s="60">
        <v>0</v>
      </c>
      <c r="E196" s="60" t="s">
        <v>275</v>
      </c>
      <c r="F196" s="60">
        <v>5020698</v>
      </c>
      <c r="G196" s="60" t="s">
        <v>2144</v>
      </c>
      <c r="H196" s="60" t="s">
        <v>2145</v>
      </c>
      <c r="I196" s="60">
        <v>1008332</v>
      </c>
      <c r="J196" s="60" t="s">
        <v>2146</v>
      </c>
      <c r="M196" s="60" t="s">
        <v>1907</v>
      </c>
      <c r="P196" s="60" t="s">
        <v>2147</v>
      </c>
      <c r="Q196" s="60" t="s">
        <v>2148</v>
      </c>
      <c r="R196" s="60" t="s">
        <v>2149</v>
      </c>
      <c r="U196" s="61">
        <v>17650</v>
      </c>
      <c r="X196" s="60" t="s">
        <v>2150</v>
      </c>
      <c r="Y196" s="60" t="s">
        <v>2151</v>
      </c>
      <c r="Z196" s="60" t="s">
        <v>2152</v>
      </c>
      <c r="AA196" s="60">
        <v>7290324</v>
      </c>
      <c r="AB196" s="60">
        <v>34204</v>
      </c>
      <c r="AC196" s="60" t="s">
        <v>2153</v>
      </c>
      <c r="AD196" s="60" t="s">
        <v>336</v>
      </c>
      <c r="AE196" s="60" t="b">
        <f t="shared" si="7"/>
        <v>0</v>
      </c>
      <c r="AF196" s="60" t="s">
        <v>337</v>
      </c>
      <c r="AG196" s="60" t="s">
        <v>291</v>
      </c>
      <c r="AH196" s="61">
        <v>43773</v>
      </c>
      <c r="AI196" s="60" t="s">
        <v>292</v>
      </c>
      <c r="AJ196" s="61">
        <v>43466</v>
      </c>
      <c r="AK196" s="61">
        <v>43524</v>
      </c>
      <c r="AL196" s="60" t="s">
        <v>1829</v>
      </c>
      <c r="AM196" s="60" t="str">
        <f>VLOOKUP(AL196,'[1]居宅，予防'!$A$2:$B$43,2,FALSE)</f>
        <v>通所介護</v>
      </c>
      <c r="AN196" s="60" t="str">
        <f>VLOOKUP(AM196,[1]施設種別!$A$2:$B$20,2,FALSE)</f>
        <v>⑮通所介護</v>
      </c>
      <c r="AO196" s="60" t="s">
        <v>294</v>
      </c>
      <c r="AP196" s="60" t="s">
        <v>356</v>
      </c>
      <c r="AQ196" s="61">
        <v>37622</v>
      </c>
      <c r="AR196" s="61">
        <v>37622</v>
      </c>
      <c r="AS196" s="61">
        <v>43466</v>
      </c>
      <c r="BF196" s="61">
        <v>42005</v>
      </c>
      <c r="BG196" s="61">
        <v>44196</v>
      </c>
      <c r="BJ196" s="60" t="s">
        <v>2150</v>
      </c>
      <c r="BK196" s="60" t="s">
        <v>2151</v>
      </c>
      <c r="BL196" s="60" t="s">
        <v>2152</v>
      </c>
      <c r="BM196" s="60" t="s">
        <v>2152</v>
      </c>
      <c r="BN196" s="60" t="s">
        <v>2154</v>
      </c>
      <c r="BO196" s="60" t="s">
        <v>2155</v>
      </c>
      <c r="BP196" s="60">
        <v>7230003</v>
      </c>
      <c r="BQ196" s="60" t="s">
        <v>2156</v>
      </c>
      <c r="BR196" s="60" t="s">
        <v>2157</v>
      </c>
      <c r="BV196" s="61">
        <v>31042</v>
      </c>
      <c r="CR196" s="60" t="s">
        <v>336</v>
      </c>
      <c r="CS196" s="60" t="s">
        <v>2158</v>
      </c>
      <c r="CY196" s="60" t="s">
        <v>291</v>
      </c>
      <c r="CZ196" s="61">
        <v>43524</v>
      </c>
      <c r="DA196" s="61">
        <v>43217</v>
      </c>
      <c r="DB196" s="61">
        <v>43132</v>
      </c>
      <c r="DC196" s="61">
        <v>44196</v>
      </c>
    </row>
    <row r="197" spans="1:107" x14ac:dyDescent="0.15">
      <c r="A197" s="60">
        <f>COUNTIF(B197:B$1038,B197)</f>
        <v>1</v>
      </c>
      <c r="B197" s="60" t="str">
        <f t="shared" si="6"/>
        <v>3470900618短期入所生活介護</v>
      </c>
      <c r="C197" s="60">
        <v>3470900618</v>
      </c>
      <c r="D197" s="60">
        <v>0</v>
      </c>
      <c r="E197" s="60" t="s">
        <v>275</v>
      </c>
      <c r="F197" s="60">
        <v>5020698</v>
      </c>
      <c r="G197" s="60" t="s">
        <v>2144</v>
      </c>
      <c r="H197" s="60" t="s">
        <v>2145</v>
      </c>
      <c r="I197" s="60">
        <v>1008332</v>
      </c>
      <c r="J197" s="60" t="s">
        <v>2146</v>
      </c>
      <c r="M197" s="60" t="s">
        <v>1907</v>
      </c>
      <c r="P197" s="60" t="s">
        <v>2147</v>
      </c>
      <c r="Q197" s="60" t="s">
        <v>2148</v>
      </c>
      <c r="R197" s="60" t="s">
        <v>2149</v>
      </c>
      <c r="U197" s="61">
        <v>17650</v>
      </c>
      <c r="X197" s="60" t="s">
        <v>2159</v>
      </c>
      <c r="Y197" s="60" t="s">
        <v>2160</v>
      </c>
      <c r="Z197" s="60" t="s">
        <v>2161</v>
      </c>
      <c r="AA197" s="60">
        <v>7290324</v>
      </c>
      <c r="AB197" s="60">
        <v>34204</v>
      </c>
      <c r="AC197" s="60" t="s">
        <v>2153</v>
      </c>
      <c r="AD197" s="60" t="s">
        <v>336</v>
      </c>
      <c r="AE197" s="60" t="b">
        <f t="shared" si="7"/>
        <v>0</v>
      </c>
      <c r="AF197" s="60" t="s">
        <v>337</v>
      </c>
      <c r="AG197" s="60" t="s">
        <v>291</v>
      </c>
      <c r="AH197" s="61">
        <v>43773</v>
      </c>
      <c r="AI197" s="60" t="s">
        <v>292</v>
      </c>
      <c r="AJ197" s="61">
        <v>43466</v>
      </c>
      <c r="AK197" s="61">
        <v>43524</v>
      </c>
      <c r="AL197" s="60" t="s">
        <v>1850</v>
      </c>
      <c r="AM197" s="60" t="str">
        <f>VLOOKUP(AL197,'[1]居宅，予防'!$A$2:$B$43,2,FALSE)</f>
        <v>短期入所生活介護</v>
      </c>
      <c r="AN197" s="60" t="str">
        <f>VLOOKUP(AM197,[1]施設種別!$A$2:$B$20,2,FALSE)</f>
        <v>⑭短期入所生活介護</v>
      </c>
      <c r="AO197" s="60" t="s">
        <v>294</v>
      </c>
      <c r="AP197" s="60" t="s">
        <v>356</v>
      </c>
      <c r="AQ197" s="61">
        <v>37622</v>
      </c>
      <c r="AR197" s="61">
        <v>37622</v>
      </c>
      <c r="AS197" s="61">
        <v>43344</v>
      </c>
      <c r="BF197" s="61">
        <v>42005</v>
      </c>
      <c r="BG197" s="61">
        <v>44196</v>
      </c>
      <c r="BJ197" s="60" t="s">
        <v>2159</v>
      </c>
      <c r="BK197" s="60" t="s">
        <v>2160</v>
      </c>
      <c r="BL197" s="60" t="s">
        <v>2161</v>
      </c>
      <c r="BM197" s="60" t="s">
        <v>2162</v>
      </c>
      <c r="BN197" s="60" t="s">
        <v>2163</v>
      </c>
      <c r="BO197" s="60" t="s">
        <v>2164</v>
      </c>
      <c r="BP197" s="60">
        <v>7290411</v>
      </c>
      <c r="BQ197" s="60" t="s">
        <v>2165</v>
      </c>
      <c r="BR197" s="60" t="s">
        <v>2166</v>
      </c>
      <c r="BV197" s="61">
        <v>23053</v>
      </c>
      <c r="CR197" s="60" t="s">
        <v>336</v>
      </c>
      <c r="CS197" s="60" t="s">
        <v>2118</v>
      </c>
      <c r="CY197" s="60" t="s">
        <v>291</v>
      </c>
      <c r="CZ197" s="61">
        <v>43405</v>
      </c>
      <c r="DA197" s="61">
        <v>43215</v>
      </c>
      <c r="DB197" s="61">
        <v>43348</v>
      </c>
      <c r="DC197" s="61">
        <v>44196</v>
      </c>
    </row>
    <row r="198" spans="1:107" x14ac:dyDescent="0.15">
      <c r="A198" s="60">
        <f>COUNTIF(B198:B$1038,B198)</f>
        <v>1</v>
      </c>
      <c r="B198" s="60" t="str">
        <f t="shared" si="6"/>
        <v>3470900642地域密着型通所介護</v>
      </c>
      <c r="C198" s="60">
        <v>3470900642</v>
      </c>
      <c r="D198" s="60">
        <v>34204</v>
      </c>
      <c r="E198" s="60" t="s">
        <v>336</v>
      </c>
      <c r="G198" s="60" t="s">
        <v>2167</v>
      </c>
      <c r="H198" s="60" t="s">
        <v>2168</v>
      </c>
      <c r="I198" s="60">
        <v>7230063</v>
      </c>
      <c r="J198" s="60" t="s">
        <v>2169</v>
      </c>
      <c r="K198" s="60" t="s">
        <v>2170</v>
      </c>
      <c r="L198" s="60" t="s">
        <v>2170</v>
      </c>
      <c r="M198" s="60" t="s">
        <v>1907</v>
      </c>
      <c r="P198" s="60" t="s">
        <v>1967</v>
      </c>
      <c r="Q198" s="60" t="s">
        <v>2171</v>
      </c>
      <c r="R198" s="60" t="s">
        <v>2172</v>
      </c>
      <c r="X198" s="60" t="s">
        <v>2173</v>
      </c>
      <c r="Y198" s="60" t="s">
        <v>2174</v>
      </c>
      <c r="Z198" s="60" t="s">
        <v>2170</v>
      </c>
      <c r="AA198" s="60">
        <v>7230063</v>
      </c>
      <c r="AB198" s="60">
        <v>34204</v>
      </c>
      <c r="AC198" s="60" t="s">
        <v>2169</v>
      </c>
      <c r="AD198" s="60" t="s">
        <v>336</v>
      </c>
      <c r="AE198" s="60" t="b">
        <f t="shared" si="7"/>
        <v>1</v>
      </c>
      <c r="AF198" s="60" t="s">
        <v>337</v>
      </c>
      <c r="AG198" s="60" t="s">
        <v>291</v>
      </c>
      <c r="AH198" s="61">
        <v>42480</v>
      </c>
      <c r="AI198" s="60" t="s">
        <v>292</v>
      </c>
      <c r="AJ198" s="61">
        <v>42461</v>
      </c>
      <c r="AK198" s="61">
        <v>42480</v>
      </c>
      <c r="AL198" s="60" t="s">
        <v>1974</v>
      </c>
      <c r="AM198" s="60" t="str">
        <f>VLOOKUP(AL198,'[1]居宅，予防'!$A$2:$B$43,2,FALSE)</f>
        <v>地域密着型通所介護</v>
      </c>
      <c r="AN198" s="60" t="str">
        <f>VLOOKUP(AM198,[1]施設種別!$A$2:$B$20,2,FALSE)</f>
        <v>⑯地域密着型通所介護</v>
      </c>
      <c r="AO198" s="60" t="s">
        <v>294</v>
      </c>
      <c r="AP198" s="60" t="s">
        <v>356</v>
      </c>
      <c r="AQ198" s="61">
        <v>42461</v>
      </c>
      <c r="AR198" s="61">
        <v>42461</v>
      </c>
      <c r="AS198" s="61">
        <v>42826</v>
      </c>
      <c r="BF198" s="61">
        <v>42461</v>
      </c>
      <c r="BG198" s="61">
        <v>44439</v>
      </c>
      <c r="BJ198" s="60" t="s">
        <v>2173</v>
      </c>
      <c r="BK198" s="60" t="s">
        <v>2174</v>
      </c>
      <c r="BL198" s="60" t="s">
        <v>2170</v>
      </c>
      <c r="BM198" s="60" t="s">
        <v>2170</v>
      </c>
      <c r="BN198" s="60" t="s">
        <v>2172</v>
      </c>
      <c r="BO198" s="60" t="s">
        <v>2171</v>
      </c>
      <c r="BP198" s="60">
        <v>7220022</v>
      </c>
      <c r="BQ198" s="60" t="s">
        <v>2175</v>
      </c>
      <c r="BR198" s="60" t="s">
        <v>2007</v>
      </c>
      <c r="BV198" s="61">
        <v>21509</v>
      </c>
      <c r="CR198" s="60" t="s">
        <v>421</v>
      </c>
      <c r="CS198" s="60" t="s">
        <v>2176</v>
      </c>
      <c r="CX198" s="60" t="s">
        <v>417</v>
      </c>
      <c r="CZ198" s="61">
        <v>42857</v>
      </c>
      <c r="DA198" s="61">
        <v>42857</v>
      </c>
      <c r="DB198" s="61">
        <v>42480</v>
      </c>
      <c r="DC198" s="61">
        <v>44439</v>
      </c>
    </row>
    <row r="199" spans="1:107" x14ac:dyDescent="0.15">
      <c r="A199" s="60">
        <f>COUNTIF(B199:B$1038,B199)</f>
        <v>1</v>
      </c>
      <c r="B199" s="60" t="str">
        <f t="shared" si="6"/>
        <v>3470900659認知症対応型共同生活介護</v>
      </c>
      <c r="C199" s="60">
        <v>3470900659</v>
      </c>
      <c r="D199" s="60">
        <v>34204</v>
      </c>
      <c r="E199" s="60" t="s">
        <v>336</v>
      </c>
      <c r="G199" s="60" t="s">
        <v>2177</v>
      </c>
      <c r="H199" s="60" t="s">
        <v>2178</v>
      </c>
      <c r="I199" s="60">
        <v>7250013</v>
      </c>
      <c r="J199" s="60" t="s">
        <v>2179</v>
      </c>
      <c r="K199" s="60" t="s">
        <v>2180</v>
      </c>
      <c r="L199" s="60" t="s">
        <v>2181</v>
      </c>
      <c r="M199" s="60" t="s">
        <v>2182</v>
      </c>
      <c r="N199" s="60" t="s">
        <v>533</v>
      </c>
      <c r="O199" s="61">
        <v>37292</v>
      </c>
      <c r="P199" s="60" t="s">
        <v>283</v>
      </c>
      <c r="Q199" s="60" t="s">
        <v>2183</v>
      </c>
      <c r="R199" s="60" t="s">
        <v>2184</v>
      </c>
      <c r="S199" s="60">
        <v>7250013</v>
      </c>
      <c r="T199" s="60" t="s">
        <v>2185</v>
      </c>
      <c r="U199" s="61">
        <v>23187</v>
      </c>
      <c r="X199" s="60" t="s">
        <v>2186</v>
      </c>
      <c r="Y199" s="60" t="s">
        <v>2187</v>
      </c>
      <c r="Z199" s="60" t="s">
        <v>2180</v>
      </c>
      <c r="AA199" s="60">
        <v>7230041</v>
      </c>
      <c r="AB199" s="60">
        <v>34204</v>
      </c>
      <c r="AC199" s="60" t="s">
        <v>2188</v>
      </c>
      <c r="AD199" s="60" t="s">
        <v>336</v>
      </c>
      <c r="AE199" s="60" t="b">
        <f t="shared" si="7"/>
        <v>1</v>
      </c>
      <c r="AF199" s="60" t="s">
        <v>337</v>
      </c>
      <c r="AH199" s="61">
        <v>40056</v>
      </c>
      <c r="AI199" s="60" t="s">
        <v>292</v>
      </c>
      <c r="AJ199" s="61">
        <v>40087</v>
      </c>
      <c r="AK199" s="61">
        <v>40077</v>
      </c>
      <c r="AL199" s="60" t="s">
        <v>1887</v>
      </c>
      <c r="AM199" s="60" t="str">
        <f>VLOOKUP(AL199,'[1]居宅，予防'!$A$2:$B$43,2,FALSE)</f>
        <v>認知症対応型共同生活介護</v>
      </c>
      <c r="AN199" s="60" t="str">
        <f>VLOOKUP(AM199,[1]施設種別!$A$2:$B$20,2,FALSE)</f>
        <v>⑪認知症対応型共同生活介護</v>
      </c>
      <c r="AO199" s="60" t="s">
        <v>294</v>
      </c>
      <c r="AP199" s="60" t="s">
        <v>356</v>
      </c>
      <c r="AQ199" s="61">
        <v>38808</v>
      </c>
      <c r="AR199" s="61">
        <v>38808</v>
      </c>
      <c r="AS199" s="61">
        <v>43191</v>
      </c>
      <c r="BF199" s="61">
        <v>42278</v>
      </c>
      <c r="BG199" s="61">
        <v>44469</v>
      </c>
      <c r="BJ199" s="60" t="s">
        <v>2186</v>
      </c>
      <c r="BK199" s="60" t="s">
        <v>2187</v>
      </c>
      <c r="BL199" s="60" t="s">
        <v>2180</v>
      </c>
      <c r="BM199" s="60" t="s">
        <v>2181</v>
      </c>
      <c r="BN199" s="60" t="s">
        <v>2184</v>
      </c>
      <c r="BO199" s="60" t="s">
        <v>2183</v>
      </c>
      <c r="BP199" s="60">
        <v>7250013</v>
      </c>
      <c r="BQ199" s="60" t="s">
        <v>2185</v>
      </c>
      <c r="BS199" s="60" t="s">
        <v>2189</v>
      </c>
      <c r="BT199" s="60" t="s">
        <v>598</v>
      </c>
      <c r="BU199" s="60" t="s">
        <v>598</v>
      </c>
      <c r="BV199" s="61">
        <v>23187</v>
      </c>
      <c r="CZ199" s="61">
        <v>43214</v>
      </c>
      <c r="DA199" s="61">
        <v>43214</v>
      </c>
      <c r="DB199" s="61">
        <v>40056</v>
      </c>
      <c r="DC199" s="61">
        <v>44469</v>
      </c>
    </row>
    <row r="200" spans="1:107" x14ac:dyDescent="0.15">
      <c r="A200" s="60">
        <f>COUNTIF(B200:B$1038,B200)</f>
        <v>1</v>
      </c>
      <c r="B200" s="60" t="str">
        <f t="shared" si="6"/>
        <v>3470900691通所介護</v>
      </c>
      <c r="C200" s="60">
        <v>3470900691</v>
      </c>
      <c r="D200" s="60">
        <v>0</v>
      </c>
      <c r="E200" s="60" t="s">
        <v>275</v>
      </c>
      <c r="F200" s="60">
        <v>3020237</v>
      </c>
      <c r="G200" s="60" t="s">
        <v>1011</v>
      </c>
      <c r="H200" s="60" t="s">
        <v>1012</v>
      </c>
      <c r="I200" s="60">
        <v>7238686</v>
      </c>
      <c r="J200" s="60" t="s">
        <v>1013</v>
      </c>
      <c r="K200" s="60" t="s">
        <v>1014</v>
      </c>
      <c r="L200" s="60" t="s">
        <v>1015</v>
      </c>
      <c r="M200" s="60" t="s">
        <v>308</v>
      </c>
      <c r="P200" s="60" t="s">
        <v>283</v>
      </c>
      <c r="Q200" s="60" t="s">
        <v>1016</v>
      </c>
      <c r="R200" s="60" t="s">
        <v>1017</v>
      </c>
      <c r="X200" s="60" t="s">
        <v>2190</v>
      </c>
      <c r="Y200" s="60" t="s">
        <v>2191</v>
      </c>
      <c r="Z200" s="60" t="s">
        <v>2192</v>
      </c>
      <c r="AA200" s="60">
        <v>7230051</v>
      </c>
      <c r="AB200" s="60">
        <v>34204</v>
      </c>
      <c r="AC200" s="60" t="s">
        <v>2193</v>
      </c>
      <c r="AD200" s="60" t="s">
        <v>336</v>
      </c>
      <c r="AE200" s="60" t="b">
        <f t="shared" si="7"/>
        <v>0</v>
      </c>
      <c r="AF200" s="60" t="s">
        <v>337</v>
      </c>
      <c r="AG200" s="60" t="s">
        <v>291</v>
      </c>
      <c r="AH200" s="61">
        <v>43021</v>
      </c>
      <c r="AI200" s="60" t="s">
        <v>292</v>
      </c>
      <c r="AJ200" s="61">
        <v>43025</v>
      </c>
      <c r="AK200" s="61">
        <v>43153</v>
      </c>
      <c r="AL200" s="60" t="s">
        <v>1829</v>
      </c>
      <c r="AM200" s="60" t="str">
        <f>VLOOKUP(AL200,'[1]居宅，予防'!$A$2:$B$43,2,FALSE)</f>
        <v>通所介護</v>
      </c>
      <c r="AN200" s="60" t="str">
        <f>VLOOKUP(AM200,[1]施設種別!$A$2:$B$20,2,FALSE)</f>
        <v>⑮通所介護</v>
      </c>
      <c r="AO200" s="60" t="s">
        <v>294</v>
      </c>
      <c r="AP200" s="60" t="s">
        <v>356</v>
      </c>
      <c r="AQ200" s="61">
        <v>38078</v>
      </c>
      <c r="AR200" s="61">
        <v>38078</v>
      </c>
      <c r="AS200" s="61">
        <v>43344</v>
      </c>
      <c r="BF200" s="61">
        <v>42461</v>
      </c>
      <c r="BG200" s="61">
        <v>44651</v>
      </c>
      <c r="BJ200" s="60" t="s">
        <v>2190</v>
      </c>
      <c r="BK200" s="60" t="s">
        <v>2191</v>
      </c>
      <c r="BL200" s="60" t="s">
        <v>2192</v>
      </c>
      <c r="BM200" s="60" t="s">
        <v>2192</v>
      </c>
      <c r="BN200" s="60" t="s">
        <v>2194</v>
      </c>
      <c r="BO200" s="60" t="s">
        <v>2195</v>
      </c>
      <c r="BP200" s="60">
        <v>7220411</v>
      </c>
      <c r="BQ200" s="60" t="s">
        <v>2196</v>
      </c>
      <c r="BR200" s="60" t="s">
        <v>2166</v>
      </c>
      <c r="BV200" s="61">
        <v>15193</v>
      </c>
      <c r="CR200" s="60" t="s">
        <v>336</v>
      </c>
      <c r="CS200" s="60" t="s">
        <v>2197</v>
      </c>
      <c r="CY200" s="60" t="s">
        <v>291</v>
      </c>
      <c r="CZ200" s="61">
        <v>43405</v>
      </c>
      <c r="DA200" s="61">
        <v>43578</v>
      </c>
      <c r="DB200" s="61">
        <v>43348</v>
      </c>
      <c r="DC200" s="61">
        <v>44651</v>
      </c>
    </row>
    <row r="201" spans="1:107" x14ac:dyDescent="0.15">
      <c r="A201" s="60">
        <f>COUNTIF(B201:B$1038,B201)</f>
        <v>1</v>
      </c>
      <c r="B201" s="60" t="str">
        <f t="shared" si="6"/>
        <v>3470900758通所介護</v>
      </c>
      <c r="C201" s="60">
        <v>3470900758</v>
      </c>
      <c r="D201" s="60">
        <v>0</v>
      </c>
      <c r="E201" s="60" t="s">
        <v>275</v>
      </c>
      <c r="F201" s="60">
        <v>1002245</v>
      </c>
      <c r="G201" s="60" t="s">
        <v>2048</v>
      </c>
      <c r="H201" s="60" t="s">
        <v>2049</v>
      </c>
      <c r="I201" s="60">
        <v>7230017</v>
      </c>
      <c r="J201" s="60" t="s">
        <v>2050</v>
      </c>
      <c r="K201" s="60" t="s">
        <v>2051</v>
      </c>
      <c r="L201" s="60" t="s">
        <v>2052</v>
      </c>
      <c r="M201" s="60" t="s">
        <v>1244</v>
      </c>
      <c r="P201" s="60" t="s">
        <v>283</v>
      </c>
      <c r="Q201" s="60" t="s">
        <v>2053</v>
      </c>
      <c r="R201" s="60" t="s">
        <v>2054</v>
      </c>
      <c r="U201" s="61">
        <v>20497</v>
      </c>
      <c r="X201" s="60" t="s">
        <v>2198</v>
      </c>
      <c r="Y201" s="60" t="s">
        <v>2199</v>
      </c>
      <c r="Z201" s="60" t="s">
        <v>2200</v>
      </c>
      <c r="AA201" s="60">
        <v>7230017</v>
      </c>
      <c r="AB201" s="60">
        <v>34204</v>
      </c>
      <c r="AC201" s="60" t="s">
        <v>2050</v>
      </c>
      <c r="AD201" s="60" t="s">
        <v>336</v>
      </c>
      <c r="AE201" s="60" t="b">
        <f t="shared" si="7"/>
        <v>0</v>
      </c>
      <c r="AF201" s="60" t="s">
        <v>337</v>
      </c>
      <c r="AG201" s="60" t="s">
        <v>291</v>
      </c>
      <c r="AH201" s="61">
        <v>43438</v>
      </c>
      <c r="AI201" s="60" t="s">
        <v>292</v>
      </c>
      <c r="AJ201" s="61">
        <v>43449</v>
      </c>
      <c r="AK201" s="61">
        <v>43496</v>
      </c>
      <c r="AL201" s="60" t="s">
        <v>1829</v>
      </c>
      <c r="AM201" s="60" t="str">
        <f>VLOOKUP(AL201,'[1]居宅，予防'!$A$2:$B$43,2,FALSE)</f>
        <v>通所介護</v>
      </c>
      <c r="AN201" s="60" t="str">
        <f>VLOOKUP(AM201,[1]施設種別!$A$2:$B$20,2,FALSE)</f>
        <v>⑮通所介護</v>
      </c>
      <c r="AO201" s="60" t="s">
        <v>294</v>
      </c>
      <c r="AP201" s="60" t="s">
        <v>356</v>
      </c>
      <c r="AQ201" s="61">
        <v>38292</v>
      </c>
      <c r="AR201" s="61">
        <v>38292</v>
      </c>
      <c r="AS201" s="61">
        <v>43405</v>
      </c>
      <c r="BF201" s="61">
        <v>42675</v>
      </c>
      <c r="BG201" s="61">
        <v>44865</v>
      </c>
      <c r="BJ201" s="60" t="s">
        <v>2198</v>
      </c>
      <c r="BK201" s="60" t="s">
        <v>2199</v>
      </c>
      <c r="BL201" s="60" t="s">
        <v>2200</v>
      </c>
      <c r="BM201" s="60" t="s">
        <v>2052</v>
      </c>
      <c r="BN201" s="60" t="s">
        <v>2201</v>
      </c>
      <c r="BO201" s="60" t="s">
        <v>2202</v>
      </c>
      <c r="BP201" s="60">
        <v>7230047</v>
      </c>
      <c r="BQ201" s="60" t="s">
        <v>2203</v>
      </c>
      <c r="BS201" s="60" t="s">
        <v>2204</v>
      </c>
      <c r="BT201" s="60" t="s">
        <v>2205</v>
      </c>
      <c r="BV201" s="61">
        <v>21010</v>
      </c>
      <c r="CR201" s="60" t="s">
        <v>336</v>
      </c>
      <c r="CS201" s="60" t="s">
        <v>2206</v>
      </c>
      <c r="CY201" s="60" t="s">
        <v>291</v>
      </c>
      <c r="CZ201" s="61">
        <v>43462</v>
      </c>
      <c r="DA201" s="61">
        <v>43578</v>
      </c>
      <c r="DB201" s="61">
        <v>43409</v>
      </c>
      <c r="DC201" s="61">
        <v>44865</v>
      </c>
    </row>
    <row r="202" spans="1:107" x14ac:dyDescent="0.15">
      <c r="A202" s="60">
        <f>COUNTIF(B202:B$1038,B202)</f>
        <v>1</v>
      </c>
      <c r="B202" s="60" t="str">
        <f t="shared" si="6"/>
        <v>3470900790認知症対応型共同生活介護</v>
      </c>
      <c r="C202" s="60">
        <v>3470900790</v>
      </c>
      <c r="D202" s="60">
        <v>34204</v>
      </c>
      <c r="E202" s="60" t="s">
        <v>336</v>
      </c>
      <c r="G202" s="60" t="s">
        <v>2207</v>
      </c>
      <c r="H202" s="60" t="s">
        <v>2208</v>
      </c>
      <c r="I202" s="60">
        <v>7392318</v>
      </c>
      <c r="J202" s="60" t="s">
        <v>2209</v>
      </c>
      <c r="K202" s="60" t="s">
        <v>2210</v>
      </c>
      <c r="L202" s="60" t="s">
        <v>2211</v>
      </c>
      <c r="M202" s="60" t="s">
        <v>1244</v>
      </c>
      <c r="P202" s="60" t="s">
        <v>283</v>
      </c>
      <c r="Q202" s="60" t="s">
        <v>2212</v>
      </c>
      <c r="R202" s="60" t="s">
        <v>2213</v>
      </c>
      <c r="X202" s="60" t="s">
        <v>2214</v>
      </c>
      <c r="Y202" s="60" t="s">
        <v>2215</v>
      </c>
      <c r="Z202" s="60" t="s">
        <v>2216</v>
      </c>
      <c r="AA202" s="60">
        <v>7230051</v>
      </c>
      <c r="AB202" s="60">
        <v>34204</v>
      </c>
      <c r="AC202" s="60" t="s">
        <v>2217</v>
      </c>
      <c r="AD202" s="60" t="s">
        <v>336</v>
      </c>
      <c r="AE202" s="60" t="b">
        <f t="shared" si="7"/>
        <v>1</v>
      </c>
      <c r="AF202" s="60" t="s">
        <v>337</v>
      </c>
      <c r="AH202" s="61">
        <v>38808</v>
      </c>
      <c r="AI202" s="60" t="s">
        <v>292</v>
      </c>
      <c r="AJ202" s="61">
        <v>42826</v>
      </c>
      <c r="AK202" s="61">
        <v>42857</v>
      </c>
      <c r="AL202" s="60" t="s">
        <v>1887</v>
      </c>
      <c r="AM202" s="60" t="str">
        <f>VLOOKUP(AL202,'[1]居宅，予防'!$A$2:$B$43,2,FALSE)</f>
        <v>認知症対応型共同生活介護</v>
      </c>
      <c r="AN202" s="60" t="str">
        <f>VLOOKUP(AM202,[1]施設種別!$A$2:$B$20,2,FALSE)</f>
        <v>⑪認知症対応型共同生活介護</v>
      </c>
      <c r="AO202" s="60" t="s">
        <v>294</v>
      </c>
      <c r="AP202" s="60" t="s">
        <v>356</v>
      </c>
      <c r="AQ202" s="61">
        <v>38808</v>
      </c>
      <c r="AR202" s="61">
        <v>38808</v>
      </c>
      <c r="AS202" s="61">
        <v>43556</v>
      </c>
      <c r="BF202" s="61">
        <v>42826</v>
      </c>
      <c r="BG202" s="61">
        <v>45016</v>
      </c>
      <c r="BJ202" s="60" t="s">
        <v>2214</v>
      </c>
      <c r="BK202" s="60" t="s">
        <v>2215</v>
      </c>
      <c r="BL202" s="60" t="s">
        <v>2216</v>
      </c>
      <c r="BM202" s="60" t="s">
        <v>2218</v>
      </c>
      <c r="BN202" s="60" t="s">
        <v>2219</v>
      </c>
      <c r="BO202" s="60" t="s">
        <v>2220</v>
      </c>
      <c r="BP202" s="60">
        <v>7230016</v>
      </c>
      <c r="BQ202" s="60" t="s">
        <v>2221</v>
      </c>
      <c r="BU202" s="60" t="s">
        <v>2222</v>
      </c>
      <c r="BV202" s="61">
        <v>25394</v>
      </c>
      <c r="BW202" s="60" t="s">
        <v>2223</v>
      </c>
      <c r="CX202" s="60" t="s">
        <v>2224</v>
      </c>
      <c r="CZ202" s="61">
        <v>43581</v>
      </c>
      <c r="DA202" s="61">
        <v>43553</v>
      </c>
      <c r="DB202" s="61">
        <v>40624</v>
      </c>
      <c r="DC202" s="61">
        <v>45016</v>
      </c>
    </row>
    <row r="203" spans="1:107" x14ac:dyDescent="0.15">
      <c r="A203" s="60">
        <f>COUNTIF(B203:B$1038,B203)</f>
        <v>1</v>
      </c>
      <c r="B203" s="60" t="str">
        <f t="shared" si="6"/>
        <v>3470900881地域密着型通所介護</v>
      </c>
      <c r="C203" s="60">
        <v>3470900881</v>
      </c>
      <c r="D203" s="60">
        <v>34204</v>
      </c>
      <c r="E203" s="60" t="s">
        <v>336</v>
      </c>
      <c r="G203" s="60" t="s">
        <v>2225</v>
      </c>
      <c r="H203" s="60" t="s">
        <v>2226</v>
      </c>
      <c r="I203" s="60">
        <v>7230014</v>
      </c>
      <c r="J203" s="60" t="s">
        <v>340</v>
      </c>
      <c r="K203" s="60" t="s">
        <v>2227</v>
      </c>
      <c r="L203" s="60" t="s">
        <v>2227</v>
      </c>
      <c r="M203" s="60" t="s">
        <v>1907</v>
      </c>
      <c r="P203" s="60" t="s">
        <v>1967</v>
      </c>
      <c r="Q203" s="60" t="s">
        <v>2228</v>
      </c>
      <c r="R203" s="60" t="s">
        <v>2229</v>
      </c>
      <c r="X203" s="60" t="s">
        <v>2230</v>
      </c>
      <c r="Y203" s="60" t="s">
        <v>2231</v>
      </c>
      <c r="Z203" s="60" t="s">
        <v>2232</v>
      </c>
      <c r="AA203" s="60">
        <v>7230014</v>
      </c>
      <c r="AB203" s="60">
        <v>34204</v>
      </c>
      <c r="AC203" s="60" t="s">
        <v>2233</v>
      </c>
      <c r="AD203" s="60" t="s">
        <v>336</v>
      </c>
      <c r="AE203" s="60" t="b">
        <f t="shared" si="7"/>
        <v>1</v>
      </c>
      <c r="AF203" s="60" t="s">
        <v>337</v>
      </c>
      <c r="AG203" s="60" t="s">
        <v>291</v>
      </c>
      <c r="AH203" s="61">
        <v>42480</v>
      </c>
      <c r="AI203" s="60" t="s">
        <v>292</v>
      </c>
      <c r="AJ203" s="61">
        <v>42461</v>
      </c>
      <c r="AK203" s="61">
        <v>42480</v>
      </c>
      <c r="AL203" s="60" t="s">
        <v>1974</v>
      </c>
      <c r="AM203" s="60" t="str">
        <f>VLOOKUP(AL203,'[1]居宅，予防'!$A$2:$B$43,2,FALSE)</f>
        <v>地域密着型通所介護</v>
      </c>
      <c r="AN203" s="60" t="str">
        <f>VLOOKUP(AM203,[1]施設種別!$A$2:$B$20,2,FALSE)</f>
        <v>⑯地域密着型通所介護</v>
      </c>
      <c r="AO203" s="60" t="s">
        <v>294</v>
      </c>
      <c r="AP203" s="60" t="s">
        <v>356</v>
      </c>
      <c r="AQ203" s="61">
        <v>42461</v>
      </c>
      <c r="AR203" s="61">
        <v>42461</v>
      </c>
      <c r="AS203" s="61">
        <v>43466</v>
      </c>
      <c r="BF203" s="61">
        <v>43221</v>
      </c>
      <c r="BG203" s="61">
        <v>45412</v>
      </c>
      <c r="BJ203" s="60" t="s">
        <v>2230</v>
      </c>
      <c r="BK203" s="60" t="s">
        <v>2231</v>
      </c>
      <c r="BL203" s="60" t="s">
        <v>2232</v>
      </c>
      <c r="BM203" s="60" t="s">
        <v>2234</v>
      </c>
      <c r="BN203" s="60" t="s">
        <v>2235</v>
      </c>
      <c r="BO203" s="60" t="s">
        <v>2236</v>
      </c>
      <c r="BP203" s="60">
        <v>7221416</v>
      </c>
      <c r="BQ203" s="60" t="s">
        <v>2237</v>
      </c>
      <c r="BR203" s="60" t="s">
        <v>1978</v>
      </c>
      <c r="BU203" s="60" t="s">
        <v>598</v>
      </c>
      <c r="BV203" s="61">
        <v>27629</v>
      </c>
      <c r="BW203" s="60" t="s">
        <v>2238</v>
      </c>
      <c r="CR203" s="60" t="s">
        <v>336</v>
      </c>
      <c r="CS203" s="60" t="s">
        <v>2239</v>
      </c>
      <c r="CU203" s="60" t="s">
        <v>2240</v>
      </c>
      <c r="CZ203" s="61">
        <v>43524</v>
      </c>
      <c r="DA203" s="61">
        <v>43280</v>
      </c>
      <c r="DB203" s="61">
        <v>42480</v>
      </c>
      <c r="DC203" s="61">
        <v>45412</v>
      </c>
    </row>
    <row r="204" spans="1:107" x14ac:dyDescent="0.15">
      <c r="A204" s="60">
        <f>COUNTIF(B204:B$1038,B204)</f>
        <v>1</v>
      </c>
      <c r="B204" s="60" t="str">
        <f t="shared" si="6"/>
        <v>3470901004通所介護</v>
      </c>
      <c r="C204" s="60">
        <v>3470901004</v>
      </c>
      <c r="D204" s="60">
        <v>0</v>
      </c>
      <c r="E204" s="60" t="s">
        <v>275</v>
      </c>
      <c r="F204" s="60">
        <v>5001904</v>
      </c>
      <c r="G204" s="60" t="s">
        <v>2241</v>
      </c>
      <c r="H204" s="60" t="s">
        <v>2242</v>
      </c>
      <c r="I204" s="60">
        <v>7230017</v>
      </c>
      <c r="J204" s="60" t="s">
        <v>2243</v>
      </c>
      <c r="K204" s="60" t="s">
        <v>2244</v>
      </c>
      <c r="L204" s="60" t="s">
        <v>2245</v>
      </c>
      <c r="M204" s="60" t="s">
        <v>1907</v>
      </c>
      <c r="P204" s="60" t="s">
        <v>1967</v>
      </c>
      <c r="Q204" s="60" t="s">
        <v>2246</v>
      </c>
      <c r="R204" s="60" t="s">
        <v>2247</v>
      </c>
      <c r="U204" s="61">
        <v>23674</v>
      </c>
      <c r="X204" s="60" t="s">
        <v>2248</v>
      </c>
      <c r="Y204" s="60" t="s">
        <v>2249</v>
      </c>
      <c r="Z204" s="60" t="s">
        <v>2244</v>
      </c>
      <c r="AA204" s="60">
        <v>7230017</v>
      </c>
      <c r="AB204" s="60">
        <v>34204</v>
      </c>
      <c r="AC204" s="60" t="s">
        <v>384</v>
      </c>
      <c r="AD204" s="60" t="s">
        <v>336</v>
      </c>
      <c r="AE204" s="60" t="b">
        <f t="shared" si="7"/>
        <v>0</v>
      </c>
      <c r="AF204" s="60" t="s">
        <v>337</v>
      </c>
      <c r="AG204" s="60" t="s">
        <v>291</v>
      </c>
      <c r="AH204" s="61">
        <v>43447</v>
      </c>
      <c r="AI204" s="60" t="s">
        <v>292</v>
      </c>
      <c r="AJ204" s="61">
        <v>43435</v>
      </c>
      <c r="AK204" s="61">
        <v>43489</v>
      </c>
      <c r="AL204" s="60" t="s">
        <v>1829</v>
      </c>
      <c r="AM204" s="60" t="str">
        <f>VLOOKUP(AL204,'[1]居宅，予防'!$A$2:$B$43,2,FALSE)</f>
        <v>通所介護</v>
      </c>
      <c r="AN204" s="60" t="str">
        <f>VLOOKUP(AM204,[1]施設種別!$A$2:$B$20,2,FALSE)</f>
        <v>⑮通所介護</v>
      </c>
      <c r="AO204" s="60" t="s">
        <v>294</v>
      </c>
      <c r="AP204" s="60" t="s">
        <v>356</v>
      </c>
      <c r="AQ204" s="61">
        <v>39114</v>
      </c>
      <c r="AR204" s="61">
        <v>39114</v>
      </c>
      <c r="AS204" s="61">
        <v>43435</v>
      </c>
      <c r="BF204" s="61">
        <v>43497</v>
      </c>
      <c r="BG204" s="61">
        <v>45688</v>
      </c>
      <c r="BJ204" s="60" t="s">
        <v>2248</v>
      </c>
      <c r="BK204" s="60" t="s">
        <v>2249</v>
      </c>
      <c r="BL204" s="60" t="s">
        <v>2244</v>
      </c>
      <c r="BM204" s="60" t="s">
        <v>2245</v>
      </c>
      <c r="BN204" s="60" t="s">
        <v>2250</v>
      </c>
      <c r="BO204" s="60" t="s">
        <v>2251</v>
      </c>
      <c r="BP204" s="60">
        <v>7230044</v>
      </c>
      <c r="BQ204" s="60" t="s">
        <v>2252</v>
      </c>
      <c r="BR204" s="60" t="s">
        <v>2007</v>
      </c>
      <c r="BV204" s="61">
        <v>29932</v>
      </c>
      <c r="CR204" s="60" t="s">
        <v>336</v>
      </c>
      <c r="CS204" s="60" t="s">
        <v>2253</v>
      </c>
      <c r="CY204" s="60" t="s">
        <v>291</v>
      </c>
      <c r="CZ204" s="61">
        <v>43489</v>
      </c>
      <c r="DA204" s="61">
        <v>42849</v>
      </c>
      <c r="DB204" s="61">
        <v>43447</v>
      </c>
      <c r="DC204" s="61">
        <v>45688</v>
      </c>
    </row>
    <row r="205" spans="1:107" x14ac:dyDescent="0.15">
      <c r="A205" s="60">
        <f>COUNTIF(B205:B$1038,B205)</f>
        <v>1</v>
      </c>
      <c r="B205" s="60" t="str">
        <f t="shared" si="6"/>
        <v>3470901012通所介護</v>
      </c>
      <c r="C205" s="60">
        <v>3470901012</v>
      </c>
      <c r="D205" s="60">
        <v>0</v>
      </c>
      <c r="E205" s="60" t="s">
        <v>275</v>
      </c>
      <c r="F205" s="60">
        <v>5002548</v>
      </c>
      <c r="G205" s="60" t="s">
        <v>2254</v>
      </c>
      <c r="H205" s="60" t="s">
        <v>2255</v>
      </c>
      <c r="I205" s="60">
        <v>7220018</v>
      </c>
      <c r="J205" s="60" t="s">
        <v>2256</v>
      </c>
      <c r="K205" s="60" t="s">
        <v>2257</v>
      </c>
      <c r="L205" s="60" t="s">
        <v>2258</v>
      </c>
      <c r="M205" s="60" t="s">
        <v>1907</v>
      </c>
      <c r="P205" s="60" t="s">
        <v>1967</v>
      </c>
      <c r="Q205" s="60" t="s">
        <v>2259</v>
      </c>
      <c r="R205" s="60" t="s">
        <v>2260</v>
      </c>
      <c r="S205" s="60">
        <v>7220022</v>
      </c>
      <c r="T205" s="60" t="s">
        <v>2261</v>
      </c>
      <c r="U205" s="61">
        <v>23155</v>
      </c>
      <c r="X205" s="60" t="s">
        <v>2262</v>
      </c>
      <c r="Y205" s="60" t="s">
        <v>2263</v>
      </c>
      <c r="Z205" s="60" t="s">
        <v>2264</v>
      </c>
      <c r="AA205" s="60">
        <v>7290473</v>
      </c>
      <c r="AB205" s="60">
        <v>34204</v>
      </c>
      <c r="AC205" s="60" t="s">
        <v>2265</v>
      </c>
      <c r="AD205" s="60" t="s">
        <v>336</v>
      </c>
      <c r="AE205" s="60" t="b">
        <f t="shared" si="7"/>
        <v>0</v>
      </c>
      <c r="AF205" s="60" t="s">
        <v>337</v>
      </c>
      <c r="AG205" s="60" t="s">
        <v>291</v>
      </c>
      <c r="AH205" s="61">
        <v>43500</v>
      </c>
      <c r="AI205" s="60" t="s">
        <v>292</v>
      </c>
      <c r="AJ205" s="61">
        <v>43511</v>
      </c>
      <c r="AK205" s="61">
        <v>43538</v>
      </c>
      <c r="AL205" s="60" t="s">
        <v>1829</v>
      </c>
      <c r="AM205" s="60" t="str">
        <f>VLOOKUP(AL205,'[1]居宅，予防'!$A$2:$B$43,2,FALSE)</f>
        <v>通所介護</v>
      </c>
      <c r="AN205" s="60" t="str">
        <f>VLOOKUP(AM205,[1]施設種別!$A$2:$B$20,2,FALSE)</f>
        <v>⑮通所介護</v>
      </c>
      <c r="AO205" s="60" t="s">
        <v>294</v>
      </c>
      <c r="AP205" s="60" t="s">
        <v>356</v>
      </c>
      <c r="AQ205" s="61">
        <v>39173</v>
      </c>
      <c r="AR205" s="61">
        <v>39173</v>
      </c>
      <c r="AS205" s="61">
        <v>43252</v>
      </c>
      <c r="BF205" s="61">
        <v>43556</v>
      </c>
      <c r="BG205" s="61">
        <v>45747</v>
      </c>
      <c r="BJ205" s="60" t="s">
        <v>2262</v>
      </c>
      <c r="BK205" s="60" t="s">
        <v>2263</v>
      </c>
      <c r="BL205" s="60" t="s">
        <v>2264</v>
      </c>
      <c r="BM205" s="60" t="s">
        <v>2266</v>
      </c>
      <c r="BN205" s="60" t="s">
        <v>2267</v>
      </c>
      <c r="BO205" s="60" t="s">
        <v>2268</v>
      </c>
      <c r="BP205" s="60">
        <v>7230142</v>
      </c>
      <c r="BQ205" s="60" t="s">
        <v>2269</v>
      </c>
      <c r="BR205" s="60" t="s">
        <v>2007</v>
      </c>
      <c r="BV205" s="61">
        <v>22464</v>
      </c>
      <c r="CR205" s="60" t="s">
        <v>301</v>
      </c>
      <c r="CY205" s="60" t="s">
        <v>291</v>
      </c>
      <c r="CZ205" s="61">
        <v>43552</v>
      </c>
      <c r="DA205" s="61">
        <v>43217</v>
      </c>
      <c r="DB205" s="61">
        <v>43500</v>
      </c>
      <c r="DC205" s="61">
        <v>45747</v>
      </c>
    </row>
    <row r="206" spans="1:107" x14ac:dyDescent="0.15">
      <c r="A206" s="60">
        <f>COUNTIF(B206:B$1038,B206)</f>
        <v>1</v>
      </c>
      <c r="B206" s="60" t="str">
        <f t="shared" si="6"/>
        <v>3470901095通所介護</v>
      </c>
      <c r="C206" s="60">
        <v>3470901095</v>
      </c>
      <c r="D206" s="60">
        <v>0</v>
      </c>
      <c r="E206" s="60" t="s">
        <v>275</v>
      </c>
      <c r="F206" s="60">
        <v>5002548</v>
      </c>
      <c r="G206" s="60" t="s">
        <v>2254</v>
      </c>
      <c r="H206" s="60" t="s">
        <v>2255</v>
      </c>
      <c r="I206" s="60">
        <v>7220018</v>
      </c>
      <c r="J206" s="60" t="s">
        <v>2256</v>
      </c>
      <c r="K206" s="60" t="s">
        <v>2257</v>
      </c>
      <c r="L206" s="60" t="s">
        <v>2258</v>
      </c>
      <c r="M206" s="60" t="s">
        <v>1907</v>
      </c>
      <c r="P206" s="60" t="s">
        <v>1967</v>
      </c>
      <c r="Q206" s="60" t="s">
        <v>2259</v>
      </c>
      <c r="R206" s="60" t="s">
        <v>2260</v>
      </c>
      <c r="S206" s="60">
        <v>7220022</v>
      </c>
      <c r="T206" s="60" t="s">
        <v>2261</v>
      </c>
      <c r="U206" s="61">
        <v>23155</v>
      </c>
      <c r="X206" s="60" t="s">
        <v>2270</v>
      </c>
      <c r="Y206" s="60" t="s">
        <v>2271</v>
      </c>
      <c r="Z206" s="60" t="s">
        <v>2272</v>
      </c>
      <c r="AA206" s="60">
        <v>7221303</v>
      </c>
      <c r="AB206" s="60">
        <v>34204</v>
      </c>
      <c r="AC206" s="60" t="s">
        <v>2273</v>
      </c>
      <c r="AD206" s="60" t="s">
        <v>336</v>
      </c>
      <c r="AE206" s="60" t="b">
        <f t="shared" si="7"/>
        <v>0</v>
      </c>
      <c r="AF206" s="60" t="s">
        <v>337</v>
      </c>
      <c r="AG206" s="60" t="s">
        <v>291</v>
      </c>
      <c r="AH206" s="61">
        <v>43500</v>
      </c>
      <c r="AI206" s="60" t="s">
        <v>292</v>
      </c>
      <c r="AJ206" s="61">
        <v>43511</v>
      </c>
      <c r="AK206" s="61">
        <v>43556</v>
      </c>
      <c r="AL206" s="60" t="s">
        <v>1829</v>
      </c>
      <c r="AM206" s="60" t="str">
        <f>VLOOKUP(AL206,'[1]居宅，予防'!$A$2:$B$43,2,FALSE)</f>
        <v>通所介護</v>
      </c>
      <c r="AN206" s="60" t="str">
        <f>VLOOKUP(AM206,[1]施設種別!$A$2:$B$20,2,FALSE)</f>
        <v>⑮通所介護</v>
      </c>
      <c r="AO206" s="60" t="s">
        <v>294</v>
      </c>
      <c r="AP206" s="60" t="s">
        <v>356</v>
      </c>
      <c r="AQ206" s="61">
        <v>39569</v>
      </c>
      <c r="AR206" s="61">
        <v>39569</v>
      </c>
      <c r="AS206" s="61">
        <v>43344</v>
      </c>
      <c r="BF206" s="61">
        <v>41760</v>
      </c>
      <c r="BG206" s="61">
        <v>43951</v>
      </c>
      <c r="BJ206" s="60" t="s">
        <v>2270</v>
      </c>
      <c r="BK206" s="60" t="s">
        <v>2271</v>
      </c>
      <c r="BL206" s="60" t="s">
        <v>2272</v>
      </c>
      <c r="BM206" s="60" t="s">
        <v>2274</v>
      </c>
      <c r="BN206" s="60" t="s">
        <v>2275</v>
      </c>
      <c r="BO206" s="60" t="s">
        <v>2276</v>
      </c>
      <c r="BP206" s="60">
        <v>7230062</v>
      </c>
      <c r="BQ206" s="60" t="s">
        <v>2277</v>
      </c>
      <c r="BR206" s="60" t="s">
        <v>2007</v>
      </c>
      <c r="BV206" s="61">
        <v>29207</v>
      </c>
      <c r="CO206" s="60" t="s">
        <v>1596</v>
      </c>
      <c r="CP206" s="60" t="s">
        <v>1596</v>
      </c>
      <c r="CR206" s="60" t="s">
        <v>2278</v>
      </c>
      <c r="CY206" s="60" t="s">
        <v>291</v>
      </c>
      <c r="CZ206" s="61">
        <v>43405</v>
      </c>
      <c r="DA206" s="61">
        <v>43214</v>
      </c>
      <c r="DB206" s="61">
        <v>43353</v>
      </c>
      <c r="DC206" s="61">
        <v>43951</v>
      </c>
    </row>
    <row r="207" spans="1:107" x14ac:dyDescent="0.15">
      <c r="A207" s="60">
        <f>COUNTIF(B207:B$1038,B207)</f>
        <v>1</v>
      </c>
      <c r="B207" s="60" t="str">
        <f t="shared" si="6"/>
        <v>3470901111通所介護</v>
      </c>
      <c r="C207" s="60">
        <v>3470901111</v>
      </c>
      <c r="D207" s="60">
        <v>0</v>
      </c>
      <c r="E207" s="60" t="s">
        <v>275</v>
      </c>
      <c r="F207" s="60">
        <v>5002423</v>
      </c>
      <c r="G207" s="60" t="s">
        <v>2279</v>
      </c>
      <c r="H207" s="60" t="s">
        <v>2280</v>
      </c>
      <c r="I207" s="60">
        <v>7230003</v>
      </c>
      <c r="J207" s="60" t="s">
        <v>2281</v>
      </c>
      <c r="K207" s="60" t="s">
        <v>2282</v>
      </c>
      <c r="L207" s="60" t="s">
        <v>2283</v>
      </c>
      <c r="M207" s="60" t="s">
        <v>1907</v>
      </c>
      <c r="P207" s="60" t="s">
        <v>1967</v>
      </c>
      <c r="Q207" s="60" t="s">
        <v>2284</v>
      </c>
      <c r="R207" s="60" t="s">
        <v>2285</v>
      </c>
      <c r="U207" s="61">
        <v>18170</v>
      </c>
      <c r="X207" s="60" t="s">
        <v>2286</v>
      </c>
      <c r="Y207" s="60" t="s">
        <v>2287</v>
      </c>
      <c r="Z207" s="60" t="s">
        <v>2288</v>
      </c>
      <c r="AA207" s="60">
        <v>7230054</v>
      </c>
      <c r="AB207" s="60">
        <v>34204</v>
      </c>
      <c r="AC207" s="60" t="s">
        <v>2289</v>
      </c>
      <c r="AD207" s="60" t="s">
        <v>336</v>
      </c>
      <c r="AE207" s="60" t="b">
        <f t="shared" si="7"/>
        <v>0</v>
      </c>
      <c r="AF207" s="60" t="s">
        <v>337</v>
      </c>
      <c r="AG207" s="60" t="s">
        <v>291</v>
      </c>
      <c r="AH207" s="61">
        <v>42153</v>
      </c>
      <c r="AI207" s="60" t="s">
        <v>292</v>
      </c>
      <c r="AJ207" s="61">
        <v>42149</v>
      </c>
      <c r="AK207" s="61">
        <v>42277</v>
      </c>
      <c r="AL207" s="60" t="s">
        <v>1829</v>
      </c>
      <c r="AM207" s="60" t="str">
        <f>VLOOKUP(AL207,'[1]居宅，予防'!$A$2:$B$43,2,FALSE)</f>
        <v>通所介護</v>
      </c>
      <c r="AN207" s="60" t="str">
        <f>VLOOKUP(AM207,[1]施設種別!$A$2:$B$20,2,FALSE)</f>
        <v>⑮通所介護</v>
      </c>
      <c r="AO207" s="60" t="s">
        <v>294</v>
      </c>
      <c r="AP207" s="60" t="s">
        <v>356</v>
      </c>
      <c r="AQ207" s="61">
        <v>39661</v>
      </c>
      <c r="AR207" s="61">
        <v>39661</v>
      </c>
      <c r="AS207" s="61">
        <v>43497</v>
      </c>
      <c r="BF207" s="61">
        <v>41852</v>
      </c>
      <c r="BG207" s="61">
        <v>44043</v>
      </c>
      <c r="BJ207" s="60" t="s">
        <v>2286</v>
      </c>
      <c r="BK207" s="60" t="s">
        <v>2287</v>
      </c>
      <c r="BL207" s="60" t="s">
        <v>2288</v>
      </c>
      <c r="BM207" s="60" t="s">
        <v>2290</v>
      </c>
      <c r="BN207" s="60" t="s">
        <v>2291</v>
      </c>
      <c r="BO207" s="60" t="s">
        <v>2292</v>
      </c>
      <c r="BP207" s="60">
        <v>7230051</v>
      </c>
      <c r="BQ207" s="60" t="s">
        <v>2293</v>
      </c>
      <c r="BR207" s="60" t="s">
        <v>2007</v>
      </c>
      <c r="BV207" s="61">
        <v>32138</v>
      </c>
      <c r="CR207" s="60" t="s">
        <v>336</v>
      </c>
      <c r="CS207" s="60" t="s">
        <v>2294</v>
      </c>
      <c r="CY207" s="60" t="s">
        <v>291</v>
      </c>
      <c r="CZ207" s="61">
        <v>43556</v>
      </c>
      <c r="DA207" s="61">
        <v>43578</v>
      </c>
      <c r="DB207" s="61">
        <v>43508</v>
      </c>
      <c r="DC207" s="61">
        <v>44043</v>
      </c>
    </row>
    <row r="208" spans="1:107" x14ac:dyDescent="0.15">
      <c r="A208" s="60">
        <f>COUNTIF(B208:B$1038,B208)</f>
        <v>1</v>
      </c>
      <c r="B208" s="60" t="str">
        <f t="shared" si="6"/>
        <v>3470901152通所介護</v>
      </c>
      <c r="C208" s="60">
        <v>3470901152</v>
      </c>
      <c r="D208" s="60">
        <v>0</v>
      </c>
      <c r="E208" s="60" t="s">
        <v>275</v>
      </c>
      <c r="F208" s="60">
        <v>5002548</v>
      </c>
      <c r="G208" s="60" t="s">
        <v>2254</v>
      </c>
      <c r="H208" s="60" t="s">
        <v>2255</v>
      </c>
      <c r="I208" s="60">
        <v>7220018</v>
      </c>
      <c r="J208" s="60" t="s">
        <v>2256</v>
      </c>
      <c r="K208" s="60" t="s">
        <v>2257</v>
      </c>
      <c r="L208" s="60" t="s">
        <v>2258</v>
      </c>
      <c r="M208" s="60" t="s">
        <v>1907</v>
      </c>
      <c r="P208" s="60" t="s">
        <v>1967</v>
      </c>
      <c r="Q208" s="60" t="s">
        <v>2259</v>
      </c>
      <c r="R208" s="60" t="s">
        <v>2260</v>
      </c>
      <c r="S208" s="60">
        <v>7220022</v>
      </c>
      <c r="T208" s="60" t="s">
        <v>2261</v>
      </c>
      <c r="U208" s="61">
        <v>23155</v>
      </c>
      <c r="X208" s="60" t="s">
        <v>2295</v>
      </c>
      <c r="Y208" s="60" t="s">
        <v>2296</v>
      </c>
      <c r="Z208" s="60" t="s">
        <v>2297</v>
      </c>
      <c r="AA208" s="60">
        <v>7230052</v>
      </c>
      <c r="AB208" s="60">
        <v>34204</v>
      </c>
      <c r="AC208" s="60" t="s">
        <v>2298</v>
      </c>
      <c r="AD208" s="60" t="s">
        <v>336</v>
      </c>
      <c r="AE208" s="60" t="b">
        <f t="shared" si="7"/>
        <v>0</v>
      </c>
      <c r="AF208" s="60" t="s">
        <v>337</v>
      </c>
      <c r="AG208" s="60" t="s">
        <v>291</v>
      </c>
      <c r="AH208" s="61">
        <v>43500</v>
      </c>
      <c r="AI208" s="60" t="s">
        <v>292</v>
      </c>
      <c r="AJ208" s="61">
        <v>43511</v>
      </c>
      <c r="AK208" s="61">
        <v>43556</v>
      </c>
      <c r="AL208" s="60" t="s">
        <v>1829</v>
      </c>
      <c r="AM208" s="60" t="str">
        <f>VLOOKUP(AL208,'[1]居宅，予防'!$A$2:$B$43,2,FALSE)</f>
        <v>通所介護</v>
      </c>
      <c r="AN208" s="60" t="str">
        <f>VLOOKUP(AM208,[1]施設種別!$A$2:$B$20,2,FALSE)</f>
        <v>⑮通所介護</v>
      </c>
      <c r="AO208" s="60" t="s">
        <v>294</v>
      </c>
      <c r="AP208" s="60" t="s">
        <v>356</v>
      </c>
      <c r="AQ208" s="61">
        <v>40026</v>
      </c>
      <c r="AR208" s="61">
        <v>40026</v>
      </c>
      <c r="AS208" s="61">
        <v>42826</v>
      </c>
      <c r="BF208" s="61">
        <v>42217</v>
      </c>
      <c r="BG208" s="61">
        <v>44408</v>
      </c>
      <c r="BJ208" s="60" t="s">
        <v>2295</v>
      </c>
      <c r="BK208" s="60" t="s">
        <v>2296</v>
      </c>
      <c r="BL208" s="60" t="s">
        <v>2297</v>
      </c>
      <c r="BM208" s="60" t="s">
        <v>2299</v>
      </c>
      <c r="BN208" s="60" t="s">
        <v>2300</v>
      </c>
      <c r="BO208" s="60" t="s">
        <v>2301</v>
      </c>
      <c r="BP208" s="60">
        <v>7230001</v>
      </c>
      <c r="BQ208" s="60" t="s">
        <v>2302</v>
      </c>
      <c r="BR208" s="60" t="s">
        <v>1892</v>
      </c>
      <c r="BV208" s="61">
        <v>27899</v>
      </c>
      <c r="CR208" s="60" t="s">
        <v>336</v>
      </c>
      <c r="CY208" s="60" t="s">
        <v>291</v>
      </c>
      <c r="CZ208" s="61">
        <v>42887</v>
      </c>
      <c r="DA208" s="61">
        <v>43217</v>
      </c>
      <c r="DB208" s="61">
        <v>42831</v>
      </c>
      <c r="DC208" s="61">
        <v>44408</v>
      </c>
    </row>
    <row r="209" spans="1:107" x14ac:dyDescent="0.15">
      <c r="A209" s="60">
        <f>COUNTIF(B209:B$1038,B209)</f>
        <v>1</v>
      </c>
      <c r="B209" s="60" t="str">
        <f t="shared" si="6"/>
        <v>3470901160地域密着型通所介護</v>
      </c>
      <c r="C209" s="60">
        <v>3470901160</v>
      </c>
      <c r="D209" s="60">
        <v>34204</v>
      </c>
      <c r="E209" s="60" t="s">
        <v>336</v>
      </c>
      <c r="G209" s="60" t="s">
        <v>2303</v>
      </c>
      <c r="H209" s="60" t="s">
        <v>2304</v>
      </c>
      <c r="I209" s="60">
        <v>7230046</v>
      </c>
      <c r="J209" s="60" t="s">
        <v>2305</v>
      </c>
      <c r="K209" s="60" t="s">
        <v>2306</v>
      </c>
      <c r="L209" s="60" t="s">
        <v>2307</v>
      </c>
      <c r="M209" s="60" t="s">
        <v>1244</v>
      </c>
      <c r="P209" s="60" t="s">
        <v>283</v>
      </c>
      <c r="Q209" s="60" t="s">
        <v>2308</v>
      </c>
      <c r="R209" s="60" t="s">
        <v>2309</v>
      </c>
      <c r="X209" s="60" t="s">
        <v>2310</v>
      </c>
      <c r="Y209" s="60" t="s">
        <v>2311</v>
      </c>
      <c r="Z209" s="60" t="s">
        <v>2312</v>
      </c>
      <c r="AA209" s="60">
        <v>7230046</v>
      </c>
      <c r="AB209" s="60">
        <v>34204</v>
      </c>
      <c r="AC209" s="60" t="s">
        <v>2313</v>
      </c>
      <c r="AD209" s="60" t="s">
        <v>336</v>
      </c>
      <c r="AE209" s="60" t="b">
        <f t="shared" si="7"/>
        <v>1</v>
      </c>
      <c r="AF209" s="60" t="s">
        <v>337</v>
      </c>
      <c r="AH209" s="61">
        <v>42480</v>
      </c>
      <c r="AI209" s="60" t="s">
        <v>292</v>
      </c>
      <c r="AJ209" s="61">
        <v>42827</v>
      </c>
      <c r="AK209" s="61">
        <v>43343</v>
      </c>
      <c r="AL209" s="60" t="s">
        <v>1974</v>
      </c>
      <c r="AM209" s="60" t="str">
        <f>VLOOKUP(AL209,'[1]居宅，予防'!$A$2:$B$43,2,FALSE)</f>
        <v>地域密着型通所介護</v>
      </c>
      <c r="AN209" s="60" t="str">
        <f>VLOOKUP(AM209,[1]施設種別!$A$2:$B$20,2,FALSE)</f>
        <v>⑯地域密着型通所介護</v>
      </c>
      <c r="AO209" s="60" t="s">
        <v>294</v>
      </c>
      <c r="AP209" s="60" t="s">
        <v>356</v>
      </c>
      <c r="AQ209" s="61">
        <v>42461</v>
      </c>
      <c r="AR209" s="61">
        <v>42461</v>
      </c>
      <c r="AS209" s="61">
        <v>43221</v>
      </c>
      <c r="BF209" s="61">
        <v>42461</v>
      </c>
      <c r="BG209" s="61">
        <v>44651</v>
      </c>
      <c r="BJ209" s="60" t="s">
        <v>2310</v>
      </c>
      <c r="BK209" s="60" t="s">
        <v>2311</v>
      </c>
      <c r="BL209" s="60" t="s">
        <v>2312</v>
      </c>
      <c r="BM209" s="60" t="s">
        <v>2314</v>
      </c>
      <c r="BN209" s="60" t="s">
        <v>2315</v>
      </c>
      <c r="BO209" s="60" t="s">
        <v>2316</v>
      </c>
      <c r="BP209" s="60">
        <v>7230045</v>
      </c>
      <c r="BQ209" s="60" t="s">
        <v>2317</v>
      </c>
      <c r="BR209" s="60" t="s">
        <v>2007</v>
      </c>
      <c r="BV209" s="61">
        <v>29355</v>
      </c>
      <c r="CR209" s="60" t="s">
        <v>336</v>
      </c>
      <c r="CS209" s="60" t="s">
        <v>2294</v>
      </c>
      <c r="CZ209" s="61">
        <v>43343</v>
      </c>
      <c r="DA209" s="61">
        <v>42872</v>
      </c>
      <c r="DB209" s="61">
        <v>42114</v>
      </c>
      <c r="DC209" s="61">
        <v>44651</v>
      </c>
    </row>
    <row r="210" spans="1:107" x14ac:dyDescent="0.15">
      <c r="A210" s="60">
        <f>COUNTIF(B210:B$1038,B210)</f>
        <v>1</v>
      </c>
      <c r="B210" s="60" t="str">
        <f t="shared" si="6"/>
        <v>3470901178通所介護</v>
      </c>
      <c r="C210" s="60">
        <v>3470901178</v>
      </c>
      <c r="D210" s="60">
        <v>0</v>
      </c>
      <c r="E210" s="60" t="s">
        <v>275</v>
      </c>
      <c r="F210" s="60">
        <v>1008507</v>
      </c>
      <c r="G210" s="60" t="s">
        <v>2318</v>
      </c>
      <c r="H210" s="60" t="s">
        <v>2319</v>
      </c>
      <c r="I210" s="60">
        <v>7221304</v>
      </c>
      <c r="J210" s="60" t="s">
        <v>2320</v>
      </c>
      <c r="K210" s="60" t="s">
        <v>2321</v>
      </c>
      <c r="L210" s="60" t="s">
        <v>2322</v>
      </c>
      <c r="M210" s="60" t="s">
        <v>1244</v>
      </c>
      <c r="P210" s="60" t="s">
        <v>283</v>
      </c>
      <c r="Q210" s="60" t="s">
        <v>2323</v>
      </c>
      <c r="R210" s="60" t="s">
        <v>2324</v>
      </c>
      <c r="U210" s="61">
        <v>11636</v>
      </c>
      <c r="X210" s="60" t="s">
        <v>2325</v>
      </c>
      <c r="Y210" s="60" t="s">
        <v>2326</v>
      </c>
      <c r="Z210" s="60" t="s">
        <v>2327</v>
      </c>
      <c r="AA210" s="60">
        <v>7221304</v>
      </c>
      <c r="AB210" s="60">
        <v>34204</v>
      </c>
      <c r="AC210" s="60" t="s">
        <v>2328</v>
      </c>
      <c r="AD210" s="60" t="s">
        <v>336</v>
      </c>
      <c r="AE210" s="60" t="b">
        <f t="shared" si="7"/>
        <v>0</v>
      </c>
      <c r="AF210" s="60" t="s">
        <v>337</v>
      </c>
      <c r="AG210" s="60" t="s">
        <v>291</v>
      </c>
      <c r="AH210" s="61">
        <v>42226</v>
      </c>
      <c r="AI210" s="60" t="s">
        <v>292</v>
      </c>
      <c r="AJ210" s="61">
        <v>42231</v>
      </c>
      <c r="AK210" s="61">
        <v>42272</v>
      </c>
      <c r="AL210" s="60" t="s">
        <v>1829</v>
      </c>
      <c r="AM210" s="60" t="str">
        <f>VLOOKUP(AL210,'[1]居宅，予防'!$A$2:$B$43,2,FALSE)</f>
        <v>通所介護</v>
      </c>
      <c r="AN210" s="60" t="str">
        <f>VLOOKUP(AM210,[1]施設種別!$A$2:$B$20,2,FALSE)</f>
        <v>⑮通所介護</v>
      </c>
      <c r="AO210" s="60" t="s">
        <v>294</v>
      </c>
      <c r="AP210" s="60" t="s">
        <v>356</v>
      </c>
      <c r="AQ210" s="61">
        <v>40330</v>
      </c>
      <c r="AR210" s="61">
        <v>40330</v>
      </c>
      <c r="AS210" s="61">
        <v>43101</v>
      </c>
      <c r="BF210" s="61">
        <v>42522</v>
      </c>
      <c r="BG210" s="61">
        <v>44712</v>
      </c>
      <c r="BJ210" s="60" t="s">
        <v>2325</v>
      </c>
      <c r="BK210" s="60" t="s">
        <v>2326</v>
      </c>
      <c r="BL210" s="60" t="s">
        <v>2327</v>
      </c>
      <c r="BM210" s="60" t="s">
        <v>2329</v>
      </c>
      <c r="BN210" s="60" t="s">
        <v>2330</v>
      </c>
      <c r="BO210" s="60" t="s">
        <v>2331</v>
      </c>
      <c r="BP210" s="60">
        <v>7230014</v>
      </c>
      <c r="BQ210" s="60" t="s">
        <v>2332</v>
      </c>
      <c r="BS210" s="60" t="s">
        <v>2333</v>
      </c>
      <c r="BT210" s="60" t="s">
        <v>2334</v>
      </c>
      <c r="BV210" s="61">
        <v>21655</v>
      </c>
      <c r="CR210" s="60" t="s">
        <v>2278</v>
      </c>
      <c r="CS210" s="60" t="s">
        <v>2335</v>
      </c>
      <c r="CY210" s="60" t="s">
        <v>291</v>
      </c>
      <c r="CZ210" s="61">
        <v>43312</v>
      </c>
      <c r="DA210" s="61">
        <v>43578</v>
      </c>
      <c r="DB210" s="61">
        <v>43277</v>
      </c>
      <c r="DC210" s="61">
        <v>44712</v>
      </c>
    </row>
    <row r="211" spans="1:107" x14ac:dyDescent="0.15">
      <c r="A211" s="60">
        <f>COUNTIF(B211:B$1038,B211)</f>
        <v>1</v>
      </c>
      <c r="B211" s="60" t="str">
        <f t="shared" si="6"/>
        <v>3470901210通所介護</v>
      </c>
      <c r="C211" s="60">
        <v>3470901210</v>
      </c>
      <c r="D211" s="60">
        <v>0</v>
      </c>
      <c r="E211" s="60" t="s">
        <v>275</v>
      </c>
      <c r="F211" s="60">
        <v>5000096</v>
      </c>
      <c r="G211" s="60" t="s">
        <v>2336</v>
      </c>
      <c r="H211" s="60" t="s">
        <v>2337</v>
      </c>
      <c r="I211" s="60">
        <v>1018688</v>
      </c>
      <c r="J211" s="60" t="s">
        <v>2338</v>
      </c>
      <c r="K211" s="60" t="s">
        <v>2339</v>
      </c>
      <c r="L211" s="60" t="s">
        <v>2340</v>
      </c>
      <c r="M211" s="60" t="s">
        <v>1907</v>
      </c>
      <c r="P211" s="60" t="s">
        <v>1967</v>
      </c>
      <c r="Q211" s="60" t="s">
        <v>2341</v>
      </c>
      <c r="R211" s="60" t="s">
        <v>2342</v>
      </c>
      <c r="U211" s="61">
        <v>23439</v>
      </c>
      <c r="X211" s="60" t="s">
        <v>2343</v>
      </c>
      <c r="Y211" s="60" t="s">
        <v>2344</v>
      </c>
      <c r="Z211" s="60" t="s">
        <v>2345</v>
      </c>
      <c r="AA211" s="60">
        <v>7230016</v>
      </c>
      <c r="AB211" s="60">
        <v>34204</v>
      </c>
      <c r="AC211" s="60" t="s">
        <v>2346</v>
      </c>
      <c r="AD211" s="60" t="s">
        <v>336</v>
      </c>
      <c r="AE211" s="60" t="b">
        <f t="shared" si="7"/>
        <v>0</v>
      </c>
      <c r="AF211" s="60" t="s">
        <v>337</v>
      </c>
      <c r="AG211" s="60" t="s">
        <v>291</v>
      </c>
      <c r="AH211" s="61">
        <v>43080</v>
      </c>
      <c r="AI211" s="60" t="s">
        <v>292</v>
      </c>
      <c r="AJ211" s="61">
        <v>43071</v>
      </c>
      <c r="AK211" s="61">
        <v>43185</v>
      </c>
      <c r="AL211" s="60" t="s">
        <v>1829</v>
      </c>
      <c r="AM211" s="60" t="str">
        <f>VLOOKUP(AL211,'[1]居宅，予防'!$A$2:$B$43,2,FALSE)</f>
        <v>通所介護</v>
      </c>
      <c r="AN211" s="60" t="str">
        <f>VLOOKUP(AM211,[1]施設種別!$A$2:$B$20,2,FALSE)</f>
        <v>⑮通所介護</v>
      </c>
      <c r="AO211" s="60" t="s">
        <v>294</v>
      </c>
      <c r="AP211" s="60" t="s">
        <v>356</v>
      </c>
      <c r="AQ211" s="61">
        <v>40634</v>
      </c>
      <c r="AR211" s="61">
        <v>40634</v>
      </c>
      <c r="AS211" s="61">
        <v>43191</v>
      </c>
      <c r="BF211" s="61">
        <v>42826</v>
      </c>
      <c r="BG211" s="61">
        <v>45016</v>
      </c>
      <c r="BJ211" s="60" t="s">
        <v>2343</v>
      </c>
      <c r="BK211" s="60" t="s">
        <v>2344</v>
      </c>
      <c r="BL211" s="60" t="s">
        <v>2345</v>
      </c>
      <c r="BM211" s="60" t="s">
        <v>2347</v>
      </c>
      <c r="BN211" s="60" t="s">
        <v>2348</v>
      </c>
      <c r="BO211" s="60" t="s">
        <v>2349</v>
      </c>
      <c r="BP211" s="60">
        <v>7230003</v>
      </c>
      <c r="BQ211" s="60" t="s">
        <v>2350</v>
      </c>
      <c r="BR211" s="60" t="s">
        <v>2351</v>
      </c>
      <c r="BV211" s="61">
        <v>24798</v>
      </c>
      <c r="CR211" s="60" t="s">
        <v>336</v>
      </c>
      <c r="CS211" s="60" t="s">
        <v>2352</v>
      </c>
      <c r="CY211" s="60" t="s">
        <v>291</v>
      </c>
      <c r="CZ211" s="61">
        <v>43280</v>
      </c>
      <c r="DA211" s="61">
        <v>42856</v>
      </c>
      <c r="DB211" s="61">
        <v>43200</v>
      </c>
      <c r="DC211" s="61">
        <v>45016</v>
      </c>
    </row>
    <row r="212" spans="1:107" x14ac:dyDescent="0.15">
      <c r="A212" s="60">
        <f>COUNTIF(B212:B$1038,B212)</f>
        <v>1</v>
      </c>
      <c r="B212" s="60" t="str">
        <f t="shared" si="6"/>
        <v>3470901236地域密着型通所介護</v>
      </c>
      <c r="C212" s="60">
        <v>3470901236</v>
      </c>
      <c r="D212" s="60">
        <v>34204</v>
      </c>
      <c r="E212" s="60" t="s">
        <v>336</v>
      </c>
      <c r="G212" s="60" t="s">
        <v>2353</v>
      </c>
      <c r="H212" s="60" t="s">
        <v>2354</v>
      </c>
      <c r="I212" s="60">
        <v>7230145</v>
      </c>
      <c r="J212" s="60" t="s">
        <v>2355</v>
      </c>
      <c r="K212" s="60" t="s">
        <v>2356</v>
      </c>
      <c r="L212" s="60" t="s">
        <v>2357</v>
      </c>
      <c r="M212" s="60" t="s">
        <v>308</v>
      </c>
      <c r="P212" s="60" t="s">
        <v>283</v>
      </c>
      <c r="Q212" s="60" t="s">
        <v>2358</v>
      </c>
      <c r="R212" s="60" t="s">
        <v>2359</v>
      </c>
      <c r="S212" s="60">
        <v>7230145</v>
      </c>
      <c r="T212" s="60" t="s">
        <v>2355</v>
      </c>
      <c r="U212" s="61">
        <v>20550</v>
      </c>
      <c r="X212" s="60" t="s">
        <v>2360</v>
      </c>
      <c r="Y212" s="60" t="s">
        <v>2361</v>
      </c>
      <c r="Z212" s="60" t="s">
        <v>2362</v>
      </c>
      <c r="AA212" s="60">
        <v>7230145</v>
      </c>
      <c r="AB212" s="60">
        <v>34204</v>
      </c>
      <c r="AC212" s="60" t="s">
        <v>2363</v>
      </c>
      <c r="AD212" s="60" t="s">
        <v>336</v>
      </c>
      <c r="AE212" s="60" t="b">
        <f t="shared" si="7"/>
        <v>1</v>
      </c>
      <c r="AF212" s="60" t="s">
        <v>337</v>
      </c>
      <c r="AH212" s="61">
        <v>42480</v>
      </c>
      <c r="AI212" s="60" t="s">
        <v>292</v>
      </c>
      <c r="AJ212" s="61">
        <v>43062</v>
      </c>
      <c r="AK212" s="61">
        <v>43097</v>
      </c>
      <c r="AL212" s="60" t="s">
        <v>1974</v>
      </c>
      <c r="AM212" s="60" t="str">
        <f>VLOOKUP(AL212,'[1]居宅，予防'!$A$2:$B$43,2,FALSE)</f>
        <v>地域密着型通所介護</v>
      </c>
      <c r="AN212" s="60" t="str">
        <f>VLOOKUP(AM212,[1]施設種別!$A$2:$B$20,2,FALSE)</f>
        <v>⑯地域密着型通所介護</v>
      </c>
      <c r="AO212" s="60" t="s">
        <v>294</v>
      </c>
      <c r="AP212" s="60" t="s">
        <v>356</v>
      </c>
      <c r="AQ212" s="61">
        <v>42461</v>
      </c>
      <c r="AR212" s="61">
        <v>42461</v>
      </c>
      <c r="AS212" s="61">
        <v>43230</v>
      </c>
      <c r="BF212" s="61">
        <v>42917</v>
      </c>
      <c r="BG212" s="61">
        <v>45107</v>
      </c>
      <c r="BJ212" s="60" t="s">
        <v>2360</v>
      </c>
      <c r="BK212" s="60" t="s">
        <v>2361</v>
      </c>
      <c r="BL212" s="60" t="s">
        <v>2362</v>
      </c>
      <c r="BM212" s="60" t="s">
        <v>2364</v>
      </c>
      <c r="BN212" s="60" t="s">
        <v>2365</v>
      </c>
      <c r="BO212" s="60" t="s">
        <v>2366</v>
      </c>
      <c r="BP212" s="60">
        <v>7230044</v>
      </c>
      <c r="BQ212" s="60" t="s">
        <v>2367</v>
      </c>
      <c r="BR212" s="60" t="s">
        <v>2368</v>
      </c>
      <c r="BU212" s="60" t="s">
        <v>598</v>
      </c>
      <c r="BV212" s="61">
        <v>28603</v>
      </c>
      <c r="BW212" s="60" t="s">
        <v>2369</v>
      </c>
      <c r="CR212" s="60" t="s">
        <v>336</v>
      </c>
      <c r="CS212" s="60" t="s">
        <v>2370</v>
      </c>
      <c r="CZ212" s="61">
        <v>43251</v>
      </c>
      <c r="DA212" s="61">
        <v>43189</v>
      </c>
      <c r="DB212" s="61">
        <v>42480</v>
      </c>
      <c r="DC212" s="61">
        <v>45107</v>
      </c>
    </row>
    <row r="213" spans="1:107" x14ac:dyDescent="0.15">
      <c r="A213" s="60">
        <f>COUNTIF(B213:B$1038,B213)</f>
        <v>1</v>
      </c>
      <c r="B213" s="60" t="str">
        <f t="shared" si="6"/>
        <v>3470901301通所介護</v>
      </c>
      <c r="C213" s="60">
        <v>3470901301</v>
      </c>
      <c r="D213" s="60">
        <v>0</v>
      </c>
      <c r="E213" s="60" t="s">
        <v>275</v>
      </c>
      <c r="F213" s="60">
        <v>1002245</v>
      </c>
      <c r="G213" s="60" t="s">
        <v>2048</v>
      </c>
      <c r="H213" s="60" t="s">
        <v>2049</v>
      </c>
      <c r="I213" s="60">
        <v>7230017</v>
      </c>
      <c r="J213" s="60" t="s">
        <v>2050</v>
      </c>
      <c r="K213" s="60" t="s">
        <v>2051</v>
      </c>
      <c r="L213" s="60" t="s">
        <v>2052</v>
      </c>
      <c r="M213" s="60" t="s">
        <v>1244</v>
      </c>
      <c r="P213" s="60" t="s">
        <v>283</v>
      </c>
      <c r="Q213" s="60" t="s">
        <v>2053</v>
      </c>
      <c r="R213" s="60" t="s">
        <v>2054</v>
      </c>
      <c r="U213" s="61">
        <v>20497</v>
      </c>
      <c r="X213" s="60" t="s">
        <v>2371</v>
      </c>
      <c r="Y213" s="60" t="s">
        <v>2372</v>
      </c>
      <c r="Z213" s="60" t="s">
        <v>2373</v>
      </c>
      <c r="AA213" s="60">
        <v>7230017</v>
      </c>
      <c r="AB213" s="60">
        <v>34204</v>
      </c>
      <c r="AC213" s="60" t="s">
        <v>2374</v>
      </c>
      <c r="AD213" s="60" t="s">
        <v>336</v>
      </c>
      <c r="AE213" s="60" t="b">
        <f t="shared" si="7"/>
        <v>0</v>
      </c>
      <c r="AF213" s="60" t="s">
        <v>337</v>
      </c>
      <c r="AG213" s="60" t="s">
        <v>291</v>
      </c>
      <c r="AH213" s="61">
        <v>43438</v>
      </c>
      <c r="AI213" s="60" t="s">
        <v>292</v>
      </c>
      <c r="AJ213" s="61">
        <v>43449</v>
      </c>
      <c r="AK213" s="61">
        <v>43496</v>
      </c>
      <c r="AL213" s="60" t="s">
        <v>1829</v>
      </c>
      <c r="AM213" s="60" t="str">
        <f>VLOOKUP(AL213,'[1]居宅，予防'!$A$2:$B$43,2,FALSE)</f>
        <v>通所介護</v>
      </c>
      <c r="AN213" s="60" t="str">
        <f>VLOOKUP(AM213,[1]施設種別!$A$2:$B$20,2,FALSE)</f>
        <v>⑮通所介護</v>
      </c>
      <c r="AO213" s="60" t="s">
        <v>294</v>
      </c>
      <c r="AP213" s="60" t="s">
        <v>356</v>
      </c>
      <c r="AQ213" s="61">
        <v>40940</v>
      </c>
      <c r="AR213" s="61">
        <v>40940</v>
      </c>
      <c r="AS213" s="61">
        <v>43497</v>
      </c>
      <c r="BF213" s="61">
        <v>43132</v>
      </c>
      <c r="BG213" s="61">
        <v>45322</v>
      </c>
      <c r="BJ213" s="60" t="s">
        <v>2371</v>
      </c>
      <c r="BK213" s="60" t="s">
        <v>2372</v>
      </c>
      <c r="BL213" s="60" t="s">
        <v>2373</v>
      </c>
      <c r="BM213" s="60" t="s">
        <v>2375</v>
      </c>
      <c r="BN213" s="60" t="s">
        <v>2376</v>
      </c>
      <c r="BO213" s="60" t="s">
        <v>2377</v>
      </c>
      <c r="BP213" s="60">
        <v>7230003</v>
      </c>
      <c r="BQ213" s="60" t="s">
        <v>2378</v>
      </c>
      <c r="BS213" s="60" t="s">
        <v>2379</v>
      </c>
      <c r="BT213" s="60" t="s">
        <v>2380</v>
      </c>
      <c r="BV213" s="61">
        <v>22612</v>
      </c>
      <c r="CR213" s="60" t="s">
        <v>336</v>
      </c>
      <c r="CS213" s="60" t="s">
        <v>2381</v>
      </c>
      <c r="CY213" s="60" t="s">
        <v>291</v>
      </c>
      <c r="CZ213" s="61">
        <v>43556</v>
      </c>
      <c r="DA213" s="61">
        <v>43578</v>
      </c>
      <c r="DB213" s="61">
        <v>43501</v>
      </c>
      <c r="DC213" s="61">
        <v>45322</v>
      </c>
    </row>
    <row r="214" spans="1:107" x14ac:dyDescent="0.15">
      <c r="A214" s="60">
        <f>COUNTIF(B214:B$1038,B214)</f>
        <v>1</v>
      </c>
      <c r="B214" s="60" t="str">
        <f t="shared" si="6"/>
        <v>3470901319短期入所生活介護</v>
      </c>
      <c r="C214" s="60">
        <v>3470901319</v>
      </c>
      <c r="D214" s="60">
        <v>0</v>
      </c>
      <c r="E214" s="60" t="s">
        <v>275</v>
      </c>
      <c r="F214" s="60">
        <v>1002245</v>
      </c>
      <c r="G214" s="60" t="s">
        <v>2048</v>
      </c>
      <c r="H214" s="60" t="s">
        <v>2049</v>
      </c>
      <c r="I214" s="60">
        <v>7230017</v>
      </c>
      <c r="J214" s="60" t="s">
        <v>2050</v>
      </c>
      <c r="K214" s="60" t="s">
        <v>2051</v>
      </c>
      <c r="L214" s="60" t="s">
        <v>2052</v>
      </c>
      <c r="M214" s="60" t="s">
        <v>1244</v>
      </c>
      <c r="P214" s="60" t="s">
        <v>283</v>
      </c>
      <c r="Q214" s="60" t="s">
        <v>2053</v>
      </c>
      <c r="R214" s="60" t="s">
        <v>2054</v>
      </c>
      <c r="U214" s="61">
        <v>20497</v>
      </c>
      <c r="X214" s="60" t="s">
        <v>2382</v>
      </c>
      <c r="Y214" s="60" t="s">
        <v>2383</v>
      </c>
      <c r="Z214" s="60" t="s">
        <v>2384</v>
      </c>
      <c r="AA214" s="60">
        <v>7230017</v>
      </c>
      <c r="AB214" s="60">
        <v>34204</v>
      </c>
      <c r="AC214" s="60" t="s">
        <v>2374</v>
      </c>
      <c r="AD214" s="60" t="s">
        <v>336</v>
      </c>
      <c r="AE214" s="60" t="b">
        <f t="shared" si="7"/>
        <v>0</v>
      </c>
      <c r="AF214" s="60" t="s">
        <v>337</v>
      </c>
      <c r="AG214" s="60" t="s">
        <v>291</v>
      </c>
      <c r="AH214" s="61">
        <v>43438</v>
      </c>
      <c r="AI214" s="60" t="s">
        <v>292</v>
      </c>
      <c r="AJ214" s="61">
        <v>43449</v>
      </c>
      <c r="AK214" s="61">
        <v>43496</v>
      </c>
      <c r="AL214" s="60" t="s">
        <v>1850</v>
      </c>
      <c r="AM214" s="60" t="str">
        <f>VLOOKUP(AL214,'[1]居宅，予防'!$A$2:$B$43,2,FALSE)</f>
        <v>短期入所生活介護</v>
      </c>
      <c r="AN214" s="60" t="str">
        <f>VLOOKUP(AM214,[1]施設種別!$A$2:$B$20,2,FALSE)</f>
        <v>⑭短期入所生活介護</v>
      </c>
      <c r="AO214" s="60" t="s">
        <v>294</v>
      </c>
      <c r="AP214" s="60" t="s">
        <v>356</v>
      </c>
      <c r="AQ214" s="61">
        <v>40940</v>
      </c>
      <c r="AR214" s="61">
        <v>40940</v>
      </c>
      <c r="AS214" s="61">
        <v>42826</v>
      </c>
      <c r="BF214" s="61">
        <v>43132</v>
      </c>
      <c r="BG214" s="61">
        <v>45322</v>
      </c>
      <c r="BJ214" s="60" t="s">
        <v>2382</v>
      </c>
      <c r="BK214" s="60" t="s">
        <v>2383</v>
      </c>
      <c r="BL214" s="60" t="s">
        <v>2384</v>
      </c>
      <c r="BM214" s="60" t="s">
        <v>2385</v>
      </c>
      <c r="BN214" s="60" t="s">
        <v>2376</v>
      </c>
      <c r="BO214" s="60" t="s">
        <v>2377</v>
      </c>
      <c r="BP214" s="60">
        <v>7230003</v>
      </c>
      <c r="BQ214" s="60" t="s">
        <v>2386</v>
      </c>
      <c r="BS214" s="60" t="s">
        <v>2387</v>
      </c>
      <c r="BT214" s="60" t="s">
        <v>2388</v>
      </c>
      <c r="BV214" s="61">
        <v>22612</v>
      </c>
      <c r="CR214" s="60" t="s">
        <v>421</v>
      </c>
      <c r="CS214" s="60" t="s">
        <v>2389</v>
      </c>
      <c r="CY214" s="60" t="s">
        <v>291</v>
      </c>
      <c r="CZ214" s="61">
        <v>43122</v>
      </c>
      <c r="DA214" s="61">
        <v>43214</v>
      </c>
      <c r="DB214" s="61">
        <v>42986</v>
      </c>
      <c r="DC214" s="61">
        <v>45322</v>
      </c>
    </row>
    <row r="215" spans="1:107" x14ac:dyDescent="0.15">
      <c r="A215" s="60">
        <f>COUNTIF(B215:B$1038,B215)</f>
        <v>1</v>
      </c>
      <c r="B215" s="60" t="str">
        <f t="shared" si="6"/>
        <v>3470901327通所介護</v>
      </c>
      <c r="C215" s="60">
        <v>3470901327</v>
      </c>
      <c r="D215" s="60">
        <v>0</v>
      </c>
      <c r="E215" s="60" t="s">
        <v>275</v>
      </c>
      <c r="F215" s="60">
        <v>1002211</v>
      </c>
      <c r="G215" s="60" t="s">
        <v>2033</v>
      </c>
      <c r="H215" s="60" t="s">
        <v>2034</v>
      </c>
      <c r="I215" s="60">
        <v>7230014</v>
      </c>
      <c r="J215" s="60" t="s">
        <v>2035</v>
      </c>
      <c r="K215" s="60" t="s">
        <v>2036</v>
      </c>
      <c r="L215" s="60" t="s">
        <v>2037</v>
      </c>
      <c r="M215" s="60" t="s">
        <v>1244</v>
      </c>
      <c r="P215" s="60" t="s">
        <v>283</v>
      </c>
      <c r="Q215" s="60" t="s">
        <v>2038</v>
      </c>
      <c r="R215" s="60" t="s">
        <v>2039</v>
      </c>
      <c r="X215" s="60" t="s">
        <v>2390</v>
      </c>
      <c r="Y215" s="60" t="s">
        <v>2391</v>
      </c>
      <c r="Z215" s="60" t="s">
        <v>2036</v>
      </c>
      <c r="AA215" s="60">
        <v>7230014</v>
      </c>
      <c r="AB215" s="60">
        <v>34204</v>
      </c>
      <c r="AC215" s="60" t="s">
        <v>2392</v>
      </c>
      <c r="AD215" s="60" t="s">
        <v>336</v>
      </c>
      <c r="AE215" s="60" t="b">
        <f t="shared" si="7"/>
        <v>0</v>
      </c>
      <c r="AF215" s="60" t="s">
        <v>337</v>
      </c>
      <c r="AG215" s="60" t="s">
        <v>291</v>
      </c>
      <c r="AH215" s="61">
        <v>43350</v>
      </c>
      <c r="AI215" s="60" t="s">
        <v>292</v>
      </c>
      <c r="AJ215" s="61">
        <v>43342</v>
      </c>
      <c r="AK215" s="61">
        <v>43370</v>
      </c>
      <c r="AL215" s="60" t="s">
        <v>1829</v>
      </c>
      <c r="AM215" s="60" t="str">
        <f>VLOOKUP(AL215,'[1]居宅，予防'!$A$2:$B$43,2,FALSE)</f>
        <v>通所介護</v>
      </c>
      <c r="AN215" s="60" t="str">
        <f>VLOOKUP(AM215,[1]施設種別!$A$2:$B$20,2,FALSE)</f>
        <v>⑮通所介護</v>
      </c>
      <c r="AO215" s="60" t="s">
        <v>294</v>
      </c>
      <c r="AP215" s="60" t="s">
        <v>356</v>
      </c>
      <c r="AQ215" s="61">
        <v>41000</v>
      </c>
      <c r="AR215" s="61">
        <v>41000</v>
      </c>
      <c r="AS215" s="61">
        <v>43221</v>
      </c>
      <c r="BF215" s="61">
        <v>43191</v>
      </c>
      <c r="BG215" s="61">
        <v>45382</v>
      </c>
      <c r="BJ215" s="60" t="s">
        <v>2390</v>
      </c>
      <c r="BK215" s="60" t="s">
        <v>2391</v>
      </c>
      <c r="BL215" s="60" t="s">
        <v>2036</v>
      </c>
      <c r="BM215" s="60" t="s">
        <v>2037</v>
      </c>
      <c r="BN215" s="60" t="s">
        <v>2393</v>
      </c>
      <c r="BO215" s="60" t="s">
        <v>2394</v>
      </c>
      <c r="BP215" s="60">
        <v>7230035</v>
      </c>
      <c r="BQ215" s="60" t="s">
        <v>2395</v>
      </c>
      <c r="BS215" s="60" t="s">
        <v>2396</v>
      </c>
      <c r="BT215" s="60" t="s">
        <v>2397</v>
      </c>
      <c r="BV215" s="61">
        <v>23363</v>
      </c>
      <c r="CR215" s="60" t="s">
        <v>336</v>
      </c>
      <c r="CS215" s="60" t="s">
        <v>2398</v>
      </c>
      <c r="CY215" s="60" t="s">
        <v>291</v>
      </c>
      <c r="CZ215" s="61">
        <v>43312</v>
      </c>
      <c r="DA215" s="61">
        <v>43251</v>
      </c>
      <c r="DB215" s="61">
        <v>43256</v>
      </c>
      <c r="DC215" s="61">
        <v>45382</v>
      </c>
    </row>
    <row r="216" spans="1:107" x14ac:dyDescent="0.15">
      <c r="A216" s="60">
        <f>COUNTIF(B216:B$1038,B216)</f>
        <v>1</v>
      </c>
      <c r="B216" s="60" t="str">
        <f t="shared" si="6"/>
        <v>3470901335短期入所生活介護</v>
      </c>
      <c r="C216" s="60">
        <v>3470901335</v>
      </c>
      <c r="D216" s="60">
        <v>0</v>
      </c>
      <c r="E216" s="60" t="s">
        <v>275</v>
      </c>
      <c r="F216" s="60">
        <v>1002211</v>
      </c>
      <c r="G216" s="60" t="s">
        <v>2033</v>
      </c>
      <c r="H216" s="60" t="s">
        <v>2034</v>
      </c>
      <c r="I216" s="60">
        <v>7230014</v>
      </c>
      <c r="J216" s="60" t="s">
        <v>2035</v>
      </c>
      <c r="K216" s="60" t="s">
        <v>2036</v>
      </c>
      <c r="L216" s="60" t="s">
        <v>2037</v>
      </c>
      <c r="M216" s="60" t="s">
        <v>1244</v>
      </c>
      <c r="P216" s="60" t="s">
        <v>283</v>
      </c>
      <c r="Q216" s="60" t="s">
        <v>2038</v>
      </c>
      <c r="R216" s="60" t="s">
        <v>2039</v>
      </c>
      <c r="X216" s="60" t="s">
        <v>2399</v>
      </c>
      <c r="Y216" s="60" t="s">
        <v>2400</v>
      </c>
      <c r="Z216" s="60" t="s">
        <v>2036</v>
      </c>
      <c r="AA216" s="60">
        <v>7230014</v>
      </c>
      <c r="AB216" s="60">
        <v>34204</v>
      </c>
      <c r="AC216" s="60" t="s">
        <v>2392</v>
      </c>
      <c r="AD216" s="60" t="s">
        <v>336</v>
      </c>
      <c r="AE216" s="60" t="b">
        <f t="shared" si="7"/>
        <v>0</v>
      </c>
      <c r="AF216" s="60" t="s">
        <v>337</v>
      </c>
      <c r="AG216" s="60" t="s">
        <v>291</v>
      </c>
      <c r="AH216" s="61">
        <v>43350</v>
      </c>
      <c r="AI216" s="60" t="s">
        <v>292</v>
      </c>
      <c r="AJ216" s="61">
        <v>43342</v>
      </c>
      <c r="AK216" s="61">
        <v>43370</v>
      </c>
      <c r="AL216" s="60" t="s">
        <v>1850</v>
      </c>
      <c r="AM216" s="60" t="str">
        <f>VLOOKUP(AL216,'[1]居宅，予防'!$A$2:$B$43,2,FALSE)</f>
        <v>短期入所生活介護</v>
      </c>
      <c r="AN216" s="60" t="str">
        <f>VLOOKUP(AM216,[1]施設種別!$A$2:$B$20,2,FALSE)</f>
        <v>⑭短期入所生活介護</v>
      </c>
      <c r="AO216" s="60" t="s">
        <v>294</v>
      </c>
      <c r="AP216" s="60" t="s">
        <v>356</v>
      </c>
      <c r="AQ216" s="61">
        <v>41000</v>
      </c>
      <c r="AR216" s="61">
        <v>41000</v>
      </c>
      <c r="AS216" s="61">
        <v>43191</v>
      </c>
      <c r="BF216" s="61">
        <v>43191</v>
      </c>
      <c r="BG216" s="61">
        <v>45382</v>
      </c>
      <c r="BJ216" s="60" t="s">
        <v>2399</v>
      </c>
      <c r="BK216" s="60" t="s">
        <v>2400</v>
      </c>
      <c r="BL216" s="60" t="s">
        <v>2036</v>
      </c>
      <c r="BM216" s="60" t="s">
        <v>2037</v>
      </c>
      <c r="BN216" s="60" t="s">
        <v>2393</v>
      </c>
      <c r="BO216" s="60" t="s">
        <v>2394</v>
      </c>
      <c r="BP216" s="60">
        <v>7230035</v>
      </c>
      <c r="BQ216" s="60" t="s">
        <v>2395</v>
      </c>
      <c r="BS216" s="60" t="s">
        <v>2401</v>
      </c>
      <c r="BT216" s="60" t="s">
        <v>2402</v>
      </c>
      <c r="BV216" s="61">
        <v>23363</v>
      </c>
      <c r="CR216" s="60" t="s">
        <v>336</v>
      </c>
      <c r="CS216" s="60" t="s">
        <v>2403</v>
      </c>
      <c r="CY216" s="60" t="s">
        <v>291</v>
      </c>
      <c r="CZ216" s="61">
        <v>43280</v>
      </c>
      <c r="DA216" s="61">
        <v>43214</v>
      </c>
      <c r="DB216" s="61">
        <v>43191</v>
      </c>
      <c r="DC216" s="61">
        <v>45382</v>
      </c>
    </row>
    <row r="217" spans="1:107" x14ac:dyDescent="0.15">
      <c r="A217" s="60">
        <f>COUNTIF(B217:B$1038,B217)</f>
        <v>1</v>
      </c>
      <c r="B217" s="60" t="str">
        <f t="shared" si="6"/>
        <v>3470901343地域密着型通所介護</v>
      </c>
      <c r="C217" s="60">
        <v>3470901343</v>
      </c>
      <c r="D217" s="60">
        <v>34204</v>
      </c>
      <c r="E217" s="60" t="s">
        <v>336</v>
      </c>
      <c r="G217" s="60" t="s">
        <v>2404</v>
      </c>
      <c r="H217" s="60" t="s">
        <v>2405</v>
      </c>
      <c r="I217" s="60">
        <v>7290324</v>
      </c>
      <c r="J217" s="60" t="s">
        <v>2406</v>
      </c>
      <c r="K217" s="60" t="s">
        <v>2407</v>
      </c>
      <c r="L217" s="60" t="s">
        <v>2408</v>
      </c>
      <c r="M217" s="60" t="s">
        <v>1907</v>
      </c>
      <c r="P217" s="60" t="s">
        <v>1967</v>
      </c>
      <c r="Q217" s="60" t="s">
        <v>2409</v>
      </c>
      <c r="R217" s="60" t="s">
        <v>2410</v>
      </c>
      <c r="U217" s="61">
        <v>15117</v>
      </c>
      <c r="X217" s="60" t="s">
        <v>2411</v>
      </c>
      <c r="Y217" s="60" t="s">
        <v>2412</v>
      </c>
      <c r="Z217" s="60" t="s">
        <v>2413</v>
      </c>
      <c r="AA217" s="60">
        <v>7290324</v>
      </c>
      <c r="AB217" s="60">
        <v>34204</v>
      </c>
      <c r="AC217" s="60" t="s">
        <v>2406</v>
      </c>
      <c r="AD217" s="60" t="s">
        <v>336</v>
      </c>
      <c r="AE217" s="60" t="b">
        <f t="shared" si="7"/>
        <v>1</v>
      </c>
      <c r="AF217" s="60" t="s">
        <v>337</v>
      </c>
      <c r="AG217" s="60" t="s">
        <v>291</v>
      </c>
      <c r="AH217" s="61">
        <v>42480</v>
      </c>
      <c r="AI217" s="60" t="s">
        <v>292</v>
      </c>
      <c r="AJ217" s="61">
        <v>42461</v>
      </c>
      <c r="AK217" s="61">
        <v>42480</v>
      </c>
      <c r="AL217" s="60" t="s">
        <v>1974</v>
      </c>
      <c r="AM217" s="60" t="str">
        <f>VLOOKUP(AL217,'[1]居宅，予防'!$A$2:$B$43,2,FALSE)</f>
        <v>地域密着型通所介護</v>
      </c>
      <c r="AN217" s="60" t="str">
        <f>VLOOKUP(AM217,[1]施設種別!$A$2:$B$20,2,FALSE)</f>
        <v>⑯地域密着型通所介護</v>
      </c>
      <c r="AO217" s="60" t="s">
        <v>294</v>
      </c>
      <c r="AP217" s="60" t="s">
        <v>356</v>
      </c>
      <c r="AQ217" s="61">
        <v>42461</v>
      </c>
      <c r="AR217" s="61">
        <v>42461</v>
      </c>
      <c r="AS217" s="61">
        <v>43191</v>
      </c>
      <c r="BF217" s="61">
        <v>43252</v>
      </c>
      <c r="BG217" s="61">
        <v>45443</v>
      </c>
      <c r="BJ217" s="60" t="s">
        <v>2411</v>
      </c>
      <c r="BK217" s="60" t="s">
        <v>2412</v>
      </c>
      <c r="BL217" s="60" t="s">
        <v>2413</v>
      </c>
      <c r="BM217" s="60" t="s">
        <v>2408</v>
      </c>
      <c r="BN217" s="60" t="s">
        <v>2414</v>
      </c>
      <c r="BO217" s="60" t="s">
        <v>2415</v>
      </c>
      <c r="BP217" s="60">
        <v>7290324</v>
      </c>
      <c r="BQ217" s="60" t="s">
        <v>2406</v>
      </c>
      <c r="BR217" s="60" t="s">
        <v>2416</v>
      </c>
      <c r="BU217" s="60" t="s">
        <v>598</v>
      </c>
      <c r="BV217" s="61">
        <v>24961</v>
      </c>
      <c r="BW217" s="60" t="s">
        <v>2417</v>
      </c>
      <c r="CR217" s="60" t="s">
        <v>336</v>
      </c>
      <c r="CS217" s="60" t="s">
        <v>2418</v>
      </c>
      <c r="CX217" s="60" t="s">
        <v>800</v>
      </c>
      <c r="CZ217" s="61">
        <v>43251</v>
      </c>
      <c r="DA217" s="61">
        <v>43214</v>
      </c>
      <c r="DB217" s="61">
        <v>42480</v>
      </c>
      <c r="DC217" s="61">
        <v>45443</v>
      </c>
    </row>
    <row r="218" spans="1:107" x14ac:dyDescent="0.15">
      <c r="A218" s="60">
        <f>COUNTIF(B218:B$1038,B218)</f>
        <v>1</v>
      </c>
      <c r="B218" s="60" t="str">
        <f t="shared" si="6"/>
        <v>3470901384通所介護</v>
      </c>
      <c r="C218" s="60">
        <v>3470901384</v>
      </c>
      <c r="D218" s="60">
        <v>0</v>
      </c>
      <c r="E218" s="60" t="s">
        <v>275</v>
      </c>
      <c r="F218" s="60">
        <v>5002548</v>
      </c>
      <c r="G218" s="60" t="s">
        <v>2254</v>
      </c>
      <c r="H218" s="60" t="s">
        <v>2255</v>
      </c>
      <c r="I218" s="60">
        <v>7220018</v>
      </c>
      <c r="J218" s="60" t="s">
        <v>2256</v>
      </c>
      <c r="K218" s="60" t="s">
        <v>2257</v>
      </c>
      <c r="L218" s="60" t="s">
        <v>2258</v>
      </c>
      <c r="M218" s="60" t="s">
        <v>1907</v>
      </c>
      <c r="P218" s="60" t="s">
        <v>1967</v>
      </c>
      <c r="Q218" s="60" t="s">
        <v>2259</v>
      </c>
      <c r="R218" s="60" t="s">
        <v>2260</v>
      </c>
      <c r="S218" s="60">
        <v>7220022</v>
      </c>
      <c r="T218" s="60" t="s">
        <v>2261</v>
      </c>
      <c r="U218" s="61">
        <v>23155</v>
      </c>
      <c r="X218" s="60" t="s">
        <v>2419</v>
      </c>
      <c r="Y218" s="60" t="s">
        <v>2420</v>
      </c>
      <c r="Z218" s="60" t="s">
        <v>2421</v>
      </c>
      <c r="AA218" s="60">
        <v>7230003</v>
      </c>
      <c r="AB218" s="60">
        <v>34204</v>
      </c>
      <c r="AC218" s="60" t="s">
        <v>2422</v>
      </c>
      <c r="AD218" s="60" t="s">
        <v>336</v>
      </c>
      <c r="AE218" s="60" t="b">
        <f t="shared" si="7"/>
        <v>0</v>
      </c>
      <c r="AF218" s="60" t="s">
        <v>337</v>
      </c>
      <c r="AG218" s="60" t="s">
        <v>291</v>
      </c>
      <c r="AH218" s="61">
        <v>43500</v>
      </c>
      <c r="AI218" s="60" t="s">
        <v>292</v>
      </c>
      <c r="AJ218" s="61">
        <v>43511</v>
      </c>
      <c r="AK218" s="61">
        <v>43538</v>
      </c>
      <c r="AL218" s="60" t="s">
        <v>1829</v>
      </c>
      <c r="AM218" s="60" t="str">
        <f>VLOOKUP(AL218,'[1]居宅，予防'!$A$2:$B$43,2,FALSE)</f>
        <v>通所介護</v>
      </c>
      <c r="AN218" s="60" t="str">
        <f>VLOOKUP(AM218,[1]施設種別!$A$2:$B$20,2,FALSE)</f>
        <v>⑮通所介護</v>
      </c>
      <c r="AO218" s="60" t="s">
        <v>294</v>
      </c>
      <c r="AP218" s="60" t="s">
        <v>356</v>
      </c>
      <c r="AQ218" s="61">
        <v>41365</v>
      </c>
      <c r="AR218" s="61">
        <v>41365</v>
      </c>
      <c r="AS218" s="61">
        <v>43313</v>
      </c>
      <c r="BF218" s="61">
        <v>43556</v>
      </c>
      <c r="BG218" s="61">
        <v>45747</v>
      </c>
      <c r="BJ218" s="60" t="s">
        <v>2419</v>
      </c>
      <c r="BK218" s="60" t="s">
        <v>2420</v>
      </c>
      <c r="BL218" s="60" t="s">
        <v>2421</v>
      </c>
      <c r="BM218" s="60" t="s">
        <v>2423</v>
      </c>
      <c r="BN218" s="60" t="s">
        <v>2424</v>
      </c>
      <c r="BO218" s="60" t="s">
        <v>2425</v>
      </c>
      <c r="BP218" s="60">
        <v>7230003</v>
      </c>
      <c r="BQ218" s="60" t="s">
        <v>2426</v>
      </c>
      <c r="BR218" s="60" t="s">
        <v>2427</v>
      </c>
      <c r="BV218" s="61">
        <v>28222</v>
      </c>
      <c r="CR218" s="60" t="s">
        <v>336</v>
      </c>
      <c r="CY218" s="60" t="s">
        <v>291</v>
      </c>
      <c r="CZ218" s="61">
        <v>43552</v>
      </c>
      <c r="DA218" s="61">
        <v>43217</v>
      </c>
      <c r="DB218" s="61">
        <v>43500</v>
      </c>
      <c r="DC218" s="61">
        <v>45747</v>
      </c>
    </row>
    <row r="219" spans="1:107" x14ac:dyDescent="0.15">
      <c r="A219" s="60">
        <f>COUNTIF(B219:B$1038,B219)</f>
        <v>1</v>
      </c>
      <c r="B219" s="60" t="str">
        <f t="shared" si="6"/>
        <v>3470901392通所介護</v>
      </c>
      <c r="C219" s="60">
        <v>3470901392</v>
      </c>
      <c r="D219" s="60">
        <v>0</v>
      </c>
      <c r="E219" s="60" t="s">
        <v>275</v>
      </c>
      <c r="F219" s="60">
        <v>5006416</v>
      </c>
      <c r="G219" s="60" t="s">
        <v>2428</v>
      </c>
      <c r="H219" s="60" t="s">
        <v>2429</v>
      </c>
      <c r="I219" s="60">
        <v>5770033</v>
      </c>
      <c r="J219" s="60" t="s">
        <v>2430</v>
      </c>
      <c r="K219" s="60" t="s">
        <v>2431</v>
      </c>
      <c r="L219" s="60" t="s">
        <v>2432</v>
      </c>
      <c r="M219" s="60" t="s">
        <v>1907</v>
      </c>
      <c r="P219" s="60" t="s">
        <v>1967</v>
      </c>
      <c r="Q219" s="60" t="s">
        <v>2433</v>
      </c>
      <c r="R219" s="60" t="s">
        <v>2434</v>
      </c>
      <c r="X219" s="60" t="s">
        <v>2435</v>
      </c>
      <c r="Y219" s="60" t="s">
        <v>2436</v>
      </c>
      <c r="Z219" s="60" t="s">
        <v>2437</v>
      </c>
      <c r="AA219" s="60">
        <v>7230014</v>
      </c>
      <c r="AB219" s="60">
        <v>34204</v>
      </c>
      <c r="AC219" s="60" t="s">
        <v>2438</v>
      </c>
      <c r="AD219" s="60" t="s">
        <v>336</v>
      </c>
      <c r="AE219" s="60" t="b">
        <f t="shared" si="7"/>
        <v>0</v>
      </c>
      <c r="AF219" s="60" t="s">
        <v>337</v>
      </c>
      <c r="AG219" s="60" t="s">
        <v>291</v>
      </c>
      <c r="AH219" s="61">
        <v>43306</v>
      </c>
      <c r="AI219" s="60" t="s">
        <v>292</v>
      </c>
      <c r="AJ219" s="61">
        <v>43282</v>
      </c>
      <c r="AK219" s="61">
        <v>43342</v>
      </c>
      <c r="AL219" s="60" t="s">
        <v>1829</v>
      </c>
      <c r="AM219" s="60" t="str">
        <f>VLOOKUP(AL219,'[1]居宅，予防'!$A$2:$B$43,2,FALSE)</f>
        <v>通所介護</v>
      </c>
      <c r="AN219" s="60" t="str">
        <f>VLOOKUP(AM219,[1]施設種別!$A$2:$B$20,2,FALSE)</f>
        <v>⑮通所介護</v>
      </c>
      <c r="AO219" s="60" t="s">
        <v>294</v>
      </c>
      <c r="AP219" s="60" t="s">
        <v>356</v>
      </c>
      <c r="AQ219" s="61">
        <v>41487</v>
      </c>
      <c r="AR219" s="61">
        <v>41487</v>
      </c>
      <c r="AS219" s="61">
        <v>43497</v>
      </c>
      <c r="BF219" s="61">
        <v>41487</v>
      </c>
      <c r="BG219" s="61">
        <v>43677</v>
      </c>
      <c r="BJ219" s="60" t="s">
        <v>2435</v>
      </c>
      <c r="BK219" s="60" t="s">
        <v>2436</v>
      </c>
      <c r="BL219" s="60" t="s">
        <v>2437</v>
      </c>
      <c r="BM219" s="60" t="s">
        <v>2439</v>
      </c>
      <c r="BN219" s="60" t="s">
        <v>2440</v>
      </c>
      <c r="BO219" s="60" t="s">
        <v>2441</v>
      </c>
      <c r="BP219" s="60">
        <v>7230011</v>
      </c>
      <c r="BQ219" s="60" t="s">
        <v>2442</v>
      </c>
      <c r="BR219" s="60" t="s">
        <v>2007</v>
      </c>
      <c r="BV219" s="61">
        <v>26289</v>
      </c>
      <c r="CR219" s="60" t="s">
        <v>336</v>
      </c>
      <c r="CS219" s="60" t="s">
        <v>2443</v>
      </c>
      <c r="CU219" s="60" t="s">
        <v>2444</v>
      </c>
      <c r="CV219" s="60" t="s">
        <v>2445</v>
      </c>
      <c r="CW219" s="60" t="s">
        <v>2446</v>
      </c>
      <c r="CY219" s="60" t="s">
        <v>291</v>
      </c>
      <c r="CZ219" s="61">
        <v>43556</v>
      </c>
      <c r="DA219" s="61">
        <v>43578</v>
      </c>
      <c r="DB219" s="61">
        <v>43496</v>
      </c>
      <c r="DC219" s="61">
        <v>43677</v>
      </c>
    </row>
    <row r="220" spans="1:107" x14ac:dyDescent="0.15">
      <c r="A220" s="60">
        <f>COUNTIF(B220:B$1038,B220)</f>
        <v>1</v>
      </c>
      <c r="B220" s="60" t="str">
        <f t="shared" si="6"/>
        <v>3470901418地域密着型通所介護</v>
      </c>
      <c r="C220" s="60">
        <v>3470901418</v>
      </c>
      <c r="D220" s="60">
        <v>34204</v>
      </c>
      <c r="E220" s="60" t="s">
        <v>336</v>
      </c>
      <c r="G220" s="60" t="s">
        <v>2447</v>
      </c>
      <c r="H220" s="60" t="s">
        <v>2448</v>
      </c>
      <c r="I220" s="60">
        <v>7250002</v>
      </c>
      <c r="J220" s="60" t="s">
        <v>2449</v>
      </c>
      <c r="K220" s="60" t="s">
        <v>2450</v>
      </c>
      <c r="L220" s="60" t="s">
        <v>2451</v>
      </c>
      <c r="M220" s="60" t="s">
        <v>1907</v>
      </c>
      <c r="P220" s="60" t="s">
        <v>1967</v>
      </c>
      <c r="Q220" s="60" t="s">
        <v>2452</v>
      </c>
      <c r="R220" s="60" t="s">
        <v>2453</v>
      </c>
      <c r="U220" s="61">
        <v>22565</v>
      </c>
      <c r="X220" s="60" t="s">
        <v>2454</v>
      </c>
      <c r="Y220" s="60" t="s">
        <v>2455</v>
      </c>
      <c r="Z220" s="60" t="s">
        <v>2456</v>
      </c>
      <c r="AA220" s="60">
        <v>7230052</v>
      </c>
      <c r="AB220" s="60">
        <v>34204</v>
      </c>
      <c r="AC220" s="60" t="s">
        <v>2457</v>
      </c>
      <c r="AD220" s="60" t="s">
        <v>336</v>
      </c>
      <c r="AE220" s="60" t="b">
        <f t="shared" si="7"/>
        <v>1</v>
      </c>
      <c r="AF220" s="60" t="s">
        <v>337</v>
      </c>
      <c r="AG220" s="60" t="s">
        <v>291</v>
      </c>
      <c r="AH220" s="61">
        <v>42480</v>
      </c>
      <c r="AI220" s="60" t="s">
        <v>292</v>
      </c>
      <c r="AJ220" s="61">
        <v>42461</v>
      </c>
      <c r="AK220" s="61">
        <v>42480</v>
      </c>
      <c r="AL220" s="60" t="s">
        <v>1974</v>
      </c>
      <c r="AM220" s="60" t="str">
        <f>VLOOKUP(AL220,'[1]居宅，予防'!$A$2:$B$43,2,FALSE)</f>
        <v>地域密着型通所介護</v>
      </c>
      <c r="AN220" s="60" t="str">
        <f>VLOOKUP(AM220,[1]施設種別!$A$2:$B$20,2,FALSE)</f>
        <v>⑯地域密着型通所介護</v>
      </c>
      <c r="AO220" s="60" t="s">
        <v>294</v>
      </c>
      <c r="AP220" s="60" t="s">
        <v>356</v>
      </c>
      <c r="AQ220" s="61">
        <v>42461</v>
      </c>
      <c r="AR220" s="61">
        <v>42461</v>
      </c>
      <c r="AS220" s="61">
        <v>43252</v>
      </c>
      <c r="BF220" s="61">
        <v>42461</v>
      </c>
      <c r="BG220" s="61">
        <v>43769</v>
      </c>
      <c r="BJ220" s="60" t="s">
        <v>2454</v>
      </c>
      <c r="BK220" s="60" t="s">
        <v>2455</v>
      </c>
      <c r="BL220" s="60" t="s">
        <v>2456</v>
      </c>
      <c r="BM220" s="60" t="s">
        <v>2458</v>
      </c>
      <c r="BN220" s="60" t="s">
        <v>2459</v>
      </c>
      <c r="BO220" s="60" t="s">
        <v>2460</v>
      </c>
      <c r="BP220" s="60">
        <v>7230065</v>
      </c>
      <c r="BQ220" s="60" t="s">
        <v>2461</v>
      </c>
      <c r="BR220" s="60" t="s">
        <v>2007</v>
      </c>
      <c r="BS220" s="60" t="s">
        <v>2462</v>
      </c>
      <c r="BT220" s="60" t="s">
        <v>598</v>
      </c>
      <c r="BV220" s="61">
        <v>28525</v>
      </c>
      <c r="CR220" s="60" t="s">
        <v>336</v>
      </c>
      <c r="CS220" s="60" t="s">
        <v>2463</v>
      </c>
      <c r="CX220" s="60" t="s">
        <v>289</v>
      </c>
      <c r="CZ220" s="61">
        <v>43251</v>
      </c>
      <c r="DA220" s="61">
        <v>43251</v>
      </c>
      <c r="DB220" s="61">
        <v>42480</v>
      </c>
      <c r="DC220" s="61">
        <v>43769</v>
      </c>
    </row>
    <row r="221" spans="1:107" x14ac:dyDescent="0.15">
      <c r="A221" s="60">
        <f>COUNTIF(B221:B$1038,B221)</f>
        <v>1</v>
      </c>
      <c r="B221" s="60" t="str">
        <f t="shared" si="6"/>
        <v>3470901475通所介護</v>
      </c>
      <c r="C221" s="60">
        <v>3470901475</v>
      </c>
      <c r="D221" s="60">
        <v>0</v>
      </c>
      <c r="E221" s="60" t="s">
        <v>275</v>
      </c>
      <c r="F221" s="60">
        <v>1007384</v>
      </c>
      <c r="G221" s="60" t="s">
        <v>2207</v>
      </c>
      <c r="H221" s="60" t="s">
        <v>2208</v>
      </c>
      <c r="I221" s="60">
        <v>7392318</v>
      </c>
      <c r="J221" s="60" t="s">
        <v>2209</v>
      </c>
      <c r="K221" s="60" t="s">
        <v>2210</v>
      </c>
      <c r="L221" s="60" t="s">
        <v>2211</v>
      </c>
      <c r="M221" s="60" t="s">
        <v>1244</v>
      </c>
      <c r="P221" s="60" t="s">
        <v>283</v>
      </c>
      <c r="Q221" s="60" t="s">
        <v>2220</v>
      </c>
      <c r="R221" s="60" t="s">
        <v>2219</v>
      </c>
      <c r="X221" s="60" t="s">
        <v>2464</v>
      </c>
      <c r="Y221" s="60" t="s">
        <v>2465</v>
      </c>
      <c r="Z221" s="60" t="s">
        <v>2466</v>
      </c>
      <c r="AA221" s="60">
        <v>7230015</v>
      </c>
      <c r="AB221" s="60">
        <v>34204</v>
      </c>
      <c r="AC221" s="60" t="s">
        <v>2467</v>
      </c>
      <c r="AD221" s="60" t="s">
        <v>336</v>
      </c>
      <c r="AE221" s="60" t="b">
        <f t="shared" si="7"/>
        <v>0</v>
      </c>
      <c r="AF221" s="60" t="s">
        <v>337</v>
      </c>
      <c r="AG221" s="60" t="s">
        <v>291</v>
      </c>
      <c r="AH221" s="61">
        <v>42835</v>
      </c>
      <c r="AI221" s="60" t="s">
        <v>292</v>
      </c>
      <c r="AJ221" s="61">
        <v>42826</v>
      </c>
      <c r="AK221" s="61">
        <v>42849</v>
      </c>
      <c r="AL221" s="60" t="s">
        <v>1829</v>
      </c>
      <c r="AM221" s="60" t="str">
        <f>VLOOKUP(AL221,'[1]居宅，予防'!$A$2:$B$43,2,FALSE)</f>
        <v>通所介護</v>
      </c>
      <c r="AN221" s="60" t="str">
        <f>VLOOKUP(AM221,[1]施設種別!$A$2:$B$20,2,FALSE)</f>
        <v>⑮通所介護</v>
      </c>
      <c r="AO221" s="60" t="s">
        <v>294</v>
      </c>
      <c r="AP221" s="60" t="s">
        <v>356</v>
      </c>
      <c r="AQ221" s="61">
        <v>41883</v>
      </c>
      <c r="AR221" s="61">
        <v>41883</v>
      </c>
      <c r="AS221" s="61">
        <v>42871</v>
      </c>
      <c r="BF221" s="61">
        <v>41883</v>
      </c>
      <c r="BG221" s="61">
        <v>44074</v>
      </c>
      <c r="BJ221" s="60" t="s">
        <v>2464</v>
      </c>
      <c r="BK221" s="60" t="s">
        <v>2465</v>
      </c>
      <c r="BL221" s="60" t="s">
        <v>2466</v>
      </c>
      <c r="BM221" s="60" t="s">
        <v>2468</v>
      </c>
      <c r="BN221" s="60" t="s">
        <v>2469</v>
      </c>
      <c r="BO221" s="60" t="s">
        <v>2470</v>
      </c>
      <c r="BP221" s="60">
        <v>7392115</v>
      </c>
      <c r="BQ221" s="60" t="s">
        <v>2471</v>
      </c>
      <c r="BR221" s="60" t="s">
        <v>2007</v>
      </c>
      <c r="BV221" s="61">
        <v>28058</v>
      </c>
      <c r="CR221" s="60" t="s">
        <v>336</v>
      </c>
      <c r="CS221" s="60" t="s">
        <v>2472</v>
      </c>
      <c r="CY221" s="60" t="s">
        <v>291</v>
      </c>
      <c r="CZ221" s="61">
        <v>42940</v>
      </c>
      <c r="DA221" s="61">
        <v>43578</v>
      </c>
      <c r="DB221" s="61">
        <v>42877</v>
      </c>
      <c r="DC221" s="61">
        <v>44074</v>
      </c>
    </row>
    <row r="222" spans="1:107" x14ac:dyDescent="0.15">
      <c r="A222" s="60">
        <f>COUNTIF(B222:B$1038,B222)</f>
        <v>1</v>
      </c>
      <c r="B222" s="60" t="str">
        <f t="shared" si="6"/>
        <v>3470901483地域密着型通所介護</v>
      </c>
      <c r="C222" s="60">
        <v>3470901483</v>
      </c>
      <c r="D222" s="60">
        <v>34204</v>
      </c>
      <c r="E222" s="60" t="s">
        <v>336</v>
      </c>
      <c r="G222" s="60" t="s">
        <v>2473</v>
      </c>
      <c r="H222" s="60" t="s">
        <v>2474</v>
      </c>
      <c r="I222" s="60">
        <v>7230015</v>
      </c>
      <c r="J222" s="60" t="s">
        <v>2475</v>
      </c>
      <c r="K222" s="60" t="s">
        <v>2476</v>
      </c>
      <c r="L222" s="60" t="s">
        <v>2477</v>
      </c>
      <c r="M222" s="60" t="s">
        <v>1907</v>
      </c>
      <c r="P222" s="60" t="s">
        <v>1967</v>
      </c>
      <c r="Q222" s="60" t="s">
        <v>2478</v>
      </c>
      <c r="R222" s="60" t="s">
        <v>2479</v>
      </c>
      <c r="X222" s="60" t="s">
        <v>2480</v>
      </c>
      <c r="Y222" s="60" t="s">
        <v>2481</v>
      </c>
      <c r="Z222" s="60" t="s">
        <v>2482</v>
      </c>
      <c r="AA222" s="60">
        <v>7230035</v>
      </c>
      <c r="AB222" s="60">
        <v>34204</v>
      </c>
      <c r="AC222" s="60" t="s">
        <v>2483</v>
      </c>
      <c r="AD222" s="60" t="s">
        <v>336</v>
      </c>
      <c r="AE222" s="60" t="b">
        <f t="shared" si="7"/>
        <v>1</v>
      </c>
      <c r="AF222" s="60" t="s">
        <v>337</v>
      </c>
      <c r="AH222" s="61">
        <v>42480</v>
      </c>
      <c r="AI222" s="60" t="s">
        <v>292</v>
      </c>
      <c r="AJ222" s="61">
        <v>42922</v>
      </c>
      <c r="AK222" s="61">
        <v>42978</v>
      </c>
      <c r="AL222" s="60" t="s">
        <v>1974</v>
      </c>
      <c r="AM222" s="60" t="str">
        <f>VLOOKUP(AL222,'[1]居宅，予防'!$A$2:$B$43,2,FALSE)</f>
        <v>地域密着型通所介護</v>
      </c>
      <c r="AN222" s="60" t="str">
        <f>VLOOKUP(AM222,[1]施設種別!$A$2:$B$20,2,FALSE)</f>
        <v>⑯地域密着型通所介護</v>
      </c>
      <c r="AO222" s="60" t="s">
        <v>294</v>
      </c>
      <c r="AP222" s="60" t="s">
        <v>356</v>
      </c>
      <c r="AQ222" s="61">
        <v>42461</v>
      </c>
      <c r="AR222" s="61">
        <v>42461</v>
      </c>
      <c r="AS222" s="61">
        <v>43191</v>
      </c>
      <c r="BF222" s="61">
        <v>42461</v>
      </c>
      <c r="BG222" s="61">
        <v>44135</v>
      </c>
      <c r="BJ222" s="60" t="s">
        <v>2480</v>
      </c>
      <c r="BK222" s="60" t="s">
        <v>2481</v>
      </c>
      <c r="BL222" s="60" t="s">
        <v>2482</v>
      </c>
      <c r="BM222" s="60" t="s">
        <v>2484</v>
      </c>
      <c r="BN222" s="60" t="s">
        <v>2485</v>
      </c>
      <c r="BO222" s="60" t="s">
        <v>2486</v>
      </c>
      <c r="BP222" s="60">
        <v>7290471</v>
      </c>
      <c r="BQ222" s="60" t="s">
        <v>2487</v>
      </c>
      <c r="BR222" s="60" t="s">
        <v>1892</v>
      </c>
      <c r="BU222" s="60" t="s">
        <v>598</v>
      </c>
      <c r="BV222" s="61">
        <v>27314</v>
      </c>
      <c r="BW222" s="60" t="s">
        <v>2488</v>
      </c>
      <c r="CR222" s="60" t="s">
        <v>336</v>
      </c>
      <c r="CS222" s="60" t="s">
        <v>2489</v>
      </c>
      <c r="CX222" s="60" t="s">
        <v>417</v>
      </c>
      <c r="CZ222" s="61">
        <v>43251</v>
      </c>
      <c r="DA222" s="61">
        <v>42857</v>
      </c>
      <c r="DB222" s="61">
        <v>40653</v>
      </c>
      <c r="DC222" s="61">
        <v>44135</v>
      </c>
    </row>
    <row r="223" spans="1:107" x14ac:dyDescent="0.15">
      <c r="A223" s="60">
        <f>COUNTIF(B223:B$1038,B223)</f>
        <v>1</v>
      </c>
      <c r="B223" s="60" t="str">
        <f t="shared" si="6"/>
        <v>3470901491短期入所生活介護</v>
      </c>
      <c r="C223" s="60">
        <v>3470901491</v>
      </c>
      <c r="D223" s="60">
        <v>0</v>
      </c>
      <c r="E223" s="60" t="s">
        <v>275</v>
      </c>
      <c r="F223" s="60">
        <v>3004355</v>
      </c>
      <c r="G223" s="60" t="s">
        <v>1135</v>
      </c>
      <c r="H223" s="60" t="s">
        <v>1136</v>
      </c>
      <c r="I223" s="60">
        <v>7292361</v>
      </c>
      <c r="J223" s="60" t="s">
        <v>1137</v>
      </c>
      <c r="K223" s="60" t="s">
        <v>1138</v>
      </c>
      <c r="L223" s="60" t="s">
        <v>1139</v>
      </c>
      <c r="M223" s="60" t="s">
        <v>308</v>
      </c>
      <c r="P223" s="60" t="s">
        <v>283</v>
      </c>
      <c r="Q223" s="60" t="s">
        <v>1140</v>
      </c>
      <c r="R223" s="60" t="s">
        <v>1141</v>
      </c>
      <c r="X223" s="60" t="s">
        <v>2490</v>
      </c>
      <c r="Y223" s="60" t="s">
        <v>2491</v>
      </c>
      <c r="Z223" s="60" t="s">
        <v>1701</v>
      </c>
      <c r="AA223" s="60">
        <v>7290411</v>
      </c>
      <c r="AB223" s="60">
        <v>34204</v>
      </c>
      <c r="AC223" s="60" t="s">
        <v>1702</v>
      </c>
      <c r="AD223" s="60" t="s">
        <v>336</v>
      </c>
      <c r="AE223" s="60" t="b">
        <f t="shared" si="7"/>
        <v>0</v>
      </c>
      <c r="AF223" s="60" t="s">
        <v>337</v>
      </c>
      <c r="AG223" s="60" t="s">
        <v>291</v>
      </c>
      <c r="AH223" s="61">
        <v>43214</v>
      </c>
      <c r="AI223" s="60" t="s">
        <v>292</v>
      </c>
      <c r="AJ223" s="61">
        <v>43132</v>
      </c>
      <c r="AK223" s="61">
        <v>43234</v>
      </c>
      <c r="AL223" s="60" t="s">
        <v>1850</v>
      </c>
      <c r="AM223" s="60" t="str">
        <f>VLOOKUP(AL223,'[1]居宅，予防'!$A$2:$B$43,2,FALSE)</f>
        <v>短期入所生活介護</v>
      </c>
      <c r="AN223" s="60" t="str">
        <f>VLOOKUP(AM223,[1]施設種別!$A$2:$B$20,2,FALSE)</f>
        <v>⑭短期入所生活介護</v>
      </c>
      <c r="AO223" s="60" t="s">
        <v>294</v>
      </c>
      <c r="AP223" s="60" t="s">
        <v>356</v>
      </c>
      <c r="AQ223" s="61">
        <v>42095</v>
      </c>
      <c r="AR223" s="61">
        <v>42095</v>
      </c>
      <c r="AS223" s="61">
        <v>43344</v>
      </c>
      <c r="BF223" s="61">
        <v>42095</v>
      </c>
      <c r="BG223" s="61">
        <v>44286</v>
      </c>
      <c r="BJ223" s="60" t="s">
        <v>2490</v>
      </c>
      <c r="BK223" s="60" t="s">
        <v>2491</v>
      </c>
      <c r="BL223" s="60" t="s">
        <v>1701</v>
      </c>
      <c r="BM223" s="60" t="s">
        <v>1703</v>
      </c>
      <c r="BN223" s="60" t="s">
        <v>1704</v>
      </c>
      <c r="BO223" s="60" t="s">
        <v>1705</v>
      </c>
      <c r="BP223" s="60">
        <v>7230035</v>
      </c>
      <c r="BQ223" s="60" t="s">
        <v>2492</v>
      </c>
      <c r="BR223" s="60" t="s">
        <v>469</v>
      </c>
      <c r="BS223" s="60" t="s">
        <v>2493</v>
      </c>
      <c r="BT223" s="60" t="s">
        <v>2494</v>
      </c>
      <c r="BV223" s="61">
        <v>17520</v>
      </c>
      <c r="CR223" s="60" t="s">
        <v>1682</v>
      </c>
      <c r="CS223" s="60" t="s">
        <v>2495</v>
      </c>
      <c r="CY223" s="60" t="s">
        <v>291</v>
      </c>
      <c r="CZ223" s="61">
        <v>43405</v>
      </c>
      <c r="DA223" s="61">
        <v>43217</v>
      </c>
      <c r="DB223" s="61">
        <v>43342</v>
      </c>
      <c r="DC223" s="61">
        <v>44286</v>
      </c>
    </row>
    <row r="224" spans="1:107" x14ac:dyDescent="0.15">
      <c r="A224" s="60">
        <f>COUNTIF(B224:B$1038,B224)</f>
        <v>1</v>
      </c>
      <c r="B224" s="60" t="str">
        <f t="shared" si="6"/>
        <v>3470901525地域密着型通所介護</v>
      </c>
      <c r="C224" s="60">
        <v>3470901525</v>
      </c>
      <c r="D224" s="60">
        <v>34204</v>
      </c>
      <c r="E224" s="60" t="s">
        <v>336</v>
      </c>
      <c r="G224" s="60" t="s">
        <v>2473</v>
      </c>
      <c r="H224" s="60" t="s">
        <v>2474</v>
      </c>
      <c r="I224" s="60">
        <v>7230015</v>
      </c>
      <c r="J224" s="60" t="s">
        <v>2475</v>
      </c>
      <c r="K224" s="60" t="s">
        <v>2476</v>
      </c>
      <c r="L224" s="60" t="s">
        <v>2477</v>
      </c>
      <c r="M224" s="60" t="s">
        <v>1907</v>
      </c>
      <c r="P224" s="60" t="s">
        <v>1967</v>
      </c>
      <c r="Q224" s="60" t="s">
        <v>2478</v>
      </c>
      <c r="R224" s="60" t="s">
        <v>2479</v>
      </c>
      <c r="X224" s="60" t="s">
        <v>2496</v>
      </c>
      <c r="Y224" s="60" t="s">
        <v>2497</v>
      </c>
      <c r="Z224" s="60" t="s">
        <v>2498</v>
      </c>
      <c r="AA224" s="60">
        <v>7290417</v>
      </c>
      <c r="AB224" s="60">
        <v>34204</v>
      </c>
      <c r="AC224" s="60" t="s">
        <v>2499</v>
      </c>
      <c r="AD224" s="60" t="s">
        <v>336</v>
      </c>
      <c r="AE224" s="60" t="b">
        <f t="shared" si="7"/>
        <v>1</v>
      </c>
      <c r="AF224" s="60" t="s">
        <v>337</v>
      </c>
      <c r="AH224" s="61">
        <v>42480</v>
      </c>
      <c r="AI224" s="60" t="s">
        <v>292</v>
      </c>
      <c r="AJ224" s="61">
        <v>42922</v>
      </c>
      <c r="AK224" s="61">
        <v>42947</v>
      </c>
      <c r="AL224" s="60" t="s">
        <v>1974</v>
      </c>
      <c r="AM224" s="60" t="str">
        <f>VLOOKUP(AL224,'[1]居宅，予防'!$A$2:$B$43,2,FALSE)</f>
        <v>地域密着型通所介護</v>
      </c>
      <c r="AN224" s="60" t="str">
        <f>VLOOKUP(AM224,[1]施設種別!$A$2:$B$20,2,FALSE)</f>
        <v>⑯地域密着型通所介護</v>
      </c>
      <c r="AO224" s="60" t="s">
        <v>294</v>
      </c>
      <c r="AP224" s="60" t="s">
        <v>356</v>
      </c>
      <c r="AQ224" s="61">
        <v>42461</v>
      </c>
      <c r="AR224" s="61">
        <v>42461</v>
      </c>
      <c r="AS224" s="61">
        <v>43364</v>
      </c>
      <c r="BF224" s="61">
        <v>42461</v>
      </c>
      <c r="BG224" s="61">
        <v>44620</v>
      </c>
      <c r="BJ224" s="60" t="s">
        <v>2496</v>
      </c>
      <c r="BK224" s="60" t="s">
        <v>2497</v>
      </c>
      <c r="BL224" s="60" t="s">
        <v>2498</v>
      </c>
      <c r="BM224" s="60" t="s">
        <v>2500</v>
      </c>
      <c r="BN224" s="60" t="s">
        <v>2501</v>
      </c>
      <c r="BO224" s="60" t="s">
        <v>2502</v>
      </c>
      <c r="BP224" s="60">
        <v>7290418</v>
      </c>
      <c r="BQ224" s="60" t="s">
        <v>2503</v>
      </c>
      <c r="BR224" s="60" t="s">
        <v>1892</v>
      </c>
      <c r="BU224" s="60" t="s">
        <v>598</v>
      </c>
      <c r="BV224" s="61">
        <v>26352</v>
      </c>
      <c r="BW224" s="60" t="s">
        <v>2504</v>
      </c>
      <c r="CR224" s="60" t="s">
        <v>336</v>
      </c>
      <c r="CS224" s="60" t="s">
        <v>2505</v>
      </c>
      <c r="CZ224" s="61">
        <v>43405</v>
      </c>
      <c r="DA224" s="61">
        <v>42857</v>
      </c>
      <c r="DB224" s="61">
        <v>42480</v>
      </c>
      <c r="DC224" s="61">
        <v>44620</v>
      </c>
    </row>
    <row r="225" spans="1:107" x14ac:dyDescent="0.15">
      <c r="A225" s="60">
        <f>COUNTIF(B225:B$1038,B225)</f>
        <v>1</v>
      </c>
      <c r="B225" s="60" t="str">
        <f t="shared" si="6"/>
        <v>3470901566通所介護</v>
      </c>
      <c r="C225" s="60">
        <v>3470901566</v>
      </c>
      <c r="D225" s="60">
        <v>0</v>
      </c>
      <c r="E225" s="60" t="s">
        <v>275</v>
      </c>
      <c r="F225" s="60">
        <v>5006994</v>
      </c>
      <c r="G225" s="60" t="s">
        <v>2473</v>
      </c>
      <c r="H225" s="60" t="s">
        <v>2474</v>
      </c>
      <c r="I225" s="60">
        <v>7230015</v>
      </c>
      <c r="J225" s="60" t="s">
        <v>2475</v>
      </c>
      <c r="K225" s="60" t="s">
        <v>2476</v>
      </c>
      <c r="L225" s="60" t="s">
        <v>2477</v>
      </c>
      <c r="M225" s="60" t="s">
        <v>1907</v>
      </c>
      <c r="P225" s="60" t="s">
        <v>1967</v>
      </c>
      <c r="Q225" s="60" t="s">
        <v>2478</v>
      </c>
      <c r="R225" s="60" t="s">
        <v>2479</v>
      </c>
      <c r="X225" s="60" t="s">
        <v>2506</v>
      </c>
      <c r="Y225" s="60" t="s">
        <v>2507</v>
      </c>
      <c r="Z225" s="60" t="s">
        <v>2508</v>
      </c>
      <c r="AA225" s="60">
        <v>7230013</v>
      </c>
      <c r="AB225" s="60">
        <v>34204</v>
      </c>
      <c r="AC225" s="60" t="s">
        <v>2509</v>
      </c>
      <c r="AD225" s="60" t="s">
        <v>336</v>
      </c>
      <c r="AE225" s="60" t="b">
        <f t="shared" si="7"/>
        <v>0</v>
      </c>
      <c r="AF225" s="60" t="s">
        <v>337</v>
      </c>
      <c r="AG225" s="60" t="s">
        <v>291</v>
      </c>
      <c r="AH225" s="61">
        <v>43158</v>
      </c>
      <c r="AI225" s="60" t="s">
        <v>385</v>
      </c>
      <c r="AJ225" s="61">
        <v>43191</v>
      </c>
      <c r="AK225" s="61">
        <v>43188</v>
      </c>
      <c r="AL225" s="60" t="s">
        <v>1829</v>
      </c>
      <c r="AM225" s="60" t="str">
        <f>VLOOKUP(AL225,'[1]居宅，予防'!$A$2:$B$43,2,FALSE)</f>
        <v>通所介護</v>
      </c>
      <c r="AN225" s="60" t="str">
        <f>VLOOKUP(AM225,[1]施設種別!$A$2:$B$20,2,FALSE)</f>
        <v>⑮通所介護</v>
      </c>
      <c r="AO225" s="60" t="s">
        <v>294</v>
      </c>
      <c r="AP225" s="60" t="s">
        <v>356</v>
      </c>
      <c r="AQ225" s="61">
        <v>43191</v>
      </c>
      <c r="AR225" s="61">
        <v>43191</v>
      </c>
      <c r="AS225" s="61">
        <v>43497</v>
      </c>
      <c r="BF225" s="61">
        <v>43191</v>
      </c>
      <c r="BG225" s="61">
        <v>45382</v>
      </c>
      <c r="BJ225" s="60" t="s">
        <v>2506</v>
      </c>
      <c r="BK225" s="60" t="s">
        <v>2507</v>
      </c>
      <c r="BL225" s="60" t="s">
        <v>2508</v>
      </c>
      <c r="BM225" s="60" t="s">
        <v>2510</v>
      </c>
      <c r="BN225" s="60" t="s">
        <v>2511</v>
      </c>
      <c r="BO225" s="60" t="s">
        <v>2512</v>
      </c>
      <c r="BP225" s="60">
        <v>7230044</v>
      </c>
      <c r="BQ225" s="60" t="s">
        <v>2513</v>
      </c>
      <c r="BR225" s="60" t="s">
        <v>1892</v>
      </c>
      <c r="BV225" s="61">
        <v>27314</v>
      </c>
      <c r="CR225" s="60" t="s">
        <v>421</v>
      </c>
      <c r="CS225" s="60" t="s">
        <v>780</v>
      </c>
      <c r="CY225" s="60" t="s">
        <v>291</v>
      </c>
      <c r="CZ225" s="61">
        <v>43579</v>
      </c>
      <c r="DA225" s="61">
        <v>43215</v>
      </c>
      <c r="DB225" s="61">
        <v>43515</v>
      </c>
      <c r="DC225" s="61">
        <v>45382</v>
      </c>
    </row>
    <row r="226" spans="1:107" x14ac:dyDescent="0.15">
      <c r="A226" s="60">
        <f>COUNTIF(B226:B$1038,B226)</f>
        <v>1</v>
      </c>
      <c r="B226" s="60" t="str">
        <f t="shared" si="6"/>
        <v>3471100226通所介護</v>
      </c>
      <c r="C226" s="60">
        <v>3471100226</v>
      </c>
      <c r="D226" s="60">
        <v>0</v>
      </c>
      <c r="E226" s="60" t="s">
        <v>275</v>
      </c>
      <c r="F226" s="60">
        <v>1006360</v>
      </c>
      <c r="G226" s="60" t="s">
        <v>2514</v>
      </c>
      <c r="H226" s="60" t="s">
        <v>2515</v>
      </c>
      <c r="I226" s="60">
        <v>7220202</v>
      </c>
      <c r="J226" s="60" t="s">
        <v>2516</v>
      </c>
      <c r="K226" s="60" t="s">
        <v>2517</v>
      </c>
      <c r="L226" s="60" t="s">
        <v>2518</v>
      </c>
      <c r="M226" s="60" t="s">
        <v>1244</v>
      </c>
      <c r="P226" s="60" t="s">
        <v>283</v>
      </c>
      <c r="Q226" s="60" t="s">
        <v>2519</v>
      </c>
      <c r="R226" s="60" t="s">
        <v>2520</v>
      </c>
      <c r="S226" s="60">
        <v>7290141</v>
      </c>
      <c r="T226" s="60" t="s">
        <v>2521</v>
      </c>
      <c r="U226" s="61">
        <v>13047</v>
      </c>
      <c r="X226" s="60" t="s">
        <v>2522</v>
      </c>
      <c r="Y226" s="60" t="s">
        <v>2523</v>
      </c>
      <c r="Z226" s="60" t="s">
        <v>2524</v>
      </c>
      <c r="AA226" s="60">
        <v>7220202</v>
      </c>
      <c r="AB226" s="60">
        <v>34205</v>
      </c>
      <c r="AC226" s="60" t="s">
        <v>2525</v>
      </c>
      <c r="AD226" s="60" t="s">
        <v>417</v>
      </c>
      <c r="AE226" s="60" t="b">
        <f t="shared" si="7"/>
        <v>0</v>
      </c>
      <c r="AF226" s="60" t="s">
        <v>337</v>
      </c>
      <c r="AG226" s="60" t="s">
        <v>291</v>
      </c>
      <c r="AH226" s="61">
        <v>43525</v>
      </c>
      <c r="AI226" s="60" t="s">
        <v>292</v>
      </c>
      <c r="AJ226" s="61">
        <v>43539</v>
      </c>
      <c r="AK226" s="61">
        <v>43579</v>
      </c>
      <c r="AL226" s="60" t="s">
        <v>1829</v>
      </c>
      <c r="AM226" s="60" t="str">
        <f>VLOOKUP(AL226,'[1]居宅，予防'!$A$2:$B$43,2,FALSE)</f>
        <v>通所介護</v>
      </c>
      <c r="AN226" s="60" t="str">
        <f>VLOOKUP(AM226,[1]施設種別!$A$2:$B$20,2,FALSE)</f>
        <v>⑮通所介護</v>
      </c>
      <c r="AO226" s="60" t="s">
        <v>294</v>
      </c>
      <c r="AP226" s="60" t="s">
        <v>356</v>
      </c>
      <c r="AQ226" s="61">
        <v>36514</v>
      </c>
      <c r="AR226" s="61">
        <v>36514</v>
      </c>
      <c r="AS226" s="61">
        <v>43191</v>
      </c>
      <c r="BF226" s="61">
        <v>41730</v>
      </c>
      <c r="BG226" s="61">
        <v>43921</v>
      </c>
      <c r="BJ226" s="60" t="s">
        <v>2522</v>
      </c>
      <c r="BK226" s="60" t="s">
        <v>2523</v>
      </c>
      <c r="BL226" s="60" t="s">
        <v>2524</v>
      </c>
      <c r="BM226" s="60" t="s">
        <v>2526</v>
      </c>
      <c r="BN226" s="60" t="s">
        <v>2527</v>
      </c>
      <c r="BO226" s="60" t="s">
        <v>2528</v>
      </c>
      <c r="BP226" s="60">
        <v>7220202</v>
      </c>
      <c r="BQ226" s="60" t="s">
        <v>2529</v>
      </c>
      <c r="BR226" s="60" t="s">
        <v>2007</v>
      </c>
      <c r="BV226" s="61">
        <v>21925</v>
      </c>
      <c r="CR226" s="60" t="s">
        <v>417</v>
      </c>
      <c r="CS226" s="60" t="s">
        <v>2530</v>
      </c>
      <c r="CY226" s="60" t="s">
        <v>291</v>
      </c>
      <c r="CZ226" s="61">
        <v>43280</v>
      </c>
      <c r="DA226" s="61">
        <v>42849</v>
      </c>
      <c r="DB226" s="61">
        <v>43207</v>
      </c>
      <c r="DC226" s="61">
        <v>43921</v>
      </c>
    </row>
    <row r="227" spans="1:107" x14ac:dyDescent="0.15">
      <c r="A227" s="60">
        <f>COUNTIF(B227:B$1038,B227)</f>
        <v>1</v>
      </c>
      <c r="B227" s="60" t="str">
        <f t="shared" si="6"/>
        <v>3471100358短期入所生活介護</v>
      </c>
      <c r="C227" s="60">
        <v>3471100358</v>
      </c>
      <c r="D227" s="60">
        <v>0</v>
      </c>
      <c r="E227" s="60" t="s">
        <v>275</v>
      </c>
      <c r="F227" s="60">
        <v>1006360</v>
      </c>
      <c r="G227" s="60" t="s">
        <v>2514</v>
      </c>
      <c r="H227" s="60" t="s">
        <v>2515</v>
      </c>
      <c r="I227" s="60">
        <v>7220202</v>
      </c>
      <c r="J227" s="60" t="s">
        <v>2516</v>
      </c>
      <c r="K227" s="60" t="s">
        <v>2517</v>
      </c>
      <c r="L227" s="60" t="s">
        <v>2518</v>
      </c>
      <c r="M227" s="60" t="s">
        <v>1244</v>
      </c>
      <c r="P227" s="60" t="s">
        <v>283</v>
      </c>
      <c r="Q227" s="60" t="s">
        <v>2519</v>
      </c>
      <c r="R227" s="60" t="s">
        <v>2520</v>
      </c>
      <c r="S227" s="60">
        <v>7290141</v>
      </c>
      <c r="T227" s="60" t="s">
        <v>2521</v>
      </c>
      <c r="U227" s="61">
        <v>13047</v>
      </c>
      <c r="X227" s="60" t="s">
        <v>2531</v>
      </c>
      <c r="Y227" s="60" t="s">
        <v>2532</v>
      </c>
      <c r="Z227" s="60" t="s">
        <v>2517</v>
      </c>
      <c r="AA227" s="60">
        <v>7220202</v>
      </c>
      <c r="AB227" s="60">
        <v>34205</v>
      </c>
      <c r="AC227" s="60" t="s">
        <v>2516</v>
      </c>
      <c r="AD227" s="60" t="s">
        <v>417</v>
      </c>
      <c r="AE227" s="60" t="b">
        <f t="shared" si="7"/>
        <v>0</v>
      </c>
      <c r="AF227" s="60" t="s">
        <v>337</v>
      </c>
      <c r="AG227" s="60" t="s">
        <v>291</v>
      </c>
      <c r="AH227" s="61">
        <v>43525</v>
      </c>
      <c r="AI227" s="60" t="s">
        <v>292</v>
      </c>
      <c r="AJ227" s="61">
        <v>43539</v>
      </c>
      <c r="AK227" s="61">
        <v>43579</v>
      </c>
      <c r="AL227" s="60" t="s">
        <v>1850</v>
      </c>
      <c r="AM227" s="60" t="str">
        <f>VLOOKUP(AL227,'[1]居宅，予防'!$A$2:$B$43,2,FALSE)</f>
        <v>短期入所生活介護</v>
      </c>
      <c r="AN227" s="60" t="str">
        <f>VLOOKUP(AM227,[1]施設種別!$A$2:$B$20,2,FALSE)</f>
        <v>⑭短期入所生活介護</v>
      </c>
      <c r="AO227" s="60" t="s">
        <v>294</v>
      </c>
      <c r="AP227" s="60" t="s">
        <v>356</v>
      </c>
      <c r="AQ227" s="61">
        <v>36566</v>
      </c>
      <c r="AR227" s="61">
        <v>36566</v>
      </c>
      <c r="AS227" s="61">
        <v>43040</v>
      </c>
      <c r="BF227" s="61">
        <v>41730</v>
      </c>
      <c r="BG227" s="61">
        <v>43921</v>
      </c>
      <c r="BJ227" s="60" t="s">
        <v>2531</v>
      </c>
      <c r="BK227" s="60" t="s">
        <v>2532</v>
      </c>
      <c r="BL227" s="60" t="s">
        <v>2517</v>
      </c>
      <c r="BM227" s="60" t="s">
        <v>2518</v>
      </c>
      <c r="BN227" s="60" t="s">
        <v>2533</v>
      </c>
      <c r="BO227" s="60" t="s">
        <v>2534</v>
      </c>
      <c r="BP227" s="60">
        <v>7220022</v>
      </c>
      <c r="BQ227" s="60" t="s">
        <v>2535</v>
      </c>
      <c r="BS227" s="60" t="s">
        <v>2536</v>
      </c>
      <c r="BT227" s="60" t="s">
        <v>2537</v>
      </c>
      <c r="BV227" s="61">
        <v>19504</v>
      </c>
      <c r="CR227" s="60" t="s">
        <v>417</v>
      </c>
      <c r="CY227" s="60" t="s">
        <v>291</v>
      </c>
      <c r="CZ227" s="61">
        <v>43118</v>
      </c>
      <c r="DA227" s="61">
        <v>43217</v>
      </c>
      <c r="DB227" s="61">
        <v>43038</v>
      </c>
      <c r="DC227" s="61">
        <v>43921</v>
      </c>
    </row>
    <row r="228" spans="1:107" x14ac:dyDescent="0.15">
      <c r="A228" s="60">
        <f>COUNTIF(B228:B$1038,B228)</f>
        <v>1</v>
      </c>
      <c r="B228" s="60" t="str">
        <f t="shared" si="6"/>
        <v>3471100366介護老人福祉施設</v>
      </c>
      <c r="C228" s="60">
        <v>3471100366</v>
      </c>
      <c r="D228" s="60">
        <v>0</v>
      </c>
      <c r="E228" s="60" t="s">
        <v>275</v>
      </c>
      <c r="F228" s="60">
        <v>1006360</v>
      </c>
      <c r="G228" s="60" t="s">
        <v>2514</v>
      </c>
      <c r="H228" s="60" t="s">
        <v>2515</v>
      </c>
      <c r="I228" s="60">
        <v>7220202</v>
      </c>
      <c r="J228" s="60" t="s">
        <v>2516</v>
      </c>
      <c r="K228" s="60" t="s">
        <v>2517</v>
      </c>
      <c r="L228" s="60" t="s">
        <v>2518</v>
      </c>
      <c r="M228" s="60" t="s">
        <v>1244</v>
      </c>
      <c r="P228" s="60" t="s">
        <v>283</v>
      </c>
      <c r="Q228" s="60" t="s">
        <v>2519</v>
      </c>
      <c r="R228" s="60" t="s">
        <v>2520</v>
      </c>
      <c r="S228" s="60">
        <v>7290141</v>
      </c>
      <c r="T228" s="60" t="s">
        <v>2521</v>
      </c>
      <c r="U228" s="61">
        <v>13047</v>
      </c>
      <c r="X228" s="60" t="s">
        <v>2538</v>
      </c>
      <c r="Y228" s="60" t="s">
        <v>2539</v>
      </c>
      <c r="Z228" s="60" t="s">
        <v>2517</v>
      </c>
      <c r="AA228" s="60">
        <v>7220202</v>
      </c>
      <c r="AB228" s="60">
        <v>34205</v>
      </c>
      <c r="AC228" s="60" t="s">
        <v>2516</v>
      </c>
      <c r="AD228" s="60" t="s">
        <v>417</v>
      </c>
      <c r="AE228" s="60" t="b">
        <f t="shared" si="7"/>
        <v>0</v>
      </c>
      <c r="AF228" s="60" t="s">
        <v>337</v>
      </c>
      <c r="AG228" s="60" t="s">
        <v>291</v>
      </c>
      <c r="AH228" s="61">
        <v>43525</v>
      </c>
      <c r="AI228" s="60" t="s">
        <v>292</v>
      </c>
      <c r="AJ228" s="61">
        <v>43539</v>
      </c>
      <c r="AK228" s="61">
        <v>43579</v>
      </c>
      <c r="AL228" s="60" t="s">
        <v>1856</v>
      </c>
      <c r="AM228" s="60" t="str">
        <f>VLOOKUP(AL228,'[1]居宅，予防'!$A$2:$B$43,2,FALSE)</f>
        <v>介護老人福祉施設</v>
      </c>
      <c r="AN228" s="60" t="str">
        <f>VLOOKUP(AM228,[1]施設種別!$A$2:$B$20,2,FALSE)</f>
        <v>①広域型特別養護老人ホーム</v>
      </c>
      <c r="AO228" s="60" t="s">
        <v>294</v>
      </c>
      <c r="AP228" s="60" t="s">
        <v>356</v>
      </c>
      <c r="AQ228" s="61">
        <v>36617</v>
      </c>
      <c r="AR228" s="61">
        <v>36617</v>
      </c>
      <c r="AS228" s="61">
        <v>43040</v>
      </c>
      <c r="BF228" s="61">
        <v>41730</v>
      </c>
      <c r="BG228" s="61">
        <v>43921</v>
      </c>
      <c r="BJ228" s="60" t="s">
        <v>2538</v>
      </c>
      <c r="BK228" s="60" t="s">
        <v>2539</v>
      </c>
      <c r="BL228" s="60" t="s">
        <v>2517</v>
      </c>
      <c r="BM228" s="60" t="s">
        <v>2518</v>
      </c>
      <c r="BN228" s="60" t="s">
        <v>2533</v>
      </c>
      <c r="BO228" s="60" t="s">
        <v>2534</v>
      </c>
      <c r="BP228" s="60">
        <v>7220022</v>
      </c>
      <c r="BQ228" s="60" t="s">
        <v>2540</v>
      </c>
      <c r="BV228" s="61">
        <v>19504</v>
      </c>
      <c r="CY228" s="60" t="s">
        <v>291</v>
      </c>
      <c r="CZ228" s="61">
        <v>43104</v>
      </c>
      <c r="DA228" s="61">
        <v>43214</v>
      </c>
      <c r="DB228" s="61">
        <v>43040</v>
      </c>
      <c r="DC228" s="61">
        <v>43921</v>
      </c>
    </row>
    <row r="229" spans="1:107" x14ac:dyDescent="0.15">
      <c r="A229" s="60">
        <f>COUNTIF(B229:B$1038,B229)</f>
        <v>1</v>
      </c>
      <c r="B229" s="60" t="str">
        <f t="shared" si="6"/>
        <v>3471100366短期入所生活介護</v>
      </c>
      <c r="C229" s="60">
        <v>3471100366</v>
      </c>
      <c r="D229" s="60">
        <v>0</v>
      </c>
      <c r="E229" s="60" t="s">
        <v>275</v>
      </c>
      <c r="F229" s="60">
        <v>1006360</v>
      </c>
      <c r="G229" s="60" t="s">
        <v>2514</v>
      </c>
      <c r="H229" s="60" t="s">
        <v>2515</v>
      </c>
      <c r="I229" s="60">
        <v>7220202</v>
      </c>
      <c r="J229" s="60" t="s">
        <v>2516</v>
      </c>
      <c r="K229" s="60" t="s">
        <v>2517</v>
      </c>
      <c r="L229" s="60" t="s">
        <v>2518</v>
      </c>
      <c r="M229" s="60" t="s">
        <v>1244</v>
      </c>
      <c r="P229" s="60" t="s">
        <v>283</v>
      </c>
      <c r="Q229" s="60" t="s">
        <v>2519</v>
      </c>
      <c r="R229" s="60" t="s">
        <v>2520</v>
      </c>
      <c r="S229" s="60">
        <v>7290141</v>
      </c>
      <c r="T229" s="60" t="s">
        <v>2521</v>
      </c>
      <c r="U229" s="61">
        <v>13047</v>
      </c>
      <c r="X229" s="60" t="s">
        <v>2538</v>
      </c>
      <c r="Y229" s="60" t="s">
        <v>2539</v>
      </c>
      <c r="Z229" s="60" t="s">
        <v>2517</v>
      </c>
      <c r="AA229" s="60">
        <v>7220202</v>
      </c>
      <c r="AB229" s="60">
        <v>34205</v>
      </c>
      <c r="AC229" s="60" t="s">
        <v>2516</v>
      </c>
      <c r="AD229" s="60" t="s">
        <v>417</v>
      </c>
      <c r="AE229" s="60" t="b">
        <f t="shared" si="7"/>
        <v>0</v>
      </c>
      <c r="AF229" s="60" t="s">
        <v>337</v>
      </c>
      <c r="AG229" s="60" t="s">
        <v>291</v>
      </c>
      <c r="AH229" s="61">
        <v>43525</v>
      </c>
      <c r="AI229" s="60" t="s">
        <v>292</v>
      </c>
      <c r="AJ229" s="61">
        <v>43539</v>
      </c>
      <c r="AK229" s="61">
        <v>43579</v>
      </c>
      <c r="AL229" s="60" t="s">
        <v>1850</v>
      </c>
      <c r="AM229" s="60" t="str">
        <f>VLOOKUP(AL229,'[1]居宅，予防'!$A$2:$B$43,2,FALSE)</f>
        <v>短期入所生活介護</v>
      </c>
      <c r="AN229" s="60" t="str">
        <f>VLOOKUP(AM229,[1]施設種別!$A$2:$B$20,2,FALSE)</f>
        <v>⑭短期入所生活介護</v>
      </c>
      <c r="AO229" s="60" t="s">
        <v>294</v>
      </c>
      <c r="AP229" s="60" t="s">
        <v>356</v>
      </c>
      <c r="AQ229" s="61">
        <v>36566</v>
      </c>
      <c r="AR229" s="61">
        <v>36566</v>
      </c>
      <c r="AS229" s="61">
        <v>43040</v>
      </c>
      <c r="BF229" s="61">
        <v>41730</v>
      </c>
      <c r="BG229" s="61">
        <v>43921</v>
      </c>
      <c r="BJ229" s="60" t="s">
        <v>2538</v>
      </c>
      <c r="BK229" s="60" t="s">
        <v>2539</v>
      </c>
      <c r="BL229" s="60" t="s">
        <v>2517</v>
      </c>
      <c r="BM229" s="60" t="s">
        <v>2518</v>
      </c>
      <c r="BN229" s="60" t="s">
        <v>2533</v>
      </c>
      <c r="BO229" s="60" t="s">
        <v>2534</v>
      </c>
      <c r="BP229" s="60">
        <v>7220022</v>
      </c>
      <c r="BQ229" s="60" t="s">
        <v>2535</v>
      </c>
      <c r="BS229" s="60" t="s">
        <v>2541</v>
      </c>
      <c r="BT229" s="60" t="s">
        <v>2537</v>
      </c>
      <c r="BV229" s="61">
        <v>19504</v>
      </c>
      <c r="CR229" s="60" t="s">
        <v>417</v>
      </c>
      <c r="CW229" s="60" t="s">
        <v>1859</v>
      </c>
      <c r="CY229" s="60" t="s">
        <v>291</v>
      </c>
      <c r="CZ229" s="61">
        <v>43118</v>
      </c>
      <c r="DA229" s="61">
        <v>43217</v>
      </c>
      <c r="DB229" s="61">
        <v>43038</v>
      </c>
      <c r="DC229" s="61">
        <v>43921</v>
      </c>
    </row>
    <row r="230" spans="1:107" x14ac:dyDescent="0.15">
      <c r="A230" s="60">
        <f>COUNTIF(B230:B$1038,B230)</f>
        <v>1</v>
      </c>
      <c r="B230" s="60" t="str">
        <f t="shared" si="6"/>
        <v>3471100432通所介護</v>
      </c>
      <c r="C230" s="60">
        <v>3471100432</v>
      </c>
      <c r="D230" s="60">
        <v>0</v>
      </c>
      <c r="E230" s="60" t="s">
        <v>275</v>
      </c>
      <c r="F230" s="60">
        <v>2011864</v>
      </c>
      <c r="G230" s="60" t="s">
        <v>2542</v>
      </c>
      <c r="H230" s="60" t="s">
        <v>2543</v>
      </c>
      <c r="I230" s="60">
        <v>7220017</v>
      </c>
      <c r="J230" s="60" t="s">
        <v>2544</v>
      </c>
      <c r="K230" s="60" t="s">
        <v>2545</v>
      </c>
      <c r="L230" s="60" t="s">
        <v>2546</v>
      </c>
      <c r="M230" s="60" t="s">
        <v>2096</v>
      </c>
      <c r="P230" s="60" t="s">
        <v>349</v>
      </c>
      <c r="Q230" s="60" t="s">
        <v>2547</v>
      </c>
      <c r="R230" s="60" t="s">
        <v>2548</v>
      </c>
      <c r="U230" s="61">
        <v>18204</v>
      </c>
      <c r="X230" s="60" t="s">
        <v>2549</v>
      </c>
      <c r="Y230" s="60" t="s">
        <v>2550</v>
      </c>
      <c r="Z230" s="60" t="s">
        <v>2551</v>
      </c>
      <c r="AA230" s="60">
        <v>7220017</v>
      </c>
      <c r="AB230" s="60">
        <v>34205</v>
      </c>
      <c r="AC230" s="60" t="s">
        <v>2544</v>
      </c>
      <c r="AD230" s="60" t="s">
        <v>417</v>
      </c>
      <c r="AE230" s="60" t="b">
        <f t="shared" si="7"/>
        <v>0</v>
      </c>
      <c r="AF230" s="60" t="s">
        <v>337</v>
      </c>
      <c r="AG230" s="60" t="s">
        <v>291</v>
      </c>
      <c r="AH230" s="61">
        <v>43336</v>
      </c>
      <c r="AI230" s="60" t="s">
        <v>292</v>
      </c>
      <c r="AJ230" s="61">
        <v>43276</v>
      </c>
      <c r="AK230" s="61">
        <v>43370</v>
      </c>
      <c r="AL230" s="60" t="s">
        <v>1829</v>
      </c>
      <c r="AM230" s="60" t="str">
        <f>VLOOKUP(AL230,'[1]居宅，予防'!$A$2:$B$43,2,FALSE)</f>
        <v>通所介護</v>
      </c>
      <c r="AN230" s="60" t="str">
        <f>VLOOKUP(AM230,[1]施設種別!$A$2:$B$20,2,FALSE)</f>
        <v>⑮通所介護</v>
      </c>
      <c r="AO230" s="60" t="s">
        <v>294</v>
      </c>
      <c r="AP230" s="60" t="s">
        <v>356</v>
      </c>
      <c r="AQ230" s="61">
        <v>36581</v>
      </c>
      <c r="AR230" s="61">
        <v>36581</v>
      </c>
      <c r="AS230" s="61">
        <v>42461</v>
      </c>
      <c r="BF230" s="61">
        <v>41730</v>
      </c>
      <c r="BG230" s="61">
        <v>43921</v>
      </c>
      <c r="BJ230" s="60" t="s">
        <v>2549</v>
      </c>
      <c r="BK230" s="60" t="s">
        <v>2550</v>
      </c>
      <c r="BL230" s="60" t="s">
        <v>2551</v>
      </c>
      <c r="BM230" s="60" t="s">
        <v>2552</v>
      </c>
      <c r="BN230" s="60" t="s">
        <v>2553</v>
      </c>
      <c r="BO230" s="60" t="s">
        <v>2554</v>
      </c>
      <c r="BP230" s="60">
        <v>7220062</v>
      </c>
      <c r="BQ230" s="60" t="s">
        <v>2555</v>
      </c>
      <c r="BR230" s="60" t="s">
        <v>2556</v>
      </c>
      <c r="BV230" s="61">
        <v>21369</v>
      </c>
      <c r="CR230" s="60" t="s">
        <v>417</v>
      </c>
      <c r="CS230" s="60" t="s">
        <v>2557</v>
      </c>
      <c r="CY230" s="60" t="s">
        <v>291</v>
      </c>
      <c r="CZ230" s="61">
        <v>42541</v>
      </c>
      <c r="DA230" s="61">
        <v>42849</v>
      </c>
      <c r="DB230" s="61">
        <v>42465</v>
      </c>
      <c r="DC230" s="61">
        <v>43921</v>
      </c>
    </row>
    <row r="231" spans="1:107" x14ac:dyDescent="0.15">
      <c r="A231" s="60">
        <f>COUNTIF(B231:B$1038,B231)</f>
        <v>1</v>
      </c>
      <c r="B231" s="60" t="str">
        <f t="shared" si="6"/>
        <v>3471100473通所介護</v>
      </c>
      <c r="C231" s="60">
        <v>3471100473</v>
      </c>
      <c r="D231" s="60">
        <v>0</v>
      </c>
      <c r="E231" s="60" t="s">
        <v>275</v>
      </c>
      <c r="F231" s="60">
        <v>1002518</v>
      </c>
      <c r="G231" s="60" t="s">
        <v>2558</v>
      </c>
      <c r="H231" s="60" t="s">
        <v>2559</v>
      </c>
      <c r="I231" s="60">
        <v>7220042</v>
      </c>
      <c r="J231" s="60" t="s">
        <v>2560</v>
      </c>
      <c r="K231" s="60" t="s">
        <v>2561</v>
      </c>
      <c r="L231" s="60" t="s">
        <v>2562</v>
      </c>
      <c r="M231" s="60" t="s">
        <v>1244</v>
      </c>
      <c r="P231" s="60" t="s">
        <v>283</v>
      </c>
      <c r="Q231" s="60" t="s">
        <v>2563</v>
      </c>
      <c r="R231" s="60" t="s">
        <v>2564</v>
      </c>
      <c r="X231" s="60" t="s">
        <v>2565</v>
      </c>
      <c r="Y231" s="60" t="s">
        <v>2566</v>
      </c>
      <c r="Z231" s="60" t="s">
        <v>2567</v>
      </c>
      <c r="AA231" s="60">
        <v>7220042</v>
      </c>
      <c r="AB231" s="60">
        <v>34205</v>
      </c>
      <c r="AC231" s="60" t="s">
        <v>2560</v>
      </c>
      <c r="AD231" s="60" t="s">
        <v>417</v>
      </c>
      <c r="AE231" s="60" t="b">
        <f t="shared" si="7"/>
        <v>0</v>
      </c>
      <c r="AF231" s="60" t="s">
        <v>337</v>
      </c>
      <c r="AG231" s="60" t="s">
        <v>291</v>
      </c>
      <c r="AH231" s="61">
        <v>43200</v>
      </c>
      <c r="AI231" s="60" t="s">
        <v>292</v>
      </c>
      <c r="AJ231" s="61">
        <v>43192</v>
      </c>
      <c r="AK231" s="61">
        <v>43280</v>
      </c>
      <c r="AL231" s="60" t="s">
        <v>1829</v>
      </c>
      <c r="AM231" s="60" t="str">
        <f>VLOOKUP(AL231,'[1]居宅，予防'!$A$2:$B$43,2,FALSE)</f>
        <v>通所介護</v>
      </c>
      <c r="AN231" s="60" t="str">
        <f>VLOOKUP(AM231,[1]施設種別!$A$2:$B$20,2,FALSE)</f>
        <v>⑮通所介護</v>
      </c>
      <c r="AO231" s="60" t="s">
        <v>294</v>
      </c>
      <c r="AP231" s="60" t="s">
        <v>356</v>
      </c>
      <c r="AQ231" s="61">
        <v>36595</v>
      </c>
      <c r="AR231" s="61">
        <v>36595</v>
      </c>
      <c r="AS231" s="61">
        <v>43497</v>
      </c>
      <c r="BF231" s="61">
        <v>41730</v>
      </c>
      <c r="BG231" s="61">
        <v>43921</v>
      </c>
      <c r="BJ231" s="60" t="s">
        <v>2565</v>
      </c>
      <c r="BK231" s="60" t="s">
        <v>2566</v>
      </c>
      <c r="BL231" s="60" t="s">
        <v>2567</v>
      </c>
      <c r="BM231" s="60" t="s">
        <v>2568</v>
      </c>
      <c r="BN231" s="60" t="s">
        <v>2569</v>
      </c>
      <c r="BO231" s="60" t="s">
        <v>2570</v>
      </c>
      <c r="BP231" s="60">
        <v>7220038</v>
      </c>
      <c r="BQ231" s="60" t="s">
        <v>2571</v>
      </c>
      <c r="BS231" s="60" t="s">
        <v>2572</v>
      </c>
      <c r="BT231" s="60" t="s">
        <v>2573</v>
      </c>
      <c r="BV231" s="61">
        <v>26669</v>
      </c>
      <c r="CR231" s="60" t="s">
        <v>417</v>
      </c>
      <c r="CS231" s="60" t="s">
        <v>2574</v>
      </c>
      <c r="CY231" s="60" t="s">
        <v>291</v>
      </c>
      <c r="CZ231" s="61">
        <v>43524</v>
      </c>
      <c r="DA231" s="61">
        <v>43578</v>
      </c>
      <c r="DB231" s="61">
        <v>43476</v>
      </c>
      <c r="DC231" s="61">
        <v>43921</v>
      </c>
    </row>
    <row r="232" spans="1:107" x14ac:dyDescent="0.15">
      <c r="A232" s="60">
        <f>COUNTIF(B232:B$1038,B232)</f>
        <v>1</v>
      </c>
      <c r="B232" s="60" t="str">
        <f t="shared" si="6"/>
        <v>3471100481短期入所生活介護</v>
      </c>
      <c r="C232" s="60">
        <v>3471100481</v>
      </c>
      <c r="D232" s="60">
        <v>0</v>
      </c>
      <c r="E232" s="60" t="s">
        <v>275</v>
      </c>
      <c r="F232" s="60">
        <v>1002518</v>
      </c>
      <c r="G232" s="60" t="s">
        <v>2558</v>
      </c>
      <c r="H232" s="60" t="s">
        <v>2559</v>
      </c>
      <c r="I232" s="60">
        <v>7220042</v>
      </c>
      <c r="J232" s="60" t="s">
        <v>2560</v>
      </c>
      <c r="K232" s="60" t="s">
        <v>2561</v>
      </c>
      <c r="L232" s="60" t="s">
        <v>2562</v>
      </c>
      <c r="M232" s="60" t="s">
        <v>1244</v>
      </c>
      <c r="P232" s="60" t="s">
        <v>283</v>
      </c>
      <c r="Q232" s="60" t="s">
        <v>2563</v>
      </c>
      <c r="R232" s="60" t="s">
        <v>2564</v>
      </c>
      <c r="X232" s="60" t="s">
        <v>2575</v>
      </c>
      <c r="Y232" s="60" t="s">
        <v>2576</v>
      </c>
      <c r="Z232" s="60" t="s">
        <v>2577</v>
      </c>
      <c r="AA232" s="60">
        <v>7220042</v>
      </c>
      <c r="AB232" s="60">
        <v>34205</v>
      </c>
      <c r="AC232" s="60" t="s">
        <v>2578</v>
      </c>
      <c r="AD232" s="60" t="s">
        <v>417</v>
      </c>
      <c r="AE232" s="60" t="b">
        <f t="shared" si="7"/>
        <v>0</v>
      </c>
      <c r="AF232" s="60" t="s">
        <v>337</v>
      </c>
      <c r="AG232" s="60" t="s">
        <v>291</v>
      </c>
      <c r="AH232" s="61">
        <v>43200</v>
      </c>
      <c r="AI232" s="60" t="s">
        <v>292</v>
      </c>
      <c r="AJ232" s="61">
        <v>43192</v>
      </c>
      <c r="AK232" s="61">
        <v>43280</v>
      </c>
      <c r="AL232" s="60" t="s">
        <v>1850</v>
      </c>
      <c r="AM232" s="60" t="str">
        <f>VLOOKUP(AL232,'[1]居宅，予防'!$A$2:$B$43,2,FALSE)</f>
        <v>短期入所生活介護</v>
      </c>
      <c r="AN232" s="60" t="str">
        <f>VLOOKUP(AM232,[1]施設種別!$A$2:$B$20,2,FALSE)</f>
        <v>⑭短期入所生活介護</v>
      </c>
      <c r="AO232" s="60" t="s">
        <v>294</v>
      </c>
      <c r="AP232" s="60" t="s">
        <v>356</v>
      </c>
      <c r="AQ232" s="61">
        <v>36607</v>
      </c>
      <c r="AR232" s="61">
        <v>36607</v>
      </c>
      <c r="AS232" s="61">
        <v>43191</v>
      </c>
      <c r="BF232" s="61">
        <v>41730</v>
      </c>
      <c r="BG232" s="61">
        <v>43921</v>
      </c>
      <c r="BJ232" s="60" t="s">
        <v>2575</v>
      </c>
      <c r="BK232" s="60" t="s">
        <v>2576</v>
      </c>
      <c r="BL232" s="60" t="s">
        <v>2577</v>
      </c>
      <c r="BM232" s="60" t="s">
        <v>2579</v>
      </c>
      <c r="BN232" s="60" t="s">
        <v>2564</v>
      </c>
      <c r="BO232" s="60" t="s">
        <v>2563</v>
      </c>
      <c r="BP232" s="60">
        <v>7220021</v>
      </c>
      <c r="BQ232" s="60" t="s">
        <v>2580</v>
      </c>
      <c r="BS232" s="60" t="s">
        <v>2581</v>
      </c>
      <c r="BT232" s="60" t="s">
        <v>2582</v>
      </c>
      <c r="BV232" s="61">
        <v>20158</v>
      </c>
      <c r="CR232" s="60" t="s">
        <v>417</v>
      </c>
      <c r="CY232" s="60" t="s">
        <v>291</v>
      </c>
      <c r="CZ232" s="61">
        <v>43251</v>
      </c>
      <c r="DA232" s="61">
        <v>42849</v>
      </c>
      <c r="DB232" s="61">
        <v>43199</v>
      </c>
      <c r="DC232" s="61">
        <v>43921</v>
      </c>
    </row>
    <row r="233" spans="1:107" x14ac:dyDescent="0.15">
      <c r="A233" s="60">
        <f>COUNTIF(B233:B$1038,B233)</f>
        <v>1</v>
      </c>
      <c r="B233" s="60" t="str">
        <f t="shared" si="6"/>
        <v>3471100523通所介護</v>
      </c>
      <c r="C233" s="60">
        <v>3471100523</v>
      </c>
      <c r="D233" s="60">
        <v>0</v>
      </c>
      <c r="E233" s="60" t="s">
        <v>275</v>
      </c>
      <c r="F233" s="60">
        <v>1006378</v>
      </c>
      <c r="G233" s="60" t="s">
        <v>2583</v>
      </c>
      <c r="H233" s="60" t="s">
        <v>2584</v>
      </c>
      <c r="I233" s="60">
        <v>7220062</v>
      </c>
      <c r="J233" s="60" t="s">
        <v>2585</v>
      </c>
      <c r="K233" s="60" t="s">
        <v>2586</v>
      </c>
      <c r="L233" s="60" t="s">
        <v>2587</v>
      </c>
      <c r="M233" s="60" t="s">
        <v>1244</v>
      </c>
      <c r="P233" s="60" t="s">
        <v>283</v>
      </c>
      <c r="Q233" s="60" t="s">
        <v>2588</v>
      </c>
      <c r="R233" s="60" t="s">
        <v>2589</v>
      </c>
      <c r="X233" s="60" t="s">
        <v>2590</v>
      </c>
      <c r="Y233" s="60" t="s">
        <v>2591</v>
      </c>
      <c r="Z233" s="60" t="s">
        <v>2586</v>
      </c>
      <c r="AA233" s="60">
        <v>7220062</v>
      </c>
      <c r="AB233" s="60">
        <v>34205</v>
      </c>
      <c r="AC233" s="60" t="s">
        <v>2585</v>
      </c>
      <c r="AD233" s="60" t="s">
        <v>417</v>
      </c>
      <c r="AE233" s="60" t="b">
        <f t="shared" si="7"/>
        <v>0</v>
      </c>
      <c r="AF233" s="60" t="s">
        <v>337</v>
      </c>
      <c r="AG233" s="60" t="s">
        <v>291</v>
      </c>
      <c r="AH233" s="61">
        <v>42992</v>
      </c>
      <c r="AI233" s="60" t="s">
        <v>292</v>
      </c>
      <c r="AJ233" s="61">
        <v>42992</v>
      </c>
      <c r="AK233" s="61">
        <v>43032</v>
      </c>
      <c r="AL233" s="60" t="s">
        <v>1829</v>
      </c>
      <c r="AM233" s="60" t="str">
        <f>VLOOKUP(AL233,'[1]居宅，予防'!$A$2:$B$43,2,FALSE)</f>
        <v>通所介護</v>
      </c>
      <c r="AN233" s="60" t="str">
        <f>VLOOKUP(AM233,[1]施設種別!$A$2:$B$20,2,FALSE)</f>
        <v>⑮通所介護</v>
      </c>
      <c r="AO233" s="60" t="s">
        <v>294</v>
      </c>
      <c r="AP233" s="60" t="s">
        <v>356</v>
      </c>
      <c r="AQ233" s="61">
        <v>36613</v>
      </c>
      <c r="AR233" s="61">
        <v>36613</v>
      </c>
      <c r="AS233" s="61">
        <v>43252</v>
      </c>
      <c r="BF233" s="61">
        <v>41730</v>
      </c>
      <c r="BG233" s="61">
        <v>43921</v>
      </c>
      <c r="BJ233" s="60" t="s">
        <v>2590</v>
      </c>
      <c r="BK233" s="60" t="s">
        <v>2591</v>
      </c>
      <c r="BL233" s="60" t="s">
        <v>2586</v>
      </c>
      <c r="BM233" s="60" t="s">
        <v>2587</v>
      </c>
      <c r="BN233" s="60" t="s">
        <v>2592</v>
      </c>
      <c r="BO233" s="60" t="s">
        <v>2593</v>
      </c>
      <c r="BP233" s="60">
        <v>7220042</v>
      </c>
      <c r="BQ233" s="60" t="s">
        <v>2594</v>
      </c>
      <c r="BS233" s="60" t="s">
        <v>2595</v>
      </c>
      <c r="BT233" s="60" t="s">
        <v>2380</v>
      </c>
      <c r="BV233" s="61">
        <v>19653</v>
      </c>
      <c r="CR233" s="60" t="s">
        <v>417</v>
      </c>
      <c r="CS233" s="60" t="s">
        <v>2596</v>
      </c>
      <c r="CY233" s="60" t="s">
        <v>291</v>
      </c>
      <c r="CZ233" s="61">
        <v>43312</v>
      </c>
      <c r="DA233" s="61">
        <v>42849</v>
      </c>
      <c r="DB233" s="61">
        <v>43249</v>
      </c>
      <c r="DC233" s="61">
        <v>43921</v>
      </c>
    </row>
    <row r="234" spans="1:107" x14ac:dyDescent="0.15">
      <c r="A234" s="60">
        <f>COUNTIF(B234:B$1038,B234)</f>
        <v>1</v>
      </c>
      <c r="B234" s="60" t="str">
        <f t="shared" si="6"/>
        <v>3471100549通所介護</v>
      </c>
      <c r="C234" s="60">
        <v>3471100549</v>
      </c>
      <c r="D234" s="60">
        <v>0</v>
      </c>
      <c r="E234" s="60" t="s">
        <v>275</v>
      </c>
      <c r="F234" s="60">
        <v>1002443</v>
      </c>
      <c r="G234" s="60" t="s">
        <v>2597</v>
      </c>
      <c r="H234" s="60" t="s">
        <v>2598</v>
      </c>
      <c r="I234" s="60">
        <v>7200836</v>
      </c>
      <c r="J234" s="60" t="s">
        <v>2599</v>
      </c>
      <c r="K234" s="60" t="s">
        <v>2600</v>
      </c>
      <c r="L234" s="60" t="s">
        <v>2601</v>
      </c>
      <c r="M234" s="60" t="s">
        <v>1244</v>
      </c>
      <c r="P234" s="60" t="s">
        <v>283</v>
      </c>
      <c r="Q234" s="60" t="s">
        <v>2602</v>
      </c>
      <c r="R234" s="60" t="s">
        <v>2603</v>
      </c>
      <c r="U234" s="61">
        <v>21551</v>
      </c>
      <c r="X234" s="60" t="s">
        <v>2604</v>
      </c>
      <c r="Y234" s="60" t="s">
        <v>2605</v>
      </c>
      <c r="Z234" s="60" t="s">
        <v>2606</v>
      </c>
      <c r="AA234" s="60">
        <v>7200551</v>
      </c>
      <c r="AB234" s="60">
        <v>34205</v>
      </c>
      <c r="AC234" s="60" t="s">
        <v>2607</v>
      </c>
      <c r="AD234" s="60" t="s">
        <v>417</v>
      </c>
      <c r="AE234" s="60" t="b">
        <f t="shared" si="7"/>
        <v>0</v>
      </c>
      <c r="AF234" s="60" t="s">
        <v>337</v>
      </c>
      <c r="AG234" s="60" t="s">
        <v>291</v>
      </c>
      <c r="AH234" s="61">
        <v>41978</v>
      </c>
      <c r="AI234" s="60" t="s">
        <v>292</v>
      </c>
      <c r="AJ234" s="61">
        <v>42826</v>
      </c>
      <c r="AK234" s="61">
        <v>42887</v>
      </c>
      <c r="AL234" s="60" t="s">
        <v>1829</v>
      </c>
      <c r="AM234" s="60" t="str">
        <f>VLOOKUP(AL234,'[1]居宅，予防'!$A$2:$B$43,2,FALSE)</f>
        <v>通所介護</v>
      </c>
      <c r="AN234" s="60" t="str">
        <f>VLOOKUP(AM234,[1]施設種別!$A$2:$B$20,2,FALSE)</f>
        <v>⑮通所介護</v>
      </c>
      <c r="AO234" s="60" t="s">
        <v>294</v>
      </c>
      <c r="AP234" s="60" t="s">
        <v>356</v>
      </c>
      <c r="AQ234" s="61">
        <v>36616</v>
      </c>
      <c r="AR234" s="61">
        <v>36616</v>
      </c>
      <c r="AS234" s="61">
        <v>42828</v>
      </c>
      <c r="BF234" s="61">
        <v>41730</v>
      </c>
      <c r="BG234" s="61">
        <v>43921</v>
      </c>
      <c r="BJ234" s="60" t="s">
        <v>2604</v>
      </c>
      <c r="BK234" s="60" t="s">
        <v>2605</v>
      </c>
      <c r="BL234" s="60" t="s">
        <v>2606</v>
      </c>
      <c r="BM234" s="60" t="s">
        <v>2608</v>
      </c>
      <c r="BN234" s="60" t="s">
        <v>2609</v>
      </c>
      <c r="BO234" s="60" t="s">
        <v>2610</v>
      </c>
      <c r="BP234" s="60">
        <v>7220025</v>
      </c>
      <c r="BQ234" s="60" t="s">
        <v>2611</v>
      </c>
      <c r="BR234" s="60" t="s">
        <v>1978</v>
      </c>
      <c r="BV234" s="61">
        <v>21110</v>
      </c>
      <c r="CR234" s="60" t="s">
        <v>417</v>
      </c>
      <c r="CY234" s="60" t="s">
        <v>291</v>
      </c>
      <c r="CZ234" s="61">
        <v>42887</v>
      </c>
      <c r="DA234" s="61">
        <v>42849</v>
      </c>
      <c r="DB234" s="61">
        <v>42828</v>
      </c>
      <c r="DC234" s="61">
        <v>43921</v>
      </c>
    </row>
    <row r="235" spans="1:107" x14ac:dyDescent="0.15">
      <c r="A235" s="60">
        <f>COUNTIF(B235:B$1038,B235)</f>
        <v>1</v>
      </c>
      <c r="B235" s="60" t="str">
        <f t="shared" si="6"/>
        <v>3471100556短期入所生活介護</v>
      </c>
      <c r="C235" s="60">
        <v>3471100556</v>
      </c>
      <c r="D235" s="60">
        <v>0</v>
      </c>
      <c r="E235" s="60" t="s">
        <v>275</v>
      </c>
      <c r="F235" s="60">
        <v>1006378</v>
      </c>
      <c r="G235" s="60" t="s">
        <v>2583</v>
      </c>
      <c r="H235" s="60" t="s">
        <v>2584</v>
      </c>
      <c r="I235" s="60">
        <v>7220062</v>
      </c>
      <c r="J235" s="60" t="s">
        <v>2585</v>
      </c>
      <c r="K235" s="60" t="s">
        <v>2586</v>
      </c>
      <c r="L235" s="60" t="s">
        <v>2587</v>
      </c>
      <c r="M235" s="60" t="s">
        <v>1244</v>
      </c>
      <c r="P235" s="60" t="s">
        <v>283</v>
      </c>
      <c r="Q235" s="60" t="s">
        <v>2588</v>
      </c>
      <c r="R235" s="60" t="s">
        <v>2589</v>
      </c>
      <c r="X235" s="60" t="s">
        <v>2612</v>
      </c>
      <c r="Y235" s="60" t="s">
        <v>2613</v>
      </c>
      <c r="Z235" s="60" t="s">
        <v>2586</v>
      </c>
      <c r="AA235" s="60">
        <v>7220062</v>
      </c>
      <c r="AB235" s="60">
        <v>34205</v>
      </c>
      <c r="AC235" s="60" t="s">
        <v>2585</v>
      </c>
      <c r="AD235" s="60" t="s">
        <v>417</v>
      </c>
      <c r="AE235" s="60" t="b">
        <f t="shared" si="7"/>
        <v>0</v>
      </c>
      <c r="AF235" s="60" t="s">
        <v>337</v>
      </c>
      <c r="AG235" s="60" t="s">
        <v>291</v>
      </c>
      <c r="AH235" s="61">
        <v>42992</v>
      </c>
      <c r="AI235" s="60" t="s">
        <v>292</v>
      </c>
      <c r="AJ235" s="61">
        <v>42992</v>
      </c>
      <c r="AK235" s="61">
        <v>43032</v>
      </c>
      <c r="AL235" s="60" t="s">
        <v>1850</v>
      </c>
      <c r="AM235" s="60" t="str">
        <f>VLOOKUP(AL235,'[1]居宅，予防'!$A$2:$B$43,2,FALSE)</f>
        <v>短期入所生活介護</v>
      </c>
      <c r="AN235" s="60" t="str">
        <f>VLOOKUP(AM235,[1]施設種別!$A$2:$B$20,2,FALSE)</f>
        <v>⑭短期入所生活介護</v>
      </c>
      <c r="AO235" s="60" t="s">
        <v>294</v>
      </c>
      <c r="AP235" s="60" t="s">
        <v>356</v>
      </c>
      <c r="AQ235" s="61">
        <v>36616</v>
      </c>
      <c r="AR235" s="61">
        <v>36616</v>
      </c>
      <c r="AS235" s="61">
        <v>43374</v>
      </c>
      <c r="BF235" s="61">
        <v>41730</v>
      </c>
      <c r="BG235" s="61">
        <v>43921</v>
      </c>
      <c r="BJ235" s="60" t="s">
        <v>2612</v>
      </c>
      <c r="BK235" s="60" t="s">
        <v>2613</v>
      </c>
      <c r="BL235" s="60" t="s">
        <v>2586</v>
      </c>
      <c r="BM235" s="60" t="s">
        <v>2587</v>
      </c>
      <c r="BN235" s="60" t="s">
        <v>2592</v>
      </c>
      <c r="BO235" s="60" t="s">
        <v>2593</v>
      </c>
      <c r="BP235" s="60">
        <v>7220042</v>
      </c>
      <c r="BQ235" s="60" t="s">
        <v>2614</v>
      </c>
      <c r="BS235" s="60" t="s">
        <v>2615</v>
      </c>
      <c r="BT235" s="60" t="s">
        <v>2616</v>
      </c>
      <c r="BV235" s="61">
        <v>19653</v>
      </c>
      <c r="CR235" s="60" t="s">
        <v>417</v>
      </c>
      <c r="CS235" s="60" t="s">
        <v>2617</v>
      </c>
      <c r="CY235" s="60" t="s">
        <v>291</v>
      </c>
      <c r="CZ235" s="61">
        <v>43462</v>
      </c>
      <c r="DA235" s="61">
        <v>43215</v>
      </c>
      <c r="DB235" s="61">
        <v>43388</v>
      </c>
      <c r="DC235" s="61">
        <v>43921</v>
      </c>
    </row>
    <row r="236" spans="1:107" x14ac:dyDescent="0.15">
      <c r="A236" s="60">
        <f>COUNTIF(B236:B$1038,B236)</f>
        <v>1</v>
      </c>
      <c r="B236" s="60" t="str">
        <f t="shared" si="6"/>
        <v>3471100564短期入所生活介護</v>
      </c>
      <c r="C236" s="60">
        <v>3471100564</v>
      </c>
      <c r="D236" s="60">
        <v>0</v>
      </c>
      <c r="E236" s="60" t="s">
        <v>275</v>
      </c>
      <c r="F236" s="60">
        <v>1002443</v>
      </c>
      <c r="G236" s="60" t="s">
        <v>2597</v>
      </c>
      <c r="H236" s="60" t="s">
        <v>2598</v>
      </c>
      <c r="I236" s="60">
        <v>7200836</v>
      </c>
      <c r="J236" s="60" t="s">
        <v>2599</v>
      </c>
      <c r="K236" s="60" t="s">
        <v>2600</v>
      </c>
      <c r="L236" s="60" t="s">
        <v>2601</v>
      </c>
      <c r="M236" s="60" t="s">
        <v>1244</v>
      </c>
      <c r="P236" s="60" t="s">
        <v>283</v>
      </c>
      <c r="Q236" s="60" t="s">
        <v>2602</v>
      </c>
      <c r="R236" s="60" t="s">
        <v>2603</v>
      </c>
      <c r="U236" s="61">
        <v>21551</v>
      </c>
      <c r="X236" s="60" t="s">
        <v>2618</v>
      </c>
      <c r="Y236" s="60" t="s">
        <v>2619</v>
      </c>
      <c r="Z236" s="60" t="s">
        <v>2620</v>
      </c>
      <c r="AA236" s="60">
        <v>7200551</v>
      </c>
      <c r="AB236" s="60">
        <v>34205</v>
      </c>
      <c r="AC236" s="60" t="s">
        <v>2621</v>
      </c>
      <c r="AD236" s="60" t="s">
        <v>417</v>
      </c>
      <c r="AE236" s="60" t="b">
        <f t="shared" si="7"/>
        <v>0</v>
      </c>
      <c r="AF236" s="60" t="s">
        <v>337</v>
      </c>
      <c r="AG236" s="60" t="s">
        <v>291</v>
      </c>
      <c r="AH236" s="61">
        <v>41978</v>
      </c>
      <c r="AI236" s="60" t="s">
        <v>292</v>
      </c>
      <c r="AJ236" s="61">
        <v>41714</v>
      </c>
      <c r="AK236" s="61">
        <v>41995</v>
      </c>
      <c r="AL236" s="60" t="s">
        <v>1850</v>
      </c>
      <c r="AM236" s="60" t="str">
        <f>VLOOKUP(AL236,'[1]居宅，予防'!$A$2:$B$43,2,FALSE)</f>
        <v>短期入所生活介護</v>
      </c>
      <c r="AN236" s="60" t="str">
        <f>VLOOKUP(AM236,[1]施設種別!$A$2:$B$20,2,FALSE)</f>
        <v>⑭短期入所生活介護</v>
      </c>
      <c r="AO236" s="60" t="s">
        <v>294</v>
      </c>
      <c r="AP236" s="60" t="s">
        <v>356</v>
      </c>
      <c r="AQ236" s="61">
        <v>36616</v>
      </c>
      <c r="AR236" s="61">
        <v>36616</v>
      </c>
      <c r="AS236" s="61">
        <v>42402</v>
      </c>
      <c r="BF236" s="61">
        <v>41730</v>
      </c>
      <c r="BG236" s="61">
        <v>43921</v>
      </c>
      <c r="BJ236" s="60" t="s">
        <v>2618</v>
      </c>
      <c r="BK236" s="60" t="s">
        <v>2619</v>
      </c>
      <c r="BL236" s="60" t="s">
        <v>2620</v>
      </c>
      <c r="BM236" s="60" t="s">
        <v>2608</v>
      </c>
      <c r="BN236" s="60" t="s">
        <v>2622</v>
      </c>
      <c r="BO236" s="60" t="s">
        <v>2623</v>
      </c>
      <c r="BP236" s="60">
        <v>7220215</v>
      </c>
      <c r="BQ236" s="60" t="s">
        <v>2624</v>
      </c>
      <c r="BS236" s="60" t="s">
        <v>2625</v>
      </c>
      <c r="BT236" s="60" t="s">
        <v>674</v>
      </c>
      <c r="BV236" s="61">
        <v>28377</v>
      </c>
      <c r="CR236" s="60" t="s">
        <v>417</v>
      </c>
      <c r="CY236" s="60" t="s">
        <v>291</v>
      </c>
      <c r="CZ236" s="61">
        <v>43214</v>
      </c>
      <c r="DA236" s="61">
        <v>42849</v>
      </c>
      <c r="DB236" s="61">
        <v>43187</v>
      </c>
      <c r="DC236" s="61">
        <v>43921</v>
      </c>
    </row>
    <row r="237" spans="1:107" x14ac:dyDescent="0.15">
      <c r="A237" s="60">
        <f>COUNTIF(B237:B$1038,B237)</f>
        <v>1</v>
      </c>
      <c r="B237" s="60" t="str">
        <f t="shared" si="6"/>
        <v>3471100572介護老人福祉施設</v>
      </c>
      <c r="C237" s="60">
        <v>3471100572</v>
      </c>
      <c r="D237" s="60">
        <v>0</v>
      </c>
      <c r="E237" s="60" t="s">
        <v>275</v>
      </c>
      <c r="F237" s="60">
        <v>1002443</v>
      </c>
      <c r="G237" s="60" t="s">
        <v>2597</v>
      </c>
      <c r="H237" s="60" t="s">
        <v>2598</v>
      </c>
      <c r="I237" s="60">
        <v>7200836</v>
      </c>
      <c r="J237" s="60" t="s">
        <v>2599</v>
      </c>
      <c r="K237" s="60" t="s">
        <v>2600</v>
      </c>
      <c r="L237" s="60" t="s">
        <v>2601</v>
      </c>
      <c r="M237" s="60" t="s">
        <v>1244</v>
      </c>
      <c r="P237" s="60" t="s">
        <v>283</v>
      </c>
      <c r="Q237" s="60" t="s">
        <v>2602</v>
      </c>
      <c r="R237" s="60" t="s">
        <v>2603</v>
      </c>
      <c r="U237" s="61">
        <v>21551</v>
      </c>
      <c r="X237" s="60" t="s">
        <v>2626</v>
      </c>
      <c r="Y237" s="60" t="s">
        <v>2627</v>
      </c>
      <c r="Z237" s="60" t="s">
        <v>2620</v>
      </c>
      <c r="AA237" s="60">
        <v>7200551</v>
      </c>
      <c r="AB237" s="60">
        <v>34205</v>
      </c>
      <c r="AC237" s="60" t="s">
        <v>2621</v>
      </c>
      <c r="AD237" s="60" t="s">
        <v>417</v>
      </c>
      <c r="AE237" s="60" t="b">
        <f t="shared" si="7"/>
        <v>0</v>
      </c>
      <c r="AF237" s="60" t="s">
        <v>337</v>
      </c>
      <c r="AG237" s="60" t="s">
        <v>291</v>
      </c>
      <c r="AH237" s="61">
        <v>41978</v>
      </c>
      <c r="AI237" s="60" t="s">
        <v>292</v>
      </c>
      <c r="AJ237" s="61">
        <v>41731</v>
      </c>
      <c r="AK237" s="61">
        <v>41995</v>
      </c>
      <c r="AL237" s="60" t="s">
        <v>1856</v>
      </c>
      <c r="AM237" s="60" t="str">
        <f>VLOOKUP(AL237,'[1]居宅，予防'!$A$2:$B$43,2,FALSE)</f>
        <v>介護老人福祉施設</v>
      </c>
      <c r="AN237" s="60" t="str">
        <f>VLOOKUP(AM237,[1]施設種別!$A$2:$B$20,2,FALSE)</f>
        <v>①広域型特別養護老人ホーム</v>
      </c>
      <c r="AO237" s="60" t="s">
        <v>294</v>
      </c>
      <c r="AP237" s="60" t="s">
        <v>356</v>
      </c>
      <c r="AQ237" s="61">
        <v>36617</v>
      </c>
      <c r="AR237" s="61">
        <v>36617</v>
      </c>
      <c r="AS237" s="61">
        <v>42401</v>
      </c>
      <c r="BF237" s="61">
        <v>41730</v>
      </c>
      <c r="BG237" s="61">
        <v>43921</v>
      </c>
      <c r="BJ237" s="60" t="s">
        <v>2626</v>
      </c>
      <c r="BK237" s="60" t="s">
        <v>2627</v>
      </c>
      <c r="BL237" s="60" t="s">
        <v>2620</v>
      </c>
      <c r="BM237" s="60" t="s">
        <v>2608</v>
      </c>
      <c r="BN237" s="60" t="s">
        <v>2622</v>
      </c>
      <c r="BO237" s="60" t="s">
        <v>2623</v>
      </c>
      <c r="BP237" s="60">
        <v>7220215</v>
      </c>
      <c r="BQ237" s="60" t="s">
        <v>2628</v>
      </c>
      <c r="BS237" s="60" t="s">
        <v>2629</v>
      </c>
      <c r="BT237" s="60" t="s">
        <v>2630</v>
      </c>
      <c r="BV237" s="61">
        <v>28377</v>
      </c>
      <c r="CV237" s="60" t="s">
        <v>2631</v>
      </c>
      <c r="CW237" s="60" t="s">
        <v>2632</v>
      </c>
      <c r="CY237" s="60" t="s">
        <v>291</v>
      </c>
      <c r="CZ237" s="61">
        <v>42739</v>
      </c>
      <c r="DA237" s="61">
        <v>43206</v>
      </c>
      <c r="DB237" s="61">
        <v>42440</v>
      </c>
      <c r="DC237" s="61">
        <v>43921</v>
      </c>
    </row>
    <row r="238" spans="1:107" x14ac:dyDescent="0.15">
      <c r="A238" s="60">
        <f>COUNTIF(B238:B$1038,B238)</f>
        <v>1</v>
      </c>
      <c r="B238" s="60" t="str">
        <f t="shared" si="6"/>
        <v>3471100572短期入所生活介護</v>
      </c>
      <c r="C238" s="60">
        <v>3471100572</v>
      </c>
      <c r="D238" s="60">
        <v>0</v>
      </c>
      <c r="E238" s="60" t="s">
        <v>275</v>
      </c>
      <c r="F238" s="60">
        <v>1002443</v>
      </c>
      <c r="G238" s="60" t="s">
        <v>2597</v>
      </c>
      <c r="H238" s="60" t="s">
        <v>2598</v>
      </c>
      <c r="I238" s="60">
        <v>7200836</v>
      </c>
      <c r="J238" s="60" t="s">
        <v>2599</v>
      </c>
      <c r="K238" s="60" t="s">
        <v>2600</v>
      </c>
      <c r="L238" s="60" t="s">
        <v>2601</v>
      </c>
      <c r="M238" s="60" t="s">
        <v>1244</v>
      </c>
      <c r="P238" s="60" t="s">
        <v>283</v>
      </c>
      <c r="Q238" s="60" t="s">
        <v>2602</v>
      </c>
      <c r="R238" s="60" t="s">
        <v>2603</v>
      </c>
      <c r="U238" s="61">
        <v>21551</v>
      </c>
      <c r="X238" s="60" t="s">
        <v>2626</v>
      </c>
      <c r="Y238" s="60" t="s">
        <v>2627</v>
      </c>
      <c r="Z238" s="60" t="s">
        <v>2620</v>
      </c>
      <c r="AA238" s="60">
        <v>7200551</v>
      </c>
      <c r="AB238" s="60">
        <v>34205</v>
      </c>
      <c r="AC238" s="60" t="s">
        <v>2621</v>
      </c>
      <c r="AD238" s="60" t="s">
        <v>417</v>
      </c>
      <c r="AE238" s="60" t="b">
        <f t="shared" si="7"/>
        <v>0</v>
      </c>
      <c r="AF238" s="60" t="s">
        <v>337</v>
      </c>
      <c r="AG238" s="60" t="s">
        <v>291</v>
      </c>
      <c r="AH238" s="61">
        <v>41978</v>
      </c>
      <c r="AI238" s="60" t="s">
        <v>292</v>
      </c>
      <c r="AJ238" s="61">
        <v>41731</v>
      </c>
      <c r="AK238" s="61">
        <v>41995</v>
      </c>
      <c r="AL238" s="60" t="s">
        <v>1850</v>
      </c>
      <c r="AM238" s="60" t="str">
        <f>VLOOKUP(AL238,'[1]居宅，予防'!$A$2:$B$43,2,FALSE)</f>
        <v>短期入所生活介護</v>
      </c>
      <c r="AN238" s="60" t="str">
        <f>VLOOKUP(AM238,[1]施設種別!$A$2:$B$20,2,FALSE)</f>
        <v>⑭短期入所生活介護</v>
      </c>
      <c r="AO238" s="60" t="s">
        <v>294</v>
      </c>
      <c r="AP238" s="60" t="s">
        <v>356</v>
      </c>
      <c r="AQ238" s="61">
        <v>36616</v>
      </c>
      <c r="AR238" s="61">
        <v>36616</v>
      </c>
      <c r="AS238" s="61">
        <v>42401</v>
      </c>
      <c r="BF238" s="61">
        <v>41730</v>
      </c>
      <c r="BG238" s="61">
        <v>43921</v>
      </c>
      <c r="BJ238" s="60" t="s">
        <v>2626</v>
      </c>
      <c r="BK238" s="60" t="s">
        <v>2627</v>
      </c>
      <c r="BL238" s="60" t="s">
        <v>2620</v>
      </c>
      <c r="BM238" s="60" t="s">
        <v>2608</v>
      </c>
      <c r="BN238" s="60" t="s">
        <v>2622</v>
      </c>
      <c r="BO238" s="60" t="s">
        <v>2633</v>
      </c>
      <c r="BP238" s="60">
        <v>7220215</v>
      </c>
      <c r="BQ238" s="60" t="s">
        <v>2628</v>
      </c>
      <c r="BS238" s="60" t="s">
        <v>2634</v>
      </c>
      <c r="BT238" s="60" t="s">
        <v>674</v>
      </c>
      <c r="BV238" s="61">
        <v>28377</v>
      </c>
      <c r="CR238" s="60" t="s">
        <v>417</v>
      </c>
      <c r="CV238" s="60" t="s">
        <v>2631</v>
      </c>
      <c r="CW238" s="60" t="s">
        <v>2632</v>
      </c>
      <c r="CY238" s="60" t="s">
        <v>291</v>
      </c>
      <c r="CZ238" s="61">
        <v>42793</v>
      </c>
      <c r="DA238" s="61">
        <v>42849</v>
      </c>
      <c r="DB238" s="61">
        <v>42439</v>
      </c>
      <c r="DC238" s="61">
        <v>43921</v>
      </c>
    </row>
    <row r="239" spans="1:107" x14ac:dyDescent="0.15">
      <c r="A239" s="60">
        <f>COUNTIF(B239:B$1038,B239)</f>
        <v>1</v>
      </c>
      <c r="B239" s="60" t="str">
        <f t="shared" si="6"/>
        <v>3471100614介護老人福祉施設</v>
      </c>
      <c r="C239" s="60">
        <v>3471100614</v>
      </c>
      <c r="D239" s="60">
        <v>0</v>
      </c>
      <c r="E239" s="60" t="s">
        <v>275</v>
      </c>
      <c r="F239" s="60">
        <v>1006378</v>
      </c>
      <c r="G239" s="60" t="s">
        <v>2583</v>
      </c>
      <c r="H239" s="60" t="s">
        <v>2584</v>
      </c>
      <c r="I239" s="60">
        <v>7220062</v>
      </c>
      <c r="J239" s="60" t="s">
        <v>2585</v>
      </c>
      <c r="K239" s="60" t="s">
        <v>2586</v>
      </c>
      <c r="L239" s="60" t="s">
        <v>2587</v>
      </c>
      <c r="M239" s="60" t="s">
        <v>1244</v>
      </c>
      <c r="P239" s="60" t="s">
        <v>283</v>
      </c>
      <c r="Q239" s="60" t="s">
        <v>2588</v>
      </c>
      <c r="R239" s="60" t="s">
        <v>2589</v>
      </c>
      <c r="X239" s="60" t="s">
        <v>2635</v>
      </c>
      <c r="Y239" s="60" t="s">
        <v>2636</v>
      </c>
      <c r="Z239" s="60" t="s">
        <v>2586</v>
      </c>
      <c r="AA239" s="60">
        <v>7220062</v>
      </c>
      <c r="AB239" s="60">
        <v>34205</v>
      </c>
      <c r="AC239" s="60" t="s">
        <v>2585</v>
      </c>
      <c r="AD239" s="60" t="s">
        <v>417</v>
      </c>
      <c r="AE239" s="60" t="b">
        <f t="shared" si="7"/>
        <v>0</v>
      </c>
      <c r="AF239" s="60" t="s">
        <v>337</v>
      </c>
      <c r="AG239" s="60" t="s">
        <v>291</v>
      </c>
      <c r="AH239" s="61">
        <v>42992</v>
      </c>
      <c r="AI239" s="60" t="s">
        <v>292</v>
      </c>
      <c r="AJ239" s="61">
        <v>42992</v>
      </c>
      <c r="AK239" s="61">
        <v>43032</v>
      </c>
      <c r="AL239" s="60" t="s">
        <v>1856</v>
      </c>
      <c r="AM239" s="60" t="str">
        <f>VLOOKUP(AL239,'[1]居宅，予防'!$A$2:$B$43,2,FALSE)</f>
        <v>介護老人福祉施設</v>
      </c>
      <c r="AN239" s="60" t="str">
        <f>VLOOKUP(AM239,[1]施設種別!$A$2:$B$20,2,FALSE)</f>
        <v>①広域型特別養護老人ホーム</v>
      </c>
      <c r="AO239" s="60" t="s">
        <v>294</v>
      </c>
      <c r="AP239" s="60" t="s">
        <v>356</v>
      </c>
      <c r="AQ239" s="61">
        <v>36617</v>
      </c>
      <c r="AR239" s="61">
        <v>36617</v>
      </c>
      <c r="AS239" s="61">
        <v>43374</v>
      </c>
      <c r="BF239" s="61">
        <v>41730</v>
      </c>
      <c r="BG239" s="61">
        <v>43921</v>
      </c>
      <c r="BJ239" s="60" t="s">
        <v>2635</v>
      </c>
      <c r="BK239" s="60" t="s">
        <v>2636</v>
      </c>
      <c r="BL239" s="60" t="s">
        <v>2586</v>
      </c>
      <c r="BM239" s="60" t="s">
        <v>2587</v>
      </c>
      <c r="BN239" s="60" t="s">
        <v>2592</v>
      </c>
      <c r="BO239" s="60" t="s">
        <v>2593</v>
      </c>
      <c r="BP239" s="60">
        <v>7220042</v>
      </c>
      <c r="BQ239" s="60" t="s">
        <v>2637</v>
      </c>
      <c r="BS239" s="60" t="s">
        <v>2638</v>
      </c>
      <c r="BT239" s="60" t="s">
        <v>674</v>
      </c>
      <c r="BV239" s="61">
        <v>19653</v>
      </c>
      <c r="CW239" s="60" t="s">
        <v>2639</v>
      </c>
      <c r="CY239" s="60" t="s">
        <v>291</v>
      </c>
      <c r="CZ239" s="61">
        <v>43434</v>
      </c>
      <c r="DA239" s="61">
        <v>43206</v>
      </c>
      <c r="DB239" s="61">
        <v>43385</v>
      </c>
      <c r="DC239" s="61">
        <v>43921</v>
      </c>
    </row>
    <row r="240" spans="1:107" x14ac:dyDescent="0.15">
      <c r="A240" s="60">
        <f>COUNTIF(B240:B$1038,B240)</f>
        <v>1</v>
      </c>
      <c r="B240" s="60" t="str">
        <f t="shared" si="6"/>
        <v>3471100614短期入所生活介護</v>
      </c>
      <c r="C240" s="60">
        <v>3471100614</v>
      </c>
      <c r="D240" s="60">
        <v>0</v>
      </c>
      <c r="E240" s="60" t="s">
        <v>275</v>
      </c>
      <c r="F240" s="60">
        <v>1006378</v>
      </c>
      <c r="G240" s="60" t="s">
        <v>2583</v>
      </c>
      <c r="H240" s="60" t="s">
        <v>2584</v>
      </c>
      <c r="I240" s="60">
        <v>7220062</v>
      </c>
      <c r="J240" s="60" t="s">
        <v>2585</v>
      </c>
      <c r="K240" s="60" t="s">
        <v>2586</v>
      </c>
      <c r="L240" s="60" t="s">
        <v>2587</v>
      </c>
      <c r="M240" s="60" t="s">
        <v>1244</v>
      </c>
      <c r="P240" s="60" t="s">
        <v>283</v>
      </c>
      <c r="Q240" s="60" t="s">
        <v>2588</v>
      </c>
      <c r="R240" s="60" t="s">
        <v>2589</v>
      </c>
      <c r="X240" s="60" t="s">
        <v>2635</v>
      </c>
      <c r="Y240" s="60" t="s">
        <v>2636</v>
      </c>
      <c r="Z240" s="60" t="s">
        <v>2586</v>
      </c>
      <c r="AA240" s="60">
        <v>7220062</v>
      </c>
      <c r="AB240" s="60">
        <v>34205</v>
      </c>
      <c r="AC240" s="60" t="s">
        <v>2585</v>
      </c>
      <c r="AD240" s="60" t="s">
        <v>417</v>
      </c>
      <c r="AE240" s="60" t="b">
        <f t="shared" si="7"/>
        <v>0</v>
      </c>
      <c r="AF240" s="60" t="s">
        <v>337</v>
      </c>
      <c r="AG240" s="60" t="s">
        <v>291</v>
      </c>
      <c r="AH240" s="61">
        <v>42992</v>
      </c>
      <c r="AI240" s="60" t="s">
        <v>292</v>
      </c>
      <c r="AJ240" s="61">
        <v>42992</v>
      </c>
      <c r="AK240" s="61">
        <v>43032</v>
      </c>
      <c r="AL240" s="60" t="s">
        <v>1850</v>
      </c>
      <c r="AM240" s="60" t="str">
        <f>VLOOKUP(AL240,'[1]居宅，予防'!$A$2:$B$43,2,FALSE)</f>
        <v>短期入所生活介護</v>
      </c>
      <c r="AN240" s="60" t="str">
        <f>VLOOKUP(AM240,[1]施設種別!$A$2:$B$20,2,FALSE)</f>
        <v>⑭短期入所生活介護</v>
      </c>
      <c r="AO240" s="60" t="s">
        <v>294</v>
      </c>
      <c r="AP240" s="60" t="s">
        <v>356</v>
      </c>
      <c r="AQ240" s="61">
        <v>37165</v>
      </c>
      <c r="AR240" s="61">
        <v>37165</v>
      </c>
      <c r="AS240" s="61">
        <v>43374</v>
      </c>
      <c r="BF240" s="61">
        <v>41913</v>
      </c>
      <c r="BG240" s="61">
        <v>44104</v>
      </c>
      <c r="BJ240" s="60" t="s">
        <v>2635</v>
      </c>
      <c r="BK240" s="60" t="s">
        <v>2636</v>
      </c>
      <c r="BL240" s="60" t="s">
        <v>2586</v>
      </c>
      <c r="BM240" s="60" t="s">
        <v>2587</v>
      </c>
      <c r="BN240" s="60" t="s">
        <v>2592</v>
      </c>
      <c r="BO240" s="60" t="s">
        <v>2593</v>
      </c>
      <c r="BP240" s="60">
        <v>7220042</v>
      </c>
      <c r="BQ240" s="60" t="s">
        <v>2614</v>
      </c>
      <c r="BS240" s="60" t="s">
        <v>2640</v>
      </c>
      <c r="BT240" s="60" t="s">
        <v>2641</v>
      </c>
      <c r="BV240" s="61">
        <v>19653</v>
      </c>
      <c r="CR240" s="60" t="s">
        <v>417</v>
      </c>
      <c r="CS240" s="60" t="s">
        <v>2642</v>
      </c>
      <c r="CY240" s="60" t="s">
        <v>291</v>
      </c>
      <c r="CZ240" s="61">
        <v>43462</v>
      </c>
      <c r="DA240" s="61">
        <v>43222</v>
      </c>
      <c r="DB240" s="61">
        <v>43388</v>
      </c>
      <c r="DC240" s="61">
        <v>44104</v>
      </c>
    </row>
    <row r="241" spans="1:107" x14ac:dyDescent="0.15">
      <c r="A241" s="60">
        <f>COUNTIF(B241:B$1038,B241)</f>
        <v>1</v>
      </c>
      <c r="B241" s="60" t="str">
        <f t="shared" si="6"/>
        <v>3471100622介護老人福祉施設</v>
      </c>
      <c r="C241" s="60">
        <v>3471100622</v>
      </c>
      <c r="D241" s="60">
        <v>0</v>
      </c>
      <c r="E241" s="60" t="s">
        <v>275</v>
      </c>
      <c r="F241" s="60">
        <v>1002518</v>
      </c>
      <c r="G241" s="60" t="s">
        <v>2558</v>
      </c>
      <c r="H241" s="60" t="s">
        <v>2559</v>
      </c>
      <c r="I241" s="60">
        <v>7220042</v>
      </c>
      <c r="J241" s="60" t="s">
        <v>2560</v>
      </c>
      <c r="K241" s="60" t="s">
        <v>2561</v>
      </c>
      <c r="L241" s="60" t="s">
        <v>2562</v>
      </c>
      <c r="M241" s="60" t="s">
        <v>1244</v>
      </c>
      <c r="P241" s="60" t="s">
        <v>283</v>
      </c>
      <c r="Q241" s="60" t="s">
        <v>2563</v>
      </c>
      <c r="R241" s="60" t="s">
        <v>2564</v>
      </c>
      <c r="X241" s="60" t="s">
        <v>2643</v>
      </c>
      <c r="Y241" s="60" t="s">
        <v>2644</v>
      </c>
      <c r="Z241" s="60" t="s">
        <v>2561</v>
      </c>
      <c r="AA241" s="60">
        <v>7220042</v>
      </c>
      <c r="AB241" s="60">
        <v>34205</v>
      </c>
      <c r="AC241" s="60" t="s">
        <v>2560</v>
      </c>
      <c r="AD241" s="60" t="s">
        <v>417</v>
      </c>
      <c r="AE241" s="60" t="b">
        <f t="shared" si="7"/>
        <v>0</v>
      </c>
      <c r="AF241" s="60" t="s">
        <v>337</v>
      </c>
      <c r="AG241" s="60" t="s">
        <v>291</v>
      </c>
      <c r="AH241" s="61">
        <v>43200</v>
      </c>
      <c r="AI241" s="60" t="s">
        <v>292</v>
      </c>
      <c r="AJ241" s="61">
        <v>43192</v>
      </c>
      <c r="AK241" s="61">
        <v>43280</v>
      </c>
      <c r="AL241" s="60" t="s">
        <v>1856</v>
      </c>
      <c r="AM241" s="60" t="str">
        <f>VLOOKUP(AL241,'[1]居宅，予防'!$A$2:$B$43,2,FALSE)</f>
        <v>介護老人福祉施設</v>
      </c>
      <c r="AN241" s="60" t="str">
        <f>VLOOKUP(AM241,[1]施設種別!$A$2:$B$20,2,FALSE)</f>
        <v>①広域型特別養護老人ホーム</v>
      </c>
      <c r="AO241" s="60" t="s">
        <v>294</v>
      </c>
      <c r="AP241" s="60" t="s">
        <v>356</v>
      </c>
      <c r="AQ241" s="61">
        <v>36617</v>
      </c>
      <c r="AR241" s="61">
        <v>36617</v>
      </c>
      <c r="AS241" s="61">
        <v>43556</v>
      </c>
      <c r="BF241" s="61">
        <v>41730</v>
      </c>
      <c r="BG241" s="61">
        <v>43921</v>
      </c>
      <c r="BJ241" s="60" t="s">
        <v>2643</v>
      </c>
      <c r="BK241" s="60" t="s">
        <v>2644</v>
      </c>
      <c r="BL241" s="60" t="s">
        <v>2561</v>
      </c>
      <c r="BM241" s="60" t="s">
        <v>2562</v>
      </c>
      <c r="BN241" s="60" t="s">
        <v>2564</v>
      </c>
      <c r="BO241" s="60" t="s">
        <v>2563</v>
      </c>
      <c r="BP241" s="60">
        <v>7220021</v>
      </c>
      <c r="BQ241" s="60" t="s">
        <v>2645</v>
      </c>
      <c r="BS241" s="60" t="s">
        <v>2646</v>
      </c>
      <c r="BT241" s="60" t="s">
        <v>1939</v>
      </c>
      <c r="BV241" s="61">
        <v>20158</v>
      </c>
      <c r="CU241" s="60" t="s">
        <v>2647</v>
      </c>
      <c r="CV241" s="60" t="s">
        <v>2648</v>
      </c>
      <c r="CY241" s="60" t="s">
        <v>291</v>
      </c>
      <c r="CZ241" s="61">
        <v>43579</v>
      </c>
      <c r="DA241" s="61">
        <v>43565</v>
      </c>
      <c r="DB241" s="61">
        <v>43563</v>
      </c>
      <c r="DC241" s="61">
        <v>43921</v>
      </c>
    </row>
    <row r="242" spans="1:107" x14ac:dyDescent="0.15">
      <c r="A242" s="60">
        <f>COUNTIF(B242:B$1038,B242)</f>
        <v>1</v>
      </c>
      <c r="B242" s="60" t="str">
        <f t="shared" si="6"/>
        <v>3471100622短期入所生活介護</v>
      </c>
      <c r="C242" s="60">
        <v>3471100622</v>
      </c>
      <c r="D242" s="60">
        <v>0</v>
      </c>
      <c r="E242" s="60" t="s">
        <v>275</v>
      </c>
      <c r="F242" s="60">
        <v>1002518</v>
      </c>
      <c r="G242" s="60" t="s">
        <v>2558</v>
      </c>
      <c r="H242" s="60" t="s">
        <v>2559</v>
      </c>
      <c r="I242" s="60">
        <v>7220042</v>
      </c>
      <c r="J242" s="60" t="s">
        <v>2560</v>
      </c>
      <c r="K242" s="60" t="s">
        <v>2561</v>
      </c>
      <c r="L242" s="60" t="s">
        <v>2562</v>
      </c>
      <c r="M242" s="60" t="s">
        <v>1244</v>
      </c>
      <c r="P242" s="60" t="s">
        <v>283</v>
      </c>
      <c r="Q242" s="60" t="s">
        <v>2563</v>
      </c>
      <c r="R242" s="60" t="s">
        <v>2564</v>
      </c>
      <c r="X242" s="60" t="s">
        <v>2643</v>
      </c>
      <c r="Y242" s="60" t="s">
        <v>2644</v>
      </c>
      <c r="Z242" s="60" t="s">
        <v>2561</v>
      </c>
      <c r="AA242" s="60">
        <v>7220042</v>
      </c>
      <c r="AB242" s="60">
        <v>34205</v>
      </c>
      <c r="AC242" s="60" t="s">
        <v>2560</v>
      </c>
      <c r="AD242" s="60" t="s">
        <v>417</v>
      </c>
      <c r="AE242" s="60" t="b">
        <f t="shared" si="7"/>
        <v>0</v>
      </c>
      <c r="AF242" s="60" t="s">
        <v>337</v>
      </c>
      <c r="AG242" s="60" t="s">
        <v>291</v>
      </c>
      <c r="AH242" s="61">
        <v>43200</v>
      </c>
      <c r="AI242" s="60" t="s">
        <v>292</v>
      </c>
      <c r="AJ242" s="61">
        <v>43192</v>
      </c>
      <c r="AK242" s="61">
        <v>43280</v>
      </c>
      <c r="AL242" s="60" t="s">
        <v>1850</v>
      </c>
      <c r="AM242" s="60" t="str">
        <f>VLOOKUP(AL242,'[1]居宅，予防'!$A$2:$B$43,2,FALSE)</f>
        <v>短期入所生活介護</v>
      </c>
      <c r="AN242" s="60" t="str">
        <f>VLOOKUP(AM242,[1]施設種別!$A$2:$B$20,2,FALSE)</f>
        <v>⑭短期入所生活介護</v>
      </c>
      <c r="AO242" s="60" t="s">
        <v>294</v>
      </c>
      <c r="AP242" s="60" t="s">
        <v>356</v>
      </c>
      <c r="AQ242" s="61">
        <v>37165</v>
      </c>
      <c r="AR242" s="61">
        <v>37165</v>
      </c>
      <c r="AS242" s="61">
        <v>43257</v>
      </c>
      <c r="BF242" s="61">
        <v>41913</v>
      </c>
      <c r="BG242" s="61">
        <v>44104</v>
      </c>
      <c r="BJ242" s="60" t="s">
        <v>2643</v>
      </c>
      <c r="BK242" s="60" t="s">
        <v>2644</v>
      </c>
      <c r="BL242" s="60" t="s">
        <v>2561</v>
      </c>
      <c r="BM242" s="60" t="s">
        <v>2562</v>
      </c>
      <c r="BN242" s="60" t="s">
        <v>2564</v>
      </c>
      <c r="BO242" s="60" t="s">
        <v>2563</v>
      </c>
      <c r="BP242" s="60">
        <v>7220021</v>
      </c>
      <c r="BQ242" s="60" t="s">
        <v>2649</v>
      </c>
      <c r="BS242" s="60" t="s">
        <v>2650</v>
      </c>
      <c r="BT242" s="60" t="s">
        <v>2651</v>
      </c>
      <c r="BV242" s="61">
        <v>20158</v>
      </c>
      <c r="CR242" s="60" t="s">
        <v>417</v>
      </c>
      <c r="CU242" s="60" t="s">
        <v>2652</v>
      </c>
      <c r="CV242" s="60" t="s">
        <v>2648</v>
      </c>
      <c r="CY242" s="60" t="s">
        <v>291</v>
      </c>
      <c r="CZ242" s="61">
        <v>43405</v>
      </c>
      <c r="DA242" s="61">
        <v>43217</v>
      </c>
      <c r="DB242" s="61">
        <v>43353</v>
      </c>
      <c r="DC242" s="61">
        <v>44104</v>
      </c>
    </row>
    <row r="243" spans="1:107" x14ac:dyDescent="0.15">
      <c r="A243" s="60">
        <f>COUNTIF(B243:B$1038,B243)</f>
        <v>1</v>
      </c>
      <c r="B243" s="60" t="str">
        <f t="shared" si="6"/>
        <v>3471100671地域密着型通所介護</v>
      </c>
      <c r="C243" s="60">
        <v>3471100671</v>
      </c>
      <c r="D243" s="60">
        <v>34205</v>
      </c>
      <c r="E243" s="60" t="s">
        <v>417</v>
      </c>
      <c r="G243" s="60" t="s">
        <v>2653</v>
      </c>
      <c r="H243" s="60" t="s">
        <v>2654</v>
      </c>
      <c r="I243" s="60">
        <v>7220035</v>
      </c>
      <c r="J243" s="60" t="s">
        <v>2655</v>
      </c>
      <c r="K243" s="60" t="s">
        <v>2656</v>
      </c>
      <c r="L243" s="60" t="s">
        <v>2657</v>
      </c>
      <c r="M243" s="60" t="s">
        <v>308</v>
      </c>
      <c r="P243" s="60" t="s">
        <v>283</v>
      </c>
      <c r="Q243" s="60" t="s">
        <v>2658</v>
      </c>
      <c r="R243" s="60" t="s">
        <v>2659</v>
      </c>
      <c r="S243" s="60">
        <v>7220035</v>
      </c>
      <c r="T243" s="60" t="s">
        <v>2660</v>
      </c>
      <c r="U243" s="61">
        <v>19584</v>
      </c>
      <c r="V243" s="60" t="s">
        <v>2661</v>
      </c>
      <c r="X243" s="60" t="s">
        <v>2662</v>
      </c>
      <c r="Y243" s="60" t="s">
        <v>2663</v>
      </c>
      <c r="Z243" s="60" t="s">
        <v>2664</v>
      </c>
      <c r="AA243" s="60">
        <v>7220035</v>
      </c>
      <c r="AB243" s="60">
        <v>34205</v>
      </c>
      <c r="AC243" s="60" t="s">
        <v>2665</v>
      </c>
      <c r="AD243" s="60" t="s">
        <v>417</v>
      </c>
      <c r="AE243" s="60" t="b">
        <f t="shared" si="7"/>
        <v>1</v>
      </c>
      <c r="AF243" s="60" t="s">
        <v>337</v>
      </c>
      <c r="AH243" s="61">
        <v>38808</v>
      </c>
      <c r="AI243" s="60" t="s">
        <v>292</v>
      </c>
      <c r="AJ243" s="61">
        <v>43101</v>
      </c>
      <c r="AK243" s="61">
        <v>43129</v>
      </c>
      <c r="AL243" s="60" t="s">
        <v>1974</v>
      </c>
      <c r="AM243" s="60" t="str">
        <f>VLOOKUP(AL243,'[1]居宅，予防'!$A$2:$B$43,2,FALSE)</f>
        <v>地域密着型通所介護</v>
      </c>
      <c r="AN243" s="60" t="str">
        <f>VLOOKUP(AM243,[1]施設種別!$A$2:$B$20,2,FALSE)</f>
        <v>⑯地域密着型通所介護</v>
      </c>
      <c r="AO243" s="60" t="s">
        <v>294</v>
      </c>
      <c r="AP243" s="60" t="s">
        <v>356</v>
      </c>
      <c r="AQ243" s="61">
        <v>42461</v>
      </c>
      <c r="AR243" s="61">
        <v>42461</v>
      </c>
      <c r="AS243" s="61">
        <v>43525</v>
      </c>
      <c r="BF243" s="61">
        <v>42461</v>
      </c>
      <c r="BG243" s="61">
        <v>44165</v>
      </c>
      <c r="BJ243" s="60" t="s">
        <v>2662</v>
      </c>
      <c r="BK243" s="60" t="s">
        <v>2663</v>
      </c>
      <c r="BL243" s="60" t="s">
        <v>2664</v>
      </c>
      <c r="BM243" s="60" t="s">
        <v>2657</v>
      </c>
      <c r="BN243" s="60" t="s">
        <v>2659</v>
      </c>
      <c r="BO243" s="60" t="s">
        <v>2658</v>
      </c>
      <c r="BP243" s="60">
        <v>7220035</v>
      </c>
      <c r="BQ243" s="60" t="s">
        <v>2660</v>
      </c>
      <c r="BS243" s="60" t="s">
        <v>2666</v>
      </c>
      <c r="BT243" s="60" t="s">
        <v>2667</v>
      </c>
      <c r="BV243" s="61">
        <v>19584</v>
      </c>
      <c r="BW243" s="60" t="s">
        <v>2661</v>
      </c>
      <c r="CR243" s="60" t="s">
        <v>417</v>
      </c>
      <c r="CS243" s="60" t="s">
        <v>2668</v>
      </c>
      <c r="CZ243" s="61">
        <v>43529</v>
      </c>
      <c r="DA243" s="61">
        <v>43214</v>
      </c>
      <c r="DB243" s="61">
        <v>42480</v>
      </c>
      <c r="DC243" s="61">
        <v>44165</v>
      </c>
    </row>
    <row r="244" spans="1:107" x14ac:dyDescent="0.15">
      <c r="A244" s="60">
        <f>COUNTIF(B244:B$1038,B244)</f>
        <v>1</v>
      </c>
      <c r="B244" s="60" t="str">
        <f t="shared" si="6"/>
        <v>3471100697地域密着型通所介護</v>
      </c>
      <c r="C244" s="60">
        <v>3471100697</v>
      </c>
      <c r="D244" s="60">
        <v>34205</v>
      </c>
      <c r="E244" s="60" t="s">
        <v>417</v>
      </c>
      <c r="G244" s="60" t="s">
        <v>2669</v>
      </c>
      <c r="H244" s="60" t="s">
        <v>2670</v>
      </c>
      <c r="I244" s="60">
        <v>7220014</v>
      </c>
      <c r="J244" s="60" t="s">
        <v>2671</v>
      </c>
      <c r="K244" s="60" t="s">
        <v>2672</v>
      </c>
      <c r="L244" s="60" t="s">
        <v>2673</v>
      </c>
      <c r="M244" s="60" t="s">
        <v>1654</v>
      </c>
      <c r="P244" s="60" t="s">
        <v>2674</v>
      </c>
      <c r="Q244" s="60" t="s">
        <v>2675</v>
      </c>
      <c r="R244" s="60" t="s">
        <v>2676</v>
      </c>
      <c r="S244" s="60">
        <v>7220062</v>
      </c>
      <c r="T244" s="60" t="s">
        <v>2677</v>
      </c>
      <c r="U244" s="61">
        <v>18489</v>
      </c>
      <c r="X244" s="60" t="s">
        <v>2678</v>
      </c>
      <c r="Y244" s="60" t="s">
        <v>2679</v>
      </c>
      <c r="Z244" s="60" t="s">
        <v>2680</v>
      </c>
      <c r="AA244" s="60">
        <v>7220061</v>
      </c>
      <c r="AB244" s="60">
        <v>34205</v>
      </c>
      <c r="AC244" s="60" t="s">
        <v>2681</v>
      </c>
      <c r="AD244" s="60" t="s">
        <v>417</v>
      </c>
      <c r="AE244" s="60" t="b">
        <f t="shared" si="7"/>
        <v>1</v>
      </c>
      <c r="AF244" s="60" t="s">
        <v>337</v>
      </c>
      <c r="AH244" s="61">
        <v>42480</v>
      </c>
      <c r="AI244" s="60" t="s">
        <v>292</v>
      </c>
      <c r="AJ244" s="61">
        <v>43278</v>
      </c>
      <c r="AK244" s="61">
        <v>43312</v>
      </c>
      <c r="AL244" s="60" t="s">
        <v>1974</v>
      </c>
      <c r="AM244" s="60" t="str">
        <f>VLOOKUP(AL244,'[1]居宅，予防'!$A$2:$B$43,2,FALSE)</f>
        <v>地域密着型通所介護</v>
      </c>
      <c r="AN244" s="60" t="str">
        <f>VLOOKUP(AM244,[1]施設種別!$A$2:$B$20,2,FALSE)</f>
        <v>⑯地域密着型通所介護</v>
      </c>
      <c r="AO244" s="60" t="s">
        <v>294</v>
      </c>
      <c r="AP244" s="60" t="s">
        <v>356</v>
      </c>
      <c r="AQ244" s="61">
        <v>42461</v>
      </c>
      <c r="AR244" s="61">
        <v>42461</v>
      </c>
      <c r="AS244" s="61">
        <v>42826</v>
      </c>
      <c r="BF244" s="61">
        <v>42461</v>
      </c>
      <c r="BG244" s="61">
        <v>43921</v>
      </c>
      <c r="BJ244" s="60" t="s">
        <v>2678</v>
      </c>
      <c r="BK244" s="60" t="s">
        <v>2679</v>
      </c>
      <c r="BL244" s="60" t="s">
        <v>2680</v>
      </c>
      <c r="BM244" s="60" t="s">
        <v>2682</v>
      </c>
      <c r="BN244" s="60" t="s">
        <v>2683</v>
      </c>
      <c r="BO244" s="60" t="s">
        <v>2684</v>
      </c>
      <c r="BP244" s="60">
        <v>7220061</v>
      </c>
      <c r="BQ244" s="60" t="s">
        <v>2685</v>
      </c>
      <c r="BR244" s="60" t="s">
        <v>2007</v>
      </c>
      <c r="BV244" s="61">
        <v>20982</v>
      </c>
      <c r="CR244" s="60" t="s">
        <v>417</v>
      </c>
      <c r="CS244" s="60" t="s">
        <v>2686</v>
      </c>
      <c r="CU244" s="60" t="s">
        <v>2687</v>
      </c>
      <c r="CX244" s="60" t="s">
        <v>2688</v>
      </c>
      <c r="CZ244" s="61">
        <v>42877</v>
      </c>
      <c r="DA244" s="61">
        <v>43581</v>
      </c>
      <c r="DB244" s="61">
        <v>41749</v>
      </c>
      <c r="DC244" s="61">
        <v>43921</v>
      </c>
    </row>
    <row r="245" spans="1:107" x14ac:dyDescent="0.15">
      <c r="A245" s="60">
        <f>COUNTIF(B245:B$1038,B245)</f>
        <v>1</v>
      </c>
      <c r="B245" s="60" t="str">
        <f t="shared" si="6"/>
        <v>3471100762通所介護</v>
      </c>
      <c r="C245" s="60">
        <v>3471100762</v>
      </c>
      <c r="D245" s="60">
        <v>0</v>
      </c>
      <c r="E245" s="60" t="s">
        <v>275</v>
      </c>
      <c r="F245" s="60">
        <v>3006418</v>
      </c>
      <c r="G245" s="60" t="s">
        <v>483</v>
      </c>
      <c r="H245" s="60" t="s">
        <v>484</v>
      </c>
      <c r="I245" s="60">
        <v>7220002</v>
      </c>
      <c r="J245" s="60" t="s">
        <v>485</v>
      </c>
      <c r="K245" s="60" t="s">
        <v>486</v>
      </c>
      <c r="L245" s="60" t="s">
        <v>487</v>
      </c>
      <c r="M245" s="60" t="s">
        <v>308</v>
      </c>
      <c r="P245" s="60" t="s">
        <v>283</v>
      </c>
      <c r="Q245" s="60" t="s">
        <v>488</v>
      </c>
      <c r="R245" s="60" t="s">
        <v>489</v>
      </c>
      <c r="U245" s="61">
        <v>19497</v>
      </c>
      <c r="X245" s="60" t="s">
        <v>2689</v>
      </c>
      <c r="Y245" s="60" t="s">
        <v>2690</v>
      </c>
      <c r="Z245" s="60" t="s">
        <v>492</v>
      </c>
      <c r="AA245" s="60">
        <v>7220002</v>
      </c>
      <c r="AB245" s="60">
        <v>34205</v>
      </c>
      <c r="AC245" s="60" t="s">
        <v>485</v>
      </c>
      <c r="AD245" s="60" t="s">
        <v>417</v>
      </c>
      <c r="AE245" s="60" t="b">
        <f t="shared" si="7"/>
        <v>0</v>
      </c>
      <c r="AF245" s="60" t="s">
        <v>337</v>
      </c>
      <c r="AG245" s="60" t="s">
        <v>291</v>
      </c>
      <c r="AH245" s="61">
        <v>43255</v>
      </c>
      <c r="AI245" s="60" t="s">
        <v>292</v>
      </c>
      <c r="AJ245" s="61">
        <v>43252</v>
      </c>
      <c r="AK245" s="61">
        <v>43312</v>
      </c>
      <c r="AL245" s="60" t="s">
        <v>1829</v>
      </c>
      <c r="AM245" s="60" t="str">
        <f>VLOOKUP(AL245,'[1]居宅，予防'!$A$2:$B$43,2,FALSE)</f>
        <v>通所介護</v>
      </c>
      <c r="AN245" s="60" t="str">
        <f>VLOOKUP(AM245,[1]施設種別!$A$2:$B$20,2,FALSE)</f>
        <v>⑮通所介護</v>
      </c>
      <c r="AO245" s="60" t="s">
        <v>294</v>
      </c>
      <c r="AP245" s="60" t="s">
        <v>356</v>
      </c>
      <c r="AQ245" s="61">
        <v>37347</v>
      </c>
      <c r="AR245" s="61">
        <v>37347</v>
      </c>
      <c r="AS245" s="61">
        <v>43252</v>
      </c>
      <c r="BF245" s="61">
        <v>41730</v>
      </c>
      <c r="BG245" s="61">
        <v>43921</v>
      </c>
      <c r="BJ245" s="60" t="s">
        <v>2689</v>
      </c>
      <c r="BK245" s="60" t="s">
        <v>2690</v>
      </c>
      <c r="BL245" s="60" t="s">
        <v>492</v>
      </c>
      <c r="BM245" s="60" t="s">
        <v>2691</v>
      </c>
      <c r="BN245" s="60" t="s">
        <v>489</v>
      </c>
      <c r="BO245" s="60" t="s">
        <v>488</v>
      </c>
      <c r="BP245" s="60">
        <v>7220002</v>
      </c>
      <c r="BQ245" s="60" t="s">
        <v>493</v>
      </c>
      <c r="BS245" s="60" t="s">
        <v>491</v>
      </c>
      <c r="BT245" s="60" t="s">
        <v>2692</v>
      </c>
      <c r="BV245" s="61">
        <v>19497</v>
      </c>
      <c r="CR245" s="60" t="s">
        <v>421</v>
      </c>
      <c r="CS245" s="60" t="s">
        <v>2693</v>
      </c>
      <c r="CY245" s="60" t="s">
        <v>291</v>
      </c>
      <c r="CZ245" s="61">
        <v>43312</v>
      </c>
      <c r="DA245" s="61">
        <v>43217</v>
      </c>
      <c r="DB245" s="61">
        <v>43255</v>
      </c>
      <c r="DC245" s="61">
        <v>43921</v>
      </c>
    </row>
    <row r="246" spans="1:107" x14ac:dyDescent="0.15">
      <c r="A246" s="60">
        <f>COUNTIF(B246:B$1038,B246)</f>
        <v>1</v>
      </c>
      <c r="B246" s="60" t="str">
        <f t="shared" si="6"/>
        <v>3471100812通所介護</v>
      </c>
      <c r="C246" s="60">
        <v>3471100812</v>
      </c>
      <c r="D246" s="60">
        <v>0</v>
      </c>
      <c r="E246" s="60" t="s">
        <v>275</v>
      </c>
      <c r="F246" s="60">
        <v>5002456</v>
      </c>
      <c r="G246" s="60" t="s">
        <v>2694</v>
      </c>
      <c r="H246" s="60" t="s">
        <v>2695</v>
      </c>
      <c r="I246" s="60">
        <v>7220022</v>
      </c>
      <c r="J246" s="60" t="s">
        <v>2696</v>
      </c>
      <c r="K246" s="60" t="s">
        <v>2697</v>
      </c>
      <c r="L246" s="60" t="s">
        <v>2697</v>
      </c>
      <c r="M246" s="60" t="s">
        <v>1907</v>
      </c>
      <c r="P246" s="60" t="s">
        <v>1967</v>
      </c>
      <c r="Q246" s="60" t="s">
        <v>2698</v>
      </c>
      <c r="R246" s="60" t="s">
        <v>2699</v>
      </c>
      <c r="X246" s="60" t="s">
        <v>2700</v>
      </c>
      <c r="Y246" s="60" t="s">
        <v>2701</v>
      </c>
      <c r="Z246" s="60" t="s">
        <v>2702</v>
      </c>
      <c r="AA246" s="60">
        <v>7220022</v>
      </c>
      <c r="AB246" s="60">
        <v>34205</v>
      </c>
      <c r="AC246" s="60" t="s">
        <v>2703</v>
      </c>
      <c r="AD246" s="60" t="s">
        <v>417</v>
      </c>
      <c r="AE246" s="60" t="b">
        <f t="shared" si="7"/>
        <v>0</v>
      </c>
      <c r="AF246" s="60" t="s">
        <v>337</v>
      </c>
      <c r="AG246" s="60" t="s">
        <v>291</v>
      </c>
      <c r="AH246" s="61">
        <v>43451</v>
      </c>
      <c r="AI246" s="60" t="s">
        <v>292</v>
      </c>
      <c r="AJ246" s="61">
        <v>43466</v>
      </c>
      <c r="AK246" s="61">
        <v>43524</v>
      </c>
      <c r="AL246" s="60" t="s">
        <v>1829</v>
      </c>
      <c r="AM246" s="60" t="str">
        <f>VLOOKUP(AL246,'[1]居宅，予防'!$A$2:$B$43,2,FALSE)</f>
        <v>通所介護</v>
      </c>
      <c r="AN246" s="60" t="str">
        <f>VLOOKUP(AM246,[1]施設種別!$A$2:$B$20,2,FALSE)</f>
        <v>⑮通所介護</v>
      </c>
      <c r="AO246" s="60" t="s">
        <v>294</v>
      </c>
      <c r="AP246" s="60" t="s">
        <v>356</v>
      </c>
      <c r="AQ246" s="61">
        <v>37469</v>
      </c>
      <c r="AR246" s="61">
        <v>37469</v>
      </c>
      <c r="AS246" s="61">
        <v>43466</v>
      </c>
      <c r="BF246" s="61">
        <v>41852</v>
      </c>
      <c r="BG246" s="61">
        <v>44043</v>
      </c>
      <c r="BJ246" s="60" t="s">
        <v>2700</v>
      </c>
      <c r="BK246" s="60" t="s">
        <v>2701</v>
      </c>
      <c r="BL246" s="60" t="s">
        <v>2702</v>
      </c>
      <c r="BM246" s="60" t="s">
        <v>2704</v>
      </c>
      <c r="BN246" s="60" t="s">
        <v>2705</v>
      </c>
      <c r="BO246" s="60" t="s">
        <v>2706</v>
      </c>
      <c r="BP246" s="60">
        <v>7220052</v>
      </c>
      <c r="BQ246" s="60" t="s">
        <v>2707</v>
      </c>
      <c r="BR246" s="60" t="s">
        <v>2007</v>
      </c>
      <c r="BV246" s="61">
        <v>28354</v>
      </c>
      <c r="CR246" s="60" t="s">
        <v>417</v>
      </c>
      <c r="CS246" s="60" t="s">
        <v>2708</v>
      </c>
      <c r="CY246" s="60" t="s">
        <v>291</v>
      </c>
      <c r="CZ246" s="61">
        <v>43524</v>
      </c>
      <c r="DA246" s="61">
        <v>42849</v>
      </c>
      <c r="DB246" s="61">
        <v>43451</v>
      </c>
      <c r="DC246" s="61">
        <v>44043</v>
      </c>
    </row>
    <row r="247" spans="1:107" x14ac:dyDescent="0.15">
      <c r="A247" s="60">
        <f>COUNTIF(B247:B$1038,B247)</f>
        <v>1</v>
      </c>
      <c r="B247" s="60" t="str">
        <f t="shared" si="6"/>
        <v>3471100846通所介護</v>
      </c>
      <c r="C247" s="60">
        <v>3471100846</v>
      </c>
      <c r="D247" s="60">
        <v>0</v>
      </c>
      <c r="E247" s="60" t="s">
        <v>275</v>
      </c>
      <c r="F247" s="60">
        <v>5002548</v>
      </c>
      <c r="G247" s="60" t="s">
        <v>2254</v>
      </c>
      <c r="H247" s="60" t="s">
        <v>2255</v>
      </c>
      <c r="I247" s="60">
        <v>7220018</v>
      </c>
      <c r="J247" s="60" t="s">
        <v>2256</v>
      </c>
      <c r="K247" s="60" t="s">
        <v>2257</v>
      </c>
      <c r="L247" s="60" t="s">
        <v>2258</v>
      </c>
      <c r="M247" s="60" t="s">
        <v>1907</v>
      </c>
      <c r="P247" s="60" t="s">
        <v>1967</v>
      </c>
      <c r="Q247" s="60" t="s">
        <v>2259</v>
      </c>
      <c r="R247" s="60" t="s">
        <v>2260</v>
      </c>
      <c r="S247" s="60">
        <v>7220022</v>
      </c>
      <c r="T247" s="60" t="s">
        <v>2261</v>
      </c>
      <c r="U247" s="61">
        <v>23155</v>
      </c>
      <c r="X247" s="60" t="s">
        <v>2709</v>
      </c>
      <c r="Y247" s="60" t="s">
        <v>2710</v>
      </c>
      <c r="Z247" s="60" t="s">
        <v>2711</v>
      </c>
      <c r="AA247" s="60">
        <v>7290141</v>
      </c>
      <c r="AB247" s="60">
        <v>34205</v>
      </c>
      <c r="AC247" s="60" t="s">
        <v>2712</v>
      </c>
      <c r="AD247" s="60" t="s">
        <v>417</v>
      </c>
      <c r="AE247" s="60" t="b">
        <f t="shared" si="7"/>
        <v>0</v>
      </c>
      <c r="AF247" s="60" t="s">
        <v>337</v>
      </c>
      <c r="AG247" s="60" t="s">
        <v>291</v>
      </c>
      <c r="AH247" s="61">
        <v>43500</v>
      </c>
      <c r="AI247" s="60" t="s">
        <v>292</v>
      </c>
      <c r="AJ247" s="61">
        <v>43511</v>
      </c>
      <c r="AK247" s="61">
        <v>43556</v>
      </c>
      <c r="AL247" s="60" t="s">
        <v>1829</v>
      </c>
      <c r="AM247" s="60" t="str">
        <f>VLOOKUP(AL247,'[1]居宅，予防'!$A$2:$B$43,2,FALSE)</f>
        <v>通所介護</v>
      </c>
      <c r="AN247" s="60" t="str">
        <f>VLOOKUP(AM247,[1]施設種別!$A$2:$B$20,2,FALSE)</f>
        <v>⑮通所介護</v>
      </c>
      <c r="AO247" s="60" t="s">
        <v>294</v>
      </c>
      <c r="AP247" s="60" t="s">
        <v>356</v>
      </c>
      <c r="AQ247" s="61">
        <v>37591</v>
      </c>
      <c r="AR247" s="61">
        <v>37591</v>
      </c>
      <c r="AS247" s="61">
        <v>43221</v>
      </c>
      <c r="BF247" s="61">
        <v>41974</v>
      </c>
      <c r="BG247" s="61">
        <v>44165</v>
      </c>
      <c r="BJ247" s="60" t="s">
        <v>2709</v>
      </c>
      <c r="BK247" s="60" t="s">
        <v>2710</v>
      </c>
      <c r="BL247" s="60" t="s">
        <v>2711</v>
      </c>
      <c r="BM247" s="60" t="s">
        <v>2713</v>
      </c>
      <c r="BN247" s="60" t="s">
        <v>2714</v>
      </c>
      <c r="BO247" s="60" t="s">
        <v>2715</v>
      </c>
      <c r="BP247" s="60">
        <v>7220017</v>
      </c>
      <c r="BQ247" s="60" t="s">
        <v>2716</v>
      </c>
      <c r="BR247" s="60" t="s">
        <v>2007</v>
      </c>
      <c r="BV247" s="61">
        <v>25095</v>
      </c>
      <c r="CR247" s="60" t="s">
        <v>457</v>
      </c>
      <c r="CS247" s="60" t="s">
        <v>2717</v>
      </c>
      <c r="CY247" s="60" t="s">
        <v>291</v>
      </c>
      <c r="CZ247" s="61">
        <v>43312</v>
      </c>
      <c r="DA247" s="61">
        <v>43251</v>
      </c>
      <c r="DB247" s="61">
        <v>43201</v>
      </c>
      <c r="DC247" s="61">
        <v>44165</v>
      </c>
    </row>
    <row r="248" spans="1:107" x14ac:dyDescent="0.15">
      <c r="A248" s="60">
        <f>COUNTIF(B248:B$1038,B248)</f>
        <v>1</v>
      </c>
      <c r="B248" s="60" t="str">
        <f t="shared" si="6"/>
        <v>3471100846認知症対応型通所介護</v>
      </c>
      <c r="C248" s="60">
        <v>3471100846</v>
      </c>
      <c r="D248" s="60">
        <v>34205</v>
      </c>
      <c r="E248" s="60" t="s">
        <v>417</v>
      </c>
      <c r="G248" s="60" t="s">
        <v>2254</v>
      </c>
      <c r="H248" s="60" t="s">
        <v>2255</v>
      </c>
      <c r="I248" s="60">
        <v>7220018</v>
      </c>
      <c r="J248" s="60" t="s">
        <v>2718</v>
      </c>
      <c r="K248" s="60" t="s">
        <v>2257</v>
      </c>
      <c r="L248" s="60" t="s">
        <v>2258</v>
      </c>
      <c r="M248" s="60" t="s">
        <v>1907</v>
      </c>
      <c r="N248" s="60" t="s">
        <v>533</v>
      </c>
      <c r="O248" s="61">
        <v>36096</v>
      </c>
      <c r="P248" s="60" t="s">
        <v>1967</v>
      </c>
      <c r="Q248" s="60" t="s">
        <v>2259</v>
      </c>
      <c r="R248" s="60" t="s">
        <v>2260</v>
      </c>
      <c r="S248" s="60">
        <v>7220022</v>
      </c>
      <c r="T248" s="60" t="s">
        <v>2261</v>
      </c>
      <c r="U248" s="61">
        <v>23155</v>
      </c>
      <c r="V248" s="60" t="s">
        <v>2719</v>
      </c>
      <c r="X248" s="60" t="s">
        <v>2709</v>
      </c>
      <c r="Y248" s="60" t="s">
        <v>2710</v>
      </c>
      <c r="Z248" s="60" t="s">
        <v>2711</v>
      </c>
      <c r="AA248" s="60">
        <v>7290141</v>
      </c>
      <c r="AB248" s="60">
        <v>34205</v>
      </c>
      <c r="AC248" s="60" t="s">
        <v>2712</v>
      </c>
      <c r="AD248" s="60" t="s">
        <v>417</v>
      </c>
      <c r="AE248" s="60" t="b">
        <f t="shared" si="7"/>
        <v>1</v>
      </c>
      <c r="AF248" s="60" t="s">
        <v>337</v>
      </c>
      <c r="AH248" s="61">
        <v>42187</v>
      </c>
      <c r="AI248" s="60" t="s">
        <v>292</v>
      </c>
      <c r="AJ248" s="61">
        <v>42186</v>
      </c>
      <c r="AK248" s="61">
        <v>42191</v>
      </c>
      <c r="AL248" s="60" t="s">
        <v>2720</v>
      </c>
      <c r="AM248" s="60" t="str">
        <f>VLOOKUP(AL248,'[1]居宅，予防'!$A$2:$B$43,2,FALSE)</f>
        <v>認知症対応型通所介護</v>
      </c>
      <c r="AN248" s="60" t="str">
        <f>VLOOKUP(AM248,[1]施設種別!$A$2:$B$20,2,FALSE)</f>
        <v>⑲認知症対応型通所介護</v>
      </c>
      <c r="AO248" s="60" t="s">
        <v>294</v>
      </c>
      <c r="AP248" s="60" t="s">
        <v>356</v>
      </c>
      <c r="AQ248" s="61">
        <v>38808</v>
      </c>
      <c r="AR248" s="61">
        <v>38808</v>
      </c>
      <c r="AS248" s="61">
        <v>42720</v>
      </c>
      <c r="BF248" s="61">
        <v>41974</v>
      </c>
      <c r="BG248" s="61">
        <v>44165</v>
      </c>
      <c r="BJ248" s="60" t="s">
        <v>2709</v>
      </c>
      <c r="BK248" s="60" t="s">
        <v>2710</v>
      </c>
      <c r="BL248" s="60" t="s">
        <v>2711</v>
      </c>
      <c r="BM248" s="60" t="s">
        <v>2713</v>
      </c>
      <c r="BN248" s="60" t="s">
        <v>2721</v>
      </c>
      <c r="BO248" s="60" t="s">
        <v>2722</v>
      </c>
      <c r="BP248" s="60">
        <v>7290141</v>
      </c>
      <c r="BQ248" s="60" t="s">
        <v>2723</v>
      </c>
      <c r="BR248" s="60" t="s">
        <v>2007</v>
      </c>
      <c r="BU248" s="60" t="s">
        <v>598</v>
      </c>
      <c r="BV248" s="61">
        <v>27407</v>
      </c>
      <c r="CR248" s="60" t="s">
        <v>457</v>
      </c>
      <c r="CS248" s="60" t="s">
        <v>2724</v>
      </c>
      <c r="CU248" s="60" t="s">
        <v>2725</v>
      </c>
      <c r="CV248" s="60" t="s">
        <v>2726</v>
      </c>
      <c r="CX248" s="60" t="s">
        <v>2688</v>
      </c>
      <c r="CZ248" s="61">
        <v>42718</v>
      </c>
      <c r="DA248" s="61">
        <v>42849</v>
      </c>
      <c r="DB248" s="61">
        <v>41954</v>
      </c>
      <c r="DC248" s="61">
        <v>44165</v>
      </c>
    </row>
    <row r="249" spans="1:107" x14ac:dyDescent="0.15">
      <c r="A249" s="60">
        <f>COUNTIF(B249:B$1038,B249)</f>
        <v>1</v>
      </c>
      <c r="B249" s="60" t="str">
        <f t="shared" si="6"/>
        <v>3471100853通所介護</v>
      </c>
      <c r="C249" s="60">
        <v>3471100853</v>
      </c>
      <c r="D249" s="60">
        <v>0</v>
      </c>
      <c r="E249" s="60" t="s">
        <v>275</v>
      </c>
      <c r="F249" s="60">
        <v>1002443</v>
      </c>
      <c r="G249" s="60" t="s">
        <v>2597</v>
      </c>
      <c r="H249" s="60" t="s">
        <v>2598</v>
      </c>
      <c r="I249" s="60">
        <v>7200836</v>
      </c>
      <c r="J249" s="60" t="s">
        <v>2599</v>
      </c>
      <c r="K249" s="60" t="s">
        <v>2600</v>
      </c>
      <c r="L249" s="60" t="s">
        <v>2601</v>
      </c>
      <c r="M249" s="60" t="s">
        <v>1244</v>
      </c>
      <c r="P249" s="60" t="s">
        <v>283</v>
      </c>
      <c r="Q249" s="60" t="s">
        <v>2602</v>
      </c>
      <c r="R249" s="60" t="s">
        <v>2603</v>
      </c>
      <c r="U249" s="61">
        <v>21551</v>
      </c>
      <c r="X249" s="60" t="s">
        <v>2727</v>
      </c>
      <c r="Y249" s="60" t="s">
        <v>2728</v>
      </c>
      <c r="Z249" s="60" t="s">
        <v>2729</v>
      </c>
      <c r="AA249" s="60">
        <v>7290141</v>
      </c>
      <c r="AB249" s="60">
        <v>34205</v>
      </c>
      <c r="AC249" s="60" t="s">
        <v>2730</v>
      </c>
      <c r="AD249" s="60" t="s">
        <v>417</v>
      </c>
      <c r="AE249" s="60" t="b">
        <f t="shared" si="7"/>
        <v>0</v>
      </c>
      <c r="AF249" s="60" t="s">
        <v>337</v>
      </c>
      <c r="AG249" s="60" t="s">
        <v>291</v>
      </c>
      <c r="AH249" s="61">
        <v>41978</v>
      </c>
      <c r="AI249" s="60" t="s">
        <v>292</v>
      </c>
      <c r="AJ249" s="61">
        <v>41714</v>
      </c>
      <c r="AK249" s="61">
        <v>41995</v>
      </c>
      <c r="AL249" s="60" t="s">
        <v>1829</v>
      </c>
      <c r="AM249" s="60" t="str">
        <f>VLOOKUP(AL249,'[1]居宅，予防'!$A$2:$B$43,2,FALSE)</f>
        <v>通所介護</v>
      </c>
      <c r="AN249" s="60" t="str">
        <f>VLOOKUP(AM249,[1]施設種別!$A$2:$B$20,2,FALSE)</f>
        <v>⑮通所介護</v>
      </c>
      <c r="AO249" s="60" t="s">
        <v>294</v>
      </c>
      <c r="AP249" s="60" t="s">
        <v>356</v>
      </c>
      <c r="AQ249" s="61">
        <v>37591</v>
      </c>
      <c r="AR249" s="61">
        <v>37591</v>
      </c>
      <c r="AS249" s="61">
        <v>43191</v>
      </c>
      <c r="BF249" s="61">
        <v>41974</v>
      </c>
      <c r="BG249" s="61">
        <v>44165</v>
      </c>
      <c r="BJ249" s="60" t="s">
        <v>2727</v>
      </c>
      <c r="BK249" s="60" t="s">
        <v>2728</v>
      </c>
      <c r="BL249" s="60" t="s">
        <v>2729</v>
      </c>
      <c r="BM249" s="60" t="s">
        <v>2731</v>
      </c>
      <c r="BN249" s="60" t="s">
        <v>2732</v>
      </c>
      <c r="BO249" s="60" t="s">
        <v>2733</v>
      </c>
      <c r="BP249" s="60">
        <v>7220062</v>
      </c>
      <c r="BQ249" s="60" t="s">
        <v>2734</v>
      </c>
      <c r="BR249" s="60" t="s">
        <v>2157</v>
      </c>
      <c r="BV249" s="61">
        <v>27889</v>
      </c>
      <c r="CR249" s="60" t="s">
        <v>417</v>
      </c>
      <c r="CS249" s="60" t="s">
        <v>2735</v>
      </c>
      <c r="CY249" s="60" t="s">
        <v>291</v>
      </c>
      <c r="CZ249" s="61">
        <v>43342</v>
      </c>
      <c r="DA249" s="61">
        <v>42849</v>
      </c>
      <c r="DB249" s="61">
        <v>43255</v>
      </c>
      <c r="DC249" s="61">
        <v>44165</v>
      </c>
    </row>
    <row r="250" spans="1:107" x14ac:dyDescent="0.15">
      <c r="A250" s="60">
        <f>COUNTIF(B250:B$1038,B250)</f>
        <v>1</v>
      </c>
      <c r="B250" s="60" t="str">
        <f t="shared" si="6"/>
        <v>3471100945認知症対応型共同生活介護</v>
      </c>
      <c r="C250" s="60">
        <v>3471100945</v>
      </c>
      <c r="D250" s="60">
        <v>34205</v>
      </c>
      <c r="E250" s="60" t="s">
        <v>417</v>
      </c>
      <c r="G250" s="60" t="s">
        <v>2736</v>
      </c>
      <c r="H250" s="60" t="s">
        <v>2737</v>
      </c>
      <c r="I250" s="60">
        <v>1880011</v>
      </c>
      <c r="J250" s="60" t="s">
        <v>2738</v>
      </c>
      <c r="K250" s="60" t="s">
        <v>2739</v>
      </c>
      <c r="L250" s="60" t="s">
        <v>2740</v>
      </c>
      <c r="M250" s="60" t="s">
        <v>1907</v>
      </c>
      <c r="N250" s="60" t="s">
        <v>2741</v>
      </c>
      <c r="P250" s="60" t="s">
        <v>1967</v>
      </c>
      <c r="Q250" s="60" t="s">
        <v>2742</v>
      </c>
      <c r="R250" s="60" t="s">
        <v>2743</v>
      </c>
      <c r="S250" s="60">
        <v>1880011</v>
      </c>
      <c r="T250" s="60" t="s">
        <v>2744</v>
      </c>
      <c r="U250" s="61">
        <v>16906</v>
      </c>
      <c r="V250" s="60" t="s">
        <v>2745</v>
      </c>
      <c r="W250" s="60" t="s">
        <v>2745</v>
      </c>
      <c r="X250" s="60" t="s">
        <v>2746</v>
      </c>
      <c r="Y250" s="60" t="s">
        <v>2747</v>
      </c>
      <c r="Z250" s="60" t="s">
        <v>2748</v>
      </c>
      <c r="AA250" s="60">
        <v>7220008</v>
      </c>
      <c r="AB250" s="60">
        <v>34205</v>
      </c>
      <c r="AC250" s="60" t="s">
        <v>2749</v>
      </c>
      <c r="AD250" s="60" t="s">
        <v>417</v>
      </c>
      <c r="AE250" s="60" t="b">
        <f t="shared" si="7"/>
        <v>1</v>
      </c>
      <c r="AF250" s="60" t="s">
        <v>337</v>
      </c>
      <c r="AH250" s="61">
        <v>38808</v>
      </c>
      <c r="AI250" s="60" t="s">
        <v>292</v>
      </c>
      <c r="AJ250" s="61">
        <v>39934</v>
      </c>
      <c r="AK250" s="61">
        <v>39923</v>
      </c>
      <c r="AL250" s="60" t="s">
        <v>1887</v>
      </c>
      <c r="AM250" s="60" t="str">
        <f>VLOOKUP(AL250,'[1]居宅，予防'!$A$2:$B$43,2,FALSE)</f>
        <v>認知症対応型共同生活介護</v>
      </c>
      <c r="AN250" s="60" t="str">
        <f>VLOOKUP(AM250,[1]施設種別!$A$2:$B$20,2,FALSE)</f>
        <v>⑪認知症対応型共同生活介護</v>
      </c>
      <c r="AO250" s="60" t="s">
        <v>294</v>
      </c>
      <c r="AP250" s="60" t="s">
        <v>356</v>
      </c>
      <c r="AQ250" s="61">
        <v>38808</v>
      </c>
      <c r="AR250" s="61">
        <v>38808</v>
      </c>
      <c r="AS250" s="61">
        <v>42370</v>
      </c>
      <c r="BF250" s="61">
        <v>42125</v>
      </c>
      <c r="BG250" s="61">
        <v>44316</v>
      </c>
      <c r="BJ250" s="60" t="s">
        <v>2746</v>
      </c>
      <c r="BK250" s="60" t="s">
        <v>2747</v>
      </c>
      <c r="BL250" s="60" t="s">
        <v>2748</v>
      </c>
      <c r="BM250" s="60" t="s">
        <v>2750</v>
      </c>
      <c r="BN250" s="60" t="s">
        <v>2751</v>
      </c>
      <c r="BO250" s="60" t="s">
        <v>2752</v>
      </c>
      <c r="BP250" s="60">
        <v>7220003</v>
      </c>
      <c r="BQ250" s="60" t="s">
        <v>2753</v>
      </c>
      <c r="BR250" s="60" t="s">
        <v>1892</v>
      </c>
      <c r="BU250" s="60" t="s">
        <v>598</v>
      </c>
      <c r="BV250" s="61">
        <v>22505</v>
      </c>
      <c r="BW250" s="60" t="s">
        <v>2754</v>
      </c>
      <c r="CZ250" s="61">
        <v>42396</v>
      </c>
      <c r="DA250" s="61">
        <v>43314</v>
      </c>
      <c r="DB250" s="61">
        <v>42388</v>
      </c>
      <c r="DC250" s="61">
        <v>44316</v>
      </c>
    </row>
    <row r="251" spans="1:107" x14ac:dyDescent="0.15">
      <c r="A251" s="60">
        <f>COUNTIF(B251:B$1038,B251)</f>
        <v>1</v>
      </c>
      <c r="B251" s="60" t="str">
        <f t="shared" si="6"/>
        <v>3471100986認知症対応型共同生活介護</v>
      </c>
      <c r="C251" s="60">
        <v>3471100986</v>
      </c>
      <c r="D251" s="60">
        <v>34205</v>
      </c>
      <c r="E251" s="60" t="s">
        <v>417</v>
      </c>
      <c r="G251" s="60" t="s">
        <v>2755</v>
      </c>
      <c r="H251" s="60" t="s">
        <v>2756</v>
      </c>
      <c r="I251" s="60">
        <v>7290141</v>
      </c>
      <c r="J251" s="60" t="s">
        <v>2757</v>
      </c>
      <c r="K251" s="60" t="s">
        <v>2758</v>
      </c>
      <c r="L251" s="60" t="s">
        <v>2759</v>
      </c>
      <c r="M251" s="60" t="s">
        <v>1907</v>
      </c>
      <c r="P251" s="60" t="s">
        <v>1967</v>
      </c>
      <c r="Q251" s="60" t="s">
        <v>2760</v>
      </c>
      <c r="R251" s="60" t="s">
        <v>2761</v>
      </c>
      <c r="S251" s="60">
        <v>7220073</v>
      </c>
      <c r="T251" s="60" t="s">
        <v>2762</v>
      </c>
      <c r="U251" s="61">
        <v>20729</v>
      </c>
      <c r="V251" s="60" t="s">
        <v>2763</v>
      </c>
      <c r="X251" s="60" t="s">
        <v>2764</v>
      </c>
      <c r="Y251" s="60" t="s">
        <v>2765</v>
      </c>
      <c r="Z251" s="60" t="s">
        <v>2766</v>
      </c>
      <c r="AA251" s="60">
        <v>7290141</v>
      </c>
      <c r="AB251" s="60">
        <v>34205</v>
      </c>
      <c r="AC251" s="60" t="s">
        <v>2767</v>
      </c>
      <c r="AD251" s="60" t="s">
        <v>417</v>
      </c>
      <c r="AE251" s="60" t="b">
        <f t="shared" si="7"/>
        <v>1</v>
      </c>
      <c r="AF251" s="60" t="s">
        <v>337</v>
      </c>
      <c r="AH251" s="61">
        <v>40332</v>
      </c>
      <c r="AI251" s="60" t="s">
        <v>292</v>
      </c>
      <c r="AJ251" s="61">
        <v>40277</v>
      </c>
      <c r="AK251" s="61">
        <v>40354</v>
      </c>
      <c r="AL251" s="60" t="s">
        <v>1887</v>
      </c>
      <c r="AM251" s="60" t="str">
        <f>VLOOKUP(AL251,'[1]居宅，予防'!$A$2:$B$43,2,FALSE)</f>
        <v>認知症対応型共同生活介護</v>
      </c>
      <c r="AN251" s="60" t="str">
        <f>VLOOKUP(AM251,[1]施設種別!$A$2:$B$20,2,FALSE)</f>
        <v>⑪認知症対応型共同生活介護</v>
      </c>
      <c r="AO251" s="60" t="s">
        <v>294</v>
      </c>
      <c r="AP251" s="60" t="s">
        <v>356</v>
      </c>
      <c r="AQ251" s="61">
        <v>38808</v>
      </c>
      <c r="AR251" s="61">
        <v>38808</v>
      </c>
      <c r="AS251" s="61">
        <v>43191</v>
      </c>
      <c r="BF251" s="61">
        <v>42217</v>
      </c>
      <c r="BG251" s="61">
        <v>44408</v>
      </c>
      <c r="BJ251" s="60" t="s">
        <v>2764</v>
      </c>
      <c r="BK251" s="60" t="s">
        <v>2765</v>
      </c>
      <c r="BL251" s="60" t="s">
        <v>2766</v>
      </c>
      <c r="BM251" s="60" t="s">
        <v>2766</v>
      </c>
      <c r="BN251" s="60" t="s">
        <v>2768</v>
      </c>
      <c r="BO251" s="60" t="s">
        <v>2769</v>
      </c>
      <c r="BP251" s="60">
        <v>7222102</v>
      </c>
      <c r="BQ251" s="60" t="s">
        <v>2770</v>
      </c>
      <c r="BR251" s="60" t="s">
        <v>1892</v>
      </c>
      <c r="BU251" s="60" t="s">
        <v>598</v>
      </c>
      <c r="BV251" s="61">
        <v>24080</v>
      </c>
      <c r="BW251" s="60" t="s">
        <v>2771</v>
      </c>
      <c r="CZ251" s="61">
        <v>43214</v>
      </c>
      <c r="DA251" s="61">
        <v>43214</v>
      </c>
      <c r="DB251" s="61">
        <v>42212</v>
      </c>
      <c r="DC251" s="61">
        <v>44408</v>
      </c>
    </row>
    <row r="252" spans="1:107" x14ac:dyDescent="0.15">
      <c r="A252" s="60">
        <f>COUNTIF(B252:B$1038,B252)</f>
        <v>1</v>
      </c>
      <c r="B252" s="60" t="str">
        <f t="shared" si="6"/>
        <v>3471101026通所介護</v>
      </c>
      <c r="C252" s="60">
        <v>3471101026</v>
      </c>
      <c r="D252" s="60">
        <v>0</v>
      </c>
      <c r="E252" s="60" t="s">
        <v>275</v>
      </c>
      <c r="F252" s="60">
        <v>5002548</v>
      </c>
      <c r="G252" s="60" t="s">
        <v>2254</v>
      </c>
      <c r="H252" s="60" t="s">
        <v>2255</v>
      </c>
      <c r="I252" s="60">
        <v>7220018</v>
      </c>
      <c r="J252" s="60" t="s">
        <v>2256</v>
      </c>
      <c r="K252" s="60" t="s">
        <v>2257</v>
      </c>
      <c r="L252" s="60" t="s">
        <v>2258</v>
      </c>
      <c r="M252" s="60" t="s">
        <v>1907</v>
      </c>
      <c r="P252" s="60" t="s">
        <v>1967</v>
      </c>
      <c r="Q252" s="60" t="s">
        <v>2259</v>
      </c>
      <c r="R252" s="60" t="s">
        <v>2260</v>
      </c>
      <c r="S252" s="60">
        <v>7220022</v>
      </c>
      <c r="T252" s="60" t="s">
        <v>2261</v>
      </c>
      <c r="U252" s="61">
        <v>23155</v>
      </c>
      <c r="X252" s="60" t="s">
        <v>2772</v>
      </c>
      <c r="Y252" s="60" t="s">
        <v>2773</v>
      </c>
      <c r="Z252" s="60" t="s">
        <v>2774</v>
      </c>
      <c r="AA252" s="60">
        <v>7220234</v>
      </c>
      <c r="AB252" s="60">
        <v>34205</v>
      </c>
      <c r="AC252" s="60" t="s">
        <v>2775</v>
      </c>
      <c r="AD252" s="60" t="s">
        <v>417</v>
      </c>
      <c r="AE252" s="60" t="b">
        <f t="shared" si="7"/>
        <v>0</v>
      </c>
      <c r="AF252" s="60" t="s">
        <v>337</v>
      </c>
      <c r="AG252" s="60" t="s">
        <v>291</v>
      </c>
      <c r="AH252" s="61">
        <v>43500</v>
      </c>
      <c r="AI252" s="60" t="s">
        <v>292</v>
      </c>
      <c r="AJ252" s="61">
        <v>43511</v>
      </c>
      <c r="AK252" s="61">
        <v>43556</v>
      </c>
      <c r="AL252" s="60" t="s">
        <v>1829</v>
      </c>
      <c r="AM252" s="60" t="str">
        <f>VLOOKUP(AL252,'[1]居宅，予防'!$A$2:$B$43,2,FALSE)</f>
        <v>通所介護</v>
      </c>
      <c r="AN252" s="60" t="str">
        <f>VLOOKUP(AM252,[1]施設種別!$A$2:$B$20,2,FALSE)</f>
        <v>⑮通所介護</v>
      </c>
      <c r="AO252" s="60" t="s">
        <v>294</v>
      </c>
      <c r="AP252" s="60" t="s">
        <v>356</v>
      </c>
      <c r="AQ252" s="61">
        <v>37987</v>
      </c>
      <c r="AR252" s="61">
        <v>37987</v>
      </c>
      <c r="AS252" s="61">
        <v>43405</v>
      </c>
      <c r="BF252" s="61">
        <v>42370</v>
      </c>
      <c r="BG252" s="61">
        <v>44561</v>
      </c>
      <c r="BJ252" s="60" t="s">
        <v>2772</v>
      </c>
      <c r="BK252" s="60" t="s">
        <v>2773</v>
      </c>
      <c r="BL252" s="60" t="s">
        <v>2774</v>
      </c>
      <c r="BM252" s="60" t="s">
        <v>2776</v>
      </c>
      <c r="BN252" s="60" t="s">
        <v>2777</v>
      </c>
      <c r="BO252" s="60" t="s">
        <v>2778</v>
      </c>
      <c r="BP252" s="60">
        <v>7220215</v>
      </c>
      <c r="BQ252" s="60" t="s">
        <v>2779</v>
      </c>
      <c r="BR252" s="60" t="s">
        <v>2007</v>
      </c>
      <c r="BV252" s="61">
        <v>30703</v>
      </c>
      <c r="CR252" s="60" t="s">
        <v>2780</v>
      </c>
      <c r="CS252" s="60" t="s">
        <v>2781</v>
      </c>
      <c r="CY252" s="60" t="s">
        <v>291</v>
      </c>
      <c r="CZ252" s="61">
        <v>43434</v>
      </c>
      <c r="DA252" s="61">
        <v>43214</v>
      </c>
      <c r="DB252" s="61">
        <v>43412</v>
      </c>
      <c r="DC252" s="61">
        <v>44561</v>
      </c>
    </row>
    <row r="253" spans="1:107" x14ac:dyDescent="0.15">
      <c r="A253" s="60">
        <f>COUNTIF(B253:B$1038,B253)</f>
        <v>1</v>
      </c>
      <c r="B253" s="60" t="str">
        <f t="shared" si="6"/>
        <v>3471101075認知症対応型共同生活介護</v>
      </c>
      <c r="C253" s="60">
        <v>3471101075</v>
      </c>
      <c r="D253" s="60">
        <v>34205</v>
      </c>
      <c r="E253" s="60" t="s">
        <v>417</v>
      </c>
      <c r="G253" s="60" t="s">
        <v>459</v>
      </c>
      <c r="H253" s="60" t="s">
        <v>460</v>
      </c>
      <c r="I253" s="60">
        <v>7220062</v>
      </c>
      <c r="J253" s="60" t="s">
        <v>461</v>
      </c>
      <c r="K253" s="60" t="s">
        <v>462</v>
      </c>
      <c r="L253" s="60" t="s">
        <v>463</v>
      </c>
      <c r="M253" s="60" t="s">
        <v>308</v>
      </c>
      <c r="P253" s="60" t="s">
        <v>283</v>
      </c>
      <c r="Q253" s="60" t="s">
        <v>464</v>
      </c>
      <c r="R253" s="60" t="s">
        <v>465</v>
      </c>
      <c r="S253" s="60">
        <v>7220062</v>
      </c>
      <c r="T253" s="60" t="s">
        <v>461</v>
      </c>
      <c r="U253" s="61">
        <v>18219</v>
      </c>
      <c r="V253" s="60" t="s">
        <v>462</v>
      </c>
      <c r="X253" s="60" t="s">
        <v>2782</v>
      </c>
      <c r="Y253" s="60" t="s">
        <v>2783</v>
      </c>
      <c r="Z253" s="60" t="s">
        <v>2784</v>
      </c>
      <c r="AA253" s="60">
        <v>7220062</v>
      </c>
      <c r="AB253" s="60">
        <v>34205</v>
      </c>
      <c r="AC253" s="60" t="s">
        <v>2785</v>
      </c>
      <c r="AD253" s="60" t="s">
        <v>417</v>
      </c>
      <c r="AE253" s="60" t="b">
        <f t="shared" si="7"/>
        <v>1</v>
      </c>
      <c r="AF253" s="60" t="s">
        <v>337</v>
      </c>
      <c r="AH253" s="61">
        <v>41586</v>
      </c>
      <c r="AI253" s="60" t="s">
        <v>292</v>
      </c>
      <c r="AJ253" s="61">
        <v>41426</v>
      </c>
      <c r="AK253" s="61">
        <v>42443</v>
      </c>
      <c r="AL253" s="60" t="s">
        <v>1887</v>
      </c>
      <c r="AM253" s="60" t="str">
        <f>VLOOKUP(AL253,'[1]居宅，予防'!$A$2:$B$43,2,FALSE)</f>
        <v>認知症対応型共同生活介護</v>
      </c>
      <c r="AN253" s="60" t="str">
        <f>VLOOKUP(AM253,[1]施設種別!$A$2:$B$20,2,FALSE)</f>
        <v>⑪認知症対応型共同生活介護</v>
      </c>
      <c r="AO253" s="60" t="s">
        <v>294</v>
      </c>
      <c r="AP253" s="60" t="s">
        <v>356</v>
      </c>
      <c r="AQ253" s="61">
        <v>38808</v>
      </c>
      <c r="AR253" s="61">
        <v>38808</v>
      </c>
      <c r="AS253" s="61">
        <v>42751</v>
      </c>
      <c r="BF253" s="61">
        <v>42461</v>
      </c>
      <c r="BG253" s="61">
        <v>44651</v>
      </c>
      <c r="BJ253" s="60" t="s">
        <v>2782</v>
      </c>
      <c r="BK253" s="60" t="s">
        <v>2783</v>
      </c>
      <c r="BL253" s="60" t="s">
        <v>2784</v>
      </c>
      <c r="BM253" s="60" t="s">
        <v>2786</v>
      </c>
      <c r="BN253" s="60" t="s">
        <v>2787</v>
      </c>
      <c r="BO253" s="60" t="s">
        <v>2788</v>
      </c>
      <c r="BP253" s="60">
        <v>7220073</v>
      </c>
      <c r="BQ253" s="60" t="s">
        <v>2789</v>
      </c>
      <c r="BR253" s="60" t="s">
        <v>1892</v>
      </c>
      <c r="BS253" s="60" t="s">
        <v>2790</v>
      </c>
      <c r="BT253" s="60" t="s">
        <v>598</v>
      </c>
      <c r="BU253" s="60" t="s">
        <v>598</v>
      </c>
      <c r="BV253" s="61">
        <v>22657</v>
      </c>
      <c r="BW253" s="60" t="s">
        <v>2791</v>
      </c>
      <c r="CU253" s="60" t="s">
        <v>2792</v>
      </c>
      <c r="CV253" s="60" t="s">
        <v>2793</v>
      </c>
      <c r="CX253" s="60" t="s">
        <v>336</v>
      </c>
      <c r="CZ253" s="61">
        <v>42761</v>
      </c>
      <c r="DA253" s="61">
        <v>43215</v>
      </c>
      <c r="DB253" s="61">
        <v>41961</v>
      </c>
      <c r="DC253" s="61">
        <v>44651</v>
      </c>
    </row>
    <row r="254" spans="1:107" x14ac:dyDescent="0.15">
      <c r="A254" s="60">
        <f>COUNTIF(B254:B$1038,B254)</f>
        <v>1</v>
      </c>
      <c r="B254" s="60" t="str">
        <f t="shared" si="6"/>
        <v>3471101117通所介護</v>
      </c>
      <c r="C254" s="60">
        <v>3471101117</v>
      </c>
      <c r="D254" s="60">
        <v>0</v>
      </c>
      <c r="E254" s="60" t="s">
        <v>275</v>
      </c>
      <c r="F254" s="60">
        <v>5006440</v>
      </c>
      <c r="G254" s="60" t="s">
        <v>2794</v>
      </c>
      <c r="H254" s="60" t="s">
        <v>2795</v>
      </c>
      <c r="I254" s="60">
        <v>7330833</v>
      </c>
      <c r="J254" s="60" t="s">
        <v>2796</v>
      </c>
      <c r="K254" s="60" t="s">
        <v>2797</v>
      </c>
      <c r="L254" s="60" t="s">
        <v>2798</v>
      </c>
      <c r="M254" s="60" t="s">
        <v>1907</v>
      </c>
      <c r="P254" s="60" t="s">
        <v>1967</v>
      </c>
      <c r="Q254" s="60" t="s">
        <v>2799</v>
      </c>
      <c r="R254" s="60" t="s">
        <v>2800</v>
      </c>
      <c r="X254" s="60" t="s">
        <v>2801</v>
      </c>
      <c r="Y254" s="60" t="s">
        <v>2802</v>
      </c>
      <c r="Z254" s="60" t="s">
        <v>2803</v>
      </c>
      <c r="AA254" s="60">
        <v>7220215</v>
      </c>
      <c r="AB254" s="60">
        <v>34205</v>
      </c>
      <c r="AC254" s="60" t="s">
        <v>2804</v>
      </c>
      <c r="AD254" s="60" t="s">
        <v>417</v>
      </c>
      <c r="AE254" s="60" t="b">
        <f t="shared" si="7"/>
        <v>0</v>
      </c>
      <c r="AF254" s="60" t="s">
        <v>337</v>
      </c>
      <c r="AG254" s="60" t="s">
        <v>291</v>
      </c>
      <c r="AH254" s="61">
        <v>42892</v>
      </c>
      <c r="AI254" s="60" t="s">
        <v>292</v>
      </c>
      <c r="AJ254" s="61">
        <v>43265</v>
      </c>
      <c r="AK254" s="61">
        <v>43370</v>
      </c>
      <c r="AL254" s="60" t="s">
        <v>1829</v>
      </c>
      <c r="AM254" s="60" t="str">
        <f>VLOOKUP(AL254,'[1]居宅，予防'!$A$2:$B$43,2,FALSE)</f>
        <v>通所介護</v>
      </c>
      <c r="AN254" s="60" t="str">
        <f>VLOOKUP(AM254,[1]施設種別!$A$2:$B$20,2,FALSE)</f>
        <v>⑮通所介護</v>
      </c>
      <c r="AO254" s="60" t="s">
        <v>294</v>
      </c>
      <c r="AP254" s="60" t="s">
        <v>356</v>
      </c>
      <c r="AQ254" s="61">
        <v>38200</v>
      </c>
      <c r="AR254" s="61">
        <v>38200</v>
      </c>
      <c r="AS254" s="61">
        <v>43282</v>
      </c>
      <c r="BF254" s="61">
        <v>42583</v>
      </c>
      <c r="BG254" s="61">
        <v>44773</v>
      </c>
      <c r="BJ254" s="60" t="s">
        <v>2801</v>
      </c>
      <c r="BK254" s="60" t="s">
        <v>2802</v>
      </c>
      <c r="BL254" s="60" t="s">
        <v>2803</v>
      </c>
      <c r="BM254" s="60" t="s">
        <v>2805</v>
      </c>
      <c r="BN254" s="60" t="s">
        <v>2806</v>
      </c>
      <c r="BO254" s="60" t="s">
        <v>2807</v>
      </c>
      <c r="BP254" s="60">
        <v>7220022</v>
      </c>
      <c r="BQ254" s="60" t="s">
        <v>2808</v>
      </c>
      <c r="BR254" s="60" t="s">
        <v>2809</v>
      </c>
      <c r="BV254" s="61">
        <v>22013</v>
      </c>
      <c r="CR254" s="60" t="s">
        <v>2780</v>
      </c>
      <c r="CY254" s="60" t="s">
        <v>291</v>
      </c>
      <c r="CZ254" s="61">
        <v>43342</v>
      </c>
      <c r="DA254" s="61">
        <v>43578</v>
      </c>
      <c r="DB254" s="61">
        <v>43292</v>
      </c>
      <c r="DC254" s="61">
        <v>44773</v>
      </c>
    </row>
    <row r="255" spans="1:107" x14ac:dyDescent="0.15">
      <c r="A255" s="60">
        <f>COUNTIF(B255:B$1038,B255)</f>
        <v>1</v>
      </c>
      <c r="B255" s="60" t="str">
        <f t="shared" si="6"/>
        <v>3471101166通所介護</v>
      </c>
      <c r="C255" s="60">
        <v>3471101166</v>
      </c>
      <c r="D255" s="60">
        <v>0</v>
      </c>
      <c r="E255" s="60" t="s">
        <v>275</v>
      </c>
      <c r="F255" s="60">
        <v>3002557</v>
      </c>
      <c r="G255" s="60" t="s">
        <v>2810</v>
      </c>
      <c r="H255" s="60" t="s">
        <v>2811</v>
      </c>
      <c r="I255" s="60">
        <v>7290141</v>
      </c>
      <c r="J255" s="60" t="s">
        <v>2812</v>
      </c>
      <c r="K255" s="60" t="s">
        <v>2813</v>
      </c>
      <c r="L255" s="60" t="s">
        <v>2814</v>
      </c>
      <c r="M255" s="60" t="s">
        <v>308</v>
      </c>
      <c r="P255" s="60" t="s">
        <v>283</v>
      </c>
      <c r="Q255" s="60" t="s">
        <v>2815</v>
      </c>
      <c r="R255" s="60" t="s">
        <v>2816</v>
      </c>
      <c r="X255" s="60" t="s">
        <v>2817</v>
      </c>
      <c r="Y255" s="60" t="s">
        <v>2818</v>
      </c>
      <c r="Z255" s="60" t="s">
        <v>2813</v>
      </c>
      <c r="AA255" s="60">
        <v>7290141</v>
      </c>
      <c r="AB255" s="60">
        <v>34205</v>
      </c>
      <c r="AC255" s="60" t="s">
        <v>2812</v>
      </c>
      <c r="AD255" s="60" t="s">
        <v>417</v>
      </c>
      <c r="AE255" s="60" t="b">
        <f t="shared" si="7"/>
        <v>0</v>
      </c>
      <c r="AF255" s="60" t="s">
        <v>337</v>
      </c>
      <c r="AG255" s="60" t="s">
        <v>291</v>
      </c>
      <c r="AH255" s="61">
        <v>42586</v>
      </c>
      <c r="AI255" s="60" t="s">
        <v>292</v>
      </c>
      <c r="AJ255" s="61">
        <v>42597</v>
      </c>
      <c r="AK255" s="61">
        <v>42850</v>
      </c>
      <c r="AL255" s="60" t="s">
        <v>1829</v>
      </c>
      <c r="AM255" s="60" t="str">
        <f>VLOOKUP(AL255,'[1]居宅，予防'!$A$2:$B$43,2,FALSE)</f>
        <v>通所介護</v>
      </c>
      <c r="AN255" s="60" t="str">
        <f>VLOOKUP(AM255,[1]施設種別!$A$2:$B$20,2,FALSE)</f>
        <v>⑮通所介護</v>
      </c>
      <c r="AO255" s="60" t="s">
        <v>294</v>
      </c>
      <c r="AP255" s="60" t="s">
        <v>356</v>
      </c>
      <c r="AQ255" s="61">
        <v>38261</v>
      </c>
      <c r="AR255" s="61">
        <v>38261</v>
      </c>
      <c r="AS255" s="61">
        <v>42675</v>
      </c>
      <c r="BF255" s="61">
        <v>42644</v>
      </c>
      <c r="BG255" s="61">
        <v>44834</v>
      </c>
      <c r="BJ255" s="60" t="s">
        <v>2817</v>
      </c>
      <c r="BK255" s="60" t="s">
        <v>2818</v>
      </c>
      <c r="BL255" s="60" t="s">
        <v>2813</v>
      </c>
      <c r="BM255" s="60" t="s">
        <v>2814</v>
      </c>
      <c r="BN255" s="60" t="s">
        <v>2819</v>
      </c>
      <c r="BO255" s="60" t="s">
        <v>2820</v>
      </c>
      <c r="BP255" s="60">
        <v>7220038</v>
      </c>
      <c r="BQ255" s="60" t="s">
        <v>2821</v>
      </c>
      <c r="BS255" s="60" t="s">
        <v>2822</v>
      </c>
      <c r="BT255" s="60" t="s">
        <v>674</v>
      </c>
      <c r="BV255" s="61">
        <v>26377</v>
      </c>
      <c r="CR255" s="60" t="s">
        <v>457</v>
      </c>
      <c r="CS255" s="60" t="s">
        <v>2823</v>
      </c>
      <c r="CY255" s="60" t="s">
        <v>291</v>
      </c>
      <c r="CZ255" s="61">
        <v>42739</v>
      </c>
      <c r="DA255" s="61">
        <v>43214</v>
      </c>
      <c r="DB255" s="61">
        <v>42683</v>
      </c>
      <c r="DC255" s="61">
        <v>44834</v>
      </c>
    </row>
    <row r="256" spans="1:107" x14ac:dyDescent="0.15">
      <c r="A256" s="60">
        <f>COUNTIF(B256:B$1038,B256)</f>
        <v>1</v>
      </c>
      <c r="B256" s="60" t="str">
        <f t="shared" si="6"/>
        <v>3471101182通所介護</v>
      </c>
      <c r="C256" s="60">
        <v>3471101182</v>
      </c>
      <c r="D256" s="60">
        <v>0</v>
      </c>
      <c r="E256" s="60" t="s">
        <v>275</v>
      </c>
      <c r="F256" s="60">
        <v>3006459</v>
      </c>
      <c r="G256" s="60" t="s">
        <v>423</v>
      </c>
      <c r="H256" s="60" t="s">
        <v>424</v>
      </c>
      <c r="I256" s="60">
        <v>7220016</v>
      </c>
      <c r="J256" s="60" t="s">
        <v>425</v>
      </c>
      <c r="K256" s="60" t="s">
        <v>426</v>
      </c>
      <c r="L256" s="60" t="s">
        <v>427</v>
      </c>
      <c r="M256" s="60" t="s">
        <v>308</v>
      </c>
      <c r="P256" s="60" t="s">
        <v>283</v>
      </c>
      <c r="Q256" s="60" t="s">
        <v>428</v>
      </c>
      <c r="R256" s="60" t="s">
        <v>429</v>
      </c>
      <c r="X256" s="60" t="s">
        <v>2824</v>
      </c>
      <c r="Y256" s="60" t="s">
        <v>2825</v>
      </c>
      <c r="Z256" s="60" t="s">
        <v>2826</v>
      </c>
      <c r="AA256" s="60">
        <v>7220016</v>
      </c>
      <c r="AB256" s="60">
        <v>34205</v>
      </c>
      <c r="AC256" s="60" t="s">
        <v>2827</v>
      </c>
      <c r="AD256" s="60" t="s">
        <v>417</v>
      </c>
      <c r="AE256" s="60" t="b">
        <f t="shared" si="7"/>
        <v>0</v>
      </c>
      <c r="AF256" s="60" t="s">
        <v>337</v>
      </c>
      <c r="AG256" s="60" t="s">
        <v>291</v>
      </c>
      <c r="AH256" s="61">
        <v>42751</v>
      </c>
      <c r="AI256" s="60" t="s">
        <v>292</v>
      </c>
      <c r="AJ256" s="61">
        <v>42751</v>
      </c>
      <c r="AK256" s="61">
        <v>42794</v>
      </c>
      <c r="AL256" s="60" t="s">
        <v>1829</v>
      </c>
      <c r="AM256" s="60" t="str">
        <f>VLOOKUP(AL256,'[1]居宅，予防'!$A$2:$B$43,2,FALSE)</f>
        <v>通所介護</v>
      </c>
      <c r="AN256" s="60" t="str">
        <f>VLOOKUP(AM256,[1]施設種別!$A$2:$B$20,2,FALSE)</f>
        <v>⑮通所介護</v>
      </c>
      <c r="AO256" s="60" t="s">
        <v>294</v>
      </c>
      <c r="AP256" s="60" t="s">
        <v>356</v>
      </c>
      <c r="AQ256" s="61">
        <v>38412</v>
      </c>
      <c r="AR256" s="61">
        <v>38412</v>
      </c>
      <c r="AS256" s="61">
        <v>43191</v>
      </c>
      <c r="BF256" s="61">
        <v>42795</v>
      </c>
      <c r="BG256" s="61">
        <v>44985</v>
      </c>
      <c r="BJ256" s="60" t="s">
        <v>2824</v>
      </c>
      <c r="BK256" s="60" t="s">
        <v>2825</v>
      </c>
      <c r="BL256" s="60" t="s">
        <v>2826</v>
      </c>
      <c r="BM256" s="60" t="s">
        <v>2828</v>
      </c>
      <c r="BN256" s="60" t="s">
        <v>2829</v>
      </c>
      <c r="BO256" s="60" t="s">
        <v>2830</v>
      </c>
      <c r="BP256" s="60">
        <v>7230035</v>
      </c>
      <c r="BQ256" s="60" t="s">
        <v>2831</v>
      </c>
      <c r="BR256" s="60" t="s">
        <v>2007</v>
      </c>
      <c r="BV256" s="61">
        <v>28646</v>
      </c>
      <c r="CR256" s="60" t="s">
        <v>417</v>
      </c>
      <c r="CS256" s="60" t="s">
        <v>2832</v>
      </c>
      <c r="CY256" s="60" t="s">
        <v>291</v>
      </c>
      <c r="CZ256" s="61">
        <v>43214</v>
      </c>
      <c r="DA256" s="61">
        <v>43214</v>
      </c>
      <c r="DB256" s="61">
        <v>43194</v>
      </c>
      <c r="DC256" s="61">
        <v>44985</v>
      </c>
    </row>
    <row r="257" spans="1:110" x14ac:dyDescent="0.15">
      <c r="A257" s="60">
        <f>COUNTIF(B257:B$1038,B257)</f>
        <v>1</v>
      </c>
      <c r="B257" s="60" t="str">
        <f t="shared" si="6"/>
        <v>3471101232通所介護</v>
      </c>
      <c r="C257" s="60">
        <v>3471101232</v>
      </c>
      <c r="D257" s="60">
        <v>0</v>
      </c>
      <c r="E257" s="60" t="s">
        <v>275</v>
      </c>
      <c r="F257" s="60">
        <v>5006465</v>
      </c>
      <c r="G257" s="60" t="s">
        <v>2833</v>
      </c>
      <c r="H257" s="60" t="s">
        <v>2834</v>
      </c>
      <c r="I257" s="60">
        <v>7220014</v>
      </c>
      <c r="J257" s="60" t="s">
        <v>2835</v>
      </c>
      <c r="K257" s="60" t="s">
        <v>2836</v>
      </c>
      <c r="L257" s="60" t="s">
        <v>2837</v>
      </c>
      <c r="M257" s="60" t="s">
        <v>1907</v>
      </c>
      <c r="P257" s="60" t="s">
        <v>1967</v>
      </c>
      <c r="Q257" s="60" t="s">
        <v>2838</v>
      </c>
      <c r="R257" s="60" t="s">
        <v>2839</v>
      </c>
      <c r="X257" s="60" t="s">
        <v>2840</v>
      </c>
      <c r="Y257" s="60" t="s">
        <v>2841</v>
      </c>
      <c r="Z257" s="60" t="s">
        <v>2842</v>
      </c>
      <c r="AA257" s="60">
        <v>7220037</v>
      </c>
      <c r="AB257" s="60">
        <v>34205</v>
      </c>
      <c r="AC257" s="60" t="s">
        <v>2843</v>
      </c>
      <c r="AD257" s="60" t="s">
        <v>417</v>
      </c>
      <c r="AE257" s="60" t="b">
        <f t="shared" si="7"/>
        <v>0</v>
      </c>
      <c r="AF257" s="60" t="s">
        <v>337</v>
      </c>
      <c r="AG257" s="60" t="s">
        <v>291</v>
      </c>
      <c r="AH257" s="61">
        <v>43570</v>
      </c>
      <c r="AI257" s="60" t="s">
        <v>292</v>
      </c>
      <c r="AJ257" s="61">
        <v>43497</v>
      </c>
      <c r="AK257" s="61">
        <v>43579</v>
      </c>
      <c r="AL257" s="60" t="s">
        <v>1829</v>
      </c>
      <c r="AM257" s="60" t="str">
        <f>VLOOKUP(AL257,'[1]居宅，予防'!$A$2:$B$43,2,FALSE)</f>
        <v>通所介護</v>
      </c>
      <c r="AN257" s="60" t="str">
        <f>VLOOKUP(AM257,[1]施設種別!$A$2:$B$20,2,FALSE)</f>
        <v>⑮通所介護</v>
      </c>
      <c r="AO257" s="60" t="s">
        <v>294</v>
      </c>
      <c r="AP257" s="60" t="s">
        <v>356</v>
      </c>
      <c r="AQ257" s="61">
        <v>38534</v>
      </c>
      <c r="AR257" s="61">
        <v>38534</v>
      </c>
      <c r="AS257" s="61">
        <v>43344</v>
      </c>
      <c r="BF257" s="61">
        <v>42917</v>
      </c>
      <c r="BG257" s="61">
        <v>45107</v>
      </c>
      <c r="BJ257" s="60" t="s">
        <v>2840</v>
      </c>
      <c r="BK257" s="60" t="s">
        <v>2841</v>
      </c>
      <c r="BL257" s="60" t="s">
        <v>2842</v>
      </c>
      <c r="BM257" s="60" t="s">
        <v>2844</v>
      </c>
      <c r="BN257" s="60" t="s">
        <v>2845</v>
      </c>
      <c r="BO257" s="60" t="s">
        <v>2846</v>
      </c>
      <c r="BP257" s="60">
        <v>7220215</v>
      </c>
      <c r="BQ257" s="60" t="s">
        <v>2847</v>
      </c>
      <c r="BR257" s="60" t="s">
        <v>2007</v>
      </c>
      <c r="BV257" s="61">
        <v>25739</v>
      </c>
      <c r="CR257" s="60" t="s">
        <v>2780</v>
      </c>
      <c r="CS257" s="60" t="s">
        <v>2848</v>
      </c>
      <c r="CY257" s="60" t="s">
        <v>291</v>
      </c>
      <c r="CZ257" s="61">
        <v>43405</v>
      </c>
      <c r="DA257" s="61">
        <v>43214</v>
      </c>
      <c r="DB257" s="61">
        <v>43346</v>
      </c>
      <c r="DC257" s="61">
        <v>45107</v>
      </c>
    </row>
    <row r="258" spans="1:110" x14ac:dyDescent="0.15">
      <c r="A258" s="60">
        <f>COUNTIF(B258:B$1038,B258)</f>
        <v>1</v>
      </c>
      <c r="B258" s="60" t="str">
        <f t="shared" ref="B258:B321" si="8">CONCATENATE(C258,AM258)</f>
        <v>3471101265通所介護</v>
      </c>
      <c r="C258" s="60">
        <v>3471101265</v>
      </c>
      <c r="D258" s="60">
        <v>0</v>
      </c>
      <c r="E258" s="60" t="s">
        <v>275</v>
      </c>
      <c r="F258" s="60">
        <v>1006477</v>
      </c>
      <c r="G258" s="60" t="s">
        <v>2849</v>
      </c>
      <c r="H258" s="60" t="s">
        <v>2850</v>
      </c>
      <c r="I258" s="60">
        <v>7220018</v>
      </c>
      <c r="J258" s="60" t="s">
        <v>2851</v>
      </c>
      <c r="K258" s="60" t="s">
        <v>2852</v>
      </c>
      <c r="L258" s="60" t="s">
        <v>2853</v>
      </c>
      <c r="M258" s="60" t="s">
        <v>1244</v>
      </c>
      <c r="N258" s="60" t="s">
        <v>533</v>
      </c>
      <c r="P258" s="60" t="s">
        <v>283</v>
      </c>
      <c r="Q258" s="60" t="s">
        <v>2854</v>
      </c>
      <c r="R258" s="60" t="s">
        <v>2855</v>
      </c>
      <c r="X258" s="60" t="s">
        <v>2856</v>
      </c>
      <c r="Y258" s="60" t="s">
        <v>2857</v>
      </c>
      <c r="Z258" s="60" t="s">
        <v>2858</v>
      </c>
      <c r="AA258" s="60">
        <v>7220018</v>
      </c>
      <c r="AB258" s="60">
        <v>34205</v>
      </c>
      <c r="AC258" s="60" t="s">
        <v>2851</v>
      </c>
      <c r="AD258" s="60" t="s">
        <v>417</v>
      </c>
      <c r="AE258" s="60" t="b">
        <f t="shared" ref="AE258:AE321" si="9">AD258=E258</f>
        <v>0</v>
      </c>
      <c r="AF258" s="60" t="s">
        <v>337</v>
      </c>
      <c r="AG258" s="60" t="s">
        <v>291</v>
      </c>
      <c r="AH258" s="61">
        <v>43047</v>
      </c>
      <c r="AI258" s="60" t="s">
        <v>292</v>
      </c>
      <c r="AJ258" s="61">
        <v>42908</v>
      </c>
      <c r="AK258" s="61">
        <v>43060</v>
      </c>
      <c r="AL258" s="60" t="s">
        <v>1829</v>
      </c>
      <c r="AM258" s="60" t="str">
        <f>VLOOKUP(AL258,'[1]居宅，予防'!$A$2:$B$43,2,FALSE)</f>
        <v>通所介護</v>
      </c>
      <c r="AN258" s="60" t="str">
        <f>VLOOKUP(AM258,[1]施設種別!$A$2:$B$20,2,FALSE)</f>
        <v>⑮通所介護</v>
      </c>
      <c r="AO258" s="60" t="s">
        <v>294</v>
      </c>
      <c r="AP258" s="60" t="s">
        <v>356</v>
      </c>
      <c r="AQ258" s="61">
        <v>38687</v>
      </c>
      <c r="AR258" s="61">
        <v>38687</v>
      </c>
      <c r="AS258" s="61">
        <v>43221</v>
      </c>
      <c r="BF258" s="61">
        <v>43070</v>
      </c>
      <c r="BG258" s="61">
        <v>45260</v>
      </c>
      <c r="BJ258" s="60" t="s">
        <v>2856</v>
      </c>
      <c r="BK258" s="60" t="s">
        <v>2857</v>
      </c>
      <c r="BL258" s="60" t="s">
        <v>2858</v>
      </c>
      <c r="BM258" s="60" t="s">
        <v>2853</v>
      </c>
      <c r="BN258" s="60" t="s">
        <v>2859</v>
      </c>
      <c r="BO258" s="60" t="s">
        <v>2860</v>
      </c>
      <c r="BP258" s="60">
        <v>7220022</v>
      </c>
      <c r="BQ258" s="60" t="s">
        <v>2861</v>
      </c>
      <c r="BS258" s="60" t="s">
        <v>2396</v>
      </c>
      <c r="BT258" s="60" t="s">
        <v>2862</v>
      </c>
      <c r="BV258" s="61">
        <v>26475</v>
      </c>
      <c r="CR258" s="60" t="s">
        <v>417</v>
      </c>
      <c r="CS258" s="60" t="s">
        <v>2863</v>
      </c>
      <c r="CY258" s="60" t="s">
        <v>291</v>
      </c>
      <c r="CZ258" s="61">
        <v>43405</v>
      </c>
      <c r="DA258" s="61">
        <v>43217</v>
      </c>
      <c r="DB258" s="61">
        <v>43237</v>
      </c>
      <c r="DC258" s="61">
        <v>45260</v>
      </c>
    </row>
    <row r="259" spans="1:110" x14ac:dyDescent="0.15">
      <c r="A259" s="60">
        <f>COUNTIF(B259:B$1038,B259)</f>
        <v>1</v>
      </c>
      <c r="B259" s="60" t="str">
        <f t="shared" si="8"/>
        <v>3471101273介護老人福祉施設</v>
      </c>
      <c r="C259" s="60">
        <v>3471101273</v>
      </c>
      <c r="D259" s="60">
        <v>0</v>
      </c>
      <c r="E259" s="60" t="s">
        <v>275</v>
      </c>
      <c r="F259" s="60">
        <v>1006477</v>
      </c>
      <c r="G259" s="60" t="s">
        <v>2849</v>
      </c>
      <c r="H259" s="60" t="s">
        <v>2850</v>
      </c>
      <c r="I259" s="60">
        <v>7220018</v>
      </c>
      <c r="J259" s="60" t="s">
        <v>2851</v>
      </c>
      <c r="K259" s="60" t="s">
        <v>2852</v>
      </c>
      <c r="L259" s="60" t="s">
        <v>2853</v>
      </c>
      <c r="M259" s="60" t="s">
        <v>1244</v>
      </c>
      <c r="N259" s="60" t="s">
        <v>533</v>
      </c>
      <c r="P259" s="60" t="s">
        <v>283</v>
      </c>
      <c r="Q259" s="60" t="s">
        <v>2854</v>
      </c>
      <c r="R259" s="60" t="s">
        <v>2855</v>
      </c>
      <c r="X259" s="60" t="s">
        <v>2864</v>
      </c>
      <c r="Y259" s="60" t="s">
        <v>2865</v>
      </c>
      <c r="Z259" s="60" t="s">
        <v>2852</v>
      </c>
      <c r="AA259" s="60">
        <v>7220018</v>
      </c>
      <c r="AB259" s="60">
        <v>34205</v>
      </c>
      <c r="AC259" s="60" t="s">
        <v>2851</v>
      </c>
      <c r="AD259" s="60" t="s">
        <v>417</v>
      </c>
      <c r="AE259" s="60" t="b">
        <f t="shared" si="9"/>
        <v>0</v>
      </c>
      <c r="AF259" s="60" t="s">
        <v>337</v>
      </c>
      <c r="AG259" s="60" t="s">
        <v>291</v>
      </c>
      <c r="AH259" s="61">
        <v>43047</v>
      </c>
      <c r="AI259" s="60" t="s">
        <v>292</v>
      </c>
      <c r="AJ259" s="61">
        <v>42908</v>
      </c>
      <c r="AK259" s="61">
        <v>43060</v>
      </c>
      <c r="AL259" s="60" t="s">
        <v>1856</v>
      </c>
      <c r="AM259" s="60" t="str">
        <f>VLOOKUP(AL259,'[1]居宅，予防'!$A$2:$B$43,2,FALSE)</f>
        <v>介護老人福祉施設</v>
      </c>
      <c r="AN259" s="60" t="str">
        <f>VLOOKUP(AM259,[1]施設種別!$A$2:$B$20,2,FALSE)</f>
        <v>①広域型特別養護老人ホーム</v>
      </c>
      <c r="AO259" s="60" t="s">
        <v>294</v>
      </c>
      <c r="AP259" s="60" t="s">
        <v>356</v>
      </c>
      <c r="AQ259" s="61">
        <v>38687</v>
      </c>
      <c r="AR259" s="61">
        <v>38687</v>
      </c>
      <c r="AS259" s="61">
        <v>43374</v>
      </c>
      <c r="BF259" s="61">
        <v>43070</v>
      </c>
      <c r="BG259" s="61">
        <v>45260</v>
      </c>
      <c r="BJ259" s="60" t="s">
        <v>2864</v>
      </c>
      <c r="BK259" s="60" t="s">
        <v>2865</v>
      </c>
      <c r="BL259" s="60" t="s">
        <v>2852</v>
      </c>
      <c r="BM259" s="60" t="s">
        <v>2853</v>
      </c>
      <c r="BN259" s="60" t="s">
        <v>2859</v>
      </c>
      <c r="BO259" s="60" t="s">
        <v>2860</v>
      </c>
      <c r="BP259" s="60">
        <v>7220022</v>
      </c>
      <c r="BQ259" s="60" t="s">
        <v>2861</v>
      </c>
      <c r="BS259" s="60" t="s">
        <v>2866</v>
      </c>
      <c r="BT259" s="60" t="s">
        <v>598</v>
      </c>
      <c r="BU259" s="60" t="s">
        <v>2867</v>
      </c>
      <c r="BV259" s="61">
        <v>26475</v>
      </c>
      <c r="CV259" s="60" t="s">
        <v>2868</v>
      </c>
      <c r="CW259" s="60" t="s">
        <v>2639</v>
      </c>
      <c r="CY259" s="60" t="s">
        <v>291</v>
      </c>
      <c r="CZ259" s="61">
        <v>43496</v>
      </c>
      <c r="DA259" s="61">
        <v>43203</v>
      </c>
      <c r="DB259" s="61">
        <v>43460</v>
      </c>
      <c r="DC259" s="61">
        <v>45260</v>
      </c>
    </row>
    <row r="260" spans="1:110" x14ac:dyDescent="0.15">
      <c r="A260" s="60">
        <f>COUNTIF(B260:B$1038,B260)</f>
        <v>1</v>
      </c>
      <c r="B260" s="60" t="str">
        <f t="shared" si="8"/>
        <v>3471101273短期入所生活介護</v>
      </c>
      <c r="C260" s="60">
        <v>3471101273</v>
      </c>
      <c r="D260" s="60">
        <v>0</v>
      </c>
      <c r="E260" s="60" t="s">
        <v>275</v>
      </c>
      <c r="F260" s="60">
        <v>1006477</v>
      </c>
      <c r="G260" s="60" t="s">
        <v>2849</v>
      </c>
      <c r="H260" s="60" t="s">
        <v>2850</v>
      </c>
      <c r="I260" s="60">
        <v>7220018</v>
      </c>
      <c r="J260" s="60" t="s">
        <v>2851</v>
      </c>
      <c r="K260" s="60" t="s">
        <v>2852</v>
      </c>
      <c r="L260" s="60" t="s">
        <v>2853</v>
      </c>
      <c r="M260" s="60" t="s">
        <v>1244</v>
      </c>
      <c r="N260" s="60" t="s">
        <v>533</v>
      </c>
      <c r="P260" s="60" t="s">
        <v>283</v>
      </c>
      <c r="Q260" s="60" t="s">
        <v>2854</v>
      </c>
      <c r="R260" s="60" t="s">
        <v>2855</v>
      </c>
      <c r="X260" s="60" t="s">
        <v>2864</v>
      </c>
      <c r="Y260" s="60" t="s">
        <v>2865</v>
      </c>
      <c r="Z260" s="60" t="s">
        <v>2852</v>
      </c>
      <c r="AA260" s="60">
        <v>7220018</v>
      </c>
      <c r="AB260" s="60">
        <v>34205</v>
      </c>
      <c r="AC260" s="60" t="s">
        <v>2851</v>
      </c>
      <c r="AD260" s="60" t="s">
        <v>417</v>
      </c>
      <c r="AE260" s="60" t="b">
        <f t="shared" si="9"/>
        <v>0</v>
      </c>
      <c r="AF260" s="60" t="s">
        <v>337</v>
      </c>
      <c r="AG260" s="60" t="s">
        <v>291</v>
      </c>
      <c r="AH260" s="61">
        <v>43047</v>
      </c>
      <c r="AI260" s="60" t="s">
        <v>292</v>
      </c>
      <c r="AJ260" s="61">
        <v>42908</v>
      </c>
      <c r="AK260" s="61">
        <v>43060</v>
      </c>
      <c r="AL260" s="60" t="s">
        <v>1850</v>
      </c>
      <c r="AM260" s="60" t="str">
        <f>VLOOKUP(AL260,'[1]居宅，予防'!$A$2:$B$43,2,FALSE)</f>
        <v>短期入所生活介護</v>
      </c>
      <c r="AN260" s="60" t="str">
        <f>VLOOKUP(AM260,[1]施設種別!$A$2:$B$20,2,FALSE)</f>
        <v>⑭短期入所生活介護</v>
      </c>
      <c r="AO260" s="60" t="s">
        <v>294</v>
      </c>
      <c r="AP260" s="60" t="s">
        <v>356</v>
      </c>
      <c r="AQ260" s="61">
        <v>39052</v>
      </c>
      <c r="AR260" s="61">
        <v>39052</v>
      </c>
      <c r="AS260" s="61">
        <v>43374</v>
      </c>
      <c r="BF260" s="61">
        <v>43435</v>
      </c>
      <c r="BG260" s="61">
        <v>45626</v>
      </c>
      <c r="BJ260" s="60" t="s">
        <v>2864</v>
      </c>
      <c r="BK260" s="60" t="s">
        <v>2865</v>
      </c>
      <c r="BL260" s="60" t="s">
        <v>2852</v>
      </c>
      <c r="BM260" s="60" t="s">
        <v>2853</v>
      </c>
      <c r="BN260" s="60" t="s">
        <v>2859</v>
      </c>
      <c r="BO260" s="60" t="s">
        <v>2860</v>
      </c>
      <c r="BP260" s="60">
        <v>7220022</v>
      </c>
      <c r="BQ260" s="60" t="s">
        <v>2861</v>
      </c>
      <c r="BS260" s="60" t="s">
        <v>2869</v>
      </c>
      <c r="BT260" s="60" t="s">
        <v>598</v>
      </c>
      <c r="BV260" s="61">
        <v>26475</v>
      </c>
      <c r="CR260" s="60" t="s">
        <v>417</v>
      </c>
      <c r="CS260" s="60" t="s">
        <v>2870</v>
      </c>
      <c r="CV260" s="60" t="s">
        <v>2871</v>
      </c>
      <c r="CW260" s="60" t="s">
        <v>2639</v>
      </c>
      <c r="CY260" s="60" t="s">
        <v>291</v>
      </c>
      <c r="CZ260" s="61">
        <v>43462</v>
      </c>
      <c r="DA260" s="61">
        <v>43215</v>
      </c>
      <c r="DB260" s="61">
        <v>43426</v>
      </c>
      <c r="DC260" s="61">
        <v>45626</v>
      </c>
      <c r="DF260" s="60" t="s">
        <v>2872</v>
      </c>
    </row>
    <row r="261" spans="1:110" x14ac:dyDescent="0.15">
      <c r="A261" s="60">
        <f>COUNTIF(B261:B$1038,B261)</f>
        <v>1</v>
      </c>
      <c r="B261" s="60" t="str">
        <f t="shared" si="8"/>
        <v>3471101281短期入所生活介護</v>
      </c>
      <c r="C261" s="60">
        <v>3471101281</v>
      </c>
      <c r="D261" s="60">
        <v>0</v>
      </c>
      <c r="E261" s="60" t="s">
        <v>275</v>
      </c>
      <c r="F261" s="60">
        <v>1006477</v>
      </c>
      <c r="G261" s="60" t="s">
        <v>2849</v>
      </c>
      <c r="H261" s="60" t="s">
        <v>2850</v>
      </c>
      <c r="I261" s="60">
        <v>7220018</v>
      </c>
      <c r="J261" s="60" t="s">
        <v>2851</v>
      </c>
      <c r="K261" s="60" t="s">
        <v>2852</v>
      </c>
      <c r="L261" s="60" t="s">
        <v>2853</v>
      </c>
      <c r="M261" s="60" t="s">
        <v>1244</v>
      </c>
      <c r="N261" s="60" t="s">
        <v>533</v>
      </c>
      <c r="P261" s="60" t="s">
        <v>283</v>
      </c>
      <c r="Q261" s="60" t="s">
        <v>2854</v>
      </c>
      <c r="R261" s="60" t="s">
        <v>2855</v>
      </c>
      <c r="X261" s="60" t="s">
        <v>2873</v>
      </c>
      <c r="Y261" s="60" t="s">
        <v>2874</v>
      </c>
      <c r="Z261" s="60" t="s">
        <v>2852</v>
      </c>
      <c r="AA261" s="60">
        <v>7220018</v>
      </c>
      <c r="AB261" s="60">
        <v>34205</v>
      </c>
      <c r="AC261" s="60" t="s">
        <v>2851</v>
      </c>
      <c r="AD261" s="60" t="s">
        <v>417</v>
      </c>
      <c r="AE261" s="60" t="b">
        <f t="shared" si="9"/>
        <v>0</v>
      </c>
      <c r="AF261" s="60" t="s">
        <v>337</v>
      </c>
      <c r="AG261" s="60" t="s">
        <v>291</v>
      </c>
      <c r="AH261" s="61">
        <v>43047</v>
      </c>
      <c r="AI261" s="60" t="s">
        <v>292</v>
      </c>
      <c r="AJ261" s="61">
        <v>42908</v>
      </c>
      <c r="AK261" s="61">
        <v>43060</v>
      </c>
      <c r="AL261" s="60" t="s">
        <v>1850</v>
      </c>
      <c r="AM261" s="60" t="str">
        <f>VLOOKUP(AL261,'[1]居宅，予防'!$A$2:$B$43,2,FALSE)</f>
        <v>短期入所生活介護</v>
      </c>
      <c r="AN261" s="60" t="str">
        <f>VLOOKUP(AM261,[1]施設種別!$A$2:$B$20,2,FALSE)</f>
        <v>⑭短期入所生活介護</v>
      </c>
      <c r="AO261" s="60" t="s">
        <v>294</v>
      </c>
      <c r="AP261" s="60" t="s">
        <v>356</v>
      </c>
      <c r="AQ261" s="61">
        <v>38687</v>
      </c>
      <c r="AR261" s="61">
        <v>38687</v>
      </c>
      <c r="AS261" s="61">
        <v>43221</v>
      </c>
      <c r="BF261" s="61">
        <v>43070</v>
      </c>
      <c r="BG261" s="61">
        <v>45260</v>
      </c>
      <c r="BJ261" s="60" t="s">
        <v>2873</v>
      </c>
      <c r="BK261" s="60" t="s">
        <v>2874</v>
      </c>
      <c r="BL261" s="60" t="s">
        <v>2852</v>
      </c>
      <c r="BM261" s="60" t="s">
        <v>2853</v>
      </c>
      <c r="BN261" s="60" t="s">
        <v>2859</v>
      </c>
      <c r="BO261" s="60" t="s">
        <v>2860</v>
      </c>
      <c r="BP261" s="60">
        <v>7220022</v>
      </c>
      <c r="BQ261" s="60" t="s">
        <v>2861</v>
      </c>
      <c r="BS261" s="60" t="s">
        <v>2875</v>
      </c>
      <c r="BT261" s="60" t="s">
        <v>598</v>
      </c>
      <c r="BV261" s="61">
        <v>26475</v>
      </c>
      <c r="CR261" s="60" t="s">
        <v>417</v>
      </c>
      <c r="CV261" s="60" t="s">
        <v>2876</v>
      </c>
      <c r="CW261" s="60" t="s">
        <v>2877</v>
      </c>
      <c r="CY261" s="60" t="s">
        <v>291</v>
      </c>
      <c r="CZ261" s="61">
        <v>43405</v>
      </c>
      <c r="DA261" s="61">
        <v>43215</v>
      </c>
      <c r="DB261" s="61">
        <v>43237</v>
      </c>
      <c r="DC261" s="61">
        <v>45260</v>
      </c>
    </row>
    <row r="262" spans="1:110" x14ac:dyDescent="0.15">
      <c r="A262" s="60">
        <f>COUNTIF(B262:B$1038,B262)</f>
        <v>1</v>
      </c>
      <c r="B262" s="60" t="str">
        <f t="shared" si="8"/>
        <v>3471101307認知症対応型通所介護</v>
      </c>
      <c r="C262" s="60">
        <v>3471101307</v>
      </c>
      <c r="D262" s="60">
        <v>34205</v>
      </c>
      <c r="E262" s="60" t="s">
        <v>417</v>
      </c>
      <c r="G262" s="60" t="s">
        <v>2558</v>
      </c>
      <c r="H262" s="60" t="s">
        <v>2559</v>
      </c>
      <c r="I262" s="60">
        <v>7220042</v>
      </c>
      <c r="J262" s="60" t="s">
        <v>2560</v>
      </c>
      <c r="K262" s="60" t="s">
        <v>2561</v>
      </c>
      <c r="L262" s="60" t="s">
        <v>2562</v>
      </c>
      <c r="M262" s="60" t="s">
        <v>1244</v>
      </c>
      <c r="O262" s="61">
        <v>30141</v>
      </c>
      <c r="P262" s="60" t="s">
        <v>283</v>
      </c>
      <c r="Q262" s="60" t="s">
        <v>2878</v>
      </c>
      <c r="R262" s="60" t="s">
        <v>2879</v>
      </c>
      <c r="S262" s="60">
        <v>7220021</v>
      </c>
      <c r="T262" s="60" t="s">
        <v>2880</v>
      </c>
      <c r="U262" s="61">
        <v>20158</v>
      </c>
      <c r="V262" s="60" t="s">
        <v>2881</v>
      </c>
      <c r="X262" s="60" t="s">
        <v>2882</v>
      </c>
      <c r="Y262" s="60" t="s">
        <v>2883</v>
      </c>
      <c r="Z262" s="60" t="s">
        <v>2884</v>
      </c>
      <c r="AA262" s="60">
        <v>7221562</v>
      </c>
      <c r="AB262" s="60">
        <v>34205</v>
      </c>
      <c r="AC262" s="60" t="s">
        <v>2885</v>
      </c>
      <c r="AD262" s="60" t="s">
        <v>417</v>
      </c>
      <c r="AE262" s="60" t="b">
        <f t="shared" si="9"/>
        <v>1</v>
      </c>
      <c r="AF262" s="60" t="s">
        <v>337</v>
      </c>
      <c r="AH262" s="61">
        <v>41803</v>
      </c>
      <c r="AI262" s="60" t="s">
        <v>292</v>
      </c>
      <c r="AJ262" s="61">
        <v>42909</v>
      </c>
      <c r="AK262" s="61">
        <v>43206</v>
      </c>
      <c r="AL262" s="60" t="s">
        <v>2720</v>
      </c>
      <c r="AM262" s="60" t="str">
        <f>VLOOKUP(AL262,'[1]居宅，予防'!$A$2:$B$43,2,FALSE)</f>
        <v>認知症対応型通所介護</v>
      </c>
      <c r="AN262" s="60" t="str">
        <f>VLOOKUP(AM262,[1]施設種別!$A$2:$B$20,2,FALSE)</f>
        <v>⑲認知症対応型通所介護</v>
      </c>
      <c r="AO262" s="60" t="s">
        <v>294</v>
      </c>
      <c r="AP262" s="60" t="s">
        <v>356</v>
      </c>
      <c r="AQ262" s="61">
        <v>38808</v>
      </c>
      <c r="AR262" s="61">
        <v>38808</v>
      </c>
      <c r="AS262" s="61">
        <v>43435</v>
      </c>
      <c r="BF262" s="61">
        <v>43160</v>
      </c>
      <c r="BG262" s="61">
        <v>45351</v>
      </c>
      <c r="BJ262" s="60" t="s">
        <v>2882</v>
      </c>
      <c r="BK262" s="60" t="s">
        <v>2883</v>
      </c>
      <c r="BL262" s="60" t="s">
        <v>2884</v>
      </c>
      <c r="BM262" s="60" t="s">
        <v>2886</v>
      </c>
      <c r="BN262" s="60" t="s">
        <v>2887</v>
      </c>
      <c r="BO262" s="60" t="s">
        <v>2888</v>
      </c>
      <c r="BP262" s="60">
        <v>7220311</v>
      </c>
      <c r="BQ262" s="60" t="s">
        <v>2889</v>
      </c>
      <c r="BR262" s="60" t="s">
        <v>2007</v>
      </c>
      <c r="BV262" s="61">
        <v>28399</v>
      </c>
      <c r="BW262" s="60" t="s">
        <v>2890</v>
      </c>
      <c r="CR262" s="60" t="s">
        <v>417</v>
      </c>
      <c r="CS262" s="60" t="s">
        <v>2891</v>
      </c>
      <c r="CX262" s="60" t="s">
        <v>336</v>
      </c>
      <c r="CZ262" s="61">
        <v>43448</v>
      </c>
      <c r="DA262" s="61">
        <v>42849</v>
      </c>
      <c r="DB262" s="61">
        <v>41171</v>
      </c>
      <c r="DC262" s="61">
        <v>45351</v>
      </c>
    </row>
    <row r="263" spans="1:110" x14ac:dyDescent="0.15">
      <c r="A263" s="60">
        <f>COUNTIF(B263:B$1038,B263)</f>
        <v>1</v>
      </c>
      <c r="B263" s="60" t="str">
        <f t="shared" si="8"/>
        <v>3471101315認知症対応型通所介護</v>
      </c>
      <c r="C263" s="60">
        <v>3471101315</v>
      </c>
      <c r="D263" s="60">
        <v>34205</v>
      </c>
      <c r="E263" s="60" t="s">
        <v>417</v>
      </c>
      <c r="G263" s="60" t="s">
        <v>2558</v>
      </c>
      <c r="H263" s="60" t="s">
        <v>2559</v>
      </c>
      <c r="I263" s="60">
        <v>7220042</v>
      </c>
      <c r="J263" s="60" t="s">
        <v>2560</v>
      </c>
      <c r="K263" s="60" t="s">
        <v>2561</v>
      </c>
      <c r="L263" s="60" t="s">
        <v>2562</v>
      </c>
      <c r="M263" s="60" t="s">
        <v>1244</v>
      </c>
      <c r="O263" s="61">
        <v>30141</v>
      </c>
      <c r="P263" s="60" t="s">
        <v>283</v>
      </c>
      <c r="Q263" s="60" t="s">
        <v>2878</v>
      </c>
      <c r="R263" s="60" t="s">
        <v>2879</v>
      </c>
      <c r="S263" s="60">
        <v>7220021</v>
      </c>
      <c r="T263" s="60" t="s">
        <v>2880</v>
      </c>
      <c r="U263" s="61">
        <v>20158</v>
      </c>
      <c r="V263" s="60" t="s">
        <v>2881</v>
      </c>
      <c r="X263" s="60" t="s">
        <v>2892</v>
      </c>
      <c r="Y263" s="60" t="s">
        <v>2893</v>
      </c>
      <c r="Z263" s="60" t="s">
        <v>2894</v>
      </c>
      <c r="AA263" s="60">
        <v>7220052</v>
      </c>
      <c r="AB263" s="60">
        <v>34205</v>
      </c>
      <c r="AC263" s="60" t="s">
        <v>2895</v>
      </c>
      <c r="AD263" s="60" t="s">
        <v>417</v>
      </c>
      <c r="AE263" s="60" t="b">
        <f t="shared" si="9"/>
        <v>1</v>
      </c>
      <c r="AF263" s="60" t="s">
        <v>337</v>
      </c>
      <c r="AH263" s="61">
        <v>41803</v>
      </c>
      <c r="AI263" s="60" t="s">
        <v>292</v>
      </c>
      <c r="AJ263" s="61">
        <v>42909</v>
      </c>
      <c r="AK263" s="61">
        <v>43206</v>
      </c>
      <c r="AL263" s="60" t="s">
        <v>2720</v>
      </c>
      <c r="AM263" s="60" t="str">
        <f>VLOOKUP(AL263,'[1]居宅，予防'!$A$2:$B$43,2,FALSE)</f>
        <v>認知症対応型通所介護</v>
      </c>
      <c r="AN263" s="60" t="str">
        <f>VLOOKUP(AM263,[1]施設種別!$A$2:$B$20,2,FALSE)</f>
        <v>⑲認知症対応型通所介護</v>
      </c>
      <c r="AO263" s="60" t="s">
        <v>294</v>
      </c>
      <c r="AP263" s="60" t="s">
        <v>356</v>
      </c>
      <c r="AQ263" s="61">
        <v>38808</v>
      </c>
      <c r="AR263" s="61">
        <v>38808</v>
      </c>
      <c r="AS263" s="61">
        <v>42917</v>
      </c>
      <c r="BF263" s="61">
        <v>43160</v>
      </c>
      <c r="BG263" s="61">
        <v>45351</v>
      </c>
      <c r="BJ263" s="60" t="s">
        <v>2892</v>
      </c>
      <c r="BK263" s="60" t="s">
        <v>2893</v>
      </c>
      <c r="BL263" s="60" t="s">
        <v>2894</v>
      </c>
      <c r="BM263" s="60" t="s">
        <v>2896</v>
      </c>
      <c r="BN263" s="60" t="s">
        <v>2897</v>
      </c>
      <c r="BO263" s="60" t="s">
        <v>2898</v>
      </c>
      <c r="BP263" s="60">
        <v>7220052</v>
      </c>
      <c r="BQ263" s="60" t="s">
        <v>2899</v>
      </c>
      <c r="BR263" s="60" t="s">
        <v>2007</v>
      </c>
      <c r="BV263" s="61">
        <v>26170</v>
      </c>
      <c r="BW263" s="60" t="s">
        <v>2900</v>
      </c>
      <c r="CR263" s="60" t="s">
        <v>417</v>
      </c>
      <c r="CS263" s="60" t="s">
        <v>2901</v>
      </c>
      <c r="CZ263" s="61">
        <v>43206</v>
      </c>
      <c r="DA263" s="61">
        <v>42849</v>
      </c>
      <c r="DB263" s="61">
        <v>41739</v>
      </c>
      <c r="DC263" s="61">
        <v>45351</v>
      </c>
    </row>
    <row r="264" spans="1:110" x14ac:dyDescent="0.15">
      <c r="A264" s="60">
        <f>COUNTIF(B264:B$1038,B264)</f>
        <v>1</v>
      </c>
      <c r="B264" s="60" t="str">
        <f t="shared" si="8"/>
        <v>3471101323認知症対応型通所介護</v>
      </c>
      <c r="C264" s="60">
        <v>3471101323</v>
      </c>
      <c r="D264" s="60">
        <v>34205</v>
      </c>
      <c r="E264" s="60" t="s">
        <v>417</v>
      </c>
      <c r="G264" s="60" t="s">
        <v>2558</v>
      </c>
      <c r="H264" s="60" t="s">
        <v>2559</v>
      </c>
      <c r="I264" s="60">
        <v>7220042</v>
      </c>
      <c r="J264" s="60" t="s">
        <v>2560</v>
      </c>
      <c r="K264" s="60" t="s">
        <v>2561</v>
      </c>
      <c r="L264" s="60" t="s">
        <v>2562</v>
      </c>
      <c r="M264" s="60" t="s">
        <v>1244</v>
      </c>
      <c r="O264" s="61">
        <v>30141</v>
      </c>
      <c r="P264" s="60" t="s">
        <v>283</v>
      </c>
      <c r="Q264" s="60" t="s">
        <v>2878</v>
      </c>
      <c r="R264" s="60" t="s">
        <v>2879</v>
      </c>
      <c r="S264" s="60">
        <v>7220021</v>
      </c>
      <c r="T264" s="60" t="s">
        <v>2880</v>
      </c>
      <c r="U264" s="61">
        <v>20158</v>
      </c>
      <c r="V264" s="60" t="s">
        <v>2881</v>
      </c>
      <c r="X264" s="60" t="s">
        <v>2902</v>
      </c>
      <c r="Y264" s="60" t="s">
        <v>2903</v>
      </c>
      <c r="Z264" s="60" t="s">
        <v>2904</v>
      </c>
      <c r="AA264" s="60">
        <v>7220042</v>
      </c>
      <c r="AB264" s="60">
        <v>34205</v>
      </c>
      <c r="AC264" s="60" t="s">
        <v>2905</v>
      </c>
      <c r="AD264" s="60" t="s">
        <v>417</v>
      </c>
      <c r="AE264" s="60" t="b">
        <f t="shared" si="9"/>
        <v>1</v>
      </c>
      <c r="AF264" s="60" t="s">
        <v>337</v>
      </c>
      <c r="AH264" s="61">
        <v>41803</v>
      </c>
      <c r="AI264" s="60" t="s">
        <v>292</v>
      </c>
      <c r="AJ264" s="61">
        <v>42909</v>
      </c>
      <c r="AK264" s="61">
        <v>43206</v>
      </c>
      <c r="AL264" s="60" t="s">
        <v>2720</v>
      </c>
      <c r="AM264" s="60" t="str">
        <f>VLOOKUP(AL264,'[1]居宅，予防'!$A$2:$B$43,2,FALSE)</f>
        <v>認知症対応型通所介護</v>
      </c>
      <c r="AN264" s="60" t="str">
        <f>VLOOKUP(AM264,[1]施設種別!$A$2:$B$20,2,FALSE)</f>
        <v>⑲認知症対応型通所介護</v>
      </c>
      <c r="AO264" s="60" t="s">
        <v>294</v>
      </c>
      <c r="AP264" s="60" t="s">
        <v>356</v>
      </c>
      <c r="AQ264" s="61">
        <v>38808</v>
      </c>
      <c r="AR264" s="61">
        <v>38808</v>
      </c>
      <c r="AS264" s="61">
        <v>42826</v>
      </c>
      <c r="BF264" s="61">
        <v>43160</v>
      </c>
      <c r="BG264" s="61">
        <v>45351</v>
      </c>
      <c r="BJ264" s="60" t="s">
        <v>2902</v>
      </c>
      <c r="BK264" s="60" t="s">
        <v>2903</v>
      </c>
      <c r="BL264" s="60" t="s">
        <v>2904</v>
      </c>
      <c r="BM264" s="60" t="s">
        <v>2906</v>
      </c>
      <c r="BN264" s="60" t="s">
        <v>2907</v>
      </c>
      <c r="BO264" s="60" t="s">
        <v>2908</v>
      </c>
      <c r="BP264" s="60">
        <v>7230015</v>
      </c>
      <c r="BQ264" s="60" t="s">
        <v>2909</v>
      </c>
      <c r="BR264" s="60" t="s">
        <v>2007</v>
      </c>
      <c r="BV264" s="61">
        <v>30713</v>
      </c>
      <c r="BW264" s="60" t="s">
        <v>2910</v>
      </c>
      <c r="CO264" s="60" t="s">
        <v>2911</v>
      </c>
      <c r="CR264" s="60" t="s">
        <v>417</v>
      </c>
      <c r="CS264" s="60" t="s">
        <v>2912</v>
      </c>
      <c r="CZ264" s="61">
        <v>43206</v>
      </c>
      <c r="DA264" s="61">
        <v>42849</v>
      </c>
      <c r="DB264" s="61">
        <v>42226</v>
      </c>
      <c r="DC264" s="61">
        <v>45351</v>
      </c>
    </row>
    <row r="265" spans="1:110" x14ac:dyDescent="0.15">
      <c r="A265" s="60">
        <f>COUNTIF(B265:B$1038,B265)</f>
        <v>1</v>
      </c>
      <c r="B265" s="60" t="str">
        <f t="shared" si="8"/>
        <v>3471101364通所介護</v>
      </c>
      <c r="C265" s="60">
        <v>3471101364</v>
      </c>
      <c r="D265" s="60">
        <v>0</v>
      </c>
      <c r="E265" s="60" t="s">
        <v>275</v>
      </c>
      <c r="F265" s="60">
        <v>5002548</v>
      </c>
      <c r="G265" s="60" t="s">
        <v>2254</v>
      </c>
      <c r="H265" s="60" t="s">
        <v>2255</v>
      </c>
      <c r="I265" s="60">
        <v>7220018</v>
      </c>
      <c r="J265" s="60" t="s">
        <v>2256</v>
      </c>
      <c r="K265" s="60" t="s">
        <v>2257</v>
      </c>
      <c r="L265" s="60" t="s">
        <v>2258</v>
      </c>
      <c r="M265" s="60" t="s">
        <v>1907</v>
      </c>
      <c r="P265" s="60" t="s">
        <v>1967</v>
      </c>
      <c r="Q265" s="60" t="s">
        <v>2259</v>
      </c>
      <c r="R265" s="60" t="s">
        <v>2260</v>
      </c>
      <c r="S265" s="60">
        <v>7220022</v>
      </c>
      <c r="T265" s="60" t="s">
        <v>2261</v>
      </c>
      <c r="U265" s="61">
        <v>23155</v>
      </c>
      <c r="X265" s="60" t="s">
        <v>2913</v>
      </c>
      <c r="Y265" s="60" t="s">
        <v>2914</v>
      </c>
      <c r="Z265" s="60" t="s">
        <v>2915</v>
      </c>
      <c r="AA265" s="60">
        <v>7220073</v>
      </c>
      <c r="AB265" s="60">
        <v>34205</v>
      </c>
      <c r="AC265" s="60" t="s">
        <v>2916</v>
      </c>
      <c r="AD265" s="60" t="s">
        <v>417</v>
      </c>
      <c r="AE265" s="60" t="b">
        <f t="shared" si="9"/>
        <v>0</v>
      </c>
      <c r="AF265" s="60" t="s">
        <v>337</v>
      </c>
      <c r="AG265" s="60" t="s">
        <v>291</v>
      </c>
      <c r="AH265" s="61">
        <v>43500</v>
      </c>
      <c r="AI265" s="60" t="s">
        <v>292</v>
      </c>
      <c r="AJ265" s="61">
        <v>43511</v>
      </c>
      <c r="AK265" s="61">
        <v>43556</v>
      </c>
      <c r="AL265" s="60" t="s">
        <v>1829</v>
      </c>
      <c r="AM265" s="60" t="str">
        <f>VLOOKUP(AL265,'[1]居宅，予防'!$A$2:$B$43,2,FALSE)</f>
        <v>通所介護</v>
      </c>
      <c r="AN265" s="60" t="str">
        <f>VLOOKUP(AM265,[1]施設種別!$A$2:$B$20,2,FALSE)</f>
        <v>⑮通所介護</v>
      </c>
      <c r="AO265" s="60" t="s">
        <v>294</v>
      </c>
      <c r="AP265" s="60" t="s">
        <v>356</v>
      </c>
      <c r="AQ265" s="61">
        <v>38808</v>
      </c>
      <c r="AR265" s="61">
        <v>38808</v>
      </c>
      <c r="AS265" s="61">
        <v>43009</v>
      </c>
      <c r="BF265" s="61">
        <v>43191</v>
      </c>
      <c r="BG265" s="61">
        <v>45382</v>
      </c>
      <c r="BJ265" s="60" t="s">
        <v>2913</v>
      </c>
      <c r="BK265" s="60" t="s">
        <v>2914</v>
      </c>
      <c r="BL265" s="60" t="s">
        <v>2915</v>
      </c>
      <c r="BM265" s="60" t="s">
        <v>2917</v>
      </c>
      <c r="BN265" s="60" t="s">
        <v>2918</v>
      </c>
      <c r="BO265" s="60" t="s">
        <v>2919</v>
      </c>
      <c r="BP265" s="60">
        <v>7220073</v>
      </c>
      <c r="BQ265" s="60" t="s">
        <v>2920</v>
      </c>
      <c r="BR265" s="60" t="s">
        <v>2007</v>
      </c>
      <c r="BV265" s="61">
        <v>20187</v>
      </c>
      <c r="CR265" s="60" t="s">
        <v>417</v>
      </c>
      <c r="CY265" s="60" t="s">
        <v>291</v>
      </c>
      <c r="CZ265" s="61">
        <v>43173</v>
      </c>
      <c r="DA265" s="61">
        <v>43214</v>
      </c>
      <c r="DB265" s="61">
        <v>43126</v>
      </c>
      <c r="DC265" s="61">
        <v>45382</v>
      </c>
    </row>
    <row r="266" spans="1:110" x14ac:dyDescent="0.15">
      <c r="A266" s="60">
        <f>COUNTIF(B266:B$1038,B266)</f>
        <v>1</v>
      </c>
      <c r="B266" s="60" t="str">
        <f t="shared" si="8"/>
        <v>3471101547短期入所生活介護</v>
      </c>
      <c r="C266" s="60">
        <v>3471101547</v>
      </c>
      <c r="D266" s="60">
        <v>0</v>
      </c>
      <c r="E266" s="60" t="s">
        <v>275</v>
      </c>
      <c r="F266" s="60">
        <v>1006485</v>
      </c>
      <c r="G266" s="60" t="s">
        <v>1239</v>
      </c>
      <c r="H266" s="60" t="s">
        <v>1240</v>
      </c>
      <c r="I266" s="60">
        <v>7222211</v>
      </c>
      <c r="J266" s="60" t="s">
        <v>1241</v>
      </c>
      <c r="K266" s="60" t="s">
        <v>1242</v>
      </c>
      <c r="L266" s="60" t="s">
        <v>1243</v>
      </c>
      <c r="M266" s="60" t="s">
        <v>1244</v>
      </c>
      <c r="P266" s="60" t="s">
        <v>283</v>
      </c>
      <c r="Q266" s="60" t="s">
        <v>1245</v>
      </c>
      <c r="R266" s="60" t="s">
        <v>1246</v>
      </c>
      <c r="U266" s="61">
        <v>16539</v>
      </c>
      <c r="X266" s="60" t="s">
        <v>2921</v>
      </c>
      <c r="Y266" s="60" t="s">
        <v>2922</v>
      </c>
      <c r="Z266" s="60" t="s">
        <v>2923</v>
      </c>
      <c r="AA266" s="60">
        <v>7222211</v>
      </c>
      <c r="AB266" s="60">
        <v>34205</v>
      </c>
      <c r="AC266" s="60" t="s">
        <v>2924</v>
      </c>
      <c r="AD266" s="60" t="s">
        <v>417</v>
      </c>
      <c r="AE266" s="60" t="b">
        <f t="shared" si="9"/>
        <v>0</v>
      </c>
      <c r="AF266" s="60" t="s">
        <v>337</v>
      </c>
      <c r="AG266" s="60" t="s">
        <v>291</v>
      </c>
      <c r="AH266" s="61">
        <v>43045</v>
      </c>
      <c r="AI266" s="60" t="s">
        <v>292</v>
      </c>
      <c r="AJ266" s="61">
        <v>42906</v>
      </c>
      <c r="AK266" s="61">
        <v>43069</v>
      </c>
      <c r="AL266" s="60" t="s">
        <v>1850</v>
      </c>
      <c r="AM266" s="60" t="str">
        <f>VLOOKUP(AL266,'[1]居宅，予防'!$A$2:$B$43,2,FALSE)</f>
        <v>短期入所生活介護</v>
      </c>
      <c r="AN266" s="60" t="str">
        <f>VLOOKUP(AM266,[1]施設種別!$A$2:$B$20,2,FALSE)</f>
        <v>⑭短期入所生活介護</v>
      </c>
      <c r="AO266" s="60" t="s">
        <v>294</v>
      </c>
      <c r="AP266" s="60" t="s">
        <v>356</v>
      </c>
      <c r="AQ266" s="61">
        <v>39052</v>
      </c>
      <c r="AR266" s="61">
        <v>39052</v>
      </c>
      <c r="AS266" s="61">
        <v>42979</v>
      </c>
      <c r="BF266" s="61">
        <v>43435</v>
      </c>
      <c r="BG266" s="61">
        <v>45626</v>
      </c>
      <c r="BJ266" s="60" t="s">
        <v>2921</v>
      </c>
      <c r="BK266" s="60" t="s">
        <v>2922</v>
      </c>
      <c r="BL266" s="60" t="s">
        <v>2923</v>
      </c>
      <c r="BM266" s="60" t="s">
        <v>2925</v>
      </c>
      <c r="BN266" s="60" t="s">
        <v>2926</v>
      </c>
      <c r="BO266" s="60" t="s">
        <v>2927</v>
      </c>
      <c r="BP266" s="60">
        <v>7222211</v>
      </c>
      <c r="BQ266" s="60" t="s">
        <v>2928</v>
      </c>
      <c r="BS266" s="60" t="s">
        <v>2929</v>
      </c>
      <c r="BT266" s="60" t="s">
        <v>2930</v>
      </c>
      <c r="BV266" s="61">
        <v>23330</v>
      </c>
      <c r="CR266" s="60" t="s">
        <v>417</v>
      </c>
      <c r="CS266" s="60" t="s">
        <v>2931</v>
      </c>
      <c r="CV266" s="60" t="s">
        <v>1937</v>
      </c>
      <c r="CW266" s="60" t="s">
        <v>2932</v>
      </c>
      <c r="CY266" s="60" t="s">
        <v>291</v>
      </c>
      <c r="CZ266" s="61">
        <v>43434</v>
      </c>
      <c r="DA266" s="61">
        <v>43434</v>
      </c>
      <c r="DB266" s="61">
        <v>43383</v>
      </c>
      <c r="DC266" s="61">
        <v>45626</v>
      </c>
      <c r="DF266" s="60" t="s">
        <v>2933</v>
      </c>
    </row>
    <row r="267" spans="1:110" x14ac:dyDescent="0.15">
      <c r="A267" s="60">
        <f>COUNTIF(B267:B$1038,B267)</f>
        <v>1</v>
      </c>
      <c r="B267" s="60" t="str">
        <f t="shared" si="8"/>
        <v>3471101554介護老人福祉施設</v>
      </c>
      <c r="C267" s="60">
        <v>3471101554</v>
      </c>
      <c r="D267" s="60">
        <v>0</v>
      </c>
      <c r="E267" s="60" t="s">
        <v>275</v>
      </c>
      <c r="F267" s="60">
        <v>1006485</v>
      </c>
      <c r="G267" s="60" t="s">
        <v>1239</v>
      </c>
      <c r="H267" s="60" t="s">
        <v>1240</v>
      </c>
      <c r="I267" s="60">
        <v>7222211</v>
      </c>
      <c r="J267" s="60" t="s">
        <v>1241</v>
      </c>
      <c r="K267" s="60" t="s">
        <v>1242</v>
      </c>
      <c r="L267" s="60" t="s">
        <v>1243</v>
      </c>
      <c r="M267" s="60" t="s">
        <v>1244</v>
      </c>
      <c r="P267" s="60" t="s">
        <v>283</v>
      </c>
      <c r="Q267" s="60" t="s">
        <v>1245</v>
      </c>
      <c r="R267" s="60" t="s">
        <v>1246</v>
      </c>
      <c r="U267" s="61">
        <v>16539</v>
      </c>
      <c r="X267" s="60" t="s">
        <v>2934</v>
      </c>
      <c r="Y267" s="60" t="s">
        <v>2929</v>
      </c>
      <c r="Z267" s="60" t="s">
        <v>2923</v>
      </c>
      <c r="AA267" s="60">
        <v>7222211</v>
      </c>
      <c r="AB267" s="60">
        <v>34205</v>
      </c>
      <c r="AC267" s="60" t="s">
        <v>2924</v>
      </c>
      <c r="AD267" s="60" t="s">
        <v>417</v>
      </c>
      <c r="AE267" s="60" t="b">
        <f t="shared" si="9"/>
        <v>0</v>
      </c>
      <c r="AF267" s="60" t="s">
        <v>337</v>
      </c>
      <c r="AG267" s="60" t="s">
        <v>291</v>
      </c>
      <c r="AH267" s="61">
        <v>43383</v>
      </c>
      <c r="AI267" s="60" t="s">
        <v>292</v>
      </c>
      <c r="AJ267" s="61">
        <v>43388</v>
      </c>
      <c r="AK267" s="61">
        <v>43434</v>
      </c>
      <c r="AL267" s="60" t="s">
        <v>1856</v>
      </c>
      <c r="AM267" s="60" t="str">
        <f>VLOOKUP(AL267,'[1]居宅，予防'!$A$2:$B$43,2,FALSE)</f>
        <v>介護老人福祉施設</v>
      </c>
      <c r="AN267" s="60" t="str">
        <f>VLOOKUP(AM267,[1]施設種別!$A$2:$B$20,2,FALSE)</f>
        <v>①広域型特別養護老人ホーム</v>
      </c>
      <c r="AO267" s="60" t="s">
        <v>294</v>
      </c>
      <c r="AP267" s="60" t="s">
        <v>356</v>
      </c>
      <c r="AQ267" s="61">
        <v>39052</v>
      </c>
      <c r="AR267" s="61">
        <v>39052</v>
      </c>
      <c r="AS267" s="61">
        <v>43344</v>
      </c>
      <c r="BF267" s="61">
        <v>43435</v>
      </c>
      <c r="BG267" s="61">
        <v>45626</v>
      </c>
      <c r="BJ267" s="60" t="s">
        <v>2934</v>
      </c>
      <c r="BK267" s="60" t="s">
        <v>2929</v>
      </c>
      <c r="BL267" s="60" t="s">
        <v>2923</v>
      </c>
      <c r="BM267" s="60" t="s">
        <v>2925</v>
      </c>
      <c r="BN267" s="60" t="s">
        <v>2926</v>
      </c>
      <c r="BO267" s="60" t="s">
        <v>2927</v>
      </c>
      <c r="BP267" s="60">
        <v>7222211</v>
      </c>
      <c r="BQ267" s="60" t="s">
        <v>2935</v>
      </c>
      <c r="BS267" s="60" t="s">
        <v>2922</v>
      </c>
      <c r="BT267" s="60" t="s">
        <v>2936</v>
      </c>
      <c r="BV267" s="61">
        <v>23330</v>
      </c>
      <c r="CV267" s="60" t="s">
        <v>1940</v>
      </c>
      <c r="CW267" s="60" t="s">
        <v>2639</v>
      </c>
      <c r="CY267" s="60" t="s">
        <v>291</v>
      </c>
      <c r="CZ267" s="61">
        <v>43462</v>
      </c>
      <c r="DA267" s="61">
        <v>43434</v>
      </c>
      <c r="DB267" s="61">
        <v>43395</v>
      </c>
      <c r="DC267" s="61">
        <v>45626</v>
      </c>
      <c r="DF267" s="60" t="s">
        <v>2937</v>
      </c>
    </row>
    <row r="268" spans="1:110" x14ac:dyDescent="0.15">
      <c r="A268" s="60">
        <f>COUNTIF(B268:B$1038,B268)</f>
        <v>1</v>
      </c>
      <c r="B268" s="60" t="str">
        <f t="shared" si="8"/>
        <v>3471101554短期入所生活介護</v>
      </c>
      <c r="C268" s="60">
        <v>3471101554</v>
      </c>
      <c r="D268" s="60">
        <v>0</v>
      </c>
      <c r="E268" s="60" t="s">
        <v>275</v>
      </c>
      <c r="F268" s="60">
        <v>1006485</v>
      </c>
      <c r="G268" s="60" t="s">
        <v>1239</v>
      </c>
      <c r="H268" s="60" t="s">
        <v>1240</v>
      </c>
      <c r="I268" s="60">
        <v>7222211</v>
      </c>
      <c r="J268" s="60" t="s">
        <v>1241</v>
      </c>
      <c r="K268" s="60" t="s">
        <v>1242</v>
      </c>
      <c r="L268" s="60" t="s">
        <v>1243</v>
      </c>
      <c r="M268" s="60" t="s">
        <v>1244</v>
      </c>
      <c r="P268" s="60" t="s">
        <v>283</v>
      </c>
      <c r="Q268" s="60" t="s">
        <v>1245</v>
      </c>
      <c r="R268" s="60" t="s">
        <v>1246</v>
      </c>
      <c r="U268" s="61">
        <v>16539</v>
      </c>
      <c r="X268" s="60" t="s">
        <v>2934</v>
      </c>
      <c r="Y268" s="60" t="s">
        <v>2929</v>
      </c>
      <c r="Z268" s="60" t="s">
        <v>2923</v>
      </c>
      <c r="AA268" s="60">
        <v>7222211</v>
      </c>
      <c r="AB268" s="60">
        <v>34205</v>
      </c>
      <c r="AC268" s="60" t="s">
        <v>2924</v>
      </c>
      <c r="AD268" s="60" t="s">
        <v>417</v>
      </c>
      <c r="AE268" s="60" t="b">
        <f t="shared" si="9"/>
        <v>0</v>
      </c>
      <c r="AF268" s="60" t="s">
        <v>337</v>
      </c>
      <c r="AG268" s="60" t="s">
        <v>291</v>
      </c>
      <c r="AH268" s="61">
        <v>43383</v>
      </c>
      <c r="AI268" s="60" t="s">
        <v>292</v>
      </c>
      <c r="AJ268" s="61">
        <v>43388</v>
      </c>
      <c r="AK268" s="61">
        <v>43434</v>
      </c>
      <c r="AL268" s="60" t="s">
        <v>1850</v>
      </c>
      <c r="AM268" s="60" t="str">
        <f>VLOOKUP(AL268,'[1]居宅，予防'!$A$2:$B$43,2,FALSE)</f>
        <v>短期入所生活介護</v>
      </c>
      <c r="AN268" s="60" t="str">
        <f>VLOOKUP(AM268,[1]施設種別!$A$2:$B$20,2,FALSE)</f>
        <v>⑭短期入所生活介護</v>
      </c>
      <c r="AO268" s="60" t="s">
        <v>294</v>
      </c>
      <c r="AP268" s="60" t="s">
        <v>356</v>
      </c>
      <c r="AQ268" s="61">
        <v>39052</v>
      </c>
      <c r="AR268" s="61">
        <v>39052</v>
      </c>
      <c r="AS268" s="61">
        <v>42979</v>
      </c>
      <c r="BF268" s="61">
        <v>43435</v>
      </c>
      <c r="BG268" s="61">
        <v>45626</v>
      </c>
      <c r="BJ268" s="60" t="s">
        <v>2934</v>
      </c>
      <c r="BK268" s="60" t="s">
        <v>2929</v>
      </c>
      <c r="BL268" s="60" t="s">
        <v>2923</v>
      </c>
      <c r="BM268" s="60" t="s">
        <v>2925</v>
      </c>
      <c r="BN268" s="60" t="s">
        <v>2926</v>
      </c>
      <c r="BO268" s="60" t="s">
        <v>2927</v>
      </c>
      <c r="BP268" s="60">
        <v>7222211</v>
      </c>
      <c r="BQ268" s="60" t="s">
        <v>2935</v>
      </c>
      <c r="BS268" s="60" t="s">
        <v>2938</v>
      </c>
      <c r="BT268" s="60" t="s">
        <v>2939</v>
      </c>
      <c r="BV268" s="61">
        <v>23330</v>
      </c>
      <c r="CR268" s="60" t="s">
        <v>417</v>
      </c>
      <c r="CS268" s="60" t="s">
        <v>2931</v>
      </c>
      <c r="CV268" s="60" t="s">
        <v>1940</v>
      </c>
      <c r="CW268" s="60" t="s">
        <v>2932</v>
      </c>
      <c r="CY268" s="60" t="s">
        <v>291</v>
      </c>
      <c r="CZ268" s="61">
        <v>43434</v>
      </c>
      <c r="DA268" s="61">
        <v>43434</v>
      </c>
      <c r="DB268" s="61">
        <v>43383</v>
      </c>
      <c r="DC268" s="61">
        <v>45626</v>
      </c>
    </row>
    <row r="269" spans="1:110" x14ac:dyDescent="0.15">
      <c r="A269" s="60">
        <f>COUNTIF(B269:B$1038,B269)</f>
        <v>1</v>
      </c>
      <c r="B269" s="60" t="str">
        <f t="shared" si="8"/>
        <v>3471101588通所介護</v>
      </c>
      <c r="C269" s="60">
        <v>3471101588</v>
      </c>
      <c r="D269" s="60">
        <v>0</v>
      </c>
      <c r="E269" s="60" t="s">
        <v>275</v>
      </c>
      <c r="F269" s="60">
        <v>5002159</v>
      </c>
      <c r="G269" s="60" t="s">
        <v>2940</v>
      </c>
      <c r="H269" s="60" t="s">
        <v>2941</v>
      </c>
      <c r="I269" s="60">
        <v>7220037</v>
      </c>
      <c r="J269" s="60" t="s">
        <v>2942</v>
      </c>
      <c r="K269" s="60" t="s">
        <v>2943</v>
      </c>
      <c r="L269" s="60" t="s">
        <v>2944</v>
      </c>
      <c r="M269" s="60" t="s">
        <v>1907</v>
      </c>
      <c r="P269" s="60" t="s">
        <v>1967</v>
      </c>
      <c r="Q269" s="60" t="s">
        <v>2945</v>
      </c>
      <c r="R269" s="60" t="s">
        <v>2946</v>
      </c>
      <c r="S269" s="60">
        <v>7220037</v>
      </c>
      <c r="T269" s="60" t="s">
        <v>2942</v>
      </c>
      <c r="U269" s="61">
        <v>27099</v>
      </c>
      <c r="X269" s="60" t="s">
        <v>2947</v>
      </c>
      <c r="Y269" s="60" t="s">
        <v>2948</v>
      </c>
      <c r="Z269" s="60" t="s">
        <v>2949</v>
      </c>
      <c r="AA269" s="60">
        <v>7220037</v>
      </c>
      <c r="AB269" s="60">
        <v>34205</v>
      </c>
      <c r="AC269" s="60" t="s">
        <v>2942</v>
      </c>
      <c r="AD269" s="60" t="s">
        <v>417</v>
      </c>
      <c r="AE269" s="60" t="b">
        <f t="shared" si="9"/>
        <v>0</v>
      </c>
      <c r="AF269" s="60" t="s">
        <v>337</v>
      </c>
      <c r="AG269" s="60" t="s">
        <v>291</v>
      </c>
      <c r="AH269" s="61">
        <v>43459</v>
      </c>
      <c r="AI269" s="60" t="s">
        <v>292</v>
      </c>
      <c r="AJ269" s="61">
        <v>43449</v>
      </c>
      <c r="AK269" s="61">
        <v>43503</v>
      </c>
      <c r="AL269" s="60" t="s">
        <v>1829</v>
      </c>
      <c r="AM269" s="60" t="str">
        <f>VLOOKUP(AL269,'[1]居宅，予防'!$A$2:$B$43,2,FALSE)</f>
        <v>通所介護</v>
      </c>
      <c r="AN269" s="60" t="str">
        <f>VLOOKUP(AM269,[1]施設種別!$A$2:$B$20,2,FALSE)</f>
        <v>⑮通所介護</v>
      </c>
      <c r="AO269" s="60" t="s">
        <v>294</v>
      </c>
      <c r="AP269" s="60" t="s">
        <v>356</v>
      </c>
      <c r="AQ269" s="61">
        <v>39114</v>
      </c>
      <c r="AR269" s="61">
        <v>39114</v>
      </c>
      <c r="AS269" s="61">
        <v>43435</v>
      </c>
      <c r="BF269" s="61">
        <v>43497</v>
      </c>
      <c r="BG269" s="61">
        <v>45688</v>
      </c>
      <c r="BJ269" s="60" t="s">
        <v>2947</v>
      </c>
      <c r="BK269" s="60" t="s">
        <v>2948</v>
      </c>
      <c r="BL269" s="60" t="s">
        <v>2949</v>
      </c>
      <c r="BM269" s="60" t="s">
        <v>2944</v>
      </c>
      <c r="BN269" s="60" t="s">
        <v>2950</v>
      </c>
      <c r="BO269" s="60" t="s">
        <v>2951</v>
      </c>
      <c r="BP269" s="60">
        <v>7220062</v>
      </c>
      <c r="BQ269" s="60" t="s">
        <v>2952</v>
      </c>
      <c r="BR269" s="60" t="s">
        <v>2953</v>
      </c>
      <c r="BV269" s="61">
        <v>33024</v>
      </c>
      <c r="CQ269" s="60" t="s">
        <v>2954</v>
      </c>
      <c r="CR269" s="60" t="s">
        <v>417</v>
      </c>
      <c r="CS269" s="60" t="s">
        <v>2955</v>
      </c>
      <c r="CY269" s="60" t="s">
        <v>291</v>
      </c>
      <c r="CZ269" s="61">
        <v>43579</v>
      </c>
      <c r="DA269" s="61">
        <v>43579</v>
      </c>
      <c r="DB269" s="61">
        <v>43480</v>
      </c>
      <c r="DC269" s="61">
        <v>45688</v>
      </c>
      <c r="DF269" s="60" t="s">
        <v>2956</v>
      </c>
    </row>
    <row r="270" spans="1:110" x14ac:dyDescent="0.15">
      <c r="A270" s="60">
        <f>COUNTIF(B270:B$1038,B270)</f>
        <v>1</v>
      </c>
      <c r="B270" s="60" t="str">
        <f t="shared" si="8"/>
        <v>3471101711通所介護</v>
      </c>
      <c r="C270" s="60">
        <v>3471101711</v>
      </c>
      <c r="D270" s="60">
        <v>0</v>
      </c>
      <c r="E270" s="60" t="s">
        <v>275</v>
      </c>
      <c r="F270" s="60">
        <v>5006465</v>
      </c>
      <c r="G270" s="60" t="s">
        <v>2833</v>
      </c>
      <c r="H270" s="60" t="s">
        <v>2834</v>
      </c>
      <c r="I270" s="60">
        <v>7220014</v>
      </c>
      <c r="J270" s="60" t="s">
        <v>2835</v>
      </c>
      <c r="K270" s="60" t="s">
        <v>2836</v>
      </c>
      <c r="L270" s="60" t="s">
        <v>2837</v>
      </c>
      <c r="M270" s="60" t="s">
        <v>1907</v>
      </c>
      <c r="P270" s="60" t="s">
        <v>1967</v>
      </c>
      <c r="Q270" s="60" t="s">
        <v>2838</v>
      </c>
      <c r="R270" s="60" t="s">
        <v>2839</v>
      </c>
      <c r="X270" s="60" t="s">
        <v>2957</v>
      </c>
      <c r="Y270" s="60" t="s">
        <v>2958</v>
      </c>
      <c r="Z270" s="60" t="s">
        <v>2959</v>
      </c>
      <c r="AA270" s="60">
        <v>7220047</v>
      </c>
      <c r="AB270" s="60">
        <v>34205</v>
      </c>
      <c r="AC270" s="60" t="s">
        <v>2960</v>
      </c>
      <c r="AD270" s="60" t="s">
        <v>417</v>
      </c>
      <c r="AE270" s="60" t="b">
        <f t="shared" si="9"/>
        <v>0</v>
      </c>
      <c r="AF270" s="60" t="s">
        <v>337</v>
      </c>
      <c r="AG270" s="60" t="s">
        <v>291</v>
      </c>
      <c r="AH270" s="61">
        <v>43570</v>
      </c>
      <c r="AI270" s="60" t="s">
        <v>292</v>
      </c>
      <c r="AJ270" s="61">
        <v>43497</v>
      </c>
      <c r="AK270" s="61">
        <v>43579</v>
      </c>
      <c r="AL270" s="60" t="s">
        <v>1829</v>
      </c>
      <c r="AM270" s="60" t="str">
        <f>VLOOKUP(AL270,'[1]居宅，予防'!$A$2:$B$43,2,FALSE)</f>
        <v>通所介護</v>
      </c>
      <c r="AN270" s="60" t="str">
        <f>VLOOKUP(AM270,[1]施設種別!$A$2:$B$20,2,FALSE)</f>
        <v>⑮通所介護</v>
      </c>
      <c r="AO270" s="60" t="s">
        <v>294</v>
      </c>
      <c r="AP270" s="60" t="s">
        <v>356</v>
      </c>
      <c r="AQ270" s="61">
        <v>39539</v>
      </c>
      <c r="AR270" s="61">
        <v>39539</v>
      </c>
      <c r="AS270" s="61">
        <v>43313</v>
      </c>
      <c r="BF270" s="61">
        <v>41730</v>
      </c>
      <c r="BG270" s="61">
        <v>43921</v>
      </c>
      <c r="BJ270" s="60" t="s">
        <v>2957</v>
      </c>
      <c r="BK270" s="60" t="s">
        <v>2958</v>
      </c>
      <c r="BL270" s="60" t="s">
        <v>2959</v>
      </c>
      <c r="BM270" s="60" t="s">
        <v>2961</v>
      </c>
      <c r="BN270" s="60" t="s">
        <v>2962</v>
      </c>
      <c r="BO270" s="60" t="s">
        <v>2963</v>
      </c>
      <c r="BP270" s="60">
        <v>7290115</v>
      </c>
      <c r="BQ270" s="60" t="s">
        <v>2964</v>
      </c>
      <c r="BR270" s="60" t="s">
        <v>2007</v>
      </c>
      <c r="BV270" s="61">
        <v>32015</v>
      </c>
      <c r="CR270" s="60" t="s">
        <v>2780</v>
      </c>
      <c r="CS270" s="60" t="s">
        <v>2965</v>
      </c>
      <c r="CY270" s="60" t="s">
        <v>291</v>
      </c>
      <c r="CZ270" s="61">
        <v>43370</v>
      </c>
      <c r="DA270" s="61">
        <v>43217</v>
      </c>
      <c r="DB270" s="61">
        <v>43321</v>
      </c>
      <c r="DC270" s="61">
        <v>43921</v>
      </c>
    </row>
    <row r="271" spans="1:110" x14ac:dyDescent="0.15">
      <c r="A271" s="60">
        <f>COUNTIF(B271:B$1038,B271)</f>
        <v>1</v>
      </c>
      <c r="B271" s="60" t="str">
        <f t="shared" si="8"/>
        <v>3471101729地域密着型通所介護</v>
      </c>
      <c r="C271" s="60">
        <v>3471101729</v>
      </c>
      <c r="D271" s="60">
        <v>34205</v>
      </c>
      <c r="E271" s="60" t="s">
        <v>417</v>
      </c>
      <c r="G271" s="60" t="s">
        <v>2966</v>
      </c>
      <c r="H271" s="60" t="s">
        <v>2967</v>
      </c>
      <c r="I271" s="60">
        <v>7220215</v>
      </c>
      <c r="J271" s="60" t="s">
        <v>2968</v>
      </c>
      <c r="K271" s="60" t="s">
        <v>2969</v>
      </c>
      <c r="L271" s="60" t="s">
        <v>2970</v>
      </c>
      <c r="M271" s="60" t="s">
        <v>1907</v>
      </c>
      <c r="P271" s="60" t="s">
        <v>1967</v>
      </c>
      <c r="Q271" s="60" t="s">
        <v>2971</v>
      </c>
      <c r="R271" s="60" t="s">
        <v>2972</v>
      </c>
      <c r="S271" s="60">
        <v>7220215</v>
      </c>
      <c r="T271" s="60" t="s">
        <v>2968</v>
      </c>
      <c r="X271" s="60" t="s">
        <v>2973</v>
      </c>
      <c r="Y271" s="60" t="s">
        <v>2974</v>
      </c>
      <c r="Z271" s="60" t="s">
        <v>2975</v>
      </c>
      <c r="AA271" s="60">
        <v>7222322</v>
      </c>
      <c r="AB271" s="60">
        <v>34205</v>
      </c>
      <c r="AC271" s="60" t="s">
        <v>2976</v>
      </c>
      <c r="AD271" s="60" t="s">
        <v>417</v>
      </c>
      <c r="AE271" s="60" t="b">
        <f t="shared" si="9"/>
        <v>1</v>
      </c>
      <c r="AF271" s="60" t="s">
        <v>337</v>
      </c>
      <c r="AH271" s="61">
        <v>42480</v>
      </c>
      <c r="AI271" s="60" t="s">
        <v>292</v>
      </c>
      <c r="AJ271" s="61">
        <v>42908</v>
      </c>
      <c r="AK271" s="61">
        <v>43215</v>
      </c>
      <c r="AL271" s="60" t="s">
        <v>1974</v>
      </c>
      <c r="AM271" s="60" t="str">
        <f>VLOOKUP(AL271,'[1]居宅，予防'!$A$2:$B$43,2,FALSE)</f>
        <v>地域密着型通所介護</v>
      </c>
      <c r="AN271" s="60" t="str">
        <f>VLOOKUP(AM271,[1]施設種別!$A$2:$B$20,2,FALSE)</f>
        <v>⑯地域密着型通所介護</v>
      </c>
      <c r="AO271" s="60" t="s">
        <v>294</v>
      </c>
      <c r="AP271" s="60" t="s">
        <v>356</v>
      </c>
      <c r="AQ271" s="61">
        <v>42461</v>
      </c>
      <c r="AR271" s="61">
        <v>42461</v>
      </c>
      <c r="AS271" s="61">
        <v>43191</v>
      </c>
      <c r="BF271" s="61">
        <v>42461</v>
      </c>
      <c r="BG271" s="61">
        <v>43921</v>
      </c>
      <c r="BJ271" s="60" t="s">
        <v>2973</v>
      </c>
      <c r="BK271" s="60" t="s">
        <v>2974</v>
      </c>
      <c r="BL271" s="60" t="s">
        <v>2975</v>
      </c>
      <c r="BM271" s="60" t="s">
        <v>2977</v>
      </c>
      <c r="BN271" s="60" t="s">
        <v>2978</v>
      </c>
      <c r="BO271" s="60" t="s">
        <v>2979</v>
      </c>
      <c r="BP271" s="60">
        <v>7222323</v>
      </c>
      <c r="BQ271" s="60" t="s">
        <v>2980</v>
      </c>
      <c r="BR271" s="60" t="s">
        <v>1892</v>
      </c>
      <c r="BU271" s="60" t="s">
        <v>598</v>
      </c>
      <c r="BV271" s="61">
        <v>17555</v>
      </c>
      <c r="BW271" s="60" t="s">
        <v>2981</v>
      </c>
      <c r="CR271" s="60" t="s">
        <v>417</v>
      </c>
      <c r="CS271" s="60" t="s">
        <v>2982</v>
      </c>
      <c r="CZ271" s="61">
        <v>43214</v>
      </c>
      <c r="DA271" s="61">
        <v>43214</v>
      </c>
      <c r="DB271" s="61">
        <v>42480</v>
      </c>
      <c r="DC271" s="61">
        <v>43921</v>
      </c>
    </row>
    <row r="272" spans="1:110" x14ac:dyDescent="0.15">
      <c r="A272" s="60">
        <f>COUNTIF(B272:B$1038,B272)</f>
        <v>1</v>
      </c>
      <c r="B272" s="60" t="str">
        <f t="shared" si="8"/>
        <v>3471101737通所介護</v>
      </c>
      <c r="C272" s="60">
        <v>3471101737</v>
      </c>
      <c r="D272" s="60">
        <v>0</v>
      </c>
      <c r="E272" s="60" t="s">
        <v>275</v>
      </c>
      <c r="F272" s="60">
        <v>5002506</v>
      </c>
      <c r="G272" s="60" t="s">
        <v>2983</v>
      </c>
      <c r="H272" s="60" t="s">
        <v>2984</v>
      </c>
      <c r="I272" s="60">
        <v>7220045</v>
      </c>
      <c r="J272" s="60" t="s">
        <v>2985</v>
      </c>
      <c r="K272" s="60" t="s">
        <v>2986</v>
      </c>
      <c r="L272" s="60" t="s">
        <v>2987</v>
      </c>
      <c r="M272" s="60" t="s">
        <v>1907</v>
      </c>
      <c r="P272" s="60" t="s">
        <v>1967</v>
      </c>
      <c r="Q272" s="60" t="s">
        <v>2988</v>
      </c>
      <c r="R272" s="60" t="s">
        <v>2989</v>
      </c>
      <c r="U272" s="61">
        <v>22558</v>
      </c>
      <c r="X272" s="60" t="s">
        <v>2990</v>
      </c>
      <c r="Y272" s="60" t="s">
        <v>2991</v>
      </c>
      <c r="Z272" s="60" t="s">
        <v>2992</v>
      </c>
      <c r="AA272" s="60">
        <v>7220045</v>
      </c>
      <c r="AB272" s="60">
        <v>34205</v>
      </c>
      <c r="AC272" s="60" t="s">
        <v>2993</v>
      </c>
      <c r="AD272" s="60" t="s">
        <v>417</v>
      </c>
      <c r="AE272" s="60" t="b">
        <f t="shared" si="9"/>
        <v>0</v>
      </c>
      <c r="AF272" s="60" t="s">
        <v>337</v>
      </c>
      <c r="AG272" s="60" t="s">
        <v>291</v>
      </c>
      <c r="AH272" s="61">
        <v>42488</v>
      </c>
      <c r="AI272" s="60" t="s">
        <v>292</v>
      </c>
      <c r="AJ272" s="61">
        <v>42475</v>
      </c>
      <c r="AK272" s="61">
        <v>42517</v>
      </c>
      <c r="AL272" s="60" t="s">
        <v>1829</v>
      </c>
      <c r="AM272" s="60" t="str">
        <f>VLOOKUP(AL272,'[1]居宅，予防'!$A$2:$B$43,2,FALSE)</f>
        <v>通所介護</v>
      </c>
      <c r="AN272" s="60" t="str">
        <f>VLOOKUP(AM272,[1]施設種別!$A$2:$B$20,2,FALSE)</f>
        <v>⑮通所介護</v>
      </c>
      <c r="AO272" s="60" t="s">
        <v>294</v>
      </c>
      <c r="AP272" s="60" t="s">
        <v>356</v>
      </c>
      <c r="AQ272" s="61">
        <v>39539</v>
      </c>
      <c r="AR272" s="61">
        <v>39539</v>
      </c>
      <c r="AS272" s="61">
        <v>43374</v>
      </c>
      <c r="BF272" s="61">
        <v>41730</v>
      </c>
      <c r="BG272" s="61">
        <v>43921</v>
      </c>
      <c r="BJ272" s="60" t="s">
        <v>2990</v>
      </c>
      <c r="BK272" s="60" t="s">
        <v>2991</v>
      </c>
      <c r="BL272" s="60" t="s">
        <v>2992</v>
      </c>
      <c r="BM272" s="60" t="s">
        <v>2994</v>
      </c>
      <c r="BN272" s="60" t="s">
        <v>2995</v>
      </c>
      <c r="BO272" s="60" t="s">
        <v>2996</v>
      </c>
      <c r="BP272" s="60">
        <v>7220022</v>
      </c>
      <c r="BQ272" s="60" t="s">
        <v>2997</v>
      </c>
      <c r="BR272" s="60" t="s">
        <v>2007</v>
      </c>
      <c r="BV272" s="61">
        <v>28475</v>
      </c>
      <c r="CR272" s="60" t="s">
        <v>417</v>
      </c>
      <c r="CS272" s="60" t="s">
        <v>2998</v>
      </c>
      <c r="CY272" s="60" t="s">
        <v>291</v>
      </c>
      <c r="CZ272" s="61">
        <v>43556</v>
      </c>
      <c r="DA272" s="61">
        <v>43217</v>
      </c>
      <c r="DB272" s="61">
        <v>43490</v>
      </c>
      <c r="DC272" s="61">
        <v>43921</v>
      </c>
    </row>
    <row r="273" spans="1:110" x14ac:dyDescent="0.15">
      <c r="A273" s="60">
        <f>COUNTIF(B273:B$1038,B273)</f>
        <v>1</v>
      </c>
      <c r="B273" s="60" t="str">
        <f t="shared" si="8"/>
        <v>3471101745短期入所生活介護</v>
      </c>
      <c r="C273" s="60">
        <v>3471101745</v>
      </c>
      <c r="D273" s="60">
        <v>0</v>
      </c>
      <c r="E273" s="60" t="s">
        <v>275</v>
      </c>
      <c r="F273" s="60">
        <v>5006465</v>
      </c>
      <c r="G273" s="60" t="s">
        <v>2833</v>
      </c>
      <c r="H273" s="60" t="s">
        <v>2834</v>
      </c>
      <c r="I273" s="60">
        <v>7220014</v>
      </c>
      <c r="J273" s="60" t="s">
        <v>2835</v>
      </c>
      <c r="K273" s="60" t="s">
        <v>2836</v>
      </c>
      <c r="L273" s="60" t="s">
        <v>2837</v>
      </c>
      <c r="M273" s="60" t="s">
        <v>1907</v>
      </c>
      <c r="P273" s="60" t="s">
        <v>1967</v>
      </c>
      <c r="Q273" s="60" t="s">
        <v>2838</v>
      </c>
      <c r="R273" s="60" t="s">
        <v>2839</v>
      </c>
      <c r="X273" s="60" t="s">
        <v>2999</v>
      </c>
      <c r="Y273" s="60" t="s">
        <v>3000</v>
      </c>
      <c r="Z273" s="60" t="s">
        <v>2959</v>
      </c>
      <c r="AA273" s="60">
        <v>7220047</v>
      </c>
      <c r="AB273" s="60">
        <v>34205</v>
      </c>
      <c r="AC273" s="60" t="s">
        <v>2960</v>
      </c>
      <c r="AD273" s="60" t="s">
        <v>417</v>
      </c>
      <c r="AE273" s="60" t="b">
        <f t="shared" si="9"/>
        <v>0</v>
      </c>
      <c r="AF273" s="60" t="s">
        <v>337</v>
      </c>
      <c r="AG273" s="60" t="s">
        <v>291</v>
      </c>
      <c r="AH273" s="61">
        <v>43570</v>
      </c>
      <c r="AI273" s="60" t="s">
        <v>292</v>
      </c>
      <c r="AJ273" s="61">
        <v>43497</v>
      </c>
      <c r="AK273" s="61">
        <v>43579</v>
      </c>
      <c r="AL273" s="60" t="s">
        <v>1850</v>
      </c>
      <c r="AM273" s="60" t="str">
        <f>VLOOKUP(AL273,'[1]居宅，予防'!$A$2:$B$43,2,FALSE)</f>
        <v>短期入所生活介護</v>
      </c>
      <c r="AN273" s="60" t="str">
        <f>VLOOKUP(AM273,[1]施設種別!$A$2:$B$20,2,FALSE)</f>
        <v>⑭短期入所生活介護</v>
      </c>
      <c r="AO273" s="60" t="s">
        <v>294</v>
      </c>
      <c r="AP273" s="60" t="s">
        <v>356</v>
      </c>
      <c r="AQ273" s="61">
        <v>39539</v>
      </c>
      <c r="AR273" s="61">
        <v>39539</v>
      </c>
      <c r="AS273" s="61">
        <v>43466</v>
      </c>
      <c r="BF273" s="61">
        <v>41730</v>
      </c>
      <c r="BG273" s="61">
        <v>43921</v>
      </c>
      <c r="BJ273" s="60" t="s">
        <v>2999</v>
      </c>
      <c r="BK273" s="60" t="s">
        <v>3000</v>
      </c>
      <c r="BL273" s="60" t="s">
        <v>2959</v>
      </c>
      <c r="BM273" s="60" t="s">
        <v>2961</v>
      </c>
      <c r="BN273" s="60" t="s">
        <v>3001</v>
      </c>
      <c r="BO273" s="60" t="s">
        <v>3002</v>
      </c>
      <c r="BP273" s="60">
        <v>7290141</v>
      </c>
      <c r="BQ273" s="60" t="s">
        <v>3003</v>
      </c>
      <c r="BS273" s="60" t="s">
        <v>3004</v>
      </c>
      <c r="BT273" s="60" t="s">
        <v>3005</v>
      </c>
      <c r="BV273" s="61">
        <v>28982</v>
      </c>
      <c r="CR273" s="60" t="s">
        <v>2780</v>
      </c>
      <c r="CS273" s="60" t="s">
        <v>3006</v>
      </c>
      <c r="CY273" s="60" t="s">
        <v>291</v>
      </c>
      <c r="CZ273" s="61">
        <v>43556</v>
      </c>
      <c r="DA273" s="61">
        <v>43214</v>
      </c>
      <c r="DB273" s="61">
        <v>43474</v>
      </c>
      <c r="DC273" s="61">
        <v>43921</v>
      </c>
    </row>
    <row r="274" spans="1:110" x14ac:dyDescent="0.15">
      <c r="A274" s="60">
        <f>COUNTIF(B274:B$1038,B274)</f>
        <v>1</v>
      </c>
      <c r="B274" s="60" t="str">
        <f t="shared" si="8"/>
        <v>3471101778通所介護</v>
      </c>
      <c r="C274" s="60">
        <v>3471101778</v>
      </c>
      <c r="D274" s="60">
        <v>0</v>
      </c>
      <c r="E274" s="60" t="s">
        <v>275</v>
      </c>
      <c r="F274" s="60">
        <v>5002548</v>
      </c>
      <c r="G274" s="60" t="s">
        <v>2254</v>
      </c>
      <c r="H274" s="60" t="s">
        <v>2255</v>
      </c>
      <c r="I274" s="60">
        <v>7220018</v>
      </c>
      <c r="J274" s="60" t="s">
        <v>2256</v>
      </c>
      <c r="K274" s="60" t="s">
        <v>2257</v>
      </c>
      <c r="L274" s="60" t="s">
        <v>2258</v>
      </c>
      <c r="M274" s="60" t="s">
        <v>1907</v>
      </c>
      <c r="P274" s="60" t="s">
        <v>1967</v>
      </c>
      <c r="Q274" s="60" t="s">
        <v>2259</v>
      </c>
      <c r="R274" s="60" t="s">
        <v>2260</v>
      </c>
      <c r="S274" s="60">
        <v>7220022</v>
      </c>
      <c r="T274" s="60" t="s">
        <v>2261</v>
      </c>
      <c r="U274" s="61">
        <v>23155</v>
      </c>
      <c r="X274" s="60" t="s">
        <v>3007</v>
      </c>
      <c r="Y274" s="60" t="s">
        <v>3008</v>
      </c>
      <c r="Z274" s="60" t="s">
        <v>3009</v>
      </c>
      <c r="AA274" s="60">
        <v>7220018</v>
      </c>
      <c r="AB274" s="60">
        <v>34205</v>
      </c>
      <c r="AC274" s="60" t="s">
        <v>2256</v>
      </c>
      <c r="AD274" s="60" t="s">
        <v>417</v>
      </c>
      <c r="AE274" s="60" t="b">
        <f t="shared" si="9"/>
        <v>0</v>
      </c>
      <c r="AF274" s="60" t="s">
        <v>337</v>
      </c>
      <c r="AG274" s="60" t="s">
        <v>291</v>
      </c>
      <c r="AH274" s="61">
        <v>43500</v>
      </c>
      <c r="AI274" s="60" t="s">
        <v>292</v>
      </c>
      <c r="AJ274" s="61">
        <v>43511</v>
      </c>
      <c r="AK274" s="61">
        <v>43556</v>
      </c>
      <c r="AL274" s="60" t="s">
        <v>1829</v>
      </c>
      <c r="AM274" s="60" t="str">
        <f>VLOOKUP(AL274,'[1]居宅，予防'!$A$2:$B$43,2,FALSE)</f>
        <v>通所介護</v>
      </c>
      <c r="AN274" s="60" t="str">
        <f>VLOOKUP(AM274,[1]施設種別!$A$2:$B$20,2,FALSE)</f>
        <v>⑮通所介護</v>
      </c>
      <c r="AO274" s="60" t="s">
        <v>294</v>
      </c>
      <c r="AP274" s="60" t="s">
        <v>356</v>
      </c>
      <c r="AQ274" s="61">
        <v>39600</v>
      </c>
      <c r="AR274" s="61">
        <v>39600</v>
      </c>
      <c r="AS274" s="61">
        <v>43313</v>
      </c>
      <c r="BF274" s="61">
        <v>41791</v>
      </c>
      <c r="BG274" s="61">
        <v>43982</v>
      </c>
      <c r="BJ274" s="60" t="s">
        <v>3007</v>
      </c>
      <c r="BK274" s="60" t="s">
        <v>3008</v>
      </c>
      <c r="BL274" s="60" t="s">
        <v>3009</v>
      </c>
      <c r="BM274" s="60" t="s">
        <v>3010</v>
      </c>
      <c r="BN274" s="60" t="s">
        <v>3011</v>
      </c>
      <c r="BO274" s="60" t="s">
        <v>3012</v>
      </c>
      <c r="BP274" s="60">
        <v>7220025</v>
      </c>
      <c r="BQ274" s="60" t="s">
        <v>3013</v>
      </c>
      <c r="BR274" s="60" t="s">
        <v>3014</v>
      </c>
      <c r="BV274" s="61">
        <v>27593</v>
      </c>
      <c r="CR274" s="60" t="s">
        <v>421</v>
      </c>
      <c r="CS274" s="60" t="s">
        <v>3015</v>
      </c>
      <c r="CY274" s="60" t="s">
        <v>291</v>
      </c>
      <c r="CZ274" s="61">
        <v>43370</v>
      </c>
      <c r="DA274" s="61">
        <v>43214</v>
      </c>
      <c r="DB274" s="61">
        <v>43320</v>
      </c>
      <c r="DC274" s="61">
        <v>43982</v>
      </c>
    </row>
    <row r="275" spans="1:110" x14ac:dyDescent="0.15">
      <c r="A275" s="60">
        <f>COUNTIF(B275:B$1038,B275)</f>
        <v>1</v>
      </c>
      <c r="B275" s="60" t="str">
        <f t="shared" si="8"/>
        <v>3471101794通所介護</v>
      </c>
      <c r="C275" s="60">
        <v>3471101794</v>
      </c>
      <c r="D275" s="60">
        <v>0</v>
      </c>
      <c r="E275" s="60" t="s">
        <v>275</v>
      </c>
      <c r="F275" s="60">
        <v>5002548</v>
      </c>
      <c r="G275" s="60" t="s">
        <v>2254</v>
      </c>
      <c r="H275" s="60" t="s">
        <v>2255</v>
      </c>
      <c r="I275" s="60">
        <v>7220018</v>
      </c>
      <c r="J275" s="60" t="s">
        <v>2256</v>
      </c>
      <c r="K275" s="60" t="s">
        <v>2257</v>
      </c>
      <c r="L275" s="60" t="s">
        <v>2258</v>
      </c>
      <c r="M275" s="60" t="s">
        <v>1907</v>
      </c>
      <c r="P275" s="60" t="s">
        <v>1967</v>
      </c>
      <c r="Q275" s="60" t="s">
        <v>2259</v>
      </c>
      <c r="R275" s="60" t="s">
        <v>2260</v>
      </c>
      <c r="S275" s="60">
        <v>7220022</v>
      </c>
      <c r="T275" s="60" t="s">
        <v>2261</v>
      </c>
      <c r="U275" s="61">
        <v>23155</v>
      </c>
      <c r="X275" s="60" t="s">
        <v>3016</v>
      </c>
      <c r="Y275" s="60" t="s">
        <v>3017</v>
      </c>
      <c r="Z275" s="60" t="s">
        <v>3018</v>
      </c>
      <c r="AA275" s="60">
        <v>7220312</v>
      </c>
      <c r="AB275" s="60">
        <v>34205</v>
      </c>
      <c r="AC275" s="60" t="s">
        <v>3019</v>
      </c>
      <c r="AD275" s="60" t="s">
        <v>417</v>
      </c>
      <c r="AE275" s="60" t="b">
        <f t="shared" si="9"/>
        <v>0</v>
      </c>
      <c r="AF275" s="60" t="s">
        <v>337</v>
      </c>
      <c r="AG275" s="60" t="s">
        <v>291</v>
      </c>
      <c r="AH275" s="61">
        <v>43500</v>
      </c>
      <c r="AI275" s="60" t="s">
        <v>292</v>
      </c>
      <c r="AJ275" s="61">
        <v>43511</v>
      </c>
      <c r="AK275" s="61">
        <v>43556</v>
      </c>
      <c r="AL275" s="60" t="s">
        <v>1829</v>
      </c>
      <c r="AM275" s="60" t="str">
        <f>VLOOKUP(AL275,'[1]居宅，予防'!$A$2:$B$43,2,FALSE)</f>
        <v>通所介護</v>
      </c>
      <c r="AN275" s="60" t="str">
        <f>VLOOKUP(AM275,[1]施設種別!$A$2:$B$20,2,FALSE)</f>
        <v>⑮通所介護</v>
      </c>
      <c r="AO275" s="60" t="s">
        <v>294</v>
      </c>
      <c r="AP275" s="60" t="s">
        <v>356</v>
      </c>
      <c r="AQ275" s="61">
        <v>39814</v>
      </c>
      <c r="AR275" s="61">
        <v>39814</v>
      </c>
      <c r="AS275" s="61">
        <v>43282</v>
      </c>
      <c r="BF275" s="61">
        <v>42005</v>
      </c>
      <c r="BG275" s="61">
        <v>44196</v>
      </c>
      <c r="BJ275" s="60" t="s">
        <v>3016</v>
      </c>
      <c r="BK275" s="60" t="s">
        <v>3017</v>
      </c>
      <c r="BL275" s="60" t="s">
        <v>3018</v>
      </c>
      <c r="BM275" s="60" t="s">
        <v>3020</v>
      </c>
      <c r="BN275" s="60" t="s">
        <v>3021</v>
      </c>
      <c r="BO275" s="60" t="s">
        <v>3022</v>
      </c>
      <c r="BP275" s="60">
        <v>7220341</v>
      </c>
      <c r="BQ275" s="60" t="s">
        <v>3023</v>
      </c>
      <c r="BR275" s="60" t="s">
        <v>2007</v>
      </c>
      <c r="BV275" s="61">
        <v>28870</v>
      </c>
      <c r="CR275" s="60" t="s">
        <v>3024</v>
      </c>
      <c r="CS275" s="60" t="s">
        <v>3025</v>
      </c>
      <c r="CY275" s="60" t="s">
        <v>291</v>
      </c>
      <c r="CZ275" s="61">
        <v>43342</v>
      </c>
      <c r="DA275" s="61">
        <v>43214</v>
      </c>
      <c r="DB275" s="61">
        <v>43287</v>
      </c>
      <c r="DC275" s="61">
        <v>44196</v>
      </c>
    </row>
    <row r="276" spans="1:110" x14ac:dyDescent="0.15">
      <c r="A276" s="60">
        <f>COUNTIF(B276:B$1038,B276)</f>
        <v>1</v>
      </c>
      <c r="B276" s="60" t="str">
        <f t="shared" si="8"/>
        <v>3471101802地域密着型通所介護</v>
      </c>
      <c r="C276" s="60">
        <v>3471101802</v>
      </c>
      <c r="D276" s="60">
        <v>34205</v>
      </c>
      <c r="E276" s="60" t="s">
        <v>417</v>
      </c>
      <c r="G276" s="60" t="s">
        <v>3026</v>
      </c>
      <c r="H276" s="60" t="s">
        <v>3027</v>
      </c>
      <c r="I276" s="60">
        <v>7290141</v>
      </c>
      <c r="J276" s="60" t="s">
        <v>3028</v>
      </c>
      <c r="K276" s="60" t="s">
        <v>3029</v>
      </c>
      <c r="L276" s="60" t="s">
        <v>3030</v>
      </c>
      <c r="M276" s="60" t="s">
        <v>1907</v>
      </c>
      <c r="P276" s="60" t="s">
        <v>1967</v>
      </c>
      <c r="Q276" s="60" t="s">
        <v>3031</v>
      </c>
      <c r="R276" s="60" t="s">
        <v>3032</v>
      </c>
      <c r="X276" s="60" t="s">
        <v>3033</v>
      </c>
      <c r="Y276" s="60" t="s">
        <v>3034</v>
      </c>
      <c r="Z276" s="60" t="s">
        <v>3035</v>
      </c>
      <c r="AA276" s="60">
        <v>7222416</v>
      </c>
      <c r="AB276" s="60">
        <v>34205</v>
      </c>
      <c r="AC276" s="60" t="s">
        <v>3036</v>
      </c>
      <c r="AD276" s="60" t="s">
        <v>417</v>
      </c>
      <c r="AE276" s="60" t="b">
        <f t="shared" si="9"/>
        <v>1</v>
      </c>
      <c r="AF276" s="60" t="s">
        <v>337</v>
      </c>
      <c r="AH276" s="61">
        <v>42480</v>
      </c>
      <c r="AI276" s="60" t="s">
        <v>292</v>
      </c>
      <c r="AJ276" s="61">
        <v>43239</v>
      </c>
      <c r="AK276" s="61">
        <v>43522</v>
      </c>
      <c r="AL276" s="60" t="s">
        <v>1974</v>
      </c>
      <c r="AM276" s="60" t="str">
        <f>VLOOKUP(AL276,'[1]居宅，予防'!$A$2:$B$43,2,FALSE)</f>
        <v>地域密着型通所介護</v>
      </c>
      <c r="AN276" s="60" t="str">
        <f>VLOOKUP(AM276,[1]施設種別!$A$2:$B$20,2,FALSE)</f>
        <v>⑯地域密着型通所介護</v>
      </c>
      <c r="AO276" s="60" t="s">
        <v>294</v>
      </c>
      <c r="AP276" s="60" t="s">
        <v>356</v>
      </c>
      <c r="AQ276" s="61">
        <v>42461</v>
      </c>
      <c r="AR276" s="61">
        <v>42461</v>
      </c>
      <c r="AS276" s="61">
        <v>43497</v>
      </c>
      <c r="BF276" s="61">
        <v>42461</v>
      </c>
      <c r="BG276" s="61">
        <v>44227</v>
      </c>
      <c r="BJ276" s="60" t="s">
        <v>3033</v>
      </c>
      <c r="BK276" s="60" t="s">
        <v>3034</v>
      </c>
      <c r="BL276" s="60" t="s">
        <v>3035</v>
      </c>
      <c r="BM276" s="60" t="s">
        <v>3037</v>
      </c>
      <c r="BN276" s="60" t="s">
        <v>3038</v>
      </c>
      <c r="BO276" s="60" t="s">
        <v>3039</v>
      </c>
      <c r="BP276" s="60">
        <v>7220062</v>
      </c>
      <c r="BQ276" s="60" t="s">
        <v>3040</v>
      </c>
      <c r="BR276" s="60" t="s">
        <v>2007</v>
      </c>
      <c r="BU276" s="60" t="s">
        <v>598</v>
      </c>
      <c r="BV276" s="61">
        <v>28347</v>
      </c>
      <c r="BW276" s="60" t="s">
        <v>3041</v>
      </c>
      <c r="CR276" s="60" t="s">
        <v>417</v>
      </c>
      <c r="CS276" s="60" t="s">
        <v>3042</v>
      </c>
      <c r="CZ276" s="61">
        <v>43564</v>
      </c>
      <c r="DA276" s="61">
        <v>43238</v>
      </c>
      <c r="DB276" s="61">
        <v>42480</v>
      </c>
      <c r="DC276" s="61">
        <v>44227</v>
      </c>
    </row>
    <row r="277" spans="1:110" x14ac:dyDescent="0.15">
      <c r="A277" s="60">
        <f>COUNTIF(B277:B$1038,B277)</f>
        <v>1</v>
      </c>
      <c r="B277" s="60" t="str">
        <f t="shared" si="8"/>
        <v>3471101828通所介護</v>
      </c>
      <c r="C277" s="60">
        <v>3471101828</v>
      </c>
      <c r="D277" s="60">
        <v>0</v>
      </c>
      <c r="E277" s="60" t="s">
        <v>275</v>
      </c>
      <c r="F277" s="60">
        <v>5003066</v>
      </c>
      <c r="G277" s="60" t="s">
        <v>3043</v>
      </c>
      <c r="H277" s="60" t="s">
        <v>3044</v>
      </c>
      <c r="I277" s="60">
        <v>1080075</v>
      </c>
      <c r="J277" s="60" t="s">
        <v>3045</v>
      </c>
      <c r="K277" s="60" t="s">
        <v>3046</v>
      </c>
      <c r="L277" s="60" t="s">
        <v>3047</v>
      </c>
      <c r="M277" s="60" t="s">
        <v>1907</v>
      </c>
      <c r="P277" s="60" t="s">
        <v>3048</v>
      </c>
      <c r="Q277" s="60" t="s">
        <v>3049</v>
      </c>
      <c r="R277" s="60" t="s">
        <v>3050</v>
      </c>
      <c r="U277" s="61">
        <v>28519</v>
      </c>
      <c r="X277" s="60" t="s">
        <v>3051</v>
      </c>
      <c r="Y277" s="60" t="s">
        <v>3052</v>
      </c>
      <c r="Z277" s="60" t="s">
        <v>3053</v>
      </c>
      <c r="AA277" s="60">
        <v>7290141</v>
      </c>
      <c r="AB277" s="60">
        <v>34205</v>
      </c>
      <c r="AC277" s="60" t="s">
        <v>3054</v>
      </c>
      <c r="AD277" s="60" t="s">
        <v>417</v>
      </c>
      <c r="AE277" s="60" t="b">
        <f t="shared" si="9"/>
        <v>0</v>
      </c>
      <c r="AF277" s="60" t="s">
        <v>337</v>
      </c>
      <c r="AG277" s="60" t="s">
        <v>291</v>
      </c>
      <c r="AH277" s="61">
        <v>43199</v>
      </c>
      <c r="AI277" s="60" t="s">
        <v>292</v>
      </c>
      <c r="AJ277" s="61">
        <v>43191</v>
      </c>
      <c r="AK277" s="61">
        <v>43251</v>
      </c>
      <c r="AL277" s="60" t="s">
        <v>1829</v>
      </c>
      <c r="AM277" s="60" t="str">
        <f>VLOOKUP(AL277,'[1]居宅，予防'!$A$2:$B$43,2,FALSE)</f>
        <v>通所介護</v>
      </c>
      <c r="AN277" s="60" t="str">
        <f>VLOOKUP(AM277,[1]施設種別!$A$2:$B$20,2,FALSE)</f>
        <v>⑮通所介護</v>
      </c>
      <c r="AO277" s="60" t="s">
        <v>294</v>
      </c>
      <c r="AP277" s="60" t="s">
        <v>356</v>
      </c>
      <c r="AQ277" s="61">
        <v>39934</v>
      </c>
      <c r="AR277" s="61">
        <v>39934</v>
      </c>
      <c r="AS277" s="61">
        <v>43313</v>
      </c>
      <c r="BF277" s="61">
        <v>42125</v>
      </c>
      <c r="BG277" s="61">
        <v>44316</v>
      </c>
      <c r="BJ277" s="60" t="s">
        <v>3051</v>
      </c>
      <c r="BK277" s="60" t="s">
        <v>3052</v>
      </c>
      <c r="BL277" s="60" t="s">
        <v>3053</v>
      </c>
      <c r="BM277" s="60" t="s">
        <v>3055</v>
      </c>
      <c r="BN277" s="60" t="s">
        <v>3056</v>
      </c>
      <c r="BO277" s="60" t="s">
        <v>3057</v>
      </c>
      <c r="BP277" s="60">
        <v>7220018</v>
      </c>
      <c r="BQ277" s="60" t="s">
        <v>3058</v>
      </c>
      <c r="BR277" s="60" t="s">
        <v>3059</v>
      </c>
      <c r="BV277" s="61">
        <v>27910</v>
      </c>
      <c r="CR277" s="60" t="s">
        <v>457</v>
      </c>
      <c r="CS277" s="60" t="s">
        <v>3060</v>
      </c>
      <c r="CY277" s="60" t="s">
        <v>291</v>
      </c>
      <c r="CZ277" s="61">
        <v>43342</v>
      </c>
      <c r="DA277" s="61">
        <v>42849</v>
      </c>
      <c r="DB277" s="61">
        <v>43311</v>
      </c>
      <c r="DC277" s="61">
        <v>44316</v>
      </c>
    </row>
    <row r="278" spans="1:110" x14ac:dyDescent="0.15">
      <c r="A278" s="60">
        <f>COUNTIF(B278:B$1038,B278)</f>
        <v>1</v>
      </c>
      <c r="B278" s="60" t="str">
        <f t="shared" si="8"/>
        <v>3471101836通所介護</v>
      </c>
      <c r="C278" s="60">
        <v>3471101836</v>
      </c>
      <c r="D278" s="60">
        <v>0</v>
      </c>
      <c r="E278" s="60" t="s">
        <v>275</v>
      </c>
      <c r="F278" s="60">
        <v>5002456</v>
      </c>
      <c r="G278" s="60" t="s">
        <v>2694</v>
      </c>
      <c r="H278" s="60" t="s">
        <v>2695</v>
      </c>
      <c r="I278" s="60">
        <v>7220022</v>
      </c>
      <c r="J278" s="60" t="s">
        <v>2696</v>
      </c>
      <c r="K278" s="60" t="s">
        <v>2697</v>
      </c>
      <c r="L278" s="60" t="s">
        <v>2697</v>
      </c>
      <c r="M278" s="60" t="s">
        <v>1907</v>
      </c>
      <c r="P278" s="60" t="s">
        <v>1967</v>
      </c>
      <c r="Q278" s="60" t="s">
        <v>2698</v>
      </c>
      <c r="R278" s="60" t="s">
        <v>2699</v>
      </c>
      <c r="X278" s="60" t="s">
        <v>3061</v>
      </c>
      <c r="Y278" s="60" t="s">
        <v>3062</v>
      </c>
      <c r="Z278" s="60" t="s">
        <v>3063</v>
      </c>
      <c r="AA278" s="60">
        <v>7220022</v>
      </c>
      <c r="AB278" s="60">
        <v>34205</v>
      </c>
      <c r="AC278" s="60" t="s">
        <v>2703</v>
      </c>
      <c r="AD278" s="60" t="s">
        <v>417</v>
      </c>
      <c r="AE278" s="60" t="b">
        <f t="shared" si="9"/>
        <v>0</v>
      </c>
      <c r="AF278" s="60" t="s">
        <v>337</v>
      </c>
      <c r="AG278" s="60" t="s">
        <v>291</v>
      </c>
      <c r="AH278" s="61">
        <v>43460</v>
      </c>
      <c r="AI278" s="60" t="s">
        <v>292</v>
      </c>
      <c r="AJ278" s="61">
        <v>43497</v>
      </c>
      <c r="AK278" s="61">
        <v>43494</v>
      </c>
      <c r="AL278" s="60" t="s">
        <v>1829</v>
      </c>
      <c r="AM278" s="60" t="str">
        <f>VLOOKUP(AL278,'[1]居宅，予防'!$A$2:$B$43,2,FALSE)</f>
        <v>通所介護</v>
      </c>
      <c r="AN278" s="60" t="str">
        <f>VLOOKUP(AM278,[1]施設種別!$A$2:$B$20,2,FALSE)</f>
        <v>⑮通所介護</v>
      </c>
      <c r="AO278" s="60" t="s">
        <v>294</v>
      </c>
      <c r="AP278" s="60" t="s">
        <v>356</v>
      </c>
      <c r="AQ278" s="61">
        <v>39965</v>
      </c>
      <c r="AR278" s="61">
        <v>39965</v>
      </c>
      <c r="AS278" s="61">
        <v>42401</v>
      </c>
      <c r="AT278" s="61">
        <v>42460</v>
      </c>
      <c r="AV278" s="61">
        <v>43497</v>
      </c>
      <c r="BF278" s="61">
        <v>43497</v>
      </c>
      <c r="BG278" s="61">
        <v>45688</v>
      </c>
      <c r="BJ278" s="60" t="s">
        <v>3061</v>
      </c>
      <c r="BK278" s="60" t="s">
        <v>3062</v>
      </c>
      <c r="BL278" s="60" t="s">
        <v>3063</v>
      </c>
      <c r="BM278" s="60" t="s">
        <v>2704</v>
      </c>
      <c r="BN278" s="60" t="s">
        <v>3064</v>
      </c>
      <c r="BO278" s="60" t="s">
        <v>3065</v>
      </c>
      <c r="BP278" s="60">
        <v>7292252</v>
      </c>
      <c r="BQ278" s="60" t="s">
        <v>3066</v>
      </c>
      <c r="BS278" s="60" t="s">
        <v>3067</v>
      </c>
      <c r="BT278" s="60" t="s">
        <v>3068</v>
      </c>
      <c r="BV278" s="61">
        <v>28731</v>
      </c>
      <c r="CR278" s="60" t="s">
        <v>417</v>
      </c>
      <c r="CS278" s="60" t="s">
        <v>3069</v>
      </c>
      <c r="CU278" s="60" t="s">
        <v>3070</v>
      </c>
      <c r="CY278" s="60" t="s">
        <v>291</v>
      </c>
      <c r="CZ278" s="61">
        <v>43494</v>
      </c>
      <c r="DA278" s="61">
        <v>43494</v>
      </c>
      <c r="DB278" s="61">
        <v>43460</v>
      </c>
      <c r="DC278" s="61">
        <v>45688</v>
      </c>
      <c r="DF278" s="60" t="s">
        <v>3071</v>
      </c>
    </row>
    <row r="279" spans="1:110" x14ac:dyDescent="0.15">
      <c r="A279" s="60">
        <f>COUNTIF(B279:B$1038,B279)</f>
        <v>1</v>
      </c>
      <c r="B279" s="60" t="str">
        <f t="shared" si="8"/>
        <v>3471101844通所介護</v>
      </c>
      <c r="C279" s="60">
        <v>3471101844</v>
      </c>
      <c r="D279" s="60">
        <v>0</v>
      </c>
      <c r="E279" s="60" t="s">
        <v>275</v>
      </c>
      <c r="F279" s="60">
        <v>5002498</v>
      </c>
      <c r="G279" s="60" t="s">
        <v>3072</v>
      </c>
      <c r="H279" s="60" t="s">
        <v>3073</v>
      </c>
      <c r="I279" s="60">
        <v>7220344</v>
      </c>
      <c r="J279" s="60" t="s">
        <v>3074</v>
      </c>
      <c r="K279" s="60" t="s">
        <v>3075</v>
      </c>
      <c r="L279" s="60" t="s">
        <v>3076</v>
      </c>
      <c r="M279" s="60" t="s">
        <v>1907</v>
      </c>
      <c r="P279" s="60" t="s">
        <v>1967</v>
      </c>
      <c r="Q279" s="60" t="s">
        <v>3077</v>
      </c>
      <c r="R279" s="60" t="s">
        <v>3078</v>
      </c>
      <c r="U279" s="61">
        <v>25575</v>
      </c>
      <c r="X279" s="60" t="s">
        <v>3079</v>
      </c>
      <c r="Y279" s="60" t="s">
        <v>3080</v>
      </c>
      <c r="Z279" s="60" t="s">
        <v>3081</v>
      </c>
      <c r="AA279" s="60">
        <v>7220343</v>
      </c>
      <c r="AB279" s="60">
        <v>34205</v>
      </c>
      <c r="AC279" s="60" t="s">
        <v>3082</v>
      </c>
      <c r="AD279" s="60" t="s">
        <v>417</v>
      </c>
      <c r="AE279" s="60" t="b">
        <f t="shared" si="9"/>
        <v>0</v>
      </c>
      <c r="AF279" s="60" t="s">
        <v>337</v>
      </c>
      <c r="AG279" s="60" t="s">
        <v>291</v>
      </c>
      <c r="AH279" s="61">
        <v>42894</v>
      </c>
      <c r="AI279" s="60" t="s">
        <v>292</v>
      </c>
      <c r="AJ279" s="61">
        <v>42887</v>
      </c>
      <c r="AK279" s="61">
        <v>43487</v>
      </c>
      <c r="AL279" s="60" t="s">
        <v>1829</v>
      </c>
      <c r="AM279" s="60" t="str">
        <f>VLOOKUP(AL279,'[1]居宅，予防'!$A$2:$B$43,2,FALSE)</f>
        <v>通所介護</v>
      </c>
      <c r="AN279" s="60" t="str">
        <f>VLOOKUP(AM279,[1]施設種別!$A$2:$B$20,2,FALSE)</f>
        <v>⑮通所介護</v>
      </c>
      <c r="AO279" s="60" t="s">
        <v>294</v>
      </c>
      <c r="AP279" s="60" t="s">
        <v>356</v>
      </c>
      <c r="AQ279" s="61">
        <v>40026</v>
      </c>
      <c r="AR279" s="61">
        <v>40026</v>
      </c>
      <c r="AS279" s="61">
        <v>43497</v>
      </c>
      <c r="BF279" s="61">
        <v>42217</v>
      </c>
      <c r="BG279" s="61">
        <v>44408</v>
      </c>
      <c r="BJ279" s="60" t="s">
        <v>3079</v>
      </c>
      <c r="BK279" s="60" t="s">
        <v>3080</v>
      </c>
      <c r="BL279" s="60" t="s">
        <v>3081</v>
      </c>
      <c r="BM279" s="60" t="s">
        <v>3083</v>
      </c>
      <c r="BN279" s="60" t="s">
        <v>3084</v>
      </c>
      <c r="BO279" s="60" t="s">
        <v>3085</v>
      </c>
      <c r="BP279" s="60">
        <v>7220022</v>
      </c>
      <c r="BQ279" s="60" t="s">
        <v>3086</v>
      </c>
      <c r="BR279" s="60" t="s">
        <v>1978</v>
      </c>
      <c r="BV279" s="61">
        <v>28905</v>
      </c>
      <c r="CR279" s="60" t="s">
        <v>421</v>
      </c>
      <c r="CS279" s="60" t="s">
        <v>3087</v>
      </c>
      <c r="CY279" s="60" t="s">
        <v>291</v>
      </c>
      <c r="CZ279" s="61">
        <v>43556</v>
      </c>
      <c r="DA279" s="61">
        <v>42849</v>
      </c>
      <c r="DB279" s="61">
        <v>43502</v>
      </c>
      <c r="DC279" s="61">
        <v>44408</v>
      </c>
    </row>
    <row r="280" spans="1:110" x14ac:dyDescent="0.15">
      <c r="A280" s="60">
        <f>COUNTIF(B280:B$1038,B280)</f>
        <v>1</v>
      </c>
      <c r="B280" s="60" t="str">
        <f t="shared" si="8"/>
        <v>3471101885通所介護</v>
      </c>
      <c r="C280" s="60">
        <v>3471101885</v>
      </c>
      <c r="D280" s="60">
        <v>0</v>
      </c>
      <c r="E280" s="60" t="s">
        <v>275</v>
      </c>
      <c r="F280" s="60">
        <v>5003785</v>
      </c>
      <c r="G280" s="60" t="s">
        <v>3088</v>
      </c>
      <c r="H280" s="60" t="s">
        <v>3089</v>
      </c>
      <c r="I280" s="60">
        <v>7220022</v>
      </c>
      <c r="J280" s="60" t="s">
        <v>3090</v>
      </c>
      <c r="K280" s="60" t="s">
        <v>3091</v>
      </c>
      <c r="L280" s="60" t="s">
        <v>3092</v>
      </c>
      <c r="M280" s="60" t="s">
        <v>1907</v>
      </c>
      <c r="P280" s="60" t="s">
        <v>3048</v>
      </c>
      <c r="Q280" s="60" t="s">
        <v>3093</v>
      </c>
      <c r="R280" s="60" t="s">
        <v>3094</v>
      </c>
      <c r="U280" s="61">
        <v>13112</v>
      </c>
      <c r="X280" s="60" t="s">
        <v>3095</v>
      </c>
      <c r="Y280" s="60" t="s">
        <v>3096</v>
      </c>
      <c r="Z280" s="60" t="s">
        <v>3091</v>
      </c>
      <c r="AA280" s="60">
        <v>7220022</v>
      </c>
      <c r="AB280" s="60">
        <v>34205</v>
      </c>
      <c r="AC280" s="60" t="s">
        <v>3090</v>
      </c>
      <c r="AD280" s="60" t="s">
        <v>417</v>
      </c>
      <c r="AE280" s="60" t="b">
        <f t="shared" si="9"/>
        <v>0</v>
      </c>
      <c r="AF280" s="60" t="s">
        <v>337</v>
      </c>
      <c r="AG280" s="60" t="s">
        <v>291</v>
      </c>
      <c r="AH280" s="61">
        <v>43304</v>
      </c>
      <c r="AI280" s="60" t="s">
        <v>292</v>
      </c>
      <c r="AJ280" s="61">
        <v>43191</v>
      </c>
      <c r="AK280" s="61">
        <v>43370</v>
      </c>
      <c r="AL280" s="60" t="s">
        <v>1829</v>
      </c>
      <c r="AM280" s="60" t="str">
        <f>VLOOKUP(AL280,'[1]居宅，予防'!$A$2:$B$43,2,FALSE)</f>
        <v>通所介護</v>
      </c>
      <c r="AN280" s="60" t="str">
        <f>VLOOKUP(AM280,[1]施設種別!$A$2:$B$20,2,FALSE)</f>
        <v>⑮通所介護</v>
      </c>
      <c r="AO280" s="60" t="s">
        <v>294</v>
      </c>
      <c r="AP280" s="60" t="s">
        <v>356</v>
      </c>
      <c r="AQ280" s="61">
        <v>40238</v>
      </c>
      <c r="AR280" s="61">
        <v>40238</v>
      </c>
      <c r="AS280" s="61">
        <v>43371</v>
      </c>
      <c r="BF280" s="61">
        <v>42430</v>
      </c>
      <c r="BG280" s="61">
        <v>44620</v>
      </c>
      <c r="BJ280" s="60" t="s">
        <v>3095</v>
      </c>
      <c r="BK280" s="60" t="s">
        <v>3096</v>
      </c>
      <c r="BL280" s="60" t="s">
        <v>3091</v>
      </c>
      <c r="BM280" s="60" t="s">
        <v>3092</v>
      </c>
      <c r="BN280" s="60" t="s">
        <v>3097</v>
      </c>
      <c r="BO280" s="60" t="s">
        <v>3093</v>
      </c>
      <c r="BP280" s="60">
        <v>7220014</v>
      </c>
      <c r="BQ280" s="60" t="s">
        <v>3098</v>
      </c>
      <c r="BV280" s="61">
        <v>13112</v>
      </c>
      <c r="CR280" s="60" t="s">
        <v>417</v>
      </c>
      <c r="CS280" s="60" t="s">
        <v>3099</v>
      </c>
      <c r="CY280" s="60" t="s">
        <v>291</v>
      </c>
      <c r="CZ280" s="61">
        <v>43434</v>
      </c>
      <c r="DA280" s="61">
        <v>43578</v>
      </c>
      <c r="DB280" s="61">
        <v>43384</v>
      </c>
      <c r="DC280" s="61">
        <v>44620</v>
      </c>
    </row>
    <row r="281" spans="1:110" x14ac:dyDescent="0.15">
      <c r="A281" s="60">
        <f>COUNTIF(B281:B$1038,B281)</f>
        <v>1</v>
      </c>
      <c r="B281" s="60" t="str">
        <f t="shared" si="8"/>
        <v>3471101893通所介護</v>
      </c>
      <c r="C281" s="60">
        <v>3471101893</v>
      </c>
      <c r="D281" s="60">
        <v>0</v>
      </c>
      <c r="E281" s="60" t="s">
        <v>275</v>
      </c>
      <c r="F281" s="60">
        <v>5002548</v>
      </c>
      <c r="G281" s="60" t="s">
        <v>2254</v>
      </c>
      <c r="H281" s="60" t="s">
        <v>2255</v>
      </c>
      <c r="I281" s="60">
        <v>7220018</v>
      </c>
      <c r="J281" s="60" t="s">
        <v>2256</v>
      </c>
      <c r="K281" s="60" t="s">
        <v>2257</v>
      </c>
      <c r="L281" s="60" t="s">
        <v>2258</v>
      </c>
      <c r="M281" s="60" t="s">
        <v>1907</v>
      </c>
      <c r="P281" s="60" t="s">
        <v>1967</v>
      </c>
      <c r="Q281" s="60" t="s">
        <v>2259</v>
      </c>
      <c r="R281" s="60" t="s">
        <v>2260</v>
      </c>
      <c r="S281" s="60">
        <v>7220022</v>
      </c>
      <c r="T281" s="60" t="s">
        <v>2261</v>
      </c>
      <c r="U281" s="61">
        <v>23155</v>
      </c>
      <c r="X281" s="60" t="s">
        <v>3100</v>
      </c>
      <c r="Y281" s="60" t="s">
        <v>3101</v>
      </c>
      <c r="Z281" s="60" t="s">
        <v>3102</v>
      </c>
      <c r="AA281" s="60">
        <v>7220062</v>
      </c>
      <c r="AB281" s="60">
        <v>34205</v>
      </c>
      <c r="AC281" s="60" t="s">
        <v>3103</v>
      </c>
      <c r="AD281" s="60" t="s">
        <v>417</v>
      </c>
      <c r="AE281" s="60" t="b">
        <f t="shared" si="9"/>
        <v>0</v>
      </c>
      <c r="AF281" s="60" t="s">
        <v>337</v>
      </c>
      <c r="AG281" s="60" t="s">
        <v>291</v>
      </c>
      <c r="AH281" s="61">
        <v>43500</v>
      </c>
      <c r="AI281" s="60" t="s">
        <v>292</v>
      </c>
      <c r="AJ281" s="61">
        <v>43511</v>
      </c>
      <c r="AK281" s="61">
        <v>43556</v>
      </c>
      <c r="AL281" s="60" t="s">
        <v>1829</v>
      </c>
      <c r="AM281" s="60" t="str">
        <f>VLOOKUP(AL281,'[1]居宅，予防'!$A$2:$B$43,2,FALSE)</f>
        <v>通所介護</v>
      </c>
      <c r="AN281" s="60" t="str">
        <f>VLOOKUP(AM281,[1]施設種別!$A$2:$B$20,2,FALSE)</f>
        <v>⑮通所介護</v>
      </c>
      <c r="AO281" s="60" t="s">
        <v>294</v>
      </c>
      <c r="AP281" s="60" t="s">
        <v>356</v>
      </c>
      <c r="AQ281" s="61">
        <v>40269</v>
      </c>
      <c r="AR281" s="61">
        <v>40269</v>
      </c>
      <c r="AS281" s="61">
        <v>42370</v>
      </c>
      <c r="BF281" s="61">
        <v>42461</v>
      </c>
      <c r="BG281" s="61">
        <v>44651</v>
      </c>
      <c r="BJ281" s="60" t="s">
        <v>3100</v>
      </c>
      <c r="BK281" s="60" t="s">
        <v>3101</v>
      </c>
      <c r="BL281" s="60" t="s">
        <v>3102</v>
      </c>
      <c r="BM281" s="60" t="s">
        <v>3104</v>
      </c>
      <c r="BN281" s="60" t="s">
        <v>3105</v>
      </c>
      <c r="BO281" s="60" t="s">
        <v>3106</v>
      </c>
      <c r="BP281" s="60">
        <v>7220073</v>
      </c>
      <c r="BQ281" s="60" t="s">
        <v>3107</v>
      </c>
      <c r="BR281" s="60" t="s">
        <v>2007</v>
      </c>
      <c r="BV281" s="61">
        <v>29012</v>
      </c>
      <c r="CR281" s="60" t="s">
        <v>417</v>
      </c>
      <c r="CY281" s="60" t="s">
        <v>291</v>
      </c>
      <c r="CZ281" s="61">
        <v>42460</v>
      </c>
      <c r="DA281" s="61">
        <v>43214</v>
      </c>
      <c r="DB281" s="61">
        <v>42401</v>
      </c>
      <c r="DC281" s="61">
        <v>44651</v>
      </c>
    </row>
    <row r="282" spans="1:110" x14ac:dyDescent="0.15">
      <c r="A282" s="60">
        <f>COUNTIF(B282:B$1038,B282)</f>
        <v>1</v>
      </c>
      <c r="B282" s="60" t="str">
        <f t="shared" si="8"/>
        <v>3471101950通所介護</v>
      </c>
      <c r="C282" s="60">
        <v>3471101950</v>
      </c>
      <c r="D282" s="60">
        <v>0</v>
      </c>
      <c r="E282" s="60" t="s">
        <v>275</v>
      </c>
      <c r="F282" s="60">
        <v>1002518</v>
      </c>
      <c r="G282" s="60" t="s">
        <v>2558</v>
      </c>
      <c r="H282" s="60" t="s">
        <v>2559</v>
      </c>
      <c r="I282" s="60">
        <v>7220042</v>
      </c>
      <c r="J282" s="60" t="s">
        <v>2560</v>
      </c>
      <c r="K282" s="60" t="s">
        <v>2561</v>
      </c>
      <c r="L282" s="60" t="s">
        <v>2562</v>
      </c>
      <c r="M282" s="60" t="s">
        <v>1244</v>
      </c>
      <c r="P282" s="60" t="s">
        <v>283</v>
      </c>
      <c r="Q282" s="60" t="s">
        <v>2563</v>
      </c>
      <c r="R282" s="60" t="s">
        <v>2564</v>
      </c>
      <c r="X282" s="60" t="s">
        <v>3108</v>
      </c>
      <c r="Y282" s="60" t="s">
        <v>3109</v>
      </c>
      <c r="Z282" s="60" t="s">
        <v>3110</v>
      </c>
      <c r="AA282" s="60">
        <v>7220073</v>
      </c>
      <c r="AB282" s="60">
        <v>34205</v>
      </c>
      <c r="AC282" s="60" t="s">
        <v>3111</v>
      </c>
      <c r="AD282" s="60" t="s">
        <v>417</v>
      </c>
      <c r="AE282" s="60" t="b">
        <f t="shared" si="9"/>
        <v>0</v>
      </c>
      <c r="AF282" s="60" t="s">
        <v>337</v>
      </c>
      <c r="AG282" s="60" t="s">
        <v>291</v>
      </c>
      <c r="AH282" s="61">
        <v>43200</v>
      </c>
      <c r="AI282" s="60" t="s">
        <v>292</v>
      </c>
      <c r="AJ282" s="61">
        <v>43192</v>
      </c>
      <c r="AK282" s="61">
        <v>43280</v>
      </c>
      <c r="AL282" s="60" t="s">
        <v>1829</v>
      </c>
      <c r="AM282" s="60" t="str">
        <f>VLOOKUP(AL282,'[1]居宅，予防'!$A$2:$B$43,2,FALSE)</f>
        <v>通所介護</v>
      </c>
      <c r="AN282" s="60" t="str">
        <f>VLOOKUP(AM282,[1]施設種別!$A$2:$B$20,2,FALSE)</f>
        <v>⑮通所介護</v>
      </c>
      <c r="AO282" s="60" t="s">
        <v>294</v>
      </c>
      <c r="AP282" s="60" t="s">
        <v>356</v>
      </c>
      <c r="AQ282" s="61">
        <v>40452</v>
      </c>
      <c r="AR282" s="61">
        <v>40452</v>
      </c>
      <c r="AS282" s="61">
        <v>43282</v>
      </c>
      <c r="BF282" s="61">
        <v>42644</v>
      </c>
      <c r="BG282" s="61">
        <v>44834</v>
      </c>
      <c r="BJ282" s="60" t="s">
        <v>3108</v>
      </c>
      <c r="BK282" s="60" t="s">
        <v>3109</v>
      </c>
      <c r="BL282" s="60" t="s">
        <v>3110</v>
      </c>
      <c r="BM282" s="60" t="s">
        <v>3112</v>
      </c>
      <c r="BN282" s="60" t="s">
        <v>3113</v>
      </c>
      <c r="BO282" s="60" t="s">
        <v>3114</v>
      </c>
      <c r="BP282" s="60">
        <v>7290141</v>
      </c>
      <c r="BQ282" s="60" t="s">
        <v>3115</v>
      </c>
      <c r="BS282" s="60" t="s">
        <v>3116</v>
      </c>
      <c r="BT282" s="60" t="s">
        <v>3117</v>
      </c>
      <c r="BV282" s="61">
        <v>27086</v>
      </c>
      <c r="CR282" s="60" t="s">
        <v>417</v>
      </c>
      <c r="CS282" s="60" t="s">
        <v>3118</v>
      </c>
      <c r="CY282" s="60" t="s">
        <v>291</v>
      </c>
      <c r="CZ282" s="61">
        <v>43312</v>
      </c>
      <c r="DA282" s="61">
        <v>43578</v>
      </c>
      <c r="DB282" s="61">
        <v>43263</v>
      </c>
      <c r="DC282" s="61">
        <v>44834</v>
      </c>
    </row>
    <row r="283" spans="1:110" x14ac:dyDescent="0.15">
      <c r="A283" s="60">
        <f>COUNTIF(B283:B$1038,B283)</f>
        <v>1</v>
      </c>
      <c r="B283" s="60" t="str">
        <f t="shared" si="8"/>
        <v>3471101968短期入所生活介護</v>
      </c>
      <c r="C283" s="60">
        <v>3471101968</v>
      </c>
      <c r="D283" s="60">
        <v>0</v>
      </c>
      <c r="E283" s="60" t="s">
        <v>275</v>
      </c>
      <c r="F283" s="60">
        <v>5004080</v>
      </c>
      <c r="G283" s="60" t="s">
        <v>3119</v>
      </c>
      <c r="H283" s="60" t="s">
        <v>3120</v>
      </c>
      <c r="I283" s="60">
        <v>7290141</v>
      </c>
      <c r="J283" s="60" t="s">
        <v>3121</v>
      </c>
      <c r="K283" s="60" t="s">
        <v>3122</v>
      </c>
      <c r="L283" s="60" t="s">
        <v>3123</v>
      </c>
      <c r="M283" s="60" t="s">
        <v>1907</v>
      </c>
      <c r="P283" s="60" t="s">
        <v>1967</v>
      </c>
      <c r="Q283" s="60" t="s">
        <v>3124</v>
      </c>
      <c r="R283" s="60" t="s">
        <v>3125</v>
      </c>
      <c r="X283" s="60" t="s">
        <v>3126</v>
      </c>
      <c r="Y283" s="60" t="s">
        <v>3127</v>
      </c>
      <c r="Z283" s="60" t="s">
        <v>3122</v>
      </c>
      <c r="AA283" s="60">
        <v>7290141</v>
      </c>
      <c r="AB283" s="60">
        <v>34205</v>
      </c>
      <c r="AC283" s="60" t="s">
        <v>3121</v>
      </c>
      <c r="AD283" s="60" t="s">
        <v>417</v>
      </c>
      <c r="AE283" s="60" t="b">
        <f t="shared" si="9"/>
        <v>0</v>
      </c>
      <c r="AF283" s="60" t="s">
        <v>337</v>
      </c>
      <c r="AG283" s="60" t="s">
        <v>291</v>
      </c>
      <c r="AH283" s="61">
        <v>42775</v>
      </c>
      <c r="AI283" s="60" t="s">
        <v>292</v>
      </c>
      <c r="AJ283" s="61">
        <v>42643</v>
      </c>
      <c r="AK283" s="61">
        <v>42818</v>
      </c>
      <c r="AL283" s="60" t="s">
        <v>1850</v>
      </c>
      <c r="AM283" s="60" t="str">
        <f>VLOOKUP(AL283,'[1]居宅，予防'!$A$2:$B$43,2,FALSE)</f>
        <v>短期入所生活介護</v>
      </c>
      <c r="AN283" s="60" t="str">
        <f>VLOOKUP(AM283,[1]施設種別!$A$2:$B$20,2,FALSE)</f>
        <v>⑭短期入所生活介護</v>
      </c>
      <c r="AO283" s="60" t="s">
        <v>294</v>
      </c>
      <c r="AP283" s="60" t="s">
        <v>356</v>
      </c>
      <c r="AQ283" s="61">
        <v>40452</v>
      </c>
      <c r="AR283" s="61">
        <v>40452</v>
      </c>
      <c r="AS283" s="61">
        <v>43206</v>
      </c>
      <c r="BF283" s="61">
        <v>42644</v>
      </c>
      <c r="BG283" s="61">
        <v>44834</v>
      </c>
      <c r="BJ283" s="60" t="s">
        <v>3126</v>
      </c>
      <c r="BK283" s="60" t="s">
        <v>3127</v>
      </c>
      <c r="BL283" s="60" t="s">
        <v>3122</v>
      </c>
      <c r="BM283" s="60" t="s">
        <v>3123</v>
      </c>
      <c r="BN283" s="60" t="s">
        <v>3128</v>
      </c>
      <c r="BO283" s="60" t="s">
        <v>3129</v>
      </c>
      <c r="BP283" s="60">
        <v>7220005</v>
      </c>
      <c r="BQ283" s="60" t="s">
        <v>3130</v>
      </c>
      <c r="BR283" s="60" t="s">
        <v>3131</v>
      </c>
      <c r="BV283" s="61">
        <v>27599</v>
      </c>
      <c r="CR283" s="60" t="s">
        <v>2780</v>
      </c>
      <c r="CW283" s="60" t="s">
        <v>3132</v>
      </c>
      <c r="CY283" s="60" t="s">
        <v>291</v>
      </c>
      <c r="CZ283" s="61">
        <v>43280</v>
      </c>
      <c r="DA283" s="61">
        <v>43278</v>
      </c>
      <c r="DB283" s="61">
        <v>43238</v>
      </c>
      <c r="DC283" s="61">
        <v>44834</v>
      </c>
    </row>
    <row r="284" spans="1:110" x14ac:dyDescent="0.15">
      <c r="A284" s="60">
        <f>COUNTIF(B284:B$1038,B284)</f>
        <v>1</v>
      </c>
      <c r="B284" s="60" t="str">
        <f t="shared" si="8"/>
        <v>3471102024地域密着型通所介護</v>
      </c>
      <c r="C284" s="60">
        <v>3471102024</v>
      </c>
      <c r="D284" s="60">
        <v>34205</v>
      </c>
      <c r="E284" s="60" t="s">
        <v>417</v>
      </c>
      <c r="F284" s="60">
        <v>5002548</v>
      </c>
      <c r="G284" s="60" t="s">
        <v>2254</v>
      </c>
      <c r="H284" s="60" t="s">
        <v>2255</v>
      </c>
      <c r="I284" s="60">
        <v>7220018</v>
      </c>
      <c r="J284" s="60" t="s">
        <v>2256</v>
      </c>
      <c r="K284" s="60" t="s">
        <v>2257</v>
      </c>
      <c r="L284" s="60" t="s">
        <v>2258</v>
      </c>
      <c r="M284" s="60" t="s">
        <v>1907</v>
      </c>
      <c r="P284" s="60" t="s">
        <v>1967</v>
      </c>
      <c r="Q284" s="60" t="s">
        <v>2259</v>
      </c>
      <c r="R284" s="60" t="s">
        <v>2260</v>
      </c>
      <c r="X284" s="60" t="s">
        <v>3133</v>
      </c>
      <c r="Y284" s="60" t="s">
        <v>3134</v>
      </c>
      <c r="Z284" s="60" t="s">
        <v>3135</v>
      </c>
      <c r="AA284" s="60">
        <v>7222102</v>
      </c>
      <c r="AB284" s="60">
        <v>34205</v>
      </c>
      <c r="AC284" s="60" t="s">
        <v>3136</v>
      </c>
      <c r="AD284" s="60" t="s">
        <v>417</v>
      </c>
      <c r="AE284" s="60" t="b">
        <f t="shared" si="9"/>
        <v>1</v>
      </c>
      <c r="AF284" s="60" t="s">
        <v>337</v>
      </c>
      <c r="AH284" s="61">
        <v>42181</v>
      </c>
      <c r="AI284" s="60" t="s">
        <v>385</v>
      </c>
      <c r="AJ284" s="61">
        <v>42826</v>
      </c>
      <c r="AK284" s="61">
        <v>42853</v>
      </c>
      <c r="AL284" s="60" t="s">
        <v>1974</v>
      </c>
      <c r="AM284" s="60" t="str">
        <f>VLOOKUP(AL284,'[1]居宅，予防'!$A$2:$B$43,2,FALSE)</f>
        <v>地域密着型通所介護</v>
      </c>
      <c r="AN284" s="60" t="str">
        <f>VLOOKUP(AM284,[1]施設種別!$A$2:$B$20,2,FALSE)</f>
        <v>⑯地域密着型通所介護</v>
      </c>
      <c r="AO284" s="60" t="s">
        <v>294</v>
      </c>
      <c r="AP284" s="60" t="s">
        <v>356</v>
      </c>
      <c r="AQ284" s="61">
        <v>43525</v>
      </c>
      <c r="AR284" s="61">
        <v>43525</v>
      </c>
      <c r="BF284" s="61">
        <v>43525</v>
      </c>
      <c r="BG284" s="61">
        <v>45716</v>
      </c>
      <c r="BJ284" s="60" t="s">
        <v>3133</v>
      </c>
      <c r="BK284" s="60" t="s">
        <v>3134</v>
      </c>
      <c r="BL284" s="60" t="s">
        <v>3135</v>
      </c>
      <c r="BN284" s="60" t="s">
        <v>3137</v>
      </c>
      <c r="BO284" s="60" t="s">
        <v>3138</v>
      </c>
      <c r="BP284" s="60">
        <v>7222403</v>
      </c>
      <c r="BQ284" s="60" t="s">
        <v>3139</v>
      </c>
      <c r="BR284" s="60" t="s">
        <v>3140</v>
      </c>
      <c r="BU284" s="60" t="s">
        <v>598</v>
      </c>
      <c r="BV284" s="61">
        <v>24678</v>
      </c>
      <c r="BW284" s="60" t="s">
        <v>3141</v>
      </c>
      <c r="CO284" s="60" t="s">
        <v>403</v>
      </c>
      <c r="CQ284" s="60" t="s">
        <v>3142</v>
      </c>
      <c r="CR284" s="60" t="s">
        <v>417</v>
      </c>
      <c r="CS284" s="60" t="s">
        <v>3143</v>
      </c>
      <c r="CZ284" s="61">
        <v>43524</v>
      </c>
      <c r="DA284" s="61">
        <v>43524</v>
      </c>
      <c r="DB284" s="61">
        <v>42181</v>
      </c>
      <c r="DC284" s="61">
        <v>45716</v>
      </c>
    </row>
    <row r="285" spans="1:110" x14ac:dyDescent="0.15">
      <c r="A285" s="60">
        <f>COUNTIF(B285:B$1038,B285)</f>
        <v>1</v>
      </c>
      <c r="B285" s="60" t="str">
        <f t="shared" si="8"/>
        <v>3471102115短期入所生活介護</v>
      </c>
      <c r="C285" s="60">
        <v>3471102115</v>
      </c>
      <c r="D285" s="60">
        <v>0</v>
      </c>
      <c r="E285" s="60" t="s">
        <v>275</v>
      </c>
      <c r="F285" s="60">
        <v>1002443</v>
      </c>
      <c r="G285" s="60" t="s">
        <v>2597</v>
      </c>
      <c r="H285" s="60" t="s">
        <v>2598</v>
      </c>
      <c r="I285" s="60">
        <v>7200836</v>
      </c>
      <c r="J285" s="60" t="s">
        <v>2599</v>
      </c>
      <c r="K285" s="60" t="s">
        <v>2600</v>
      </c>
      <c r="L285" s="60" t="s">
        <v>2601</v>
      </c>
      <c r="M285" s="60" t="s">
        <v>1244</v>
      </c>
      <c r="P285" s="60" t="s">
        <v>283</v>
      </c>
      <c r="Q285" s="60" t="s">
        <v>2602</v>
      </c>
      <c r="R285" s="60" t="s">
        <v>2603</v>
      </c>
      <c r="U285" s="61">
        <v>21551</v>
      </c>
      <c r="X285" s="60" t="s">
        <v>3144</v>
      </c>
      <c r="Y285" s="60" t="s">
        <v>3145</v>
      </c>
      <c r="Z285" s="60" t="s">
        <v>2620</v>
      </c>
      <c r="AA285" s="60">
        <v>7200551</v>
      </c>
      <c r="AB285" s="60">
        <v>34205</v>
      </c>
      <c r="AC285" s="60" t="s">
        <v>2621</v>
      </c>
      <c r="AD285" s="60" t="s">
        <v>417</v>
      </c>
      <c r="AE285" s="60" t="b">
        <f t="shared" si="9"/>
        <v>0</v>
      </c>
      <c r="AF285" s="60" t="s">
        <v>337</v>
      </c>
      <c r="AG285" s="60" t="s">
        <v>291</v>
      </c>
      <c r="AH285" s="61">
        <v>41978</v>
      </c>
      <c r="AI285" s="60" t="s">
        <v>292</v>
      </c>
      <c r="AJ285" s="61">
        <v>41732</v>
      </c>
      <c r="AK285" s="61">
        <v>41995</v>
      </c>
      <c r="AL285" s="60" t="s">
        <v>1850</v>
      </c>
      <c r="AM285" s="60" t="str">
        <f>VLOOKUP(AL285,'[1]居宅，予防'!$A$2:$B$43,2,FALSE)</f>
        <v>短期入所生活介護</v>
      </c>
      <c r="AN285" s="60" t="str">
        <f>VLOOKUP(AM285,[1]施設種別!$A$2:$B$20,2,FALSE)</f>
        <v>⑭短期入所生活介護</v>
      </c>
      <c r="AO285" s="60" t="s">
        <v>294</v>
      </c>
      <c r="AP285" s="60" t="s">
        <v>356</v>
      </c>
      <c r="AQ285" s="61">
        <v>41730</v>
      </c>
      <c r="AR285" s="61">
        <v>41730</v>
      </c>
      <c r="AS285" s="61">
        <v>42402</v>
      </c>
      <c r="BF285" s="61">
        <v>41730</v>
      </c>
      <c r="BG285" s="61">
        <v>43921</v>
      </c>
      <c r="BJ285" s="60" t="s">
        <v>3144</v>
      </c>
      <c r="BK285" s="60" t="s">
        <v>3145</v>
      </c>
      <c r="BL285" s="60" t="s">
        <v>2620</v>
      </c>
      <c r="BM285" s="60" t="s">
        <v>2608</v>
      </c>
      <c r="BN285" s="60" t="s">
        <v>2622</v>
      </c>
      <c r="BO285" s="60" t="s">
        <v>2623</v>
      </c>
      <c r="BP285" s="60">
        <v>7220215</v>
      </c>
      <c r="BQ285" s="60" t="s">
        <v>2624</v>
      </c>
      <c r="BS285" s="60" t="s">
        <v>3146</v>
      </c>
      <c r="BT285" s="60" t="s">
        <v>674</v>
      </c>
      <c r="BV285" s="61">
        <v>28377</v>
      </c>
      <c r="CR285" s="60" t="s">
        <v>417</v>
      </c>
      <c r="CY285" s="60" t="s">
        <v>291</v>
      </c>
      <c r="CZ285" s="61">
        <v>43214</v>
      </c>
      <c r="DA285" s="61">
        <v>42856</v>
      </c>
      <c r="DB285" s="61">
        <v>43187</v>
      </c>
      <c r="DC285" s="61">
        <v>43921</v>
      </c>
    </row>
    <row r="286" spans="1:110" x14ac:dyDescent="0.15">
      <c r="A286" s="60">
        <f>COUNTIF(B286:B$1038,B286)</f>
        <v>1</v>
      </c>
      <c r="B286" s="60" t="str">
        <f t="shared" si="8"/>
        <v>3471102123短期入所生活介護</v>
      </c>
      <c r="C286" s="60">
        <v>3471102123</v>
      </c>
      <c r="D286" s="60">
        <v>0</v>
      </c>
      <c r="E286" s="60" t="s">
        <v>275</v>
      </c>
      <c r="F286" s="60">
        <v>11000015</v>
      </c>
      <c r="G286" s="60" t="s">
        <v>1727</v>
      </c>
      <c r="H286" s="60" t="s">
        <v>417</v>
      </c>
      <c r="I286" s="60">
        <v>7228501</v>
      </c>
      <c r="J286" s="60" t="s">
        <v>1728</v>
      </c>
      <c r="K286" s="60" t="s">
        <v>1729</v>
      </c>
      <c r="L286" s="60" t="s">
        <v>1730</v>
      </c>
      <c r="M286" s="60" t="s">
        <v>1366</v>
      </c>
      <c r="P286" s="60" t="s">
        <v>1731</v>
      </c>
      <c r="Q286" s="60" t="s">
        <v>1732</v>
      </c>
      <c r="R286" s="60" t="s">
        <v>1733</v>
      </c>
      <c r="U286" s="61">
        <v>19447</v>
      </c>
      <c r="X286" s="60" t="s">
        <v>3147</v>
      </c>
      <c r="Y286" s="60" t="s">
        <v>3148</v>
      </c>
      <c r="Z286" s="60" t="s">
        <v>3149</v>
      </c>
      <c r="AA286" s="60">
        <v>7220353</v>
      </c>
      <c r="AB286" s="60">
        <v>34205</v>
      </c>
      <c r="AC286" s="60" t="s">
        <v>1737</v>
      </c>
      <c r="AD286" s="60" t="s">
        <v>417</v>
      </c>
      <c r="AE286" s="60" t="b">
        <f t="shared" si="9"/>
        <v>0</v>
      </c>
      <c r="AF286" s="60" t="s">
        <v>337</v>
      </c>
      <c r="AG286" s="60" t="s">
        <v>291</v>
      </c>
      <c r="AH286" s="61">
        <v>42990</v>
      </c>
      <c r="AI286" s="60" t="s">
        <v>292</v>
      </c>
      <c r="AJ286" s="61">
        <v>42984</v>
      </c>
      <c r="AK286" s="61">
        <v>43069</v>
      </c>
      <c r="AL286" s="60" t="s">
        <v>1850</v>
      </c>
      <c r="AM286" s="60" t="str">
        <f>VLOOKUP(AL286,'[1]居宅，予防'!$A$2:$B$43,2,FALSE)</f>
        <v>短期入所生活介護</v>
      </c>
      <c r="AN286" s="60" t="str">
        <f>VLOOKUP(AM286,[1]施設種別!$A$2:$B$20,2,FALSE)</f>
        <v>⑭短期入所生活介護</v>
      </c>
      <c r="AO286" s="60" t="s">
        <v>294</v>
      </c>
      <c r="AP286" s="60" t="s">
        <v>356</v>
      </c>
      <c r="AQ286" s="61">
        <v>42822</v>
      </c>
      <c r="AR286" s="61">
        <v>42822</v>
      </c>
      <c r="AS286" s="61">
        <v>43374</v>
      </c>
      <c r="BF286" s="61">
        <v>42822</v>
      </c>
      <c r="BG286" s="61">
        <v>45012</v>
      </c>
      <c r="BJ286" s="60" t="s">
        <v>3147</v>
      </c>
      <c r="BK286" s="60" t="s">
        <v>3148</v>
      </c>
      <c r="BL286" s="60" t="s">
        <v>3149</v>
      </c>
      <c r="BM286" s="60" t="s">
        <v>3150</v>
      </c>
      <c r="BN286" s="60" t="s">
        <v>3151</v>
      </c>
      <c r="BO286" s="60" t="s">
        <v>3152</v>
      </c>
      <c r="BP286" s="60">
        <v>7220354</v>
      </c>
      <c r="BQ286" s="60" t="s">
        <v>3153</v>
      </c>
      <c r="BR286" s="60" t="s">
        <v>3154</v>
      </c>
      <c r="BS286" s="60" t="s">
        <v>3155</v>
      </c>
      <c r="BT286" s="60" t="s">
        <v>3156</v>
      </c>
      <c r="BV286" s="61">
        <v>21969</v>
      </c>
      <c r="CR286" s="60" t="s">
        <v>1745</v>
      </c>
      <c r="CS286" s="60" t="s">
        <v>3157</v>
      </c>
      <c r="CU286" s="60" t="s">
        <v>3158</v>
      </c>
      <c r="CY286" s="60" t="s">
        <v>291</v>
      </c>
      <c r="CZ286" s="61">
        <v>43579</v>
      </c>
      <c r="DA286" s="61">
        <v>43217</v>
      </c>
      <c r="DB286" s="61">
        <v>43549</v>
      </c>
      <c r="DC286" s="61">
        <v>45012</v>
      </c>
    </row>
    <row r="287" spans="1:110" x14ac:dyDescent="0.15">
      <c r="A287" s="60">
        <f>COUNTIF(B287:B$1038,B287)</f>
        <v>1</v>
      </c>
      <c r="B287" s="60" t="str">
        <f t="shared" si="8"/>
        <v>3471102131短期入所生活介護</v>
      </c>
      <c r="C287" s="60">
        <v>3471102131</v>
      </c>
      <c r="D287" s="60">
        <v>0</v>
      </c>
      <c r="E287" s="60" t="s">
        <v>275</v>
      </c>
      <c r="F287" s="60">
        <v>1007426</v>
      </c>
      <c r="G287" s="60" t="s">
        <v>3159</v>
      </c>
      <c r="H287" s="60" t="s">
        <v>3160</v>
      </c>
      <c r="I287" s="60">
        <v>7222416</v>
      </c>
      <c r="J287" s="60" t="s">
        <v>3161</v>
      </c>
      <c r="K287" s="60" t="s">
        <v>3162</v>
      </c>
      <c r="L287" s="60" t="s">
        <v>3163</v>
      </c>
      <c r="M287" s="60" t="s">
        <v>1244</v>
      </c>
      <c r="P287" s="60" t="s">
        <v>283</v>
      </c>
      <c r="Q287" s="60" t="s">
        <v>3164</v>
      </c>
      <c r="R287" s="60" t="s">
        <v>3165</v>
      </c>
      <c r="U287" s="61">
        <v>27284</v>
      </c>
      <c r="X287" s="60" t="s">
        <v>3166</v>
      </c>
      <c r="Y287" s="60" t="s">
        <v>3167</v>
      </c>
      <c r="Z287" s="60" t="s">
        <v>3162</v>
      </c>
      <c r="AA287" s="60">
        <v>7222416</v>
      </c>
      <c r="AB287" s="60">
        <v>34205</v>
      </c>
      <c r="AC287" s="60" t="s">
        <v>3161</v>
      </c>
      <c r="AD287" s="60" t="s">
        <v>417</v>
      </c>
      <c r="AE287" s="60" t="b">
        <f t="shared" si="9"/>
        <v>0</v>
      </c>
      <c r="AF287" s="60" t="s">
        <v>337</v>
      </c>
      <c r="AG287" s="60" t="s">
        <v>291</v>
      </c>
      <c r="AH287" s="61">
        <v>43006</v>
      </c>
      <c r="AI287" s="60" t="s">
        <v>292</v>
      </c>
      <c r="AJ287" s="61">
        <v>43006</v>
      </c>
      <c r="AK287" s="61">
        <v>43131</v>
      </c>
      <c r="AL287" s="60" t="s">
        <v>1850</v>
      </c>
      <c r="AM287" s="60" t="str">
        <f>VLOOKUP(AL287,'[1]居宅，予防'!$A$2:$B$43,2,FALSE)</f>
        <v>短期入所生活介護</v>
      </c>
      <c r="AN287" s="60" t="str">
        <f>VLOOKUP(AM287,[1]施設種別!$A$2:$B$20,2,FALSE)</f>
        <v>⑭短期入所生活介護</v>
      </c>
      <c r="AO287" s="60" t="s">
        <v>294</v>
      </c>
      <c r="AP287" s="60" t="s">
        <v>356</v>
      </c>
      <c r="AQ287" s="61">
        <v>42095</v>
      </c>
      <c r="AR287" s="61">
        <v>42095</v>
      </c>
      <c r="AS287" s="61">
        <v>43191</v>
      </c>
      <c r="BF287" s="61">
        <v>42095</v>
      </c>
      <c r="BG287" s="61">
        <v>44286</v>
      </c>
      <c r="BJ287" s="60" t="s">
        <v>3166</v>
      </c>
      <c r="BK287" s="60" t="s">
        <v>3167</v>
      </c>
      <c r="BL287" s="60" t="s">
        <v>3162</v>
      </c>
      <c r="BM287" s="60" t="s">
        <v>3163</v>
      </c>
      <c r="BN287" s="60" t="s">
        <v>3165</v>
      </c>
      <c r="BO287" s="60" t="s">
        <v>3164</v>
      </c>
      <c r="BP287" s="60">
        <v>7222211</v>
      </c>
      <c r="BQ287" s="60" t="s">
        <v>3168</v>
      </c>
      <c r="BS287" s="60" t="s">
        <v>3169</v>
      </c>
      <c r="BT287" s="60" t="s">
        <v>3170</v>
      </c>
      <c r="BV287" s="61">
        <v>27284</v>
      </c>
      <c r="CR287" s="60" t="s">
        <v>417</v>
      </c>
      <c r="CS287" s="60" t="s">
        <v>3171</v>
      </c>
      <c r="CY287" s="60" t="s">
        <v>291</v>
      </c>
      <c r="CZ287" s="61">
        <v>43280</v>
      </c>
      <c r="DA287" s="61">
        <v>43217</v>
      </c>
      <c r="DB287" s="61">
        <v>43203</v>
      </c>
      <c r="DC287" s="61">
        <v>44286</v>
      </c>
    </row>
    <row r="288" spans="1:110" x14ac:dyDescent="0.15">
      <c r="A288" s="60">
        <f>COUNTIF(B288:B$1038,B288)</f>
        <v>1</v>
      </c>
      <c r="B288" s="60" t="str">
        <f t="shared" si="8"/>
        <v>3471102172通所介護</v>
      </c>
      <c r="C288" s="60">
        <v>3471102172</v>
      </c>
      <c r="D288" s="60">
        <v>0</v>
      </c>
      <c r="E288" s="60" t="s">
        <v>275</v>
      </c>
      <c r="F288" s="60">
        <v>5006465</v>
      </c>
      <c r="G288" s="60" t="s">
        <v>2833</v>
      </c>
      <c r="H288" s="60" t="s">
        <v>2834</v>
      </c>
      <c r="I288" s="60">
        <v>7220014</v>
      </c>
      <c r="J288" s="60" t="s">
        <v>2835</v>
      </c>
      <c r="K288" s="60" t="s">
        <v>2836</v>
      </c>
      <c r="L288" s="60" t="s">
        <v>2837</v>
      </c>
      <c r="M288" s="60" t="s">
        <v>1907</v>
      </c>
      <c r="P288" s="60" t="s">
        <v>1967</v>
      </c>
      <c r="Q288" s="60" t="s">
        <v>2838</v>
      </c>
      <c r="R288" s="60" t="s">
        <v>2839</v>
      </c>
      <c r="X288" s="60" t="s">
        <v>3172</v>
      </c>
      <c r="Y288" s="60" t="s">
        <v>3173</v>
      </c>
      <c r="Z288" s="60" t="s">
        <v>3174</v>
      </c>
      <c r="AA288" s="60">
        <v>7220014</v>
      </c>
      <c r="AB288" s="60">
        <v>34205</v>
      </c>
      <c r="AC288" s="60" t="s">
        <v>3175</v>
      </c>
      <c r="AD288" s="60" t="s">
        <v>417</v>
      </c>
      <c r="AE288" s="60" t="b">
        <f t="shared" si="9"/>
        <v>0</v>
      </c>
      <c r="AF288" s="60" t="s">
        <v>337</v>
      </c>
      <c r="AG288" s="60" t="s">
        <v>291</v>
      </c>
      <c r="AH288" s="61">
        <v>43570</v>
      </c>
      <c r="AI288" s="60" t="s">
        <v>292</v>
      </c>
      <c r="AJ288" s="61">
        <v>43497</v>
      </c>
      <c r="AK288" s="61">
        <v>43579</v>
      </c>
      <c r="AL288" s="60" t="s">
        <v>1829</v>
      </c>
      <c r="AM288" s="60" t="str">
        <f>VLOOKUP(AL288,'[1]居宅，予防'!$A$2:$B$43,2,FALSE)</f>
        <v>通所介護</v>
      </c>
      <c r="AN288" s="60" t="str">
        <f>VLOOKUP(AM288,[1]施設種別!$A$2:$B$20,2,FALSE)</f>
        <v>⑮通所介護</v>
      </c>
      <c r="AO288" s="60" t="s">
        <v>294</v>
      </c>
      <c r="AP288" s="60" t="s">
        <v>356</v>
      </c>
      <c r="AQ288" s="61">
        <v>41122</v>
      </c>
      <c r="AR288" s="61">
        <v>41122</v>
      </c>
      <c r="AS288" s="61">
        <v>43435</v>
      </c>
      <c r="BF288" s="61">
        <v>43435</v>
      </c>
      <c r="BG288" s="61">
        <v>45626</v>
      </c>
      <c r="BJ288" s="60" t="s">
        <v>3172</v>
      </c>
      <c r="BK288" s="60" t="s">
        <v>3173</v>
      </c>
      <c r="BL288" s="60" t="s">
        <v>3174</v>
      </c>
      <c r="BM288" s="60" t="s">
        <v>3176</v>
      </c>
      <c r="BN288" s="60" t="s">
        <v>3177</v>
      </c>
      <c r="BO288" s="60" t="s">
        <v>3178</v>
      </c>
      <c r="BP288" s="60">
        <v>7220017</v>
      </c>
      <c r="BQ288" s="60" t="s">
        <v>3179</v>
      </c>
      <c r="BR288" s="60" t="s">
        <v>2007</v>
      </c>
      <c r="BV288" s="61">
        <v>27486</v>
      </c>
      <c r="CR288" s="60" t="s">
        <v>2780</v>
      </c>
      <c r="CS288" s="60" t="s">
        <v>3180</v>
      </c>
      <c r="CU288" s="60" t="s">
        <v>3181</v>
      </c>
      <c r="CY288" s="60" t="s">
        <v>291</v>
      </c>
      <c r="CZ288" s="61">
        <v>43556</v>
      </c>
      <c r="DA288" s="61">
        <v>43578</v>
      </c>
      <c r="DB288" s="61">
        <v>43441</v>
      </c>
      <c r="DC288" s="61">
        <v>45626</v>
      </c>
    </row>
    <row r="289" spans="1:110" x14ac:dyDescent="0.15">
      <c r="A289" s="60">
        <f>COUNTIF(B289:B$1038,B289)</f>
        <v>1</v>
      </c>
      <c r="B289" s="60" t="str">
        <f t="shared" si="8"/>
        <v>3471102198地域密着型通所介護</v>
      </c>
      <c r="C289" s="60">
        <v>3471102198</v>
      </c>
      <c r="D289" s="60">
        <v>34205</v>
      </c>
      <c r="E289" s="60" t="s">
        <v>417</v>
      </c>
      <c r="G289" s="60" t="s">
        <v>3182</v>
      </c>
      <c r="H289" s="60" t="s">
        <v>3183</v>
      </c>
      <c r="I289" s="60">
        <v>7222211</v>
      </c>
      <c r="J289" s="60" t="s">
        <v>3184</v>
      </c>
      <c r="K289" s="60" t="s">
        <v>3185</v>
      </c>
      <c r="L289" s="60" t="s">
        <v>3186</v>
      </c>
      <c r="M289" s="60" t="s">
        <v>348</v>
      </c>
      <c r="O289" s="61">
        <v>38768</v>
      </c>
      <c r="P289" s="60" t="s">
        <v>283</v>
      </c>
      <c r="Q289" s="60" t="s">
        <v>3187</v>
      </c>
      <c r="R289" s="60" t="s">
        <v>3188</v>
      </c>
      <c r="S289" s="60">
        <v>7222211</v>
      </c>
      <c r="T289" s="60" t="s">
        <v>3189</v>
      </c>
      <c r="U289" s="61">
        <v>18842</v>
      </c>
      <c r="V289" s="60" t="s">
        <v>3185</v>
      </c>
      <c r="W289" s="60" t="s">
        <v>3186</v>
      </c>
      <c r="X289" s="60" t="s">
        <v>3190</v>
      </c>
      <c r="Y289" s="60" t="s">
        <v>3191</v>
      </c>
      <c r="Z289" s="60" t="s">
        <v>3192</v>
      </c>
      <c r="AA289" s="60">
        <v>7222211</v>
      </c>
      <c r="AB289" s="60">
        <v>34205</v>
      </c>
      <c r="AC289" s="60" t="s">
        <v>3193</v>
      </c>
      <c r="AD289" s="60" t="s">
        <v>417</v>
      </c>
      <c r="AE289" s="60" t="b">
        <f t="shared" si="9"/>
        <v>1</v>
      </c>
      <c r="AF289" s="60" t="s">
        <v>337</v>
      </c>
      <c r="AH289" s="61">
        <v>43340</v>
      </c>
      <c r="AI289" s="60" t="s">
        <v>292</v>
      </c>
      <c r="AJ289" s="61">
        <v>43344</v>
      </c>
      <c r="AK289" s="61">
        <v>43342</v>
      </c>
      <c r="AL289" s="60" t="s">
        <v>1974</v>
      </c>
      <c r="AM289" s="60" t="str">
        <f>VLOOKUP(AL289,'[1]居宅，予防'!$A$2:$B$43,2,FALSE)</f>
        <v>地域密着型通所介護</v>
      </c>
      <c r="AN289" s="60" t="str">
        <f>VLOOKUP(AM289,[1]施設種別!$A$2:$B$20,2,FALSE)</f>
        <v>⑯地域密着型通所介護</v>
      </c>
      <c r="AO289" s="60" t="s">
        <v>294</v>
      </c>
      <c r="AP289" s="60" t="s">
        <v>356</v>
      </c>
      <c r="AQ289" s="61">
        <v>42461</v>
      </c>
      <c r="AR289" s="61">
        <v>42461</v>
      </c>
      <c r="AS289" s="61">
        <v>43191</v>
      </c>
      <c r="BF289" s="61">
        <v>43344</v>
      </c>
      <c r="BG289" s="61">
        <v>45535</v>
      </c>
      <c r="BJ289" s="60" t="s">
        <v>3190</v>
      </c>
      <c r="BK289" s="60" t="s">
        <v>3191</v>
      </c>
      <c r="BL289" s="60" t="s">
        <v>3192</v>
      </c>
      <c r="BM289" s="60" t="s">
        <v>3194</v>
      </c>
      <c r="BN289" s="60" t="s">
        <v>3195</v>
      </c>
      <c r="BO289" s="60" t="s">
        <v>3196</v>
      </c>
      <c r="BP289" s="60">
        <v>7220037</v>
      </c>
      <c r="BQ289" s="60" t="s">
        <v>3197</v>
      </c>
      <c r="BR289" s="60" t="s">
        <v>2007</v>
      </c>
      <c r="BV289" s="61">
        <v>31010</v>
      </c>
      <c r="CR289" s="60" t="s">
        <v>417</v>
      </c>
      <c r="CS289" s="60" t="s">
        <v>3198</v>
      </c>
      <c r="CX289" s="60" t="s">
        <v>3199</v>
      </c>
      <c r="CZ289" s="61">
        <v>43342</v>
      </c>
      <c r="DA289" s="61">
        <v>43217</v>
      </c>
      <c r="DB289" s="61">
        <v>42480</v>
      </c>
      <c r="DC289" s="61">
        <v>45535</v>
      </c>
    </row>
    <row r="290" spans="1:110" x14ac:dyDescent="0.15">
      <c r="A290" s="60">
        <f>COUNTIF(B290:B$1038,B290)</f>
        <v>1</v>
      </c>
      <c r="B290" s="60" t="str">
        <f t="shared" si="8"/>
        <v>3471102206通所介護</v>
      </c>
      <c r="C290" s="60">
        <v>3471102206</v>
      </c>
      <c r="D290" s="60">
        <v>0</v>
      </c>
      <c r="E290" s="60" t="s">
        <v>275</v>
      </c>
      <c r="F290" s="60">
        <v>5006291</v>
      </c>
      <c r="G290" s="60" t="s">
        <v>3200</v>
      </c>
      <c r="H290" s="60" t="s">
        <v>3201</v>
      </c>
      <c r="I290" s="60">
        <v>7290141</v>
      </c>
      <c r="J290" s="60" t="s">
        <v>3202</v>
      </c>
      <c r="K290" s="60" t="s">
        <v>3203</v>
      </c>
      <c r="L290" s="60" t="s">
        <v>3204</v>
      </c>
      <c r="M290" s="60" t="s">
        <v>1907</v>
      </c>
      <c r="P290" s="60" t="s">
        <v>1967</v>
      </c>
      <c r="Q290" s="60" t="s">
        <v>3205</v>
      </c>
      <c r="R290" s="60" t="s">
        <v>3206</v>
      </c>
      <c r="S290" s="60">
        <v>7220215</v>
      </c>
      <c r="T290" s="60" t="s">
        <v>3207</v>
      </c>
      <c r="U290" s="61">
        <v>22145</v>
      </c>
      <c r="X290" s="60" t="s">
        <v>3208</v>
      </c>
      <c r="Y290" s="60" t="s">
        <v>3209</v>
      </c>
      <c r="Z290" s="60" t="s">
        <v>3203</v>
      </c>
      <c r="AA290" s="60">
        <v>7290141</v>
      </c>
      <c r="AB290" s="60">
        <v>34205</v>
      </c>
      <c r="AC290" s="60" t="s">
        <v>3202</v>
      </c>
      <c r="AD290" s="60" t="s">
        <v>417</v>
      </c>
      <c r="AE290" s="60" t="b">
        <f t="shared" si="9"/>
        <v>0</v>
      </c>
      <c r="AF290" s="60" t="s">
        <v>337</v>
      </c>
      <c r="AG290" s="60" t="s">
        <v>291</v>
      </c>
      <c r="AH290" s="61">
        <v>41964</v>
      </c>
      <c r="AI290" s="60" t="s">
        <v>292</v>
      </c>
      <c r="AJ290" s="61">
        <v>43480</v>
      </c>
      <c r="AK290" s="61">
        <v>43516</v>
      </c>
      <c r="AL290" s="60" t="s">
        <v>1829</v>
      </c>
      <c r="AM290" s="60" t="str">
        <f>VLOOKUP(AL290,'[1]居宅，予防'!$A$2:$B$43,2,FALSE)</f>
        <v>通所介護</v>
      </c>
      <c r="AN290" s="60" t="str">
        <f>VLOOKUP(AM290,[1]施設種別!$A$2:$B$20,2,FALSE)</f>
        <v>⑮通所介護</v>
      </c>
      <c r="AO290" s="60" t="s">
        <v>294</v>
      </c>
      <c r="AP290" s="60" t="s">
        <v>356</v>
      </c>
      <c r="AQ290" s="61">
        <v>41334</v>
      </c>
      <c r="AR290" s="61">
        <v>41334</v>
      </c>
      <c r="AS290" s="61">
        <v>43525</v>
      </c>
      <c r="BF290" s="61">
        <v>43525</v>
      </c>
      <c r="BG290" s="61">
        <v>45716</v>
      </c>
      <c r="BJ290" s="60" t="s">
        <v>3208</v>
      </c>
      <c r="BK290" s="60" t="s">
        <v>3209</v>
      </c>
      <c r="BL290" s="60" t="s">
        <v>3203</v>
      </c>
      <c r="BM290" s="60" t="s">
        <v>3204</v>
      </c>
      <c r="BN290" s="60" t="s">
        <v>3210</v>
      </c>
      <c r="BO290" s="60" t="s">
        <v>3211</v>
      </c>
      <c r="BP290" s="60">
        <v>7220062</v>
      </c>
      <c r="BQ290" s="60" t="s">
        <v>3212</v>
      </c>
      <c r="BR290" s="60" t="s">
        <v>3131</v>
      </c>
      <c r="BV290" s="61">
        <v>19920</v>
      </c>
      <c r="CR290" s="60" t="s">
        <v>457</v>
      </c>
      <c r="CS290" s="60" t="s">
        <v>3213</v>
      </c>
      <c r="CY290" s="60" t="s">
        <v>291</v>
      </c>
      <c r="CZ290" s="61">
        <v>43581</v>
      </c>
      <c r="DA290" s="61">
        <v>43217</v>
      </c>
      <c r="DB290" s="61">
        <v>43476</v>
      </c>
      <c r="DC290" s="61">
        <v>45716</v>
      </c>
      <c r="DF290" s="60" t="s">
        <v>3214</v>
      </c>
    </row>
    <row r="291" spans="1:110" x14ac:dyDescent="0.15">
      <c r="A291" s="60">
        <f>COUNTIF(B291:B$1038,B291)</f>
        <v>1</v>
      </c>
      <c r="B291" s="60" t="str">
        <f t="shared" si="8"/>
        <v>3471102214短期入所生活介護</v>
      </c>
      <c r="C291" s="60">
        <v>3471102214</v>
      </c>
      <c r="D291" s="60">
        <v>0</v>
      </c>
      <c r="E291" s="60" t="s">
        <v>275</v>
      </c>
      <c r="F291" s="60">
        <v>1006360</v>
      </c>
      <c r="G291" s="60" t="s">
        <v>2514</v>
      </c>
      <c r="H291" s="60" t="s">
        <v>2515</v>
      </c>
      <c r="I291" s="60">
        <v>7220202</v>
      </c>
      <c r="J291" s="60" t="s">
        <v>2516</v>
      </c>
      <c r="K291" s="60" t="s">
        <v>2517</v>
      </c>
      <c r="L291" s="60" t="s">
        <v>2518</v>
      </c>
      <c r="M291" s="60" t="s">
        <v>1244</v>
      </c>
      <c r="P291" s="60" t="s">
        <v>283</v>
      </c>
      <c r="Q291" s="60" t="s">
        <v>2519</v>
      </c>
      <c r="R291" s="60" t="s">
        <v>2520</v>
      </c>
      <c r="S291" s="60">
        <v>7290141</v>
      </c>
      <c r="T291" s="60" t="s">
        <v>2521</v>
      </c>
      <c r="U291" s="61">
        <v>13047</v>
      </c>
      <c r="X291" s="60" t="s">
        <v>3215</v>
      </c>
      <c r="Y291" s="60" t="s">
        <v>3216</v>
      </c>
      <c r="Z291" s="60" t="s">
        <v>2517</v>
      </c>
      <c r="AA291" s="60">
        <v>7220202</v>
      </c>
      <c r="AB291" s="60">
        <v>34205</v>
      </c>
      <c r="AC291" s="60" t="s">
        <v>2516</v>
      </c>
      <c r="AD291" s="60" t="s">
        <v>417</v>
      </c>
      <c r="AE291" s="60" t="b">
        <f t="shared" si="9"/>
        <v>0</v>
      </c>
      <c r="AF291" s="60" t="s">
        <v>337</v>
      </c>
      <c r="AG291" s="60" t="s">
        <v>291</v>
      </c>
      <c r="AH291" s="61">
        <v>43525</v>
      </c>
      <c r="AI291" s="60" t="s">
        <v>292</v>
      </c>
      <c r="AJ291" s="61">
        <v>43539</v>
      </c>
      <c r="AK291" s="61">
        <v>43579</v>
      </c>
      <c r="AL291" s="60" t="s">
        <v>1850</v>
      </c>
      <c r="AM291" s="60" t="str">
        <f>VLOOKUP(AL291,'[1]居宅，予防'!$A$2:$B$43,2,FALSE)</f>
        <v>短期入所生活介護</v>
      </c>
      <c r="AN291" s="60" t="str">
        <f>VLOOKUP(AM291,[1]施設種別!$A$2:$B$20,2,FALSE)</f>
        <v>⑭短期入所生活介護</v>
      </c>
      <c r="AO291" s="60" t="s">
        <v>294</v>
      </c>
      <c r="AP291" s="60" t="s">
        <v>356</v>
      </c>
      <c r="AQ291" s="61">
        <v>41395</v>
      </c>
      <c r="AR291" s="61">
        <v>41395</v>
      </c>
      <c r="AS291" s="61">
        <v>42430</v>
      </c>
      <c r="BF291" s="61">
        <v>43586</v>
      </c>
      <c r="BG291" s="61">
        <v>45777</v>
      </c>
      <c r="BJ291" s="60" t="s">
        <v>3215</v>
      </c>
      <c r="BK291" s="60" t="s">
        <v>3216</v>
      </c>
      <c r="BL291" s="60" t="s">
        <v>2517</v>
      </c>
      <c r="BM291" s="60" t="s">
        <v>2518</v>
      </c>
      <c r="BN291" s="60" t="s">
        <v>2533</v>
      </c>
      <c r="BO291" s="60" t="s">
        <v>2534</v>
      </c>
      <c r="BP291" s="60">
        <v>7220022</v>
      </c>
      <c r="BQ291" s="60" t="s">
        <v>2535</v>
      </c>
      <c r="BS291" s="60" t="s">
        <v>3217</v>
      </c>
      <c r="BT291" s="60" t="s">
        <v>3218</v>
      </c>
      <c r="BV291" s="61">
        <v>19504</v>
      </c>
      <c r="CR291" s="60" t="s">
        <v>417</v>
      </c>
      <c r="CS291" s="60" t="s">
        <v>3219</v>
      </c>
      <c r="CY291" s="60" t="s">
        <v>291</v>
      </c>
      <c r="CZ291" s="61">
        <v>43579</v>
      </c>
      <c r="DA291" s="61">
        <v>43217</v>
      </c>
      <c r="DB291" s="61">
        <v>43525</v>
      </c>
      <c r="DC291" s="61">
        <v>45777</v>
      </c>
      <c r="DF291" s="60" t="s">
        <v>3220</v>
      </c>
    </row>
    <row r="292" spans="1:110" x14ac:dyDescent="0.15">
      <c r="A292" s="60">
        <f>COUNTIF(B292:B$1038,B292)</f>
        <v>1</v>
      </c>
      <c r="B292" s="60" t="str">
        <f t="shared" si="8"/>
        <v>3471102222短期入所生活介護</v>
      </c>
      <c r="C292" s="60">
        <v>3471102222</v>
      </c>
      <c r="D292" s="60">
        <v>0</v>
      </c>
      <c r="E292" s="60" t="s">
        <v>275</v>
      </c>
      <c r="F292" s="60">
        <v>1006360</v>
      </c>
      <c r="G292" s="60" t="s">
        <v>2514</v>
      </c>
      <c r="H292" s="60" t="s">
        <v>2515</v>
      </c>
      <c r="I292" s="60">
        <v>7220202</v>
      </c>
      <c r="J292" s="60" t="s">
        <v>2516</v>
      </c>
      <c r="K292" s="60" t="s">
        <v>2517</v>
      </c>
      <c r="L292" s="60" t="s">
        <v>2518</v>
      </c>
      <c r="M292" s="60" t="s">
        <v>1244</v>
      </c>
      <c r="P292" s="60" t="s">
        <v>283</v>
      </c>
      <c r="Q292" s="60" t="s">
        <v>2519</v>
      </c>
      <c r="R292" s="60" t="s">
        <v>2520</v>
      </c>
      <c r="S292" s="60">
        <v>7290141</v>
      </c>
      <c r="T292" s="60" t="s">
        <v>2521</v>
      </c>
      <c r="U292" s="61">
        <v>13047</v>
      </c>
      <c r="X292" s="60" t="s">
        <v>3221</v>
      </c>
      <c r="Y292" s="60" t="s">
        <v>3222</v>
      </c>
      <c r="Z292" s="60" t="s">
        <v>2517</v>
      </c>
      <c r="AA292" s="60">
        <v>7220202</v>
      </c>
      <c r="AB292" s="60">
        <v>34205</v>
      </c>
      <c r="AC292" s="60" t="s">
        <v>2516</v>
      </c>
      <c r="AD292" s="60" t="s">
        <v>417</v>
      </c>
      <c r="AE292" s="60" t="b">
        <f t="shared" si="9"/>
        <v>0</v>
      </c>
      <c r="AF292" s="60" t="s">
        <v>337</v>
      </c>
      <c r="AG292" s="60" t="s">
        <v>291</v>
      </c>
      <c r="AH292" s="61">
        <v>43525</v>
      </c>
      <c r="AI292" s="60" t="s">
        <v>292</v>
      </c>
      <c r="AJ292" s="61">
        <v>43539</v>
      </c>
      <c r="AK292" s="61">
        <v>43579</v>
      </c>
      <c r="AL292" s="60" t="s">
        <v>1850</v>
      </c>
      <c r="AM292" s="60" t="str">
        <f>VLOOKUP(AL292,'[1]居宅，予防'!$A$2:$B$43,2,FALSE)</f>
        <v>短期入所生活介護</v>
      </c>
      <c r="AN292" s="60" t="str">
        <f>VLOOKUP(AM292,[1]施設種別!$A$2:$B$20,2,FALSE)</f>
        <v>⑭短期入所生活介護</v>
      </c>
      <c r="AO292" s="60" t="s">
        <v>294</v>
      </c>
      <c r="AP292" s="60" t="s">
        <v>356</v>
      </c>
      <c r="AQ292" s="61">
        <v>41395</v>
      </c>
      <c r="AR292" s="61">
        <v>41395</v>
      </c>
      <c r="AS292" s="61">
        <v>42461</v>
      </c>
      <c r="BF292" s="61">
        <v>43586</v>
      </c>
      <c r="BG292" s="61">
        <v>45777</v>
      </c>
      <c r="BJ292" s="60" t="s">
        <v>3221</v>
      </c>
      <c r="BK292" s="60" t="s">
        <v>3222</v>
      </c>
      <c r="BL292" s="60" t="s">
        <v>2517</v>
      </c>
      <c r="BM292" s="60" t="s">
        <v>2518</v>
      </c>
      <c r="BN292" s="60" t="s">
        <v>2533</v>
      </c>
      <c r="BO292" s="60" t="s">
        <v>2534</v>
      </c>
      <c r="BP292" s="60">
        <v>7220022</v>
      </c>
      <c r="BQ292" s="60" t="s">
        <v>2535</v>
      </c>
      <c r="BS292" s="60" t="s">
        <v>3217</v>
      </c>
      <c r="BT292" s="60" t="s">
        <v>3223</v>
      </c>
      <c r="BV292" s="61">
        <v>19504</v>
      </c>
      <c r="CR292" s="60" t="s">
        <v>417</v>
      </c>
      <c r="CS292" s="60" t="s">
        <v>3219</v>
      </c>
      <c r="CY292" s="60" t="s">
        <v>291</v>
      </c>
      <c r="CZ292" s="61">
        <v>43579</v>
      </c>
      <c r="DA292" s="61">
        <v>43217</v>
      </c>
      <c r="DB292" s="61">
        <v>43525</v>
      </c>
      <c r="DC292" s="61">
        <v>45777</v>
      </c>
      <c r="DF292" s="60" t="s">
        <v>3220</v>
      </c>
    </row>
    <row r="293" spans="1:110" x14ac:dyDescent="0.15">
      <c r="A293" s="60">
        <f>COUNTIF(B293:B$1038,B293)</f>
        <v>1</v>
      </c>
      <c r="B293" s="60" t="str">
        <f t="shared" si="8"/>
        <v>3471102248通所介護</v>
      </c>
      <c r="C293" s="60">
        <v>3471102248</v>
      </c>
      <c r="D293" s="60">
        <v>0</v>
      </c>
      <c r="E293" s="60" t="s">
        <v>275</v>
      </c>
      <c r="F293" s="60">
        <v>5007927</v>
      </c>
      <c r="G293" s="60" t="s">
        <v>3224</v>
      </c>
      <c r="H293" s="60" t="s">
        <v>3225</v>
      </c>
      <c r="I293" s="60">
        <v>7290141</v>
      </c>
      <c r="J293" s="60" t="s">
        <v>3226</v>
      </c>
      <c r="K293" s="60" t="s">
        <v>3227</v>
      </c>
      <c r="L293" s="60" t="s">
        <v>3228</v>
      </c>
      <c r="M293" s="60" t="s">
        <v>1907</v>
      </c>
      <c r="P293" s="60" t="s">
        <v>1967</v>
      </c>
      <c r="Q293" s="60" t="s">
        <v>3229</v>
      </c>
      <c r="R293" s="60" t="s">
        <v>3230</v>
      </c>
      <c r="U293" s="61">
        <v>26036</v>
      </c>
      <c r="X293" s="60" t="s">
        <v>3231</v>
      </c>
      <c r="Y293" s="60" t="s">
        <v>3232</v>
      </c>
      <c r="Z293" s="60" t="s">
        <v>3227</v>
      </c>
      <c r="AA293" s="60">
        <v>7290141</v>
      </c>
      <c r="AB293" s="60">
        <v>34205</v>
      </c>
      <c r="AC293" s="60" t="s">
        <v>3233</v>
      </c>
      <c r="AD293" s="60" t="s">
        <v>417</v>
      </c>
      <c r="AE293" s="60" t="b">
        <f t="shared" si="9"/>
        <v>0</v>
      </c>
      <c r="AF293" s="60" t="s">
        <v>337</v>
      </c>
      <c r="AG293" s="60" t="s">
        <v>291</v>
      </c>
      <c r="AH293" s="61">
        <v>43483</v>
      </c>
      <c r="AI293" s="60" t="s">
        <v>292</v>
      </c>
      <c r="AJ293" s="61">
        <v>43405</v>
      </c>
      <c r="AK293" s="61">
        <v>43524</v>
      </c>
      <c r="AL293" s="60" t="s">
        <v>1829</v>
      </c>
      <c r="AM293" s="60" t="str">
        <f>VLOOKUP(AL293,'[1]居宅，予防'!$A$2:$B$43,2,FALSE)</f>
        <v>通所介護</v>
      </c>
      <c r="AN293" s="60" t="str">
        <f>VLOOKUP(AM293,[1]施設種別!$A$2:$B$20,2,FALSE)</f>
        <v>⑮通所介護</v>
      </c>
      <c r="AO293" s="60" t="s">
        <v>294</v>
      </c>
      <c r="AP293" s="60" t="s">
        <v>356</v>
      </c>
      <c r="AQ293" s="61">
        <v>41426</v>
      </c>
      <c r="AR293" s="61">
        <v>41426</v>
      </c>
      <c r="AS293" s="61">
        <v>43348</v>
      </c>
      <c r="BF293" s="61">
        <v>41426</v>
      </c>
      <c r="BG293" s="61">
        <v>43616</v>
      </c>
      <c r="BJ293" s="60" t="s">
        <v>3231</v>
      </c>
      <c r="BK293" s="60" t="s">
        <v>3232</v>
      </c>
      <c r="BL293" s="60" t="s">
        <v>3227</v>
      </c>
      <c r="BM293" s="60" t="s">
        <v>3228</v>
      </c>
      <c r="BN293" s="60" t="s">
        <v>3230</v>
      </c>
      <c r="BO293" s="60" t="s">
        <v>3229</v>
      </c>
      <c r="BP293" s="60">
        <v>7290141</v>
      </c>
      <c r="BQ293" s="60" t="s">
        <v>3234</v>
      </c>
      <c r="BR293" s="60" t="s">
        <v>2368</v>
      </c>
      <c r="BV293" s="61">
        <v>26036</v>
      </c>
      <c r="CR293" s="60" t="s">
        <v>417</v>
      </c>
      <c r="CY293" s="60" t="s">
        <v>291</v>
      </c>
      <c r="CZ293" s="61">
        <v>43524</v>
      </c>
      <c r="DA293" s="61">
        <v>43434</v>
      </c>
      <c r="DB293" s="61">
        <v>43483</v>
      </c>
      <c r="DC293" s="61">
        <v>43616</v>
      </c>
      <c r="DF293" s="60" t="s">
        <v>3235</v>
      </c>
    </row>
    <row r="294" spans="1:110" x14ac:dyDescent="0.15">
      <c r="A294" s="60">
        <f>COUNTIF(B294:B$1038,B294)</f>
        <v>1</v>
      </c>
      <c r="B294" s="60" t="str">
        <f t="shared" si="8"/>
        <v>3471102255地域密着型通所介護</v>
      </c>
      <c r="C294" s="60">
        <v>3471102255</v>
      </c>
      <c r="D294" s="60">
        <v>34205</v>
      </c>
      <c r="E294" s="60" t="s">
        <v>417</v>
      </c>
      <c r="G294" s="60" t="s">
        <v>3236</v>
      </c>
      <c r="H294" s="60" t="s">
        <v>3237</v>
      </c>
      <c r="I294" s="60">
        <v>7222431</v>
      </c>
      <c r="J294" s="60" t="s">
        <v>3238</v>
      </c>
      <c r="K294" s="60" t="s">
        <v>3239</v>
      </c>
      <c r="L294" s="60" t="s">
        <v>3240</v>
      </c>
      <c r="M294" s="60" t="s">
        <v>1907</v>
      </c>
      <c r="P294" s="60" t="s">
        <v>1967</v>
      </c>
      <c r="Q294" s="60" t="s">
        <v>3241</v>
      </c>
      <c r="R294" s="60" t="s">
        <v>3242</v>
      </c>
      <c r="U294" s="61">
        <v>23509</v>
      </c>
      <c r="X294" s="60" t="s">
        <v>3243</v>
      </c>
      <c r="Y294" s="60" t="s">
        <v>3244</v>
      </c>
      <c r="Z294" s="60" t="s">
        <v>3245</v>
      </c>
      <c r="AA294" s="60">
        <v>7222431</v>
      </c>
      <c r="AB294" s="60">
        <v>34205</v>
      </c>
      <c r="AC294" s="60" t="s">
        <v>3238</v>
      </c>
      <c r="AD294" s="60" t="s">
        <v>417</v>
      </c>
      <c r="AE294" s="60" t="b">
        <f t="shared" si="9"/>
        <v>1</v>
      </c>
      <c r="AF294" s="60" t="s">
        <v>337</v>
      </c>
      <c r="AG294" s="60" t="s">
        <v>291</v>
      </c>
      <c r="AH294" s="61">
        <v>42480</v>
      </c>
      <c r="AI294" s="60" t="s">
        <v>292</v>
      </c>
      <c r="AJ294" s="61">
        <v>42461</v>
      </c>
      <c r="AK294" s="61">
        <v>42480</v>
      </c>
      <c r="AL294" s="60" t="s">
        <v>1974</v>
      </c>
      <c r="AM294" s="60" t="str">
        <f>VLOOKUP(AL294,'[1]居宅，予防'!$A$2:$B$43,2,FALSE)</f>
        <v>地域密着型通所介護</v>
      </c>
      <c r="AN294" s="60" t="str">
        <f>VLOOKUP(AM294,[1]施設種別!$A$2:$B$20,2,FALSE)</f>
        <v>⑯地域密着型通所介護</v>
      </c>
      <c r="AO294" s="60" t="s">
        <v>294</v>
      </c>
      <c r="AP294" s="60" t="s">
        <v>356</v>
      </c>
      <c r="AQ294" s="61">
        <v>42461</v>
      </c>
      <c r="AR294" s="61">
        <v>42461</v>
      </c>
      <c r="BF294" s="61">
        <v>42461</v>
      </c>
      <c r="BG294" s="61">
        <v>43646</v>
      </c>
      <c r="BJ294" s="60" t="s">
        <v>3243</v>
      </c>
      <c r="BK294" s="60" t="s">
        <v>3244</v>
      </c>
      <c r="BL294" s="60" t="s">
        <v>3245</v>
      </c>
      <c r="BM294" s="60" t="s">
        <v>3245</v>
      </c>
      <c r="BN294" s="60" t="s">
        <v>3242</v>
      </c>
      <c r="BO294" s="60" t="s">
        <v>3241</v>
      </c>
      <c r="BP294" s="60">
        <v>7222417</v>
      </c>
      <c r="BQ294" s="60" t="s">
        <v>3246</v>
      </c>
      <c r="BR294" s="60" t="s">
        <v>2007</v>
      </c>
      <c r="BV294" s="61">
        <v>23509</v>
      </c>
      <c r="CR294" s="60" t="s">
        <v>417</v>
      </c>
      <c r="CS294" s="60" t="s">
        <v>3247</v>
      </c>
      <c r="CY294" s="60" t="s">
        <v>291</v>
      </c>
      <c r="CZ294" s="61">
        <v>42480</v>
      </c>
      <c r="DA294" s="61">
        <v>43238</v>
      </c>
      <c r="DB294" s="61">
        <v>42480</v>
      </c>
      <c r="DC294" s="61">
        <v>43646</v>
      </c>
    </row>
    <row r="295" spans="1:110" x14ac:dyDescent="0.15">
      <c r="A295" s="60">
        <f>COUNTIF(B295:B$1038,B295)</f>
        <v>1</v>
      </c>
      <c r="B295" s="60" t="str">
        <f t="shared" si="8"/>
        <v>3471102289地域密着型通所介護</v>
      </c>
      <c r="C295" s="60">
        <v>3471102289</v>
      </c>
      <c r="D295" s="60">
        <v>34205</v>
      </c>
      <c r="E295" s="60" t="s">
        <v>417</v>
      </c>
      <c r="G295" s="60" t="s">
        <v>3248</v>
      </c>
      <c r="H295" s="60" t="s">
        <v>3249</v>
      </c>
      <c r="I295" s="60">
        <v>7220062</v>
      </c>
      <c r="J295" s="60" t="s">
        <v>3250</v>
      </c>
      <c r="K295" s="60" t="s">
        <v>3251</v>
      </c>
      <c r="L295" s="60" t="s">
        <v>3252</v>
      </c>
      <c r="M295" s="60" t="s">
        <v>1907</v>
      </c>
      <c r="P295" s="60" t="s">
        <v>1967</v>
      </c>
      <c r="Q295" s="60" t="s">
        <v>3253</v>
      </c>
      <c r="R295" s="60" t="s">
        <v>3254</v>
      </c>
      <c r="U295" s="61">
        <v>25045</v>
      </c>
      <c r="X295" s="60" t="s">
        <v>3255</v>
      </c>
      <c r="Y295" s="60" t="s">
        <v>3256</v>
      </c>
      <c r="Z295" s="60" t="s">
        <v>3257</v>
      </c>
      <c r="AA295" s="60">
        <v>7220062</v>
      </c>
      <c r="AB295" s="60">
        <v>34205</v>
      </c>
      <c r="AC295" s="60" t="s">
        <v>3258</v>
      </c>
      <c r="AD295" s="60" t="s">
        <v>417</v>
      </c>
      <c r="AE295" s="60" t="b">
        <f t="shared" si="9"/>
        <v>1</v>
      </c>
      <c r="AF295" s="60" t="s">
        <v>337</v>
      </c>
      <c r="AH295" s="61">
        <v>42480</v>
      </c>
      <c r="AI295" s="60" t="s">
        <v>292</v>
      </c>
      <c r="AJ295" s="61">
        <v>43191</v>
      </c>
      <c r="AK295" s="61">
        <v>43188</v>
      </c>
      <c r="AL295" s="60" t="s">
        <v>1974</v>
      </c>
      <c r="AM295" s="60" t="str">
        <f>VLOOKUP(AL295,'[1]居宅，予防'!$A$2:$B$43,2,FALSE)</f>
        <v>地域密着型通所介護</v>
      </c>
      <c r="AN295" s="60" t="str">
        <f>VLOOKUP(AM295,[1]施設種別!$A$2:$B$20,2,FALSE)</f>
        <v>⑯地域密着型通所介護</v>
      </c>
      <c r="AO295" s="60" t="s">
        <v>294</v>
      </c>
      <c r="AP295" s="60" t="s">
        <v>356</v>
      </c>
      <c r="AQ295" s="61">
        <v>42461</v>
      </c>
      <c r="AR295" s="61">
        <v>42461</v>
      </c>
      <c r="BF295" s="61">
        <v>42461</v>
      </c>
      <c r="BG295" s="61">
        <v>43982</v>
      </c>
      <c r="BJ295" s="60" t="s">
        <v>3255</v>
      </c>
      <c r="BK295" s="60" t="s">
        <v>3256</v>
      </c>
      <c r="BL295" s="60" t="s">
        <v>3257</v>
      </c>
      <c r="BM295" s="60" t="s">
        <v>3259</v>
      </c>
      <c r="BN295" s="60" t="s">
        <v>3260</v>
      </c>
      <c r="BO295" s="60" t="s">
        <v>3261</v>
      </c>
      <c r="BP295" s="60">
        <v>7220073</v>
      </c>
      <c r="BQ295" s="60" t="s">
        <v>3262</v>
      </c>
      <c r="BR295" s="60" t="s">
        <v>2427</v>
      </c>
      <c r="BV295" s="61">
        <v>22972</v>
      </c>
      <c r="CR295" s="60" t="s">
        <v>417</v>
      </c>
      <c r="CS295" s="60" t="s">
        <v>3263</v>
      </c>
      <c r="CX295" s="60" t="s">
        <v>2688</v>
      </c>
      <c r="CY295" s="60" t="s">
        <v>291</v>
      </c>
      <c r="CZ295" s="61">
        <v>42480</v>
      </c>
      <c r="DA295" s="61">
        <v>43581</v>
      </c>
      <c r="DB295" s="61">
        <v>42480</v>
      </c>
      <c r="DC295" s="61">
        <v>43982</v>
      </c>
    </row>
    <row r="296" spans="1:110" x14ac:dyDescent="0.15">
      <c r="A296" s="60">
        <f>COUNTIF(B296:B$1038,B296)</f>
        <v>1</v>
      </c>
      <c r="B296" s="60" t="str">
        <f t="shared" si="8"/>
        <v>3471102321通所介護</v>
      </c>
      <c r="C296" s="60">
        <v>3471102321</v>
      </c>
      <c r="D296" s="60">
        <v>0</v>
      </c>
      <c r="E296" s="60" t="s">
        <v>275</v>
      </c>
      <c r="F296" s="60">
        <v>5006838</v>
      </c>
      <c r="G296" s="60" t="s">
        <v>3264</v>
      </c>
      <c r="H296" s="60" t="s">
        <v>3265</v>
      </c>
      <c r="I296" s="60">
        <v>7290106</v>
      </c>
      <c r="J296" s="60" t="s">
        <v>3266</v>
      </c>
      <c r="K296" s="60" t="s">
        <v>3267</v>
      </c>
      <c r="L296" s="60" t="s">
        <v>3268</v>
      </c>
      <c r="M296" s="60" t="s">
        <v>1907</v>
      </c>
      <c r="P296" s="60" t="s">
        <v>1967</v>
      </c>
      <c r="Q296" s="60" t="s">
        <v>3269</v>
      </c>
      <c r="R296" s="60" t="s">
        <v>3270</v>
      </c>
      <c r="U296" s="61">
        <v>15893</v>
      </c>
      <c r="X296" s="60" t="s">
        <v>3271</v>
      </c>
      <c r="Y296" s="60" t="s">
        <v>3272</v>
      </c>
      <c r="Z296" s="60" t="s">
        <v>3273</v>
      </c>
      <c r="AA296" s="60">
        <v>7220022</v>
      </c>
      <c r="AB296" s="60">
        <v>34205</v>
      </c>
      <c r="AC296" s="60" t="s">
        <v>3274</v>
      </c>
      <c r="AD296" s="60" t="s">
        <v>417</v>
      </c>
      <c r="AE296" s="60" t="b">
        <f t="shared" si="9"/>
        <v>0</v>
      </c>
      <c r="AF296" s="60" t="s">
        <v>337</v>
      </c>
      <c r="AG296" s="60" t="s">
        <v>291</v>
      </c>
      <c r="AH296" s="61">
        <v>41820</v>
      </c>
      <c r="AI296" s="60" t="s">
        <v>385</v>
      </c>
      <c r="AJ296" s="61">
        <v>41852</v>
      </c>
      <c r="AK296" s="61">
        <v>41851</v>
      </c>
      <c r="AL296" s="60" t="s">
        <v>1829</v>
      </c>
      <c r="AM296" s="60" t="str">
        <f>VLOOKUP(AL296,'[1]居宅，予防'!$A$2:$B$43,2,FALSE)</f>
        <v>通所介護</v>
      </c>
      <c r="AN296" s="60" t="str">
        <f>VLOOKUP(AM296,[1]施設種別!$A$2:$B$20,2,FALSE)</f>
        <v>⑮通所介護</v>
      </c>
      <c r="AO296" s="60" t="s">
        <v>294</v>
      </c>
      <c r="AP296" s="60" t="s">
        <v>356</v>
      </c>
      <c r="AQ296" s="61">
        <v>41852</v>
      </c>
      <c r="AR296" s="61">
        <v>41852</v>
      </c>
      <c r="AS296" s="61">
        <v>43191</v>
      </c>
      <c r="BF296" s="61">
        <v>41852</v>
      </c>
      <c r="BG296" s="61">
        <v>44043</v>
      </c>
      <c r="BJ296" s="60" t="s">
        <v>3271</v>
      </c>
      <c r="BK296" s="60" t="s">
        <v>3272</v>
      </c>
      <c r="BL296" s="60" t="s">
        <v>3273</v>
      </c>
      <c r="BM296" s="60" t="s">
        <v>3275</v>
      </c>
      <c r="BN296" s="60" t="s">
        <v>3276</v>
      </c>
      <c r="BO296" s="60" t="s">
        <v>3277</v>
      </c>
      <c r="BP296" s="60">
        <v>7290111</v>
      </c>
      <c r="BQ296" s="60" t="s">
        <v>3278</v>
      </c>
      <c r="BR296" s="60" t="s">
        <v>1892</v>
      </c>
      <c r="BV296" s="61">
        <v>25731</v>
      </c>
      <c r="CR296" s="60" t="s">
        <v>457</v>
      </c>
      <c r="CS296" s="60" t="s">
        <v>3279</v>
      </c>
      <c r="CY296" s="60" t="s">
        <v>291</v>
      </c>
      <c r="CZ296" s="61">
        <v>43312</v>
      </c>
      <c r="DA296" s="61">
        <v>43524</v>
      </c>
      <c r="DB296" s="61">
        <v>43265</v>
      </c>
      <c r="DC296" s="61">
        <v>44043</v>
      </c>
    </row>
    <row r="297" spans="1:110" x14ac:dyDescent="0.15">
      <c r="A297" s="60">
        <f>COUNTIF(B297:B$1038,B297)</f>
        <v>1</v>
      </c>
      <c r="B297" s="60" t="str">
        <f t="shared" si="8"/>
        <v>3471102362介護老人福祉施設</v>
      </c>
      <c r="C297" s="60">
        <v>3471102362</v>
      </c>
      <c r="D297" s="60">
        <v>0</v>
      </c>
      <c r="E297" s="60" t="s">
        <v>275</v>
      </c>
      <c r="F297" s="60">
        <v>1007426</v>
      </c>
      <c r="G297" s="60" t="s">
        <v>3159</v>
      </c>
      <c r="H297" s="60" t="s">
        <v>3160</v>
      </c>
      <c r="I297" s="60">
        <v>7222416</v>
      </c>
      <c r="J297" s="60" t="s">
        <v>3161</v>
      </c>
      <c r="K297" s="60" t="s">
        <v>3162</v>
      </c>
      <c r="L297" s="60" t="s">
        <v>3163</v>
      </c>
      <c r="M297" s="60" t="s">
        <v>1244</v>
      </c>
      <c r="P297" s="60" t="s">
        <v>283</v>
      </c>
      <c r="Q297" s="60" t="s">
        <v>3164</v>
      </c>
      <c r="R297" s="60" t="s">
        <v>3165</v>
      </c>
      <c r="U297" s="61">
        <v>27284</v>
      </c>
      <c r="X297" s="60" t="s">
        <v>3280</v>
      </c>
      <c r="Y297" s="60" t="s">
        <v>3281</v>
      </c>
      <c r="Z297" s="60" t="s">
        <v>3282</v>
      </c>
      <c r="AA297" s="60">
        <v>7222416</v>
      </c>
      <c r="AB297" s="60">
        <v>34205</v>
      </c>
      <c r="AC297" s="60" t="s">
        <v>3283</v>
      </c>
      <c r="AD297" s="60" t="s">
        <v>417</v>
      </c>
      <c r="AE297" s="60" t="b">
        <f t="shared" si="9"/>
        <v>0</v>
      </c>
      <c r="AF297" s="60" t="s">
        <v>337</v>
      </c>
      <c r="AG297" s="60" t="s">
        <v>291</v>
      </c>
      <c r="AH297" s="61">
        <v>43006</v>
      </c>
      <c r="AI297" s="60" t="s">
        <v>292</v>
      </c>
      <c r="AJ297" s="61">
        <v>43006</v>
      </c>
      <c r="AK297" s="61">
        <v>43131</v>
      </c>
      <c r="AL297" s="60" t="s">
        <v>1856</v>
      </c>
      <c r="AM297" s="60" t="str">
        <f>VLOOKUP(AL297,'[1]居宅，予防'!$A$2:$B$43,2,FALSE)</f>
        <v>介護老人福祉施設</v>
      </c>
      <c r="AN297" s="60" t="str">
        <f>VLOOKUP(AM297,[1]施設種別!$A$2:$B$20,2,FALSE)</f>
        <v>①広域型特別養護老人ホーム</v>
      </c>
      <c r="AO297" s="60" t="s">
        <v>294</v>
      </c>
      <c r="AP297" s="60" t="s">
        <v>356</v>
      </c>
      <c r="AQ297" s="61">
        <v>42125</v>
      </c>
      <c r="AR297" s="61">
        <v>42125</v>
      </c>
      <c r="AS297" s="61">
        <v>43191</v>
      </c>
      <c r="BF297" s="61">
        <v>42125</v>
      </c>
      <c r="BG297" s="61">
        <v>44316</v>
      </c>
      <c r="BJ297" s="60" t="s">
        <v>3280</v>
      </c>
      <c r="BK297" s="60" t="s">
        <v>3281</v>
      </c>
      <c r="BL297" s="60" t="s">
        <v>3282</v>
      </c>
      <c r="BM297" s="60" t="s">
        <v>3284</v>
      </c>
      <c r="BN297" s="60" t="s">
        <v>3285</v>
      </c>
      <c r="BO297" s="60" t="s">
        <v>3286</v>
      </c>
      <c r="BP297" s="60">
        <v>7222415</v>
      </c>
      <c r="BQ297" s="60" t="s">
        <v>3287</v>
      </c>
      <c r="BV297" s="61">
        <v>28571</v>
      </c>
      <c r="CY297" s="60" t="s">
        <v>291</v>
      </c>
      <c r="CZ297" s="61">
        <v>43251</v>
      </c>
      <c r="DA297" s="61">
        <v>43580</v>
      </c>
      <c r="DB297" s="61">
        <v>43201</v>
      </c>
      <c r="DC297" s="61">
        <v>44316</v>
      </c>
    </row>
    <row r="298" spans="1:110" x14ac:dyDescent="0.15">
      <c r="A298" s="60">
        <f>COUNTIF(B298:B$1038,B298)</f>
        <v>1</v>
      </c>
      <c r="B298" s="60" t="str">
        <f t="shared" si="8"/>
        <v>3471102453通所介護</v>
      </c>
      <c r="C298" s="60">
        <v>3471102453</v>
      </c>
      <c r="D298" s="60">
        <v>0</v>
      </c>
      <c r="E298" s="60" t="s">
        <v>275</v>
      </c>
      <c r="F298" s="60">
        <v>5006465</v>
      </c>
      <c r="G298" s="60" t="s">
        <v>2833</v>
      </c>
      <c r="H298" s="60" t="s">
        <v>2834</v>
      </c>
      <c r="I298" s="60">
        <v>7220014</v>
      </c>
      <c r="J298" s="60" t="s">
        <v>2835</v>
      </c>
      <c r="K298" s="60" t="s">
        <v>2836</v>
      </c>
      <c r="L298" s="60" t="s">
        <v>2837</v>
      </c>
      <c r="M298" s="60" t="s">
        <v>1907</v>
      </c>
      <c r="P298" s="60" t="s">
        <v>1967</v>
      </c>
      <c r="Q298" s="60" t="s">
        <v>2838</v>
      </c>
      <c r="R298" s="60" t="s">
        <v>2839</v>
      </c>
      <c r="X298" s="60" t="s">
        <v>3288</v>
      </c>
      <c r="Y298" s="60" t="s">
        <v>3289</v>
      </c>
      <c r="Z298" s="60" t="s">
        <v>3290</v>
      </c>
      <c r="AA298" s="60">
        <v>7220017</v>
      </c>
      <c r="AB298" s="60">
        <v>34205</v>
      </c>
      <c r="AC298" s="60" t="s">
        <v>3291</v>
      </c>
      <c r="AD298" s="60" t="s">
        <v>417</v>
      </c>
      <c r="AE298" s="60" t="b">
        <f t="shared" si="9"/>
        <v>0</v>
      </c>
      <c r="AF298" s="60" t="s">
        <v>337</v>
      </c>
      <c r="AG298" s="60" t="s">
        <v>291</v>
      </c>
      <c r="AH298" s="61">
        <v>43570</v>
      </c>
      <c r="AI298" s="60" t="s">
        <v>292</v>
      </c>
      <c r="AJ298" s="61">
        <v>43497</v>
      </c>
      <c r="AK298" s="61">
        <v>43579</v>
      </c>
      <c r="AL298" s="60" t="s">
        <v>1829</v>
      </c>
      <c r="AM298" s="60" t="str">
        <f>VLOOKUP(AL298,'[1]居宅，予防'!$A$2:$B$43,2,FALSE)</f>
        <v>通所介護</v>
      </c>
      <c r="AN298" s="60" t="str">
        <f>VLOOKUP(AM298,[1]施設種別!$A$2:$B$20,2,FALSE)</f>
        <v>⑮通所介護</v>
      </c>
      <c r="AO298" s="60" t="s">
        <v>294</v>
      </c>
      <c r="AP298" s="60" t="s">
        <v>356</v>
      </c>
      <c r="AQ298" s="61">
        <v>42767</v>
      </c>
      <c r="AR298" s="61">
        <v>42767</v>
      </c>
      <c r="AS298" s="61">
        <v>43435</v>
      </c>
      <c r="BF298" s="61">
        <v>42767</v>
      </c>
      <c r="BG298" s="61">
        <v>44957</v>
      </c>
      <c r="BJ298" s="60" t="s">
        <v>3288</v>
      </c>
      <c r="BK298" s="60" t="s">
        <v>3289</v>
      </c>
      <c r="BL298" s="60" t="s">
        <v>3290</v>
      </c>
      <c r="BM298" s="60" t="s">
        <v>3292</v>
      </c>
      <c r="BN298" s="60" t="s">
        <v>3293</v>
      </c>
      <c r="BO298" s="60" t="s">
        <v>3294</v>
      </c>
      <c r="BP298" s="60">
        <v>7220022</v>
      </c>
      <c r="BQ298" s="60" t="s">
        <v>3295</v>
      </c>
      <c r="BR298" s="60" t="s">
        <v>2007</v>
      </c>
      <c r="BV298" s="61">
        <v>23714</v>
      </c>
      <c r="CR298" s="60" t="s">
        <v>2780</v>
      </c>
      <c r="CS298" s="60" t="s">
        <v>3296</v>
      </c>
      <c r="CY298" s="60" t="s">
        <v>291</v>
      </c>
      <c r="CZ298" s="61">
        <v>43579</v>
      </c>
      <c r="DA298" s="61">
        <v>43217</v>
      </c>
      <c r="DB298" s="61">
        <v>43444</v>
      </c>
      <c r="DC298" s="61">
        <v>44957</v>
      </c>
    </row>
    <row r="299" spans="1:110" x14ac:dyDescent="0.15">
      <c r="A299" s="60">
        <f>COUNTIF(B299:B$1038,B299)</f>
        <v>1</v>
      </c>
      <c r="B299" s="60" t="str">
        <f t="shared" si="8"/>
        <v>3471300172通所介護</v>
      </c>
      <c r="C299" s="60">
        <v>3471300172</v>
      </c>
      <c r="D299" s="60">
        <v>0</v>
      </c>
      <c r="E299" s="60" t="s">
        <v>275</v>
      </c>
      <c r="F299" s="60">
        <v>2011864</v>
      </c>
      <c r="G299" s="60" t="s">
        <v>2542</v>
      </c>
      <c r="H299" s="60" t="s">
        <v>2543</v>
      </c>
      <c r="I299" s="60">
        <v>7220017</v>
      </c>
      <c r="J299" s="60" t="s">
        <v>2544</v>
      </c>
      <c r="K299" s="60" t="s">
        <v>2545</v>
      </c>
      <c r="L299" s="60" t="s">
        <v>2546</v>
      </c>
      <c r="M299" s="60" t="s">
        <v>2096</v>
      </c>
      <c r="P299" s="60" t="s">
        <v>349</v>
      </c>
      <c r="Q299" s="60" t="s">
        <v>2547</v>
      </c>
      <c r="R299" s="60" t="s">
        <v>2548</v>
      </c>
      <c r="U299" s="61">
        <v>18204</v>
      </c>
      <c r="X299" s="60" t="s">
        <v>3297</v>
      </c>
      <c r="Y299" s="60" t="s">
        <v>3298</v>
      </c>
      <c r="Z299" s="60" t="s">
        <v>3299</v>
      </c>
      <c r="AA299" s="60">
        <v>7222324</v>
      </c>
      <c r="AB299" s="60">
        <v>34205</v>
      </c>
      <c r="AC299" s="60" t="s">
        <v>3300</v>
      </c>
      <c r="AD299" s="60" t="s">
        <v>417</v>
      </c>
      <c r="AE299" s="60" t="b">
        <f t="shared" si="9"/>
        <v>0</v>
      </c>
      <c r="AF299" s="60" t="s">
        <v>337</v>
      </c>
      <c r="AG299" s="60" t="s">
        <v>291</v>
      </c>
      <c r="AH299" s="61">
        <v>43336</v>
      </c>
      <c r="AI299" s="60" t="s">
        <v>292</v>
      </c>
      <c r="AJ299" s="61">
        <v>43276</v>
      </c>
      <c r="AK299" s="61">
        <v>43370</v>
      </c>
      <c r="AL299" s="60" t="s">
        <v>1829</v>
      </c>
      <c r="AM299" s="60" t="str">
        <f>VLOOKUP(AL299,'[1]居宅，予防'!$A$2:$B$43,2,FALSE)</f>
        <v>通所介護</v>
      </c>
      <c r="AN299" s="60" t="str">
        <f>VLOOKUP(AM299,[1]施設種別!$A$2:$B$20,2,FALSE)</f>
        <v>⑮通所介護</v>
      </c>
      <c r="AO299" s="60" t="s">
        <v>294</v>
      </c>
      <c r="AP299" s="60" t="s">
        <v>356</v>
      </c>
      <c r="AQ299" s="61">
        <v>36770</v>
      </c>
      <c r="AR299" s="61">
        <v>36770</v>
      </c>
      <c r="AS299" s="61">
        <v>43191</v>
      </c>
      <c r="BF299" s="61">
        <v>43191</v>
      </c>
      <c r="BG299" s="61">
        <v>45382</v>
      </c>
      <c r="BJ299" s="60" t="s">
        <v>3297</v>
      </c>
      <c r="BK299" s="60" t="s">
        <v>3298</v>
      </c>
      <c r="BL299" s="60" t="s">
        <v>3299</v>
      </c>
      <c r="BM299" s="60" t="s">
        <v>3301</v>
      </c>
      <c r="BN299" s="60" t="s">
        <v>3302</v>
      </c>
      <c r="BO299" s="60" t="s">
        <v>3303</v>
      </c>
      <c r="BP299" s="60">
        <v>7222211</v>
      </c>
      <c r="BQ299" s="60" t="s">
        <v>3304</v>
      </c>
      <c r="BR299" s="60" t="s">
        <v>1892</v>
      </c>
      <c r="BV299" s="61">
        <v>23905</v>
      </c>
      <c r="CR299" s="60" t="s">
        <v>417</v>
      </c>
      <c r="CS299" s="60" t="s">
        <v>3305</v>
      </c>
      <c r="CU299" s="60" t="s">
        <v>3306</v>
      </c>
      <c r="CY299" s="60" t="s">
        <v>291</v>
      </c>
      <c r="CZ299" s="61">
        <v>43251</v>
      </c>
      <c r="DA299" s="61">
        <v>43342</v>
      </c>
      <c r="DB299" s="61">
        <v>43200</v>
      </c>
      <c r="DC299" s="61">
        <v>45382</v>
      </c>
    </row>
    <row r="300" spans="1:110" x14ac:dyDescent="0.15">
      <c r="A300" s="60">
        <f>COUNTIF(B300:B$1038,B300)</f>
        <v>1</v>
      </c>
      <c r="B300" s="60" t="str">
        <f t="shared" si="8"/>
        <v>3471300180短期入所生活介護</v>
      </c>
      <c r="C300" s="60">
        <v>3471300180</v>
      </c>
      <c r="D300" s="60">
        <v>0</v>
      </c>
      <c r="E300" s="60" t="s">
        <v>275</v>
      </c>
      <c r="F300" s="60">
        <v>1006485</v>
      </c>
      <c r="G300" s="60" t="s">
        <v>1239</v>
      </c>
      <c r="H300" s="60" t="s">
        <v>1240</v>
      </c>
      <c r="I300" s="60">
        <v>7222211</v>
      </c>
      <c r="J300" s="60" t="s">
        <v>1241</v>
      </c>
      <c r="K300" s="60" t="s">
        <v>1242</v>
      </c>
      <c r="L300" s="60" t="s">
        <v>1243</v>
      </c>
      <c r="M300" s="60" t="s">
        <v>1244</v>
      </c>
      <c r="P300" s="60" t="s">
        <v>283</v>
      </c>
      <c r="Q300" s="60" t="s">
        <v>1245</v>
      </c>
      <c r="R300" s="60" t="s">
        <v>1246</v>
      </c>
      <c r="U300" s="61">
        <v>16539</v>
      </c>
      <c r="X300" s="60" t="s">
        <v>3307</v>
      </c>
      <c r="Y300" s="60" t="s">
        <v>3308</v>
      </c>
      <c r="Z300" s="60" t="s">
        <v>3309</v>
      </c>
      <c r="AA300" s="60">
        <v>7222322</v>
      </c>
      <c r="AB300" s="60">
        <v>34205</v>
      </c>
      <c r="AC300" s="60" t="s">
        <v>3310</v>
      </c>
      <c r="AD300" s="60" t="s">
        <v>417</v>
      </c>
      <c r="AE300" s="60" t="b">
        <f t="shared" si="9"/>
        <v>0</v>
      </c>
      <c r="AF300" s="60" t="s">
        <v>337</v>
      </c>
      <c r="AG300" s="60" t="s">
        <v>291</v>
      </c>
      <c r="AH300" s="61">
        <v>43045</v>
      </c>
      <c r="AI300" s="60" t="s">
        <v>292</v>
      </c>
      <c r="AJ300" s="61">
        <v>42906</v>
      </c>
      <c r="AK300" s="61">
        <v>43069</v>
      </c>
      <c r="AL300" s="60" t="s">
        <v>1850</v>
      </c>
      <c r="AM300" s="60" t="str">
        <f>VLOOKUP(AL300,'[1]居宅，予防'!$A$2:$B$43,2,FALSE)</f>
        <v>短期入所生活介護</v>
      </c>
      <c r="AN300" s="60" t="str">
        <f>VLOOKUP(AM300,[1]施設種別!$A$2:$B$20,2,FALSE)</f>
        <v>⑭短期入所生活介護</v>
      </c>
      <c r="AO300" s="60" t="s">
        <v>294</v>
      </c>
      <c r="AP300" s="60" t="s">
        <v>356</v>
      </c>
      <c r="AQ300" s="61">
        <v>36831</v>
      </c>
      <c r="AR300" s="61">
        <v>36831</v>
      </c>
      <c r="AS300" s="61">
        <v>43070</v>
      </c>
      <c r="BF300" s="61">
        <v>41944</v>
      </c>
      <c r="BG300" s="61">
        <v>44135</v>
      </c>
      <c r="BJ300" s="60" t="s">
        <v>3307</v>
      </c>
      <c r="BK300" s="60" t="s">
        <v>3308</v>
      </c>
      <c r="BL300" s="60" t="s">
        <v>3309</v>
      </c>
      <c r="BM300" s="60" t="s">
        <v>3311</v>
      </c>
      <c r="BN300" s="60" t="s">
        <v>3312</v>
      </c>
      <c r="BO300" s="60" t="s">
        <v>3313</v>
      </c>
      <c r="BP300" s="60">
        <v>7222211</v>
      </c>
      <c r="BQ300" s="60" t="s">
        <v>3314</v>
      </c>
      <c r="BS300" s="60" t="s">
        <v>3315</v>
      </c>
      <c r="BT300" s="60" t="s">
        <v>1593</v>
      </c>
      <c r="BV300" s="61">
        <v>27482</v>
      </c>
      <c r="CR300" s="60" t="s">
        <v>417</v>
      </c>
      <c r="CS300" s="60" t="s">
        <v>3316</v>
      </c>
      <c r="CW300" s="60" t="s">
        <v>1861</v>
      </c>
      <c r="CY300" s="60" t="s">
        <v>291</v>
      </c>
      <c r="CZ300" s="61">
        <v>43157</v>
      </c>
      <c r="DA300" s="61">
        <v>43215</v>
      </c>
      <c r="DB300" s="61">
        <v>43077</v>
      </c>
      <c r="DC300" s="61">
        <v>44135</v>
      </c>
    </row>
    <row r="301" spans="1:110" x14ac:dyDescent="0.15">
      <c r="A301" s="60">
        <f>COUNTIF(B301:B$1038,B301)</f>
        <v>1</v>
      </c>
      <c r="B301" s="60" t="str">
        <f t="shared" si="8"/>
        <v>3471300198地域密着型通所介護</v>
      </c>
      <c r="C301" s="60">
        <v>3471300198</v>
      </c>
      <c r="D301" s="60">
        <v>34205</v>
      </c>
      <c r="E301" s="60" t="s">
        <v>417</v>
      </c>
      <c r="G301" s="60" t="s">
        <v>1239</v>
      </c>
      <c r="H301" s="60" t="s">
        <v>1240</v>
      </c>
      <c r="I301" s="60">
        <v>7222211</v>
      </c>
      <c r="J301" s="60" t="s">
        <v>1241</v>
      </c>
      <c r="K301" s="60" t="s">
        <v>1242</v>
      </c>
      <c r="L301" s="60" t="s">
        <v>1243</v>
      </c>
      <c r="M301" s="60" t="s">
        <v>1244</v>
      </c>
      <c r="P301" s="60" t="s">
        <v>283</v>
      </c>
      <c r="Q301" s="60" t="s">
        <v>1245</v>
      </c>
      <c r="R301" s="60" t="s">
        <v>1246</v>
      </c>
      <c r="U301" s="61">
        <v>16539</v>
      </c>
      <c r="X301" s="60" t="s">
        <v>3317</v>
      </c>
      <c r="Y301" s="60" t="s">
        <v>3318</v>
      </c>
      <c r="Z301" s="60" t="s">
        <v>3309</v>
      </c>
      <c r="AA301" s="60">
        <v>7222322</v>
      </c>
      <c r="AB301" s="60">
        <v>34205</v>
      </c>
      <c r="AC301" s="60" t="s">
        <v>3310</v>
      </c>
      <c r="AD301" s="60" t="s">
        <v>417</v>
      </c>
      <c r="AE301" s="60" t="b">
        <f t="shared" si="9"/>
        <v>1</v>
      </c>
      <c r="AF301" s="60" t="s">
        <v>337</v>
      </c>
      <c r="AG301" s="60" t="s">
        <v>291</v>
      </c>
      <c r="AH301" s="61">
        <v>42480</v>
      </c>
      <c r="AI301" s="60" t="s">
        <v>292</v>
      </c>
      <c r="AJ301" s="61">
        <v>42461</v>
      </c>
      <c r="AK301" s="61">
        <v>42480</v>
      </c>
      <c r="AL301" s="60" t="s">
        <v>1974</v>
      </c>
      <c r="AM301" s="60" t="str">
        <f>VLOOKUP(AL301,'[1]居宅，予防'!$A$2:$B$43,2,FALSE)</f>
        <v>地域密着型通所介護</v>
      </c>
      <c r="AN301" s="60" t="str">
        <f>VLOOKUP(AM301,[1]施設種別!$A$2:$B$20,2,FALSE)</f>
        <v>⑯地域密着型通所介護</v>
      </c>
      <c r="AO301" s="60" t="s">
        <v>294</v>
      </c>
      <c r="AP301" s="60" t="s">
        <v>356</v>
      </c>
      <c r="AQ301" s="61">
        <v>42461</v>
      </c>
      <c r="AR301" s="61">
        <v>42461</v>
      </c>
      <c r="AS301" s="61">
        <v>42462</v>
      </c>
      <c r="BF301" s="61">
        <v>42461</v>
      </c>
      <c r="BG301" s="61">
        <v>44135</v>
      </c>
      <c r="BJ301" s="60" t="s">
        <v>3317</v>
      </c>
      <c r="BK301" s="60" t="s">
        <v>3318</v>
      </c>
      <c r="BL301" s="60" t="s">
        <v>3309</v>
      </c>
      <c r="BM301" s="60" t="s">
        <v>3311</v>
      </c>
      <c r="BN301" s="60" t="s">
        <v>3312</v>
      </c>
      <c r="BO301" s="60" t="s">
        <v>3313</v>
      </c>
      <c r="BP301" s="60">
        <v>7222211</v>
      </c>
      <c r="BQ301" s="60" t="s">
        <v>3319</v>
      </c>
      <c r="BS301" s="60" t="s">
        <v>3320</v>
      </c>
      <c r="BT301" s="60" t="s">
        <v>3321</v>
      </c>
      <c r="BV301" s="61">
        <v>27482</v>
      </c>
      <c r="BW301" s="60" t="s">
        <v>3322</v>
      </c>
      <c r="CR301" s="60" t="s">
        <v>417</v>
      </c>
      <c r="CS301" s="60" t="s">
        <v>3323</v>
      </c>
      <c r="CZ301" s="61">
        <v>42502</v>
      </c>
      <c r="DA301" s="61">
        <v>42849</v>
      </c>
      <c r="DB301" s="61">
        <v>42480</v>
      </c>
      <c r="DC301" s="61">
        <v>44135</v>
      </c>
    </row>
    <row r="302" spans="1:110" x14ac:dyDescent="0.15">
      <c r="A302" s="60">
        <f>COUNTIF(B302:B$1038,B302)</f>
        <v>1</v>
      </c>
      <c r="B302" s="60" t="str">
        <f t="shared" si="8"/>
        <v>3471300206介護老人福祉施設</v>
      </c>
      <c r="C302" s="60">
        <v>3471300206</v>
      </c>
      <c r="D302" s="60">
        <v>0</v>
      </c>
      <c r="E302" s="60" t="s">
        <v>275</v>
      </c>
      <c r="F302" s="60">
        <v>1006485</v>
      </c>
      <c r="G302" s="60" t="s">
        <v>1239</v>
      </c>
      <c r="H302" s="60" t="s">
        <v>1240</v>
      </c>
      <c r="I302" s="60">
        <v>7222211</v>
      </c>
      <c r="J302" s="60" t="s">
        <v>1241</v>
      </c>
      <c r="K302" s="60" t="s">
        <v>1242</v>
      </c>
      <c r="L302" s="60" t="s">
        <v>1243</v>
      </c>
      <c r="M302" s="60" t="s">
        <v>1244</v>
      </c>
      <c r="P302" s="60" t="s">
        <v>283</v>
      </c>
      <c r="Q302" s="60" t="s">
        <v>1245</v>
      </c>
      <c r="R302" s="60" t="s">
        <v>1246</v>
      </c>
      <c r="U302" s="61">
        <v>16539</v>
      </c>
      <c r="X302" s="60" t="s">
        <v>3324</v>
      </c>
      <c r="Y302" s="60" t="s">
        <v>3325</v>
      </c>
      <c r="Z302" s="60" t="s">
        <v>3309</v>
      </c>
      <c r="AA302" s="60">
        <v>7222322</v>
      </c>
      <c r="AB302" s="60">
        <v>34205</v>
      </c>
      <c r="AC302" s="60" t="s">
        <v>3310</v>
      </c>
      <c r="AD302" s="60" t="s">
        <v>417</v>
      </c>
      <c r="AE302" s="60" t="b">
        <f t="shared" si="9"/>
        <v>0</v>
      </c>
      <c r="AF302" s="60" t="s">
        <v>337</v>
      </c>
      <c r="AG302" s="60" t="s">
        <v>291</v>
      </c>
      <c r="AH302" s="61">
        <v>43045</v>
      </c>
      <c r="AI302" s="60" t="s">
        <v>292</v>
      </c>
      <c r="AJ302" s="61">
        <v>42906</v>
      </c>
      <c r="AK302" s="61">
        <v>43069</v>
      </c>
      <c r="AL302" s="60" t="s">
        <v>1856</v>
      </c>
      <c r="AM302" s="60" t="str">
        <f>VLOOKUP(AL302,'[1]居宅，予防'!$A$2:$B$43,2,FALSE)</f>
        <v>介護老人福祉施設</v>
      </c>
      <c r="AN302" s="60" t="str">
        <f>VLOOKUP(AM302,[1]施設種別!$A$2:$B$20,2,FALSE)</f>
        <v>①広域型特別養護老人ホーム</v>
      </c>
      <c r="AO302" s="60" t="s">
        <v>294</v>
      </c>
      <c r="AP302" s="60" t="s">
        <v>356</v>
      </c>
      <c r="AQ302" s="61">
        <v>36831</v>
      </c>
      <c r="AR302" s="61">
        <v>36831</v>
      </c>
      <c r="AS302" s="61">
        <v>43556</v>
      </c>
      <c r="BF302" s="61">
        <v>41944</v>
      </c>
      <c r="BG302" s="61">
        <v>44135</v>
      </c>
      <c r="BJ302" s="60" t="s">
        <v>3324</v>
      </c>
      <c r="BK302" s="60" t="s">
        <v>3325</v>
      </c>
      <c r="BL302" s="60" t="s">
        <v>3309</v>
      </c>
      <c r="BM302" s="60" t="s">
        <v>3311</v>
      </c>
      <c r="BN302" s="60" t="s">
        <v>3326</v>
      </c>
      <c r="BO302" s="60" t="s">
        <v>3327</v>
      </c>
      <c r="BP302" s="60">
        <v>7222322</v>
      </c>
      <c r="BQ302" s="60" t="s">
        <v>3328</v>
      </c>
      <c r="BS302" s="60" t="s">
        <v>3329</v>
      </c>
      <c r="BT302" s="60" t="s">
        <v>3330</v>
      </c>
      <c r="BV302" s="61">
        <v>25113</v>
      </c>
      <c r="CW302" s="60" t="s">
        <v>1861</v>
      </c>
      <c r="CY302" s="60" t="s">
        <v>291</v>
      </c>
      <c r="CZ302" s="61">
        <v>43579</v>
      </c>
      <c r="DA302" s="61">
        <v>43202</v>
      </c>
      <c r="DB302" s="61">
        <v>43565</v>
      </c>
      <c r="DC302" s="61">
        <v>44135</v>
      </c>
      <c r="DF302" s="60" t="s">
        <v>3331</v>
      </c>
    </row>
    <row r="303" spans="1:110" x14ac:dyDescent="0.15">
      <c r="A303" s="60">
        <f>COUNTIF(B303:B$1038,B303)</f>
        <v>1</v>
      </c>
      <c r="B303" s="60" t="str">
        <f t="shared" si="8"/>
        <v>3471300206短期入所生活介護</v>
      </c>
      <c r="C303" s="60">
        <v>3471300206</v>
      </c>
      <c r="D303" s="60">
        <v>0</v>
      </c>
      <c r="E303" s="60" t="s">
        <v>275</v>
      </c>
      <c r="F303" s="60">
        <v>1006485</v>
      </c>
      <c r="G303" s="60" t="s">
        <v>1239</v>
      </c>
      <c r="H303" s="60" t="s">
        <v>1240</v>
      </c>
      <c r="I303" s="60">
        <v>7222211</v>
      </c>
      <c r="J303" s="60" t="s">
        <v>1241</v>
      </c>
      <c r="K303" s="60" t="s">
        <v>1242</v>
      </c>
      <c r="L303" s="60" t="s">
        <v>1243</v>
      </c>
      <c r="M303" s="60" t="s">
        <v>1244</v>
      </c>
      <c r="P303" s="60" t="s">
        <v>283</v>
      </c>
      <c r="Q303" s="60" t="s">
        <v>1245</v>
      </c>
      <c r="R303" s="60" t="s">
        <v>1246</v>
      </c>
      <c r="U303" s="61">
        <v>16539</v>
      </c>
      <c r="X303" s="60" t="s">
        <v>3324</v>
      </c>
      <c r="Y303" s="60" t="s">
        <v>3325</v>
      </c>
      <c r="Z303" s="60" t="s">
        <v>3309</v>
      </c>
      <c r="AA303" s="60">
        <v>7222322</v>
      </c>
      <c r="AB303" s="60">
        <v>34205</v>
      </c>
      <c r="AC303" s="60" t="s">
        <v>3310</v>
      </c>
      <c r="AD303" s="60" t="s">
        <v>417</v>
      </c>
      <c r="AE303" s="60" t="b">
        <f t="shared" si="9"/>
        <v>0</v>
      </c>
      <c r="AF303" s="60" t="s">
        <v>337</v>
      </c>
      <c r="AG303" s="60" t="s">
        <v>291</v>
      </c>
      <c r="AH303" s="61">
        <v>43045</v>
      </c>
      <c r="AI303" s="60" t="s">
        <v>292</v>
      </c>
      <c r="AJ303" s="61">
        <v>42906</v>
      </c>
      <c r="AK303" s="61">
        <v>43069</v>
      </c>
      <c r="AL303" s="60" t="s">
        <v>1850</v>
      </c>
      <c r="AM303" s="60" t="str">
        <f>VLOOKUP(AL303,'[1]居宅，予防'!$A$2:$B$43,2,FALSE)</f>
        <v>短期入所生活介護</v>
      </c>
      <c r="AN303" s="60" t="str">
        <f>VLOOKUP(AM303,[1]施設種別!$A$2:$B$20,2,FALSE)</f>
        <v>⑭短期入所生活介護</v>
      </c>
      <c r="AO303" s="60" t="s">
        <v>294</v>
      </c>
      <c r="AP303" s="60" t="s">
        <v>356</v>
      </c>
      <c r="AQ303" s="61">
        <v>37165</v>
      </c>
      <c r="AR303" s="61">
        <v>37165</v>
      </c>
      <c r="AS303" s="61">
        <v>43070</v>
      </c>
      <c r="BF303" s="61">
        <v>41913</v>
      </c>
      <c r="BG303" s="61">
        <v>44104</v>
      </c>
      <c r="BJ303" s="60" t="s">
        <v>3324</v>
      </c>
      <c r="BK303" s="60" t="s">
        <v>3325</v>
      </c>
      <c r="BL303" s="60" t="s">
        <v>3309</v>
      </c>
      <c r="BM303" s="60" t="s">
        <v>3311</v>
      </c>
      <c r="BN303" s="60" t="s">
        <v>3312</v>
      </c>
      <c r="BO303" s="60" t="s">
        <v>3313</v>
      </c>
      <c r="BP303" s="60">
        <v>7222211</v>
      </c>
      <c r="BQ303" s="60" t="s">
        <v>3314</v>
      </c>
      <c r="BS303" s="60" t="s">
        <v>2869</v>
      </c>
      <c r="BT303" s="60" t="s">
        <v>1593</v>
      </c>
      <c r="BV303" s="61">
        <v>27482</v>
      </c>
      <c r="CR303" s="60" t="s">
        <v>417</v>
      </c>
      <c r="CS303" s="60" t="s">
        <v>3332</v>
      </c>
      <c r="CW303" s="60" t="s">
        <v>1861</v>
      </c>
      <c r="CY303" s="60" t="s">
        <v>291</v>
      </c>
      <c r="CZ303" s="61">
        <v>43157</v>
      </c>
      <c r="DA303" s="61">
        <v>43215</v>
      </c>
      <c r="DB303" s="61">
        <v>43077</v>
      </c>
      <c r="DC303" s="61">
        <v>44104</v>
      </c>
    </row>
    <row r="304" spans="1:110" x14ac:dyDescent="0.15">
      <c r="A304" s="60">
        <f>COUNTIF(B304:B$1038,B304)</f>
        <v>1</v>
      </c>
      <c r="B304" s="60" t="str">
        <f t="shared" si="8"/>
        <v>3471300214認知症対応型共同生活介護</v>
      </c>
      <c r="C304" s="60">
        <v>3471300214</v>
      </c>
      <c r="D304" s="60">
        <v>34205</v>
      </c>
      <c r="E304" s="60" t="s">
        <v>417</v>
      </c>
      <c r="G304" s="60" t="s">
        <v>3333</v>
      </c>
      <c r="H304" s="60" t="s">
        <v>3334</v>
      </c>
      <c r="I304" s="60">
        <v>7222101</v>
      </c>
      <c r="J304" s="60" t="s">
        <v>3335</v>
      </c>
      <c r="K304" s="60" t="s">
        <v>3336</v>
      </c>
      <c r="L304" s="60" t="s">
        <v>3337</v>
      </c>
      <c r="M304" s="60" t="s">
        <v>1244</v>
      </c>
      <c r="P304" s="60" t="s">
        <v>283</v>
      </c>
      <c r="Q304" s="60" t="s">
        <v>1245</v>
      </c>
      <c r="R304" s="60" t="s">
        <v>1246</v>
      </c>
      <c r="S304" s="60">
        <v>7222324</v>
      </c>
      <c r="T304" s="60" t="s">
        <v>3338</v>
      </c>
      <c r="U304" s="61">
        <v>16539</v>
      </c>
      <c r="V304" s="60" t="s">
        <v>3339</v>
      </c>
      <c r="X304" s="60" t="s">
        <v>3340</v>
      </c>
      <c r="Y304" s="60" t="s">
        <v>3341</v>
      </c>
      <c r="Z304" s="60" t="s">
        <v>3342</v>
      </c>
      <c r="AA304" s="60">
        <v>7222211</v>
      </c>
      <c r="AB304" s="60">
        <v>34205</v>
      </c>
      <c r="AC304" s="60" t="s">
        <v>3343</v>
      </c>
      <c r="AD304" s="60" t="s">
        <v>417</v>
      </c>
      <c r="AE304" s="60" t="b">
        <f t="shared" si="9"/>
        <v>1</v>
      </c>
      <c r="AF304" s="60" t="s">
        <v>337</v>
      </c>
      <c r="AH304" s="61">
        <v>41828</v>
      </c>
      <c r="AI304" s="60" t="s">
        <v>292</v>
      </c>
      <c r="AJ304" s="61">
        <v>42908</v>
      </c>
      <c r="AK304" s="61">
        <v>42930</v>
      </c>
      <c r="AL304" s="60" t="s">
        <v>1887</v>
      </c>
      <c r="AM304" s="60" t="str">
        <f>VLOOKUP(AL304,'[1]居宅，予防'!$A$2:$B$43,2,FALSE)</f>
        <v>認知症対応型共同生活介護</v>
      </c>
      <c r="AN304" s="60" t="str">
        <f>VLOOKUP(AM304,[1]施設種別!$A$2:$B$20,2,FALSE)</f>
        <v>⑪認知症対応型共同生活介護</v>
      </c>
      <c r="AO304" s="60" t="s">
        <v>294</v>
      </c>
      <c r="AP304" s="60" t="s">
        <v>356</v>
      </c>
      <c r="AQ304" s="61">
        <v>38808</v>
      </c>
      <c r="AR304" s="61">
        <v>38808</v>
      </c>
      <c r="AS304" s="61">
        <v>43132</v>
      </c>
      <c r="BF304" s="61">
        <v>41913</v>
      </c>
      <c r="BG304" s="61">
        <v>44104</v>
      </c>
      <c r="BJ304" s="60" t="s">
        <v>3340</v>
      </c>
      <c r="BK304" s="60" t="s">
        <v>3341</v>
      </c>
      <c r="BL304" s="60" t="s">
        <v>3342</v>
      </c>
      <c r="BM304" s="60" t="s">
        <v>3344</v>
      </c>
      <c r="BN304" s="60" t="s">
        <v>3345</v>
      </c>
      <c r="BO304" s="60" t="s">
        <v>3346</v>
      </c>
      <c r="BP304" s="60">
        <v>7222211</v>
      </c>
      <c r="BQ304" s="60" t="s">
        <v>3347</v>
      </c>
      <c r="BR304" s="60" t="s">
        <v>3348</v>
      </c>
      <c r="BU304" s="60" t="s">
        <v>598</v>
      </c>
      <c r="BV304" s="61">
        <v>19495</v>
      </c>
      <c r="CU304" s="60" t="s">
        <v>3349</v>
      </c>
      <c r="CV304" s="60" t="s">
        <v>3350</v>
      </c>
      <c r="CZ304" s="61">
        <v>43116</v>
      </c>
      <c r="DA304" s="61">
        <v>43221</v>
      </c>
      <c r="DB304" s="61">
        <v>42102</v>
      </c>
      <c r="DC304" s="61">
        <v>44104</v>
      </c>
    </row>
    <row r="305" spans="1:110" x14ac:dyDescent="0.15">
      <c r="A305" s="60">
        <f>COUNTIF(B305:B$1038,B305)</f>
        <v>1</v>
      </c>
      <c r="B305" s="60" t="str">
        <f t="shared" si="8"/>
        <v>3471300222地域密着型通所介護</v>
      </c>
      <c r="C305" s="60">
        <v>3471300222</v>
      </c>
      <c r="D305" s="60">
        <v>34205</v>
      </c>
      <c r="E305" s="60" t="s">
        <v>417</v>
      </c>
      <c r="G305" s="60" t="s">
        <v>3351</v>
      </c>
      <c r="H305" s="60" t="s">
        <v>3352</v>
      </c>
      <c r="I305" s="60">
        <v>7222322</v>
      </c>
      <c r="J305" s="60" t="s">
        <v>3353</v>
      </c>
      <c r="K305" s="60" t="s">
        <v>3354</v>
      </c>
      <c r="L305" s="60" t="s">
        <v>3355</v>
      </c>
      <c r="M305" s="60" t="s">
        <v>308</v>
      </c>
      <c r="P305" s="60" t="s">
        <v>283</v>
      </c>
      <c r="Q305" s="60" t="s">
        <v>3356</v>
      </c>
      <c r="R305" s="60" t="s">
        <v>3357</v>
      </c>
      <c r="U305" s="61">
        <v>16848</v>
      </c>
      <c r="X305" s="60" t="s">
        <v>3358</v>
      </c>
      <c r="Y305" s="60" t="s">
        <v>3359</v>
      </c>
      <c r="Z305" s="60" t="s">
        <v>3360</v>
      </c>
      <c r="AA305" s="60">
        <v>7222322</v>
      </c>
      <c r="AB305" s="60">
        <v>34205</v>
      </c>
      <c r="AC305" s="60" t="s">
        <v>3353</v>
      </c>
      <c r="AD305" s="60" t="s">
        <v>417</v>
      </c>
      <c r="AE305" s="60" t="b">
        <f t="shared" si="9"/>
        <v>1</v>
      </c>
      <c r="AF305" s="60" t="s">
        <v>337</v>
      </c>
      <c r="AH305" s="61">
        <v>42480</v>
      </c>
      <c r="AI305" s="60" t="s">
        <v>292</v>
      </c>
      <c r="AJ305" s="61">
        <v>42795</v>
      </c>
      <c r="AK305" s="61">
        <v>43188</v>
      </c>
      <c r="AL305" s="60" t="s">
        <v>1974</v>
      </c>
      <c r="AM305" s="60" t="str">
        <f>VLOOKUP(AL305,'[1]居宅，予防'!$A$2:$B$43,2,FALSE)</f>
        <v>地域密着型通所介護</v>
      </c>
      <c r="AN305" s="60" t="str">
        <f>VLOOKUP(AM305,[1]施設種別!$A$2:$B$20,2,FALSE)</f>
        <v>⑯地域密着型通所介護</v>
      </c>
      <c r="AO305" s="60" t="s">
        <v>294</v>
      </c>
      <c r="AP305" s="60" t="s">
        <v>356</v>
      </c>
      <c r="AQ305" s="61">
        <v>42461</v>
      </c>
      <c r="AR305" s="61">
        <v>42461</v>
      </c>
      <c r="AS305" s="61">
        <v>43525</v>
      </c>
      <c r="BF305" s="61">
        <v>42461</v>
      </c>
      <c r="BG305" s="61">
        <v>44165</v>
      </c>
      <c r="BJ305" s="60" t="s">
        <v>3358</v>
      </c>
      <c r="BK305" s="60" t="s">
        <v>3359</v>
      </c>
      <c r="BL305" s="60" t="s">
        <v>3360</v>
      </c>
      <c r="BM305" s="60" t="s">
        <v>3355</v>
      </c>
      <c r="BN305" s="60" t="s">
        <v>3357</v>
      </c>
      <c r="BO305" s="60" t="s">
        <v>3356</v>
      </c>
      <c r="BP305" s="60">
        <v>7222322</v>
      </c>
      <c r="BQ305" s="60" t="s">
        <v>3361</v>
      </c>
      <c r="BS305" s="60" t="s">
        <v>3362</v>
      </c>
      <c r="BT305" s="60" t="s">
        <v>3363</v>
      </c>
      <c r="BV305" s="61">
        <v>16848</v>
      </c>
      <c r="CR305" s="60" t="s">
        <v>417</v>
      </c>
      <c r="CS305" s="60" t="s">
        <v>3364</v>
      </c>
      <c r="CZ305" s="61">
        <v>43565</v>
      </c>
      <c r="DA305" s="61">
        <v>42480</v>
      </c>
      <c r="DB305" s="61">
        <v>42480</v>
      </c>
      <c r="DC305" s="61">
        <v>44165</v>
      </c>
      <c r="DE305" s="60" t="s">
        <v>3365</v>
      </c>
    </row>
    <row r="306" spans="1:110" x14ac:dyDescent="0.15">
      <c r="A306" s="60">
        <f>COUNTIF(B306:B$1038,B306)</f>
        <v>1</v>
      </c>
      <c r="B306" s="60" t="str">
        <f t="shared" si="8"/>
        <v>3471300230地域密着型通所介護</v>
      </c>
      <c r="C306" s="60">
        <v>3471300230</v>
      </c>
      <c r="D306" s="60">
        <v>34205</v>
      </c>
      <c r="E306" s="60" t="s">
        <v>417</v>
      </c>
      <c r="G306" s="60" t="s">
        <v>3366</v>
      </c>
      <c r="H306" s="60" t="s">
        <v>3367</v>
      </c>
      <c r="I306" s="60">
        <v>7222323</v>
      </c>
      <c r="J306" s="60" t="s">
        <v>3368</v>
      </c>
      <c r="K306" s="60" t="s">
        <v>3369</v>
      </c>
      <c r="L306" s="60" t="s">
        <v>3370</v>
      </c>
      <c r="M306" s="60" t="s">
        <v>1907</v>
      </c>
      <c r="P306" s="60" t="s">
        <v>1967</v>
      </c>
      <c r="Q306" s="60" t="s">
        <v>3371</v>
      </c>
      <c r="R306" s="60" t="s">
        <v>3372</v>
      </c>
      <c r="S306" s="60">
        <v>7222323</v>
      </c>
      <c r="T306" s="60" t="s">
        <v>3373</v>
      </c>
      <c r="X306" s="60" t="s">
        <v>3374</v>
      </c>
      <c r="Y306" s="60" t="s">
        <v>3375</v>
      </c>
      <c r="Z306" s="60" t="s">
        <v>3376</v>
      </c>
      <c r="AA306" s="60">
        <v>7222323</v>
      </c>
      <c r="AB306" s="60">
        <v>34205</v>
      </c>
      <c r="AC306" s="60" t="s">
        <v>3377</v>
      </c>
      <c r="AD306" s="60" t="s">
        <v>417</v>
      </c>
      <c r="AE306" s="60" t="b">
        <f t="shared" si="9"/>
        <v>1</v>
      </c>
      <c r="AF306" s="60" t="s">
        <v>337</v>
      </c>
      <c r="AH306" s="61">
        <v>42480</v>
      </c>
      <c r="AI306" s="60" t="s">
        <v>292</v>
      </c>
      <c r="AJ306" s="61">
        <v>43549</v>
      </c>
      <c r="AK306" s="61">
        <v>43580</v>
      </c>
      <c r="AL306" s="60" t="s">
        <v>1974</v>
      </c>
      <c r="AM306" s="60" t="str">
        <f>VLOOKUP(AL306,'[1]居宅，予防'!$A$2:$B$43,2,FALSE)</f>
        <v>地域密着型通所介護</v>
      </c>
      <c r="AN306" s="60" t="str">
        <f>VLOOKUP(AM306,[1]施設種別!$A$2:$B$20,2,FALSE)</f>
        <v>⑯地域密着型通所介護</v>
      </c>
      <c r="AO306" s="60" t="s">
        <v>294</v>
      </c>
      <c r="AP306" s="60" t="s">
        <v>356</v>
      </c>
      <c r="AQ306" s="61">
        <v>42461</v>
      </c>
      <c r="AR306" s="61">
        <v>42461</v>
      </c>
      <c r="AS306" s="61">
        <v>42856</v>
      </c>
      <c r="BF306" s="61">
        <v>42461</v>
      </c>
      <c r="BG306" s="61">
        <v>44500</v>
      </c>
      <c r="BJ306" s="60" t="s">
        <v>3374</v>
      </c>
      <c r="BK306" s="60" t="s">
        <v>3375</v>
      </c>
      <c r="BL306" s="60" t="s">
        <v>3376</v>
      </c>
      <c r="BM306" s="60" t="s">
        <v>3378</v>
      </c>
      <c r="BN306" s="60" t="s">
        <v>3379</v>
      </c>
      <c r="BO306" s="60" t="s">
        <v>3380</v>
      </c>
      <c r="BP306" s="60">
        <v>7222323</v>
      </c>
      <c r="BQ306" s="60" t="s">
        <v>3381</v>
      </c>
      <c r="BR306" s="60" t="s">
        <v>2007</v>
      </c>
      <c r="BV306" s="61">
        <v>26757</v>
      </c>
      <c r="CR306" s="60" t="s">
        <v>417</v>
      </c>
      <c r="CS306" s="60" t="s">
        <v>3382</v>
      </c>
      <c r="CZ306" s="61">
        <v>42894</v>
      </c>
      <c r="DA306" s="61">
        <v>43214</v>
      </c>
      <c r="DB306" s="61">
        <v>41749</v>
      </c>
      <c r="DC306" s="61">
        <v>44500</v>
      </c>
    </row>
    <row r="307" spans="1:110" x14ac:dyDescent="0.15">
      <c r="A307" s="60">
        <f>COUNTIF(B307:B$1038,B307)</f>
        <v>1</v>
      </c>
      <c r="B307" s="60" t="str">
        <f t="shared" si="8"/>
        <v>3471300248認知症対応型共同生活介護</v>
      </c>
      <c r="C307" s="60">
        <v>3471300248</v>
      </c>
      <c r="D307" s="60">
        <v>34205</v>
      </c>
      <c r="E307" s="60" t="s">
        <v>417</v>
      </c>
      <c r="G307" s="60" t="s">
        <v>3366</v>
      </c>
      <c r="H307" s="60" t="s">
        <v>3367</v>
      </c>
      <c r="I307" s="60">
        <v>7222323</v>
      </c>
      <c r="J307" s="60" t="s">
        <v>3368</v>
      </c>
      <c r="K307" s="60" t="s">
        <v>3369</v>
      </c>
      <c r="L307" s="60" t="s">
        <v>3370</v>
      </c>
      <c r="M307" s="60" t="s">
        <v>1907</v>
      </c>
      <c r="P307" s="60" t="s">
        <v>3048</v>
      </c>
      <c r="Q307" s="60" t="s">
        <v>3383</v>
      </c>
      <c r="R307" s="60" t="s">
        <v>3384</v>
      </c>
      <c r="S307" s="60">
        <v>7222323</v>
      </c>
      <c r="T307" s="60" t="s">
        <v>3385</v>
      </c>
      <c r="V307" s="60" t="s">
        <v>3386</v>
      </c>
      <c r="X307" s="60" t="s">
        <v>3387</v>
      </c>
      <c r="Y307" s="60" t="s">
        <v>3388</v>
      </c>
      <c r="Z307" s="60" t="s">
        <v>3376</v>
      </c>
      <c r="AA307" s="60">
        <v>7222323</v>
      </c>
      <c r="AB307" s="60">
        <v>34205</v>
      </c>
      <c r="AC307" s="60" t="s">
        <v>3389</v>
      </c>
      <c r="AD307" s="60" t="s">
        <v>417</v>
      </c>
      <c r="AE307" s="60" t="b">
        <f t="shared" si="9"/>
        <v>1</v>
      </c>
      <c r="AF307" s="60" t="s">
        <v>337</v>
      </c>
      <c r="AH307" s="61">
        <v>40102</v>
      </c>
      <c r="AI307" s="60" t="s">
        <v>292</v>
      </c>
      <c r="AJ307" s="61">
        <v>40118</v>
      </c>
      <c r="AK307" s="61">
        <v>40102</v>
      </c>
      <c r="AL307" s="60" t="s">
        <v>1887</v>
      </c>
      <c r="AM307" s="60" t="str">
        <f>VLOOKUP(AL307,'[1]居宅，予防'!$A$2:$B$43,2,FALSE)</f>
        <v>認知症対応型共同生活介護</v>
      </c>
      <c r="AN307" s="60" t="str">
        <f>VLOOKUP(AM307,[1]施設種別!$A$2:$B$20,2,FALSE)</f>
        <v>⑪認知症対応型共同生活介護</v>
      </c>
      <c r="AO307" s="60" t="s">
        <v>294</v>
      </c>
      <c r="AP307" s="60" t="s">
        <v>356</v>
      </c>
      <c r="AQ307" s="61">
        <v>38808</v>
      </c>
      <c r="AR307" s="61">
        <v>38808</v>
      </c>
      <c r="AS307" s="61">
        <v>43191</v>
      </c>
      <c r="BF307" s="61">
        <v>42309</v>
      </c>
      <c r="BG307" s="61">
        <v>44500</v>
      </c>
      <c r="BJ307" s="60" t="s">
        <v>3387</v>
      </c>
      <c r="BK307" s="60" t="s">
        <v>3388</v>
      </c>
      <c r="BL307" s="60" t="s">
        <v>3376</v>
      </c>
      <c r="BM307" s="60" t="s">
        <v>3378</v>
      </c>
      <c r="BN307" s="60" t="s">
        <v>3390</v>
      </c>
      <c r="BO307" s="60" t="s">
        <v>3391</v>
      </c>
      <c r="BP307" s="60">
        <v>7222322</v>
      </c>
      <c r="BQ307" s="60" t="s">
        <v>3392</v>
      </c>
      <c r="BR307" s="60" t="s">
        <v>3393</v>
      </c>
      <c r="BU307" s="60" t="s">
        <v>598</v>
      </c>
      <c r="BV307" s="61">
        <v>27772</v>
      </c>
      <c r="BW307" s="60" t="s">
        <v>3394</v>
      </c>
      <c r="CU307" s="60" t="s">
        <v>3395</v>
      </c>
      <c r="CX307" s="60" t="s">
        <v>3396</v>
      </c>
      <c r="CZ307" s="61">
        <v>43214</v>
      </c>
      <c r="DA307" s="61">
        <v>43214</v>
      </c>
      <c r="DB307" s="61">
        <v>42102</v>
      </c>
      <c r="DC307" s="61">
        <v>44500</v>
      </c>
    </row>
    <row r="308" spans="1:110" x14ac:dyDescent="0.15">
      <c r="A308" s="60">
        <f>COUNTIF(B308:B$1038,B308)</f>
        <v>1</v>
      </c>
      <c r="B308" s="60" t="str">
        <f t="shared" si="8"/>
        <v>3471700082通所介護</v>
      </c>
      <c r="C308" s="60">
        <v>3471700082</v>
      </c>
      <c r="D308" s="60">
        <v>0</v>
      </c>
      <c r="E308" s="60" t="s">
        <v>275</v>
      </c>
      <c r="F308" s="60">
        <v>1006923</v>
      </c>
      <c r="G308" s="60" t="s">
        <v>3397</v>
      </c>
      <c r="H308" s="60" t="s">
        <v>3398</v>
      </c>
      <c r="I308" s="60">
        <v>7260011</v>
      </c>
      <c r="J308" s="60" t="s">
        <v>3399</v>
      </c>
      <c r="K308" s="60" t="s">
        <v>3400</v>
      </c>
      <c r="L308" s="60" t="s">
        <v>3401</v>
      </c>
      <c r="M308" s="60" t="s">
        <v>1244</v>
      </c>
      <c r="P308" s="60" t="s">
        <v>283</v>
      </c>
      <c r="Q308" s="60" t="s">
        <v>3402</v>
      </c>
      <c r="R308" s="60" t="s">
        <v>3403</v>
      </c>
      <c r="U308" s="61">
        <v>16851</v>
      </c>
      <c r="X308" s="60" t="s">
        <v>3404</v>
      </c>
      <c r="Y308" s="60" t="s">
        <v>3405</v>
      </c>
      <c r="Z308" s="60" t="s">
        <v>3406</v>
      </c>
      <c r="AA308" s="60">
        <v>7260013</v>
      </c>
      <c r="AB308" s="60">
        <v>34208</v>
      </c>
      <c r="AC308" s="60" t="s">
        <v>3407</v>
      </c>
      <c r="AD308" s="60" t="s">
        <v>522</v>
      </c>
      <c r="AE308" s="60" t="b">
        <f t="shared" si="9"/>
        <v>0</v>
      </c>
      <c r="AF308" s="60" t="s">
        <v>523</v>
      </c>
      <c r="AG308" s="60" t="s">
        <v>291</v>
      </c>
      <c r="AH308" s="61">
        <v>43496</v>
      </c>
      <c r="AI308" s="60" t="s">
        <v>292</v>
      </c>
      <c r="AJ308" s="61">
        <v>43494</v>
      </c>
      <c r="AK308" s="61">
        <v>43524</v>
      </c>
      <c r="AL308" s="60" t="s">
        <v>1829</v>
      </c>
      <c r="AM308" s="60" t="str">
        <f>VLOOKUP(AL308,'[1]居宅，予防'!$A$2:$B$43,2,FALSE)</f>
        <v>通所介護</v>
      </c>
      <c r="AN308" s="60" t="str">
        <f>VLOOKUP(AM308,[1]施設種別!$A$2:$B$20,2,FALSE)</f>
        <v>⑮通所介護</v>
      </c>
      <c r="AO308" s="60" t="s">
        <v>294</v>
      </c>
      <c r="AP308" s="60" t="s">
        <v>356</v>
      </c>
      <c r="AQ308" s="61">
        <v>36475</v>
      </c>
      <c r="AR308" s="61">
        <v>36475</v>
      </c>
      <c r="AS308" s="61">
        <v>43556</v>
      </c>
      <c r="BF308" s="61">
        <v>42552</v>
      </c>
      <c r="BG308" s="61">
        <v>44742</v>
      </c>
      <c r="BJ308" s="60" t="s">
        <v>3404</v>
      </c>
      <c r="BK308" s="60" t="s">
        <v>3405</v>
      </c>
      <c r="BL308" s="60" t="s">
        <v>3406</v>
      </c>
      <c r="BM308" s="60" t="s">
        <v>3408</v>
      </c>
      <c r="BN308" s="60" t="s">
        <v>3409</v>
      </c>
      <c r="BO308" s="60" t="s">
        <v>3410</v>
      </c>
      <c r="BP308" s="60">
        <v>7260005</v>
      </c>
      <c r="BQ308" s="60" t="s">
        <v>3411</v>
      </c>
      <c r="BR308" s="60" t="s">
        <v>2007</v>
      </c>
      <c r="BV308" s="61">
        <v>28715</v>
      </c>
      <c r="CR308" s="60" t="s">
        <v>526</v>
      </c>
      <c r="CS308" s="60" t="s">
        <v>3412</v>
      </c>
      <c r="CU308" s="60" t="s">
        <v>3413</v>
      </c>
      <c r="CY308" s="60" t="s">
        <v>291</v>
      </c>
      <c r="CZ308" s="61">
        <v>43579</v>
      </c>
      <c r="DA308" s="61">
        <v>43496</v>
      </c>
      <c r="DB308" s="61">
        <v>43551</v>
      </c>
      <c r="DC308" s="61">
        <v>44742</v>
      </c>
    </row>
    <row r="309" spans="1:110" x14ac:dyDescent="0.15">
      <c r="A309" s="60">
        <f>COUNTIF(B309:B$1038,B309)</f>
        <v>1</v>
      </c>
      <c r="B309" s="60" t="str">
        <f t="shared" si="8"/>
        <v>3471700116短期入所生活介護</v>
      </c>
      <c r="C309" s="60">
        <v>3471700116</v>
      </c>
      <c r="D309" s="60">
        <v>0</v>
      </c>
      <c r="E309" s="60" t="s">
        <v>275</v>
      </c>
      <c r="F309" s="60">
        <v>1006923</v>
      </c>
      <c r="G309" s="60" t="s">
        <v>3397</v>
      </c>
      <c r="H309" s="60" t="s">
        <v>3398</v>
      </c>
      <c r="I309" s="60">
        <v>7260011</v>
      </c>
      <c r="J309" s="60" t="s">
        <v>3399</v>
      </c>
      <c r="K309" s="60" t="s">
        <v>3400</v>
      </c>
      <c r="L309" s="60" t="s">
        <v>3401</v>
      </c>
      <c r="M309" s="60" t="s">
        <v>1244</v>
      </c>
      <c r="P309" s="60" t="s">
        <v>283</v>
      </c>
      <c r="Q309" s="60" t="s">
        <v>3402</v>
      </c>
      <c r="R309" s="60" t="s">
        <v>3403</v>
      </c>
      <c r="U309" s="61">
        <v>16851</v>
      </c>
      <c r="X309" s="60" t="s">
        <v>3414</v>
      </c>
      <c r="Y309" s="60" t="s">
        <v>3415</v>
      </c>
      <c r="Z309" s="60" t="s">
        <v>3400</v>
      </c>
      <c r="AA309" s="60">
        <v>7260011</v>
      </c>
      <c r="AB309" s="60">
        <v>34208</v>
      </c>
      <c r="AC309" s="60" t="s">
        <v>3399</v>
      </c>
      <c r="AD309" s="60" t="s">
        <v>522</v>
      </c>
      <c r="AE309" s="60" t="b">
        <f t="shared" si="9"/>
        <v>0</v>
      </c>
      <c r="AF309" s="60" t="s">
        <v>523</v>
      </c>
      <c r="AG309" s="60" t="s">
        <v>291</v>
      </c>
      <c r="AH309" s="61">
        <v>43496</v>
      </c>
      <c r="AI309" s="60" t="s">
        <v>292</v>
      </c>
      <c r="AJ309" s="61">
        <v>43494</v>
      </c>
      <c r="AK309" s="61">
        <v>43524</v>
      </c>
      <c r="AL309" s="60" t="s">
        <v>1850</v>
      </c>
      <c r="AM309" s="60" t="str">
        <f>VLOOKUP(AL309,'[1]居宅，予防'!$A$2:$B$43,2,FALSE)</f>
        <v>短期入所生活介護</v>
      </c>
      <c r="AN309" s="60" t="str">
        <f>VLOOKUP(AM309,[1]施設種別!$A$2:$B$20,2,FALSE)</f>
        <v>⑭短期入所生活介護</v>
      </c>
      <c r="AO309" s="60" t="s">
        <v>294</v>
      </c>
      <c r="AP309" s="60" t="s">
        <v>356</v>
      </c>
      <c r="AQ309" s="61">
        <v>36536</v>
      </c>
      <c r="AR309" s="61">
        <v>36536</v>
      </c>
      <c r="AS309" s="61">
        <v>43252</v>
      </c>
      <c r="BF309" s="61">
        <v>41730</v>
      </c>
      <c r="BG309" s="61">
        <v>43921</v>
      </c>
      <c r="BJ309" s="60" t="s">
        <v>3414</v>
      </c>
      <c r="BK309" s="60" t="s">
        <v>3415</v>
      </c>
      <c r="BL309" s="60" t="s">
        <v>3400</v>
      </c>
      <c r="BM309" s="60" t="s">
        <v>3401</v>
      </c>
      <c r="BN309" s="60" t="s">
        <v>3416</v>
      </c>
      <c r="BO309" s="60" t="s">
        <v>3417</v>
      </c>
      <c r="BP309" s="60">
        <v>7260013</v>
      </c>
      <c r="BQ309" s="60" t="s">
        <v>3418</v>
      </c>
      <c r="BS309" s="60" t="s">
        <v>3419</v>
      </c>
      <c r="BT309" s="60" t="s">
        <v>3223</v>
      </c>
      <c r="BV309" s="61">
        <v>20990</v>
      </c>
      <c r="CR309" s="60" t="s">
        <v>526</v>
      </c>
      <c r="CS309" s="60" t="s">
        <v>3420</v>
      </c>
      <c r="CU309" s="60" t="s">
        <v>3421</v>
      </c>
      <c r="CV309" s="60" t="s">
        <v>3422</v>
      </c>
      <c r="CW309" s="60" t="s">
        <v>3423</v>
      </c>
      <c r="CY309" s="60" t="s">
        <v>291</v>
      </c>
      <c r="CZ309" s="61">
        <v>43312</v>
      </c>
      <c r="DA309" s="61">
        <v>43278</v>
      </c>
      <c r="DB309" s="61">
        <v>43255</v>
      </c>
      <c r="DC309" s="61">
        <v>43921</v>
      </c>
    </row>
    <row r="310" spans="1:110" x14ac:dyDescent="0.15">
      <c r="A310" s="60">
        <f>COUNTIF(B310:B$1038,B310)</f>
        <v>1</v>
      </c>
      <c r="B310" s="60" t="str">
        <f t="shared" si="8"/>
        <v>3471700124介護老人福祉施設</v>
      </c>
      <c r="C310" s="60">
        <v>3471700124</v>
      </c>
      <c r="D310" s="60">
        <v>0</v>
      </c>
      <c r="E310" s="60" t="s">
        <v>275</v>
      </c>
      <c r="F310" s="60">
        <v>1006923</v>
      </c>
      <c r="G310" s="60" t="s">
        <v>3397</v>
      </c>
      <c r="H310" s="60" t="s">
        <v>3398</v>
      </c>
      <c r="I310" s="60">
        <v>7260011</v>
      </c>
      <c r="J310" s="60" t="s">
        <v>3399</v>
      </c>
      <c r="K310" s="60" t="s">
        <v>3400</v>
      </c>
      <c r="L310" s="60" t="s">
        <v>3401</v>
      </c>
      <c r="M310" s="60" t="s">
        <v>1244</v>
      </c>
      <c r="P310" s="60" t="s">
        <v>283</v>
      </c>
      <c r="Q310" s="60" t="s">
        <v>3402</v>
      </c>
      <c r="R310" s="60" t="s">
        <v>3403</v>
      </c>
      <c r="U310" s="61">
        <v>16851</v>
      </c>
      <c r="X310" s="60" t="s">
        <v>3424</v>
      </c>
      <c r="Y310" s="60" t="s">
        <v>3425</v>
      </c>
      <c r="Z310" s="60" t="s">
        <v>3400</v>
      </c>
      <c r="AA310" s="60">
        <v>7260011</v>
      </c>
      <c r="AB310" s="60">
        <v>34208</v>
      </c>
      <c r="AC310" s="60" t="s">
        <v>3399</v>
      </c>
      <c r="AD310" s="60" t="s">
        <v>522</v>
      </c>
      <c r="AE310" s="60" t="b">
        <f t="shared" si="9"/>
        <v>0</v>
      </c>
      <c r="AF310" s="60" t="s">
        <v>523</v>
      </c>
      <c r="AG310" s="60" t="s">
        <v>291</v>
      </c>
      <c r="AH310" s="61">
        <v>43496</v>
      </c>
      <c r="AI310" s="60" t="s">
        <v>292</v>
      </c>
      <c r="AJ310" s="61">
        <v>43494</v>
      </c>
      <c r="AK310" s="61">
        <v>43524</v>
      </c>
      <c r="AL310" s="60" t="s">
        <v>1856</v>
      </c>
      <c r="AM310" s="60" t="str">
        <f>VLOOKUP(AL310,'[1]居宅，予防'!$A$2:$B$43,2,FALSE)</f>
        <v>介護老人福祉施設</v>
      </c>
      <c r="AN310" s="60" t="str">
        <f>VLOOKUP(AM310,[1]施設種別!$A$2:$B$20,2,FALSE)</f>
        <v>①広域型特別養護老人ホーム</v>
      </c>
      <c r="AO310" s="60" t="s">
        <v>294</v>
      </c>
      <c r="AP310" s="60" t="s">
        <v>356</v>
      </c>
      <c r="AQ310" s="61">
        <v>36617</v>
      </c>
      <c r="AR310" s="61">
        <v>36617</v>
      </c>
      <c r="AS310" s="61">
        <v>43191</v>
      </c>
      <c r="BF310" s="61">
        <v>41730</v>
      </c>
      <c r="BG310" s="61">
        <v>43921</v>
      </c>
      <c r="BJ310" s="60" t="s">
        <v>3424</v>
      </c>
      <c r="BK310" s="60" t="s">
        <v>3425</v>
      </c>
      <c r="BL310" s="60" t="s">
        <v>3400</v>
      </c>
      <c r="BM310" s="60" t="s">
        <v>3401</v>
      </c>
      <c r="BN310" s="60" t="s">
        <v>3416</v>
      </c>
      <c r="BO310" s="60" t="s">
        <v>3417</v>
      </c>
      <c r="BP310" s="60">
        <v>7260013</v>
      </c>
      <c r="BQ310" s="60" t="s">
        <v>3418</v>
      </c>
      <c r="BS310" s="60" t="s">
        <v>3426</v>
      </c>
      <c r="BT310" s="60" t="s">
        <v>3427</v>
      </c>
      <c r="BV310" s="61">
        <v>20990</v>
      </c>
      <c r="CW310" s="60" t="s">
        <v>1861</v>
      </c>
      <c r="CY310" s="60" t="s">
        <v>291</v>
      </c>
      <c r="CZ310" s="61">
        <v>43214</v>
      </c>
      <c r="DA310" s="61">
        <v>43500</v>
      </c>
      <c r="DB310" s="61">
        <v>43188</v>
      </c>
      <c r="DC310" s="61">
        <v>43921</v>
      </c>
    </row>
    <row r="311" spans="1:110" x14ac:dyDescent="0.15">
      <c r="A311" s="60">
        <f>COUNTIF(B311:B$1038,B311)</f>
        <v>1</v>
      </c>
      <c r="B311" s="60" t="str">
        <f t="shared" si="8"/>
        <v>3471700124短期入所生活介護</v>
      </c>
      <c r="C311" s="60">
        <v>3471700124</v>
      </c>
      <c r="D311" s="60">
        <v>0</v>
      </c>
      <c r="E311" s="60" t="s">
        <v>275</v>
      </c>
      <c r="F311" s="60">
        <v>1006923</v>
      </c>
      <c r="G311" s="60" t="s">
        <v>3397</v>
      </c>
      <c r="H311" s="60" t="s">
        <v>3398</v>
      </c>
      <c r="I311" s="60">
        <v>7260011</v>
      </c>
      <c r="J311" s="60" t="s">
        <v>3399</v>
      </c>
      <c r="K311" s="60" t="s">
        <v>3400</v>
      </c>
      <c r="L311" s="60" t="s">
        <v>3401</v>
      </c>
      <c r="M311" s="60" t="s">
        <v>1244</v>
      </c>
      <c r="P311" s="60" t="s">
        <v>283</v>
      </c>
      <c r="Q311" s="60" t="s">
        <v>3402</v>
      </c>
      <c r="R311" s="60" t="s">
        <v>3403</v>
      </c>
      <c r="U311" s="61">
        <v>16851</v>
      </c>
      <c r="X311" s="60" t="s">
        <v>3424</v>
      </c>
      <c r="Y311" s="60" t="s">
        <v>3425</v>
      </c>
      <c r="Z311" s="60" t="s">
        <v>3400</v>
      </c>
      <c r="AA311" s="60">
        <v>7260011</v>
      </c>
      <c r="AB311" s="60">
        <v>34208</v>
      </c>
      <c r="AC311" s="60" t="s">
        <v>3399</v>
      </c>
      <c r="AD311" s="60" t="s">
        <v>522</v>
      </c>
      <c r="AE311" s="60" t="b">
        <f t="shared" si="9"/>
        <v>0</v>
      </c>
      <c r="AF311" s="60" t="s">
        <v>523</v>
      </c>
      <c r="AG311" s="60" t="s">
        <v>291</v>
      </c>
      <c r="AH311" s="61">
        <v>43496</v>
      </c>
      <c r="AI311" s="60" t="s">
        <v>292</v>
      </c>
      <c r="AJ311" s="61">
        <v>43494</v>
      </c>
      <c r="AK311" s="61">
        <v>43524</v>
      </c>
      <c r="AL311" s="60" t="s">
        <v>1850</v>
      </c>
      <c r="AM311" s="60" t="str">
        <f>VLOOKUP(AL311,'[1]居宅，予防'!$A$2:$B$43,2,FALSE)</f>
        <v>短期入所生活介護</v>
      </c>
      <c r="AN311" s="60" t="str">
        <f>VLOOKUP(AM311,[1]施設種別!$A$2:$B$20,2,FALSE)</f>
        <v>⑭短期入所生活介護</v>
      </c>
      <c r="AO311" s="60" t="s">
        <v>294</v>
      </c>
      <c r="AP311" s="60" t="s">
        <v>356</v>
      </c>
      <c r="AQ311" s="61">
        <v>36536</v>
      </c>
      <c r="AR311" s="61">
        <v>36536</v>
      </c>
      <c r="AS311" s="61">
        <v>43191</v>
      </c>
      <c r="BF311" s="61">
        <v>41730</v>
      </c>
      <c r="BG311" s="61">
        <v>43921</v>
      </c>
      <c r="BJ311" s="60" t="s">
        <v>3424</v>
      </c>
      <c r="BK311" s="60" t="s">
        <v>3425</v>
      </c>
      <c r="BL311" s="60" t="s">
        <v>3400</v>
      </c>
      <c r="BM311" s="60" t="s">
        <v>3401</v>
      </c>
      <c r="BN311" s="60" t="s">
        <v>3416</v>
      </c>
      <c r="BO311" s="60" t="s">
        <v>3417</v>
      </c>
      <c r="BP311" s="60">
        <v>7260013</v>
      </c>
      <c r="BQ311" s="60" t="s">
        <v>3418</v>
      </c>
      <c r="BS311" s="60" t="s">
        <v>3428</v>
      </c>
      <c r="BT311" s="60" t="s">
        <v>2616</v>
      </c>
      <c r="BV311" s="61">
        <v>20990</v>
      </c>
      <c r="CW311" s="60" t="s">
        <v>1861</v>
      </c>
      <c r="CY311" s="60" t="s">
        <v>291</v>
      </c>
      <c r="CZ311" s="61">
        <v>43251</v>
      </c>
      <c r="DA311" s="61">
        <v>43524</v>
      </c>
      <c r="DB311" s="61">
        <v>43192</v>
      </c>
      <c r="DC311" s="61">
        <v>43921</v>
      </c>
    </row>
    <row r="312" spans="1:110" x14ac:dyDescent="0.15">
      <c r="A312" s="60">
        <f>COUNTIF(B312:B$1038,B312)</f>
        <v>1</v>
      </c>
      <c r="B312" s="60" t="str">
        <f t="shared" si="8"/>
        <v>3471700132通所介護</v>
      </c>
      <c r="C312" s="60">
        <v>3471700132</v>
      </c>
      <c r="D312" s="60">
        <v>0</v>
      </c>
      <c r="E312" s="60" t="s">
        <v>275</v>
      </c>
      <c r="F312" s="60">
        <v>1006931</v>
      </c>
      <c r="G312" s="60" t="s">
        <v>3429</v>
      </c>
      <c r="H312" s="60" t="s">
        <v>3430</v>
      </c>
      <c r="I312" s="60">
        <v>7293211</v>
      </c>
      <c r="J312" s="60" t="s">
        <v>3431</v>
      </c>
      <c r="K312" s="60" t="s">
        <v>3432</v>
      </c>
      <c r="L312" s="60" t="s">
        <v>3433</v>
      </c>
      <c r="M312" s="60" t="s">
        <v>1244</v>
      </c>
      <c r="P312" s="60" t="s">
        <v>283</v>
      </c>
      <c r="Q312" s="60" t="s">
        <v>3434</v>
      </c>
      <c r="R312" s="60" t="s">
        <v>3435</v>
      </c>
      <c r="U312" s="61">
        <v>20700</v>
      </c>
      <c r="X312" s="60" t="s">
        <v>3436</v>
      </c>
      <c r="Y312" s="60" t="s">
        <v>3437</v>
      </c>
      <c r="Z312" s="60" t="s">
        <v>3438</v>
      </c>
      <c r="AA312" s="60">
        <v>7293211</v>
      </c>
      <c r="AB312" s="60">
        <v>34208</v>
      </c>
      <c r="AC312" s="60" t="s">
        <v>3439</v>
      </c>
      <c r="AD312" s="60" t="s">
        <v>522</v>
      </c>
      <c r="AE312" s="60" t="b">
        <f t="shared" si="9"/>
        <v>0</v>
      </c>
      <c r="AF312" s="60" t="s">
        <v>523</v>
      </c>
      <c r="AG312" s="60" t="s">
        <v>291</v>
      </c>
      <c r="AH312" s="61">
        <v>42956</v>
      </c>
      <c r="AI312" s="60" t="s">
        <v>292</v>
      </c>
      <c r="AJ312" s="61">
        <v>42899</v>
      </c>
      <c r="AK312" s="61">
        <v>42971</v>
      </c>
      <c r="AL312" s="60" t="s">
        <v>1829</v>
      </c>
      <c r="AM312" s="60" t="str">
        <f>VLOOKUP(AL312,'[1]居宅，予防'!$A$2:$B$43,2,FALSE)</f>
        <v>通所介護</v>
      </c>
      <c r="AN312" s="60" t="str">
        <f>VLOOKUP(AM312,[1]施設種別!$A$2:$B$20,2,FALSE)</f>
        <v>⑮通所介護</v>
      </c>
      <c r="AO312" s="60" t="s">
        <v>294</v>
      </c>
      <c r="AP312" s="60" t="s">
        <v>356</v>
      </c>
      <c r="AQ312" s="61">
        <v>36551</v>
      </c>
      <c r="AR312" s="61">
        <v>36551</v>
      </c>
      <c r="AS312" s="61">
        <v>43466</v>
      </c>
      <c r="BF312" s="61">
        <v>41730</v>
      </c>
      <c r="BG312" s="61">
        <v>43921</v>
      </c>
      <c r="BJ312" s="60" t="s">
        <v>3436</v>
      </c>
      <c r="BK312" s="60" t="s">
        <v>3437</v>
      </c>
      <c r="BL312" s="60" t="s">
        <v>3438</v>
      </c>
      <c r="BM312" s="60" t="s">
        <v>3440</v>
      </c>
      <c r="BN312" s="60" t="s">
        <v>3441</v>
      </c>
      <c r="BO312" s="60" t="s">
        <v>3442</v>
      </c>
      <c r="BP312" s="60">
        <v>7293211</v>
      </c>
      <c r="BQ312" s="60" t="s">
        <v>3443</v>
      </c>
      <c r="BR312" s="60" t="s">
        <v>2007</v>
      </c>
      <c r="BV312" s="61">
        <v>21426</v>
      </c>
      <c r="CR312" s="60" t="s">
        <v>522</v>
      </c>
      <c r="CY312" s="60" t="s">
        <v>291</v>
      </c>
      <c r="CZ312" s="61">
        <v>43524</v>
      </c>
      <c r="DA312" s="61">
        <v>43578</v>
      </c>
      <c r="DB312" s="61">
        <v>43111</v>
      </c>
      <c r="DC312" s="61">
        <v>43921</v>
      </c>
    </row>
    <row r="313" spans="1:110" x14ac:dyDescent="0.15">
      <c r="A313" s="60">
        <f>COUNTIF(B313:B$1038,B313)</f>
        <v>1</v>
      </c>
      <c r="B313" s="60" t="str">
        <f t="shared" si="8"/>
        <v>3471700140地域密着型通所介護</v>
      </c>
      <c r="C313" s="60">
        <v>3471700140</v>
      </c>
      <c r="D313" s="60">
        <v>34208</v>
      </c>
      <c r="E313" s="60" t="s">
        <v>522</v>
      </c>
      <c r="G313" s="60" t="s">
        <v>3444</v>
      </c>
      <c r="H313" s="60" t="s">
        <v>3445</v>
      </c>
      <c r="I313" s="60">
        <v>7260011</v>
      </c>
      <c r="J313" s="60" t="s">
        <v>3446</v>
      </c>
      <c r="K313" s="60" t="s">
        <v>3447</v>
      </c>
      <c r="L313" s="60" t="s">
        <v>3448</v>
      </c>
      <c r="M313" s="60" t="s">
        <v>1244</v>
      </c>
      <c r="P313" s="60" t="s">
        <v>283</v>
      </c>
      <c r="Q313" s="60" t="s">
        <v>3449</v>
      </c>
      <c r="R313" s="60" t="s">
        <v>3450</v>
      </c>
      <c r="X313" s="60" t="s">
        <v>3451</v>
      </c>
      <c r="Y313" s="60" t="s">
        <v>3452</v>
      </c>
      <c r="Z313" s="60" t="s">
        <v>3453</v>
      </c>
      <c r="AA313" s="60">
        <v>7260021</v>
      </c>
      <c r="AB313" s="60">
        <v>34208</v>
      </c>
      <c r="AC313" s="60" t="s">
        <v>3454</v>
      </c>
      <c r="AD313" s="60" t="s">
        <v>522</v>
      </c>
      <c r="AE313" s="60" t="b">
        <f t="shared" si="9"/>
        <v>1</v>
      </c>
      <c r="AF313" s="60" t="s">
        <v>523</v>
      </c>
      <c r="AH313" s="61">
        <v>43060</v>
      </c>
      <c r="AI313" s="60" t="s">
        <v>292</v>
      </c>
      <c r="AJ313" s="61">
        <v>42899</v>
      </c>
      <c r="AK313" s="61">
        <v>43069</v>
      </c>
      <c r="AL313" s="60" t="s">
        <v>1974</v>
      </c>
      <c r="AM313" s="60" t="str">
        <f>VLOOKUP(AL313,'[1]居宅，予防'!$A$2:$B$43,2,FALSE)</f>
        <v>地域密着型通所介護</v>
      </c>
      <c r="AN313" s="60" t="str">
        <f>VLOOKUP(AM313,[1]施設種別!$A$2:$B$20,2,FALSE)</f>
        <v>⑯地域密着型通所介護</v>
      </c>
      <c r="AO313" s="60" t="s">
        <v>294</v>
      </c>
      <c r="AP313" s="60" t="s">
        <v>356</v>
      </c>
      <c r="AQ313" s="61">
        <v>42461</v>
      </c>
      <c r="AR313" s="61">
        <v>42461</v>
      </c>
      <c r="AS313" s="61">
        <v>43221</v>
      </c>
      <c r="BF313" s="61">
        <v>42461</v>
      </c>
      <c r="BG313" s="61">
        <v>43921</v>
      </c>
      <c r="BJ313" s="60" t="s">
        <v>3451</v>
      </c>
      <c r="BK313" s="60" t="s">
        <v>3452</v>
      </c>
      <c r="BL313" s="60" t="s">
        <v>3453</v>
      </c>
      <c r="BM313" s="60" t="s">
        <v>3455</v>
      </c>
      <c r="BN313" s="60" t="s">
        <v>3456</v>
      </c>
      <c r="BO313" s="60" t="s">
        <v>3457</v>
      </c>
      <c r="BP313" s="60">
        <v>7200067</v>
      </c>
      <c r="BQ313" s="60" t="s">
        <v>3458</v>
      </c>
      <c r="BR313" s="60" t="s">
        <v>2007</v>
      </c>
      <c r="BS313" s="60" t="s">
        <v>3459</v>
      </c>
      <c r="BT313" s="60" t="s">
        <v>3460</v>
      </c>
      <c r="BU313" s="60" t="s">
        <v>598</v>
      </c>
      <c r="BV313" s="61">
        <v>23429</v>
      </c>
      <c r="BW313" s="60" t="s">
        <v>3461</v>
      </c>
      <c r="CR313" s="60" t="s">
        <v>522</v>
      </c>
      <c r="CS313" s="60" t="s">
        <v>3462</v>
      </c>
      <c r="CX313" s="60" t="s">
        <v>3463</v>
      </c>
      <c r="CZ313" s="61">
        <v>43237</v>
      </c>
      <c r="DA313" s="61">
        <v>43251</v>
      </c>
      <c r="DB313" s="61">
        <v>43228</v>
      </c>
      <c r="DC313" s="61">
        <v>43921</v>
      </c>
    </row>
    <row r="314" spans="1:110" x14ac:dyDescent="0.15">
      <c r="A314" s="60">
        <f>COUNTIF(B314:B$1038,B314)</f>
        <v>1</v>
      </c>
      <c r="B314" s="60" t="str">
        <f t="shared" si="8"/>
        <v>3471700157短期入所生活介護</v>
      </c>
      <c r="C314" s="60">
        <v>3471700157</v>
      </c>
      <c r="D314" s="60">
        <v>0</v>
      </c>
      <c r="E314" s="60" t="s">
        <v>275</v>
      </c>
      <c r="F314" s="60">
        <v>1006931</v>
      </c>
      <c r="G314" s="60" t="s">
        <v>3429</v>
      </c>
      <c r="H314" s="60" t="s">
        <v>3430</v>
      </c>
      <c r="I314" s="60">
        <v>7293211</v>
      </c>
      <c r="J314" s="60" t="s">
        <v>3431</v>
      </c>
      <c r="K314" s="60" t="s">
        <v>3432</v>
      </c>
      <c r="L314" s="60" t="s">
        <v>3433</v>
      </c>
      <c r="M314" s="60" t="s">
        <v>1244</v>
      </c>
      <c r="P314" s="60" t="s">
        <v>283</v>
      </c>
      <c r="Q314" s="60" t="s">
        <v>3434</v>
      </c>
      <c r="R314" s="60" t="s">
        <v>3435</v>
      </c>
      <c r="U314" s="61">
        <v>20700</v>
      </c>
      <c r="X314" s="60" t="s">
        <v>3464</v>
      </c>
      <c r="Y314" s="60" t="s">
        <v>3465</v>
      </c>
      <c r="Z314" s="60" t="s">
        <v>3432</v>
      </c>
      <c r="AA314" s="60">
        <v>7293211</v>
      </c>
      <c r="AB314" s="60">
        <v>34208</v>
      </c>
      <c r="AC314" s="60" t="s">
        <v>3431</v>
      </c>
      <c r="AD314" s="60" t="s">
        <v>522</v>
      </c>
      <c r="AE314" s="60" t="b">
        <f t="shared" si="9"/>
        <v>0</v>
      </c>
      <c r="AF314" s="60" t="s">
        <v>523</v>
      </c>
      <c r="AG314" s="60" t="s">
        <v>291</v>
      </c>
      <c r="AH314" s="61">
        <v>42956</v>
      </c>
      <c r="AI314" s="60" t="s">
        <v>292</v>
      </c>
      <c r="AJ314" s="61">
        <v>42899</v>
      </c>
      <c r="AK314" s="61">
        <v>42971</v>
      </c>
      <c r="AL314" s="60" t="s">
        <v>1850</v>
      </c>
      <c r="AM314" s="60" t="str">
        <f>VLOOKUP(AL314,'[1]居宅，予防'!$A$2:$B$43,2,FALSE)</f>
        <v>短期入所生活介護</v>
      </c>
      <c r="AN314" s="60" t="str">
        <f>VLOOKUP(AM314,[1]施設種別!$A$2:$B$20,2,FALSE)</f>
        <v>⑭短期入所生活介護</v>
      </c>
      <c r="AO314" s="60" t="s">
        <v>294</v>
      </c>
      <c r="AP314" s="60" t="s">
        <v>356</v>
      </c>
      <c r="AQ314" s="61">
        <v>36551</v>
      </c>
      <c r="AR314" s="61">
        <v>36551</v>
      </c>
      <c r="AS314" s="61">
        <v>43191</v>
      </c>
      <c r="BF314" s="61">
        <v>41730</v>
      </c>
      <c r="BG314" s="61">
        <v>43921</v>
      </c>
      <c r="BJ314" s="60" t="s">
        <v>3464</v>
      </c>
      <c r="BK314" s="60" t="s">
        <v>3465</v>
      </c>
      <c r="BL314" s="60" t="s">
        <v>3432</v>
      </c>
      <c r="BM314" s="60" t="s">
        <v>3433</v>
      </c>
      <c r="BN314" s="60" t="s">
        <v>3466</v>
      </c>
      <c r="BO314" s="60" t="s">
        <v>3467</v>
      </c>
      <c r="BP314" s="60">
        <v>7260033</v>
      </c>
      <c r="BQ314" s="60" t="s">
        <v>3468</v>
      </c>
      <c r="BS314" s="60" t="s">
        <v>3469</v>
      </c>
      <c r="BT314" s="60" t="s">
        <v>674</v>
      </c>
      <c r="BV314" s="61">
        <v>23188</v>
      </c>
      <c r="CR314" s="60" t="s">
        <v>3470</v>
      </c>
      <c r="CS314" s="60" t="s">
        <v>3471</v>
      </c>
      <c r="CY314" s="60" t="s">
        <v>291</v>
      </c>
      <c r="CZ314" s="61">
        <v>43280</v>
      </c>
      <c r="DA314" s="61">
        <v>43217</v>
      </c>
      <c r="DB314" s="61">
        <v>43203</v>
      </c>
      <c r="DC314" s="61">
        <v>43921</v>
      </c>
    </row>
    <row r="315" spans="1:110" x14ac:dyDescent="0.15">
      <c r="A315" s="60">
        <f>COUNTIF(B315:B$1038,B315)</f>
        <v>1</v>
      </c>
      <c r="B315" s="60" t="str">
        <f t="shared" si="8"/>
        <v>3471700165短期入所生活介護</v>
      </c>
      <c r="C315" s="60">
        <v>3471700165</v>
      </c>
      <c r="D315" s="60">
        <v>0</v>
      </c>
      <c r="E315" s="60" t="s">
        <v>275</v>
      </c>
      <c r="F315" s="60">
        <v>1006949</v>
      </c>
      <c r="G315" s="60" t="s">
        <v>3444</v>
      </c>
      <c r="H315" s="60" t="s">
        <v>3445</v>
      </c>
      <c r="I315" s="60">
        <v>7260011</v>
      </c>
      <c r="J315" s="60" t="s">
        <v>3446</v>
      </c>
      <c r="K315" s="60" t="s">
        <v>3447</v>
      </c>
      <c r="L315" s="60" t="s">
        <v>3448</v>
      </c>
      <c r="M315" s="60" t="s">
        <v>1244</v>
      </c>
      <c r="P315" s="60" t="s">
        <v>283</v>
      </c>
      <c r="Q315" s="60" t="s">
        <v>3449</v>
      </c>
      <c r="R315" s="60" t="s">
        <v>3450</v>
      </c>
      <c r="X315" s="60" t="s">
        <v>3472</v>
      </c>
      <c r="Y315" s="60" t="s">
        <v>3473</v>
      </c>
      <c r="Z315" s="60" t="s">
        <v>3474</v>
      </c>
      <c r="AA315" s="60">
        <v>7260021</v>
      </c>
      <c r="AB315" s="60">
        <v>34208</v>
      </c>
      <c r="AC315" s="60" t="s">
        <v>3454</v>
      </c>
      <c r="AD315" s="60" t="s">
        <v>522</v>
      </c>
      <c r="AE315" s="60" t="b">
        <f t="shared" si="9"/>
        <v>0</v>
      </c>
      <c r="AF315" s="60" t="s">
        <v>523</v>
      </c>
      <c r="AG315" s="60" t="s">
        <v>291</v>
      </c>
      <c r="AH315" s="61">
        <v>43061</v>
      </c>
      <c r="AI315" s="60" t="s">
        <v>292</v>
      </c>
      <c r="AJ315" s="61">
        <v>42900</v>
      </c>
      <c r="AK315" s="61">
        <v>43153</v>
      </c>
      <c r="AL315" s="60" t="s">
        <v>1850</v>
      </c>
      <c r="AM315" s="60" t="str">
        <f>VLOOKUP(AL315,'[1]居宅，予防'!$A$2:$B$43,2,FALSE)</f>
        <v>短期入所生活介護</v>
      </c>
      <c r="AN315" s="60" t="str">
        <f>VLOOKUP(AM315,[1]施設種別!$A$2:$B$20,2,FALSE)</f>
        <v>⑭短期入所生活介護</v>
      </c>
      <c r="AO315" s="60" t="s">
        <v>294</v>
      </c>
      <c r="AP315" s="60" t="s">
        <v>356</v>
      </c>
      <c r="AQ315" s="61">
        <v>36551</v>
      </c>
      <c r="AR315" s="61">
        <v>36551</v>
      </c>
      <c r="AS315" s="61">
        <v>43040</v>
      </c>
      <c r="BF315" s="61">
        <v>41730</v>
      </c>
      <c r="BG315" s="61">
        <v>43921</v>
      </c>
      <c r="BJ315" s="60" t="s">
        <v>3472</v>
      </c>
      <c r="BK315" s="60" t="s">
        <v>3473</v>
      </c>
      <c r="BL315" s="60" t="s">
        <v>3474</v>
      </c>
      <c r="BM315" s="60" t="s">
        <v>3455</v>
      </c>
      <c r="BN315" s="60" t="s">
        <v>3475</v>
      </c>
      <c r="BO315" s="60" t="s">
        <v>3476</v>
      </c>
      <c r="BP315" s="60">
        <v>7293222</v>
      </c>
      <c r="BQ315" s="60" t="s">
        <v>3477</v>
      </c>
      <c r="BS315" s="60" t="s">
        <v>3478</v>
      </c>
      <c r="BT315" s="60" t="s">
        <v>3479</v>
      </c>
      <c r="BV315" s="61">
        <v>23085</v>
      </c>
      <c r="CY315" s="60" t="s">
        <v>291</v>
      </c>
      <c r="CZ315" s="61">
        <v>43153</v>
      </c>
      <c r="DA315" s="61">
        <v>43278</v>
      </c>
      <c r="DB315" s="61">
        <v>43059</v>
      </c>
      <c r="DC315" s="61">
        <v>43921</v>
      </c>
    </row>
    <row r="316" spans="1:110" x14ac:dyDescent="0.15">
      <c r="A316" s="60">
        <f>COUNTIF(B316:B$1038,B316)</f>
        <v>1</v>
      </c>
      <c r="B316" s="60" t="str">
        <f t="shared" si="8"/>
        <v>3471700173介護老人福祉施設</v>
      </c>
      <c r="C316" s="60">
        <v>3471700173</v>
      </c>
      <c r="D316" s="60">
        <v>0</v>
      </c>
      <c r="E316" s="60" t="s">
        <v>275</v>
      </c>
      <c r="F316" s="60">
        <v>1006949</v>
      </c>
      <c r="G316" s="60" t="s">
        <v>3444</v>
      </c>
      <c r="H316" s="60" t="s">
        <v>3445</v>
      </c>
      <c r="I316" s="60">
        <v>7260011</v>
      </c>
      <c r="J316" s="60" t="s">
        <v>3446</v>
      </c>
      <c r="K316" s="60" t="s">
        <v>3447</v>
      </c>
      <c r="L316" s="60" t="s">
        <v>3448</v>
      </c>
      <c r="M316" s="60" t="s">
        <v>1244</v>
      </c>
      <c r="P316" s="60" t="s">
        <v>283</v>
      </c>
      <c r="Q316" s="60" t="s">
        <v>3449</v>
      </c>
      <c r="R316" s="60" t="s">
        <v>3450</v>
      </c>
      <c r="X316" s="60" t="s">
        <v>3480</v>
      </c>
      <c r="Y316" s="60" t="s">
        <v>3481</v>
      </c>
      <c r="Z316" s="60" t="s">
        <v>3474</v>
      </c>
      <c r="AA316" s="60">
        <v>7260021</v>
      </c>
      <c r="AB316" s="60">
        <v>34208</v>
      </c>
      <c r="AC316" s="60" t="s">
        <v>3454</v>
      </c>
      <c r="AD316" s="60" t="s">
        <v>522</v>
      </c>
      <c r="AE316" s="60" t="b">
        <f t="shared" si="9"/>
        <v>0</v>
      </c>
      <c r="AF316" s="60" t="s">
        <v>523</v>
      </c>
      <c r="AG316" s="60" t="s">
        <v>291</v>
      </c>
      <c r="AH316" s="61">
        <v>43061</v>
      </c>
      <c r="AI316" s="60" t="s">
        <v>292</v>
      </c>
      <c r="AJ316" s="61">
        <v>42900</v>
      </c>
      <c r="AK316" s="61">
        <v>43153</v>
      </c>
      <c r="AL316" s="60" t="s">
        <v>1856</v>
      </c>
      <c r="AM316" s="60" t="str">
        <f>VLOOKUP(AL316,'[1]居宅，予防'!$A$2:$B$43,2,FALSE)</f>
        <v>介護老人福祉施設</v>
      </c>
      <c r="AN316" s="60" t="str">
        <f>VLOOKUP(AM316,[1]施設種別!$A$2:$B$20,2,FALSE)</f>
        <v>①広域型特別養護老人ホーム</v>
      </c>
      <c r="AO316" s="60" t="s">
        <v>294</v>
      </c>
      <c r="AP316" s="60" t="s">
        <v>356</v>
      </c>
      <c r="AQ316" s="61">
        <v>36617</v>
      </c>
      <c r="AR316" s="61">
        <v>36617</v>
      </c>
      <c r="AS316" s="61">
        <v>43009</v>
      </c>
      <c r="BF316" s="61">
        <v>41730</v>
      </c>
      <c r="BG316" s="61">
        <v>43921</v>
      </c>
      <c r="BJ316" s="60" t="s">
        <v>3480</v>
      </c>
      <c r="BK316" s="60" t="s">
        <v>3481</v>
      </c>
      <c r="BL316" s="60" t="s">
        <v>3474</v>
      </c>
      <c r="BM316" s="60" t="s">
        <v>3455</v>
      </c>
      <c r="BN316" s="60" t="s">
        <v>3475</v>
      </c>
      <c r="BO316" s="60" t="s">
        <v>3476</v>
      </c>
      <c r="BP316" s="60">
        <v>7293222</v>
      </c>
      <c r="BQ316" s="60" t="s">
        <v>3482</v>
      </c>
      <c r="BS316" s="60" t="s">
        <v>3483</v>
      </c>
      <c r="BT316" s="60" t="s">
        <v>3479</v>
      </c>
      <c r="BV316" s="61">
        <v>23085</v>
      </c>
      <c r="CW316" s="60" t="s">
        <v>3484</v>
      </c>
      <c r="CY316" s="60" t="s">
        <v>291</v>
      </c>
      <c r="CZ316" s="61">
        <v>43069</v>
      </c>
      <c r="DA316" s="61">
        <v>43256</v>
      </c>
      <c r="DB316" s="61">
        <v>43041</v>
      </c>
      <c r="DC316" s="61">
        <v>43921</v>
      </c>
    </row>
    <row r="317" spans="1:110" x14ac:dyDescent="0.15">
      <c r="A317" s="60">
        <f>COUNTIF(B317:B$1038,B317)</f>
        <v>1</v>
      </c>
      <c r="B317" s="60" t="str">
        <f t="shared" si="8"/>
        <v>3471700173短期入所生活介護</v>
      </c>
      <c r="C317" s="60">
        <v>3471700173</v>
      </c>
      <c r="D317" s="60">
        <v>0</v>
      </c>
      <c r="E317" s="60" t="s">
        <v>275</v>
      </c>
      <c r="F317" s="60">
        <v>1006949</v>
      </c>
      <c r="G317" s="60" t="s">
        <v>3444</v>
      </c>
      <c r="H317" s="60" t="s">
        <v>3445</v>
      </c>
      <c r="I317" s="60">
        <v>7260011</v>
      </c>
      <c r="J317" s="60" t="s">
        <v>3446</v>
      </c>
      <c r="K317" s="60" t="s">
        <v>3447</v>
      </c>
      <c r="L317" s="60" t="s">
        <v>3448</v>
      </c>
      <c r="M317" s="60" t="s">
        <v>1244</v>
      </c>
      <c r="P317" s="60" t="s">
        <v>283</v>
      </c>
      <c r="Q317" s="60" t="s">
        <v>3449</v>
      </c>
      <c r="R317" s="60" t="s">
        <v>3450</v>
      </c>
      <c r="X317" s="60" t="s">
        <v>3480</v>
      </c>
      <c r="Y317" s="60" t="s">
        <v>3481</v>
      </c>
      <c r="Z317" s="60" t="s">
        <v>3474</v>
      </c>
      <c r="AA317" s="60">
        <v>7260021</v>
      </c>
      <c r="AB317" s="60">
        <v>34208</v>
      </c>
      <c r="AC317" s="60" t="s">
        <v>3454</v>
      </c>
      <c r="AD317" s="60" t="s">
        <v>522</v>
      </c>
      <c r="AE317" s="60" t="b">
        <f t="shared" si="9"/>
        <v>0</v>
      </c>
      <c r="AF317" s="60" t="s">
        <v>523</v>
      </c>
      <c r="AG317" s="60" t="s">
        <v>291</v>
      </c>
      <c r="AH317" s="61">
        <v>43061</v>
      </c>
      <c r="AI317" s="60" t="s">
        <v>292</v>
      </c>
      <c r="AJ317" s="61">
        <v>42900</v>
      </c>
      <c r="AK317" s="61">
        <v>43153</v>
      </c>
      <c r="AL317" s="60" t="s">
        <v>1850</v>
      </c>
      <c r="AM317" s="60" t="str">
        <f>VLOOKUP(AL317,'[1]居宅，予防'!$A$2:$B$43,2,FALSE)</f>
        <v>短期入所生活介護</v>
      </c>
      <c r="AN317" s="60" t="str">
        <f>VLOOKUP(AM317,[1]施設種別!$A$2:$B$20,2,FALSE)</f>
        <v>⑭短期入所生活介護</v>
      </c>
      <c r="AO317" s="60" t="s">
        <v>294</v>
      </c>
      <c r="AP317" s="60" t="s">
        <v>356</v>
      </c>
      <c r="AQ317" s="61">
        <v>36551</v>
      </c>
      <c r="AR317" s="61">
        <v>36551</v>
      </c>
      <c r="AS317" s="61">
        <v>43040</v>
      </c>
      <c r="BF317" s="61">
        <v>41730</v>
      </c>
      <c r="BG317" s="61">
        <v>43921</v>
      </c>
      <c r="BJ317" s="60" t="s">
        <v>3480</v>
      </c>
      <c r="BK317" s="60" t="s">
        <v>3481</v>
      </c>
      <c r="BL317" s="60" t="s">
        <v>3474</v>
      </c>
      <c r="BM317" s="60" t="s">
        <v>3455</v>
      </c>
      <c r="BN317" s="60" t="s">
        <v>3475</v>
      </c>
      <c r="BO317" s="60" t="s">
        <v>3476</v>
      </c>
      <c r="BP317" s="60">
        <v>7293222</v>
      </c>
      <c r="BQ317" s="60" t="s">
        <v>3477</v>
      </c>
      <c r="BS317" s="60" t="s">
        <v>3485</v>
      </c>
      <c r="BT317" s="60" t="s">
        <v>3479</v>
      </c>
      <c r="BV317" s="61">
        <v>23085</v>
      </c>
      <c r="CW317" s="60" t="s">
        <v>3484</v>
      </c>
      <c r="CY317" s="60" t="s">
        <v>291</v>
      </c>
      <c r="CZ317" s="61">
        <v>43153</v>
      </c>
      <c r="DA317" s="61">
        <v>43278</v>
      </c>
      <c r="DB317" s="61">
        <v>43059</v>
      </c>
      <c r="DC317" s="61">
        <v>43921</v>
      </c>
    </row>
    <row r="318" spans="1:110" x14ac:dyDescent="0.15">
      <c r="A318" s="60">
        <f>COUNTIF(B318:B$1038,B318)</f>
        <v>1</v>
      </c>
      <c r="B318" s="60" t="str">
        <f t="shared" si="8"/>
        <v>3471700199介護老人福祉施設</v>
      </c>
      <c r="C318" s="60">
        <v>3471700199</v>
      </c>
      <c r="D318" s="60">
        <v>0</v>
      </c>
      <c r="E318" s="60" t="s">
        <v>275</v>
      </c>
      <c r="F318" s="60">
        <v>1006931</v>
      </c>
      <c r="G318" s="60" t="s">
        <v>3429</v>
      </c>
      <c r="H318" s="60" t="s">
        <v>3430</v>
      </c>
      <c r="I318" s="60">
        <v>7293211</v>
      </c>
      <c r="J318" s="60" t="s">
        <v>3431</v>
      </c>
      <c r="K318" s="60" t="s">
        <v>3432</v>
      </c>
      <c r="L318" s="60" t="s">
        <v>3433</v>
      </c>
      <c r="M318" s="60" t="s">
        <v>1244</v>
      </c>
      <c r="P318" s="60" t="s">
        <v>283</v>
      </c>
      <c r="Q318" s="60" t="s">
        <v>3434</v>
      </c>
      <c r="R318" s="60" t="s">
        <v>3435</v>
      </c>
      <c r="U318" s="61">
        <v>20700</v>
      </c>
      <c r="X318" s="60" t="s">
        <v>3486</v>
      </c>
      <c r="Y318" s="60" t="s">
        <v>3487</v>
      </c>
      <c r="Z318" s="60" t="s">
        <v>3432</v>
      </c>
      <c r="AA318" s="60">
        <v>7293211</v>
      </c>
      <c r="AB318" s="60">
        <v>34208</v>
      </c>
      <c r="AC318" s="60" t="s">
        <v>3431</v>
      </c>
      <c r="AD318" s="60" t="s">
        <v>522</v>
      </c>
      <c r="AE318" s="60" t="b">
        <f t="shared" si="9"/>
        <v>0</v>
      </c>
      <c r="AF318" s="60" t="s">
        <v>523</v>
      </c>
      <c r="AG318" s="60" t="s">
        <v>291</v>
      </c>
      <c r="AH318" s="61">
        <v>42956</v>
      </c>
      <c r="AI318" s="60" t="s">
        <v>292</v>
      </c>
      <c r="AJ318" s="61">
        <v>42899</v>
      </c>
      <c r="AK318" s="61">
        <v>42971</v>
      </c>
      <c r="AL318" s="60" t="s">
        <v>1856</v>
      </c>
      <c r="AM318" s="60" t="str">
        <f>VLOOKUP(AL318,'[1]居宅，予防'!$A$2:$B$43,2,FALSE)</f>
        <v>介護老人福祉施設</v>
      </c>
      <c r="AN318" s="60" t="str">
        <f>VLOOKUP(AM318,[1]施設種別!$A$2:$B$20,2,FALSE)</f>
        <v>①広域型特別養護老人ホーム</v>
      </c>
      <c r="AO318" s="60" t="s">
        <v>294</v>
      </c>
      <c r="AP318" s="60" t="s">
        <v>356</v>
      </c>
      <c r="AQ318" s="61">
        <v>36617</v>
      </c>
      <c r="AR318" s="61">
        <v>36617</v>
      </c>
      <c r="AS318" s="61">
        <v>43525</v>
      </c>
      <c r="BF318" s="61">
        <v>41730</v>
      </c>
      <c r="BG318" s="61">
        <v>43921</v>
      </c>
      <c r="BJ318" s="60" t="s">
        <v>3486</v>
      </c>
      <c r="BK318" s="60" t="s">
        <v>3487</v>
      </c>
      <c r="BL318" s="60" t="s">
        <v>3432</v>
      </c>
      <c r="BM318" s="60" t="s">
        <v>3433</v>
      </c>
      <c r="BN318" s="60" t="s">
        <v>3466</v>
      </c>
      <c r="BO318" s="60" t="s">
        <v>3467</v>
      </c>
      <c r="BP318" s="60">
        <v>7260033</v>
      </c>
      <c r="BQ318" s="60" t="s">
        <v>3468</v>
      </c>
      <c r="BS318" s="60" t="s">
        <v>3465</v>
      </c>
      <c r="BT318" s="60" t="s">
        <v>3488</v>
      </c>
      <c r="BV318" s="61">
        <v>23188</v>
      </c>
      <c r="CY318" s="60" t="s">
        <v>291</v>
      </c>
      <c r="CZ318" s="61">
        <v>43556</v>
      </c>
      <c r="DA318" s="61">
        <v>43234</v>
      </c>
      <c r="DB318" s="61">
        <v>43529</v>
      </c>
      <c r="DC318" s="61">
        <v>43921</v>
      </c>
      <c r="DF318" s="60" t="s">
        <v>3489</v>
      </c>
    </row>
    <row r="319" spans="1:110" x14ac:dyDescent="0.15">
      <c r="A319" s="60">
        <f>COUNTIF(B319:B$1038,B319)</f>
        <v>1</v>
      </c>
      <c r="B319" s="60" t="str">
        <f t="shared" si="8"/>
        <v>3471700199短期入所生活介護</v>
      </c>
      <c r="C319" s="60">
        <v>3471700199</v>
      </c>
      <c r="D319" s="60">
        <v>0</v>
      </c>
      <c r="E319" s="60" t="s">
        <v>275</v>
      </c>
      <c r="F319" s="60">
        <v>1006931</v>
      </c>
      <c r="G319" s="60" t="s">
        <v>3429</v>
      </c>
      <c r="H319" s="60" t="s">
        <v>3430</v>
      </c>
      <c r="I319" s="60">
        <v>7293211</v>
      </c>
      <c r="J319" s="60" t="s">
        <v>3431</v>
      </c>
      <c r="K319" s="60" t="s">
        <v>3432</v>
      </c>
      <c r="L319" s="60" t="s">
        <v>3433</v>
      </c>
      <c r="M319" s="60" t="s">
        <v>1244</v>
      </c>
      <c r="P319" s="60" t="s">
        <v>283</v>
      </c>
      <c r="Q319" s="60" t="s">
        <v>3434</v>
      </c>
      <c r="R319" s="60" t="s">
        <v>3435</v>
      </c>
      <c r="U319" s="61">
        <v>20700</v>
      </c>
      <c r="X319" s="60" t="s">
        <v>3486</v>
      </c>
      <c r="Y319" s="60" t="s">
        <v>3487</v>
      </c>
      <c r="Z319" s="60" t="s">
        <v>3432</v>
      </c>
      <c r="AA319" s="60">
        <v>7293211</v>
      </c>
      <c r="AB319" s="60">
        <v>34208</v>
      </c>
      <c r="AC319" s="60" t="s">
        <v>3431</v>
      </c>
      <c r="AD319" s="60" t="s">
        <v>522</v>
      </c>
      <c r="AE319" s="60" t="b">
        <f t="shared" si="9"/>
        <v>0</v>
      </c>
      <c r="AF319" s="60" t="s">
        <v>523</v>
      </c>
      <c r="AG319" s="60" t="s">
        <v>291</v>
      </c>
      <c r="AH319" s="61">
        <v>42956</v>
      </c>
      <c r="AI319" s="60" t="s">
        <v>292</v>
      </c>
      <c r="AJ319" s="61">
        <v>42899</v>
      </c>
      <c r="AK319" s="61">
        <v>42971</v>
      </c>
      <c r="AL319" s="60" t="s">
        <v>1850</v>
      </c>
      <c r="AM319" s="60" t="str">
        <f>VLOOKUP(AL319,'[1]居宅，予防'!$A$2:$B$43,2,FALSE)</f>
        <v>短期入所生活介護</v>
      </c>
      <c r="AN319" s="60" t="str">
        <f>VLOOKUP(AM319,[1]施設種別!$A$2:$B$20,2,FALSE)</f>
        <v>⑭短期入所生活介護</v>
      </c>
      <c r="AO319" s="60" t="s">
        <v>294</v>
      </c>
      <c r="AP319" s="60" t="s">
        <v>356</v>
      </c>
      <c r="AQ319" s="61">
        <v>36615</v>
      </c>
      <c r="AR319" s="61">
        <v>36615</v>
      </c>
      <c r="AS319" s="61">
        <v>43191</v>
      </c>
      <c r="BF319" s="61">
        <v>41730</v>
      </c>
      <c r="BG319" s="61">
        <v>43921</v>
      </c>
      <c r="BJ319" s="60" t="s">
        <v>3486</v>
      </c>
      <c r="BK319" s="60" t="s">
        <v>3487</v>
      </c>
      <c r="BL319" s="60" t="s">
        <v>3432</v>
      </c>
      <c r="BM319" s="60" t="s">
        <v>3433</v>
      </c>
      <c r="BN319" s="60" t="s">
        <v>3466</v>
      </c>
      <c r="BO319" s="60" t="s">
        <v>3467</v>
      </c>
      <c r="BP319" s="60">
        <v>7260033</v>
      </c>
      <c r="BQ319" s="60" t="s">
        <v>3468</v>
      </c>
      <c r="BS319" s="60" t="s">
        <v>3490</v>
      </c>
      <c r="BT319" s="60" t="s">
        <v>1930</v>
      </c>
      <c r="BV319" s="61">
        <v>23188</v>
      </c>
      <c r="CR319" s="60" t="s">
        <v>3470</v>
      </c>
      <c r="CS319" s="60" t="s">
        <v>3491</v>
      </c>
      <c r="CY319" s="60" t="s">
        <v>291</v>
      </c>
      <c r="CZ319" s="61">
        <v>43280</v>
      </c>
      <c r="DA319" s="61">
        <v>43217</v>
      </c>
      <c r="DB319" s="61">
        <v>43203</v>
      </c>
      <c r="DC319" s="61">
        <v>43921</v>
      </c>
    </row>
    <row r="320" spans="1:110" x14ac:dyDescent="0.15">
      <c r="A320" s="60">
        <f>COUNTIF(B320:B$1038,B320)</f>
        <v>1</v>
      </c>
      <c r="B320" s="60" t="str">
        <f t="shared" si="8"/>
        <v>3471700314通所介護</v>
      </c>
      <c r="C320" s="60">
        <v>3471700314</v>
      </c>
      <c r="D320" s="60">
        <v>0</v>
      </c>
      <c r="E320" s="60" t="s">
        <v>275</v>
      </c>
      <c r="F320" s="60">
        <v>5003488</v>
      </c>
      <c r="G320" s="60" t="s">
        <v>3492</v>
      </c>
      <c r="H320" s="60" t="s">
        <v>3493</v>
      </c>
      <c r="I320" s="60">
        <v>7260032</v>
      </c>
      <c r="J320" s="60" t="s">
        <v>3494</v>
      </c>
      <c r="K320" s="60" t="s">
        <v>3495</v>
      </c>
      <c r="L320" s="60" t="s">
        <v>3496</v>
      </c>
      <c r="M320" s="60" t="s">
        <v>1907</v>
      </c>
      <c r="P320" s="60" t="s">
        <v>1908</v>
      </c>
      <c r="Q320" s="60" t="s">
        <v>3497</v>
      </c>
      <c r="R320" s="60" t="s">
        <v>3498</v>
      </c>
      <c r="X320" s="60" t="s">
        <v>3499</v>
      </c>
      <c r="Y320" s="60" t="s">
        <v>3500</v>
      </c>
      <c r="Z320" s="60" t="s">
        <v>3495</v>
      </c>
      <c r="AA320" s="60">
        <v>7260032</v>
      </c>
      <c r="AB320" s="60">
        <v>34208</v>
      </c>
      <c r="AC320" s="60" t="s">
        <v>3494</v>
      </c>
      <c r="AD320" s="60" t="s">
        <v>522</v>
      </c>
      <c r="AE320" s="60" t="b">
        <f t="shared" si="9"/>
        <v>0</v>
      </c>
      <c r="AF320" s="60" t="s">
        <v>523</v>
      </c>
      <c r="AG320" s="60" t="s">
        <v>291</v>
      </c>
      <c r="AH320" s="61">
        <v>42291</v>
      </c>
      <c r="AI320" s="60" t="s">
        <v>292</v>
      </c>
      <c r="AJ320" s="61">
        <v>42292</v>
      </c>
      <c r="AK320" s="61">
        <v>42333</v>
      </c>
      <c r="AL320" s="60" t="s">
        <v>1829</v>
      </c>
      <c r="AM320" s="60" t="str">
        <f>VLOOKUP(AL320,'[1]居宅，予防'!$A$2:$B$43,2,FALSE)</f>
        <v>通所介護</v>
      </c>
      <c r="AN320" s="60" t="str">
        <f>VLOOKUP(AM320,[1]施設種別!$A$2:$B$20,2,FALSE)</f>
        <v>⑮通所介護</v>
      </c>
      <c r="AO320" s="60" t="s">
        <v>294</v>
      </c>
      <c r="AP320" s="60" t="s">
        <v>356</v>
      </c>
      <c r="AQ320" s="61">
        <v>37956</v>
      </c>
      <c r="AR320" s="61">
        <v>37956</v>
      </c>
      <c r="AS320" s="61">
        <v>42095</v>
      </c>
      <c r="BF320" s="61">
        <v>42339</v>
      </c>
      <c r="BG320" s="61">
        <v>44530</v>
      </c>
      <c r="BJ320" s="60" t="s">
        <v>3499</v>
      </c>
      <c r="BK320" s="60" t="s">
        <v>3500</v>
      </c>
      <c r="BL320" s="60" t="s">
        <v>3495</v>
      </c>
      <c r="BM320" s="60" t="s">
        <v>3496</v>
      </c>
      <c r="BN320" s="60" t="s">
        <v>3498</v>
      </c>
      <c r="BO320" s="60" t="s">
        <v>3497</v>
      </c>
      <c r="BP320" s="60">
        <v>7260032</v>
      </c>
      <c r="BQ320" s="60" t="s">
        <v>3501</v>
      </c>
      <c r="BV320" s="61">
        <v>19019</v>
      </c>
      <c r="CR320" s="60" t="s">
        <v>1269</v>
      </c>
      <c r="CS320" s="60" t="s">
        <v>3502</v>
      </c>
      <c r="CY320" s="60" t="s">
        <v>291</v>
      </c>
      <c r="CZ320" s="61">
        <v>42333</v>
      </c>
      <c r="DA320" s="61">
        <v>43217</v>
      </c>
      <c r="DB320" s="61">
        <v>42291</v>
      </c>
      <c r="DC320" s="61">
        <v>44530</v>
      </c>
    </row>
    <row r="321" spans="1:107" x14ac:dyDescent="0.15">
      <c r="A321" s="60">
        <f>COUNTIF(B321:B$1038,B321)</f>
        <v>1</v>
      </c>
      <c r="B321" s="60" t="str">
        <f t="shared" si="8"/>
        <v>3471700447通所介護</v>
      </c>
      <c r="C321" s="60">
        <v>3471700447</v>
      </c>
      <c r="D321" s="60">
        <v>0</v>
      </c>
      <c r="E321" s="60" t="s">
        <v>275</v>
      </c>
      <c r="F321" s="60">
        <v>5003181</v>
      </c>
      <c r="G321" s="60" t="s">
        <v>3503</v>
      </c>
      <c r="H321" s="60" t="s">
        <v>3504</v>
      </c>
      <c r="I321" s="60">
        <v>7293103</v>
      </c>
      <c r="J321" s="60" t="s">
        <v>3505</v>
      </c>
      <c r="K321" s="60" t="s">
        <v>3506</v>
      </c>
      <c r="L321" s="60" t="s">
        <v>3507</v>
      </c>
      <c r="M321" s="60" t="s">
        <v>1907</v>
      </c>
      <c r="P321" s="60" t="s">
        <v>1967</v>
      </c>
      <c r="Q321" s="60" t="s">
        <v>3508</v>
      </c>
      <c r="R321" s="60" t="s">
        <v>3509</v>
      </c>
      <c r="U321" s="61">
        <v>30040</v>
      </c>
      <c r="X321" s="60" t="s">
        <v>3510</v>
      </c>
      <c r="Y321" s="60" t="s">
        <v>3511</v>
      </c>
      <c r="Z321" s="60" t="s">
        <v>3512</v>
      </c>
      <c r="AA321" s="60">
        <v>7260013</v>
      </c>
      <c r="AB321" s="60">
        <v>34208</v>
      </c>
      <c r="AC321" s="60" t="s">
        <v>3513</v>
      </c>
      <c r="AD321" s="60" t="s">
        <v>522</v>
      </c>
      <c r="AE321" s="60" t="b">
        <f t="shared" si="9"/>
        <v>0</v>
      </c>
      <c r="AF321" s="60" t="s">
        <v>523</v>
      </c>
      <c r="AG321" s="60" t="s">
        <v>291</v>
      </c>
      <c r="AH321" s="61">
        <v>43265</v>
      </c>
      <c r="AI321" s="60" t="s">
        <v>292</v>
      </c>
      <c r="AJ321" s="61">
        <v>43252</v>
      </c>
      <c r="AK321" s="61">
        <v>43312</v>
      </c>
      <c r="AL321" s="60" t="s">
        <v>1829</v>
      </c>
      <c r="AM321" s="60" t="str">
        <f>VLOOKUP(AL321,'[1]居宅，予防'!$A$2:$B$43,2,FALSE)</f>
        <v>通所介護</v>
      </c>
      <c r="AN321" s="60" t="str">
        <f>VLOOKUP(AM321,[1]施設種別!$A$2:$B$20,2,FALSE)</f>
        <v>⑮通所介護</v>
      </c>
      <c r="AO321" s="60" t="s">
        <v>294</v>
      </c>
      <c r="AP321" s="60" t="s">
        <v>356</v>
      </c>
      <c r="AQ321" s="61">
        <v>38565</v>
      </c>
      <c r="AR321" s="61">
        <v>38565</v>
      </c>
      <c r="AS321" s="61">
        <v>43282</v>
      </c>
      <c r="BF321" s="61">
        <v>42948</v>
      </c>
      <c r="BG321" s="61">
        <v>45138</v>
      </c>
      <c r="BJ321" s="60" t="s">
        <v>3510</v>
      </c>
      <c r="BK321" s="60" t="s">
        <v>3511</v>
      </c>
      <c r="BL321" s="60" t="s">
        <v>3512</v>
      </c>
      <c r="BM321" s="60" t="s">
        <v>3514</v>
      </c>
      <c r="BN321" s="60" t="s">
        <v>3515</v>
      </c>
      <c r="BO321" s="60" t="s">
        <v>3516</v>
      </c>
      <c r="BP321" s="60">
        <v>7201131</v>
      </c>
      <c r="BQ321" s="60" t="s">
        <v>3517</v>
      </c>
      <c r="BR321" s="60" t="s">
        <v>1892</v>
      </c>
      <c r="BV321" s="61">
        <v>27285</v>
      </c>
      <c r="CR321" s="60" t="s">
        <v>1269</v>
      </c>
      <c r="CS321" s="60" t="s">
        <v>3518</v>
      </c>
      <c r="CY321" s="60" t="s">
        <v>291</v>
      </c>
      <c r="CZ321" s="61">
        <v>43312</v>
      </c>
      <c r="DA321" s="61">
        <v>43578</v>
      </c>
      <c r="DB321" s="61">
        <v>43285</v>
      </c>
      <c r="DC321" s="61">
        <v>45138</v>
      </c>
    </row>
    <row r="322" spans="1:107" x14ac:dyDescent="0.15">
      <c r="A322" s="60">
        <f>COUNTIF(B322:B$1038,B322)</f>
        <v>1</v>
      </c>
      <c r="B322" s="60" t="str">
        <f t="shared" ref="B322:B385" si="10">CONCATENATE(C322,AM322)</f>
        <v>3471700447認知症対応型通所介護</v>
      </c>
      <c r="C322" s="60">
        <v>3471700447</v>
      </c>
      <c r="D322" s="60">
        <v>34208</v>
      </c>
      <c r="E322" s="60" t="s">
        <v>522</v>
      </c>
      <c r="G322" s="60" t="s">
        <v>3503</v>
      </c>
      <c r="H322" s="60" t="s">
        <v>3504</v>
      </c>
      <c r="I322" s="60">
        <v>7293103</v>
      </c>
      <c r="J322" s="60" t="s">
        <v>3519</v>
      </c>
      <c r="K322" s="60" t="s">
        <v>3520</v>
      </c>
      <c r="L322" s="60" t="s">
        <v>3521</v>
      </c>
      <c r="M322" s="60" t="s">
        <v>1907</v>
      </c>
      <c r="N322" s="60" t="s">
        <v>533</v>
      </c>
      <c r="P322" s="60" t="s">
        <v>1967</v>
      </c>
      <c r="Q322" s="60" t="s">
        <v>3508</v>
      </c>
      <c r="R322" s="60" t="s">
        <v>3509</v>
      </c>
      <c r="S322" s="60">
        <v>7201141</v>
      </c>
      <c r="T322" s="60" t="s">
        <v>3522</v>
      </c>
      <c r="U322" s="61">
        <v>30040</v>
      </c>
      <c r="V322" s="60" t="s">
        <v>3523</v>
      </c>
      <c r="X322" s="60" t="s">
        <v>3524</v>
      </c>
      <c r="Y322" s="60" t="s">
        <v>3525</v>
      </c>
      <c r="Z322" s="60" t="s">
        <v>3512</v>
      </c>
      <c r="AA322" s="60">
        <v>7260013</v>
      </c>
      <c r="AB322" s="60">
        <v>34208</v>
      </c>
      <c r="AC322" s="60" t="s">
        <v>3513</v>
      </c>
      <c r="AD322" s="60" t="s">
        <v>522</v>
      </c>
      <c r="AE322" s="60" t="b">
        <f t="shared" ref="AE322:AE385" si="11">AD322=E322</f>
        <v>1</v>
      </c>
      <c r="AF322" s="60" t="s">
        <v>523</v>
      </c>
      <c r="AH322" s="61">
        <v>43279</v>
      </c>
      <c r="AI322" s="60" t="s">
        <v>292</v>
      </c>
      <c r="AJ322" s="61">
        <v>43252</v>
      </c>
      <c r="AK322" s="61">
        <v>43286</v>
      </c>
      <c r="AL322" s="60" t="s">
        <v>2720</v>
      </c>
      <c r="AM322" s="60" t="str">
        <f>VLOOKUP(AL322,'[1]居宅，予防'!$A$2:$B$43,2,FALSE)</f>
        <v>認知症対応型通所介護</v>
      </c>
      <c r="AN322" s="60" t="str">
        <f>VLOOKUP(AM322,[1]施設種別!$A$2:$B$20,2,FALSE)</f>
        <v>⑲認知症対応型通所介護</v>
      </c>
      <c r="AO322" s="60" t="s">
        <v>294</v>
      </c>
      <c r="AP322" s="60" t="s">
        <v>356</v>
      </c>
      <c r="AQ322" s="61">
        <v>38808</v>
      </c>
      <c r="AR322" s="61">
        <v>38808</v>
      </c>
      <c r="AS322" s="61">
        <v>42856</v>
      </c>
      <c r="BF322" s="61">
        <v>42948</v>
      </c>
      <c r="BG322" s="61">
        <v>45138</v>
      </c>
      <c r="BJ322" s="60" t="s">
        <v>3524</v>
      </c>
      <c r="BK322" s="60" t="s">
        <v>3525</v>
      </c>
      <c r="BL322" s="60" t="s">
        <v>3512</v>
      </c>
      <c r="BM322" s="60" t="s">
        <v>3514</v>
      </c>
      <c r="BN322" s="60" t="s">
        <v>3526</v>
      </c>
      <c r="BO322" s="60" t="s">
        <v>3527</v>
      </c>
      <c r="BP322" s="60">
        <v>7260032</v>
      </c>
      <c r="BQ322" s="60" t="s">
        <v>3528</v>
      </c>
      <c r="BR322" s="60" t="s">
        <v>2007</v>
      </c>
      <c r="BU322" s="60" t="s">
        <v>598</v>
      </c>
      <c r="BV322" s="61">
        <v>48607</v>
      </c>
      <c r="CO322" s="60" t="s">
        <v>1596</v>
      </c>
      <c r="CP322" s="60" t="s">
        <v>1596</v>
      </c>
      <c r="CR322" s="60" t="s">
        <v>526</v>
      </c>
      <c r="CS322" s="60" t="s">
        <v>3529</v>
      </c>
      <c r="CX322" s="60" t="s">
        <v>3463</v>
      </c>
      <c r="CZ322" s="61">
        <v>42992</v>
      </c>
      <c r="DA322" s="61">
        <v>43210</v>
      </c>
      <c r="DB322" s="61">
        <v>42856</v>
      </c>
      <c r="DC322" s="61">
        <v>45138</v>
      </c>
    </row>
    <row r="323" spans="1:107" x14ac:dyDescent="0.15">
      <c r="A323" s="60">
        <f>COUNTIF(B323:B$1038,B323)</f>
        <v>1</v>
      </c>
      <c r="B323" s="60" t="str">
        <f t="shared" si="10"/>
        <v>3471700470地域密着型通所介護</v>
      </c>
      <c r="C323" s="60">
        <v>3471700470</v>
      </c>
      <c r="D323" s="60">
        <v>34208</v>
      </c>
      <c r="E323" s="60" t="s">
        <v>522</v>
      </c>
      <c r="G323" s="60" t="s">
        <v>3530</v>
      </c>
      <c r="H323" s="60" t="s">
        <v>3531</v>
      </c>
      <c r="I323" s="60">
        <v>7260032</v>
      </c>
      <c r="J323" s="60" t="s">
        <v>3532</v>
      </c>
      <c r="K323" s="60" t="s">
        <v>3533</v>
      </c>
      <c r="L323" s="60" t="s">
        <v>3534</v>
      </c>
      <c r="M323" s="60" t="s">
        <v>1907</v>
      </c>
      <c r="P323" s="60" t="s">
        <v>1967</v>
      </c>
      <c r="Q323" s="60" t="s">
        <v>3535</v>
      </c>
      <c r="R323" s="60" t="s">
        <v>3536</v>
      </c>
      <c r="X323" s="60" t="s">
        <v>3537</v>
      </c>
      <c r="Y323" s="60" t="s">
        <v>3538</v>
      </c>
      <c r="Z323" s="60" t="s">
        <v>3533</v>
      </c>
      <c r="AA323" s="60">
        <v>7260032</v>
      </c>
      <c r="AB323" s="60">
        <v>34208</v>
      </c>
      <c r="AC323" s="60" t="s">
        <v>3539</v>
      </c>
      <c r="AD323" s="60" t="s">
        <v>522</v>
      </c>
      <c r="AE323" s="60" t="b">
        <f t="shared" si="11"/>
        <v>1</v>
      </c>
      <c r="AF323" s="60" t="s">
        <v>523</v>
      </c>
      <c r="AG323" s="60" t="s">
        <v>291</v>
      </c>
      <c r="AH323" s="61">
        <v>42480</v>
      </c>
      <c r="AI323" s="60" t="s">
        <v>292</v>
      </c>
      <c r="AJ323" s="61">
        <v>42461</v>
      </c>
      <c r="AK323" s="61">
        <v>42480</v>
      </c>
      <c r="AL323" s="60" t="s">
        <v>1974</v>
      </c>
      <c r="AM323" s="60" t="str">
        <f>VLOOKUP(AL323,'[1]居宅，予防'!$A$2:$B$43,2,FALSE)</f>
        <v>地域密着型通所介護</v>
      </c>
      <c r="AN323" s="60" t="str">
        <f>VLOOKUP(AM323,[1]施設種別!$A$2:$B$20,2,FALSE)</f>
        <v>⑯地域密着型通所介護</v>
      </c>
      <c r="AO323" s="60" t="s">
        <v>294</v>
      </c>
      <c r="AP323" s="60" t="s">
        <v>356</v>
      </c>
      <c r="AQ323" s="61">
        <v>42461</v>
      </c>
      <c r="AR323" s="61">
        <v>42461</v>
      </c>
      <c r="AS323" s="61">
        <v>43344</v>
      </c>
      <c r="BF323" s="61">
        <v>42979</v>
      </c>
      <c r="BG323" s="61">
        <v>45169</v>
      </c>
      <c r="BJ323" s="60" t="s">
        <v>3537</v>
      </c>
      <c r="BK323" s="60" t="s">
        <v>3538</v>
      </c>
      <c r="BL323" s="60" t="s">
        <v>3533</v>
      </c>
      <c r="BM323" s="60" t="s">
        <v>3534</v>
      </c>
      <c r="BN323" s="60" t="s">
        <v>3536</v>
      </c>
      <c r="BO323" s="60" t="s">
        <v>3535</v>
      </c>
      <c r="BP323" s="60">
        <v>7260032</v>
      </c>
      <c r="BQ323" s="60" t="s">
        <v>3540</v>
      </c>
      <c r="BR323" s="60" t="s">
        <v>2007</v>
      </c>
      <c r="BU323" s="60" t="s">
        <v>598</v>
      </c>
      <c r="BV323" s="61">
        <v>17496</v>
      </c>
      <c r="BW323" s="60" t="s">
        <v>3533</v>
      </c>
      <c r="CO323" s="60" t="s">
        <v>3541</v>
      </c>
      <c r="CP323" s="60" t="s">
        <v>3542</v>
      </c>
      <c r="CQ323" s="60" t="s">
        <v>3543</v>
      </c>
      <c r="CR323" s="60" t="s">
        <v>526</v>
      </c>
      <c r="CS323" s="60" t="s">
        <v>3544</v>
      </c>
      <c r="CX323" s="60" t="s">
        <v>2688</v>
      </c>
      <c r="CZ323" s="61">
        <v>43355</v>
      </c>
      <c r="DA323" s="61">
        <v>43189</v>
      </c>
      <c r="DB323" s="61">
        <v>43348</v>
      </c>
      <c r="DC323" s="61">
        <v>45169</v>
      </c>
    </row>
    <row r="324" spans="1:107" x14ac:dyDescent="0.15">
      <c r="A324" s="60">
        <f>COUNTIF(B324:B$1038,B324)</f>
        <v>1</v>
      </c>
      <c r="B324" s="60" t="str">
        <f t="shared" si="10"/>
        <v>3471700520通所介護</v>
      </c>
      <c r="C324" s="60">
        <v>3471700520</v>
      </c>
      <c r="D324" s="60">
        <v>0</v>
      </c>
      <c r="E324" s="60" t="s">
        <v>275</v>
      </c>
      <c r="F324" s="60">
        <v>1012129</v>
      </c>
      <c r="G324" s="60" t="s">
        <v>3545</v>
      </c>
      <c r="H324" s="60" t="s">
        <v>3546</v>
      </c>
      <c r="I324" s="60">
        <v>7260006</v>
      </c>
      <c r="J324" s="60" t="s">
        <v>3547</v>
      </c>
      <c r="K324" s="60" t="s">
        <v>3548</v>
      </c>
      <c r="L324" s="60" t="s">
        <v>3549</v>
      </c>
      <c r="M324" s="60" t="s">
        <v>1244</v>
      </c>
      <c r="N324" s="60" t="s">
        <v>533</v>
      </c>
      <c r="P324" s="60" t="s">
        <v>283</v>
      </c>
      <c r="Q324" s="60" t="s">
        <v>1260</v>
      </c>
      <c r="R324" s="60" t="s">
        <v>1261</v>
      </c>
      <c r="S324" s="60">
        <v>7260005</v>
      </c>
      <c r="T324" s="60" t="s">
        <v>3550</v>
      </c>
      <c r="U324" s="61">
        <v>17463</v>
      </c>
      <c r="X324" s="60" t="s">
        <v>3551</v>
      </c>
      <c r="Y324" s="60" t="s">
        <v>3552</v>
      </c>
      <c r="Z324" s="60" t="s">
        <v>3548</v>
      </c>
      <c r="AA324" s="60">
        <v>7260006</v>
      </c>
      <c r="AB324" s="60">
        <v>34208</v>
      </c>
      <c r="AC324" s="60" t="s">
        <v>3547</v>
      </c>
      <c r="AD324" s="60" t="s">
        <v>522</v>
      </c>
      <c r="AE324" s="60" t="b">
        <f t="shared" si="11"/>
        <v>0</v>
      </c>
      <c r="AF324" s="60" t="s">
        <v>523</v>
      </c>
      <c r="AG324" s="60" t="s">
        <v>291</v>
      </c>
      <c r="AH324" s="61">
        <v>43503</v>
      </c>
      <c r="AI324" s="60" t="s">
        <v>292</v>
      </c>
      <c r="AJ324" s="61">
        <v>43511</v>
      </c>
      <c r="AK324" s="61">
        <v>43556</v>
      </c>
      <c r="AL324" s="60" t="s">
        <v>1829</v>
      </c>
      <c r="AM324" s="60" t="str">
        <f>VLOOKUP(AL324,'[1]居宅，予防'!$A$2:$B$43,2,FALSE)</f>
        <v>通所介護</v>
      </c>
      <c r="AN324" s="60" t="str">
        <f>VLOOKUP(AM324,[1]施設種別!$A$2:$B$20,2,FALSE)</f>
        <v>⑮通所介護</v>
      </c>
      <c r="AO324" s="60" t="s">
        <v>294</v>
      </c>
      <c r="AP324" s="60" t="s">
        <v>356</v>
      </c>
      <c r="AQ324" s="61">
        <v>38777</v>
      </c>
      <c r="AR324" s="61">
        <v>38777</v>
      </c>
      <c r="AS324" s="61">
        <v>43405</v>
      </c>
      <c r="BF324" s="61">
        <v>43160</v>
      </c>
      <c r="BG324" s="61">
        <v>45351</v>
      </c>
      <c r="BJ324" s="60" t="s">
        <v>3551</v>
      </c>
      <c r="BK324" s="60" t="s">
        <v>3552</v>
      </c>
      <c r="BL324" s="60" t="s">
        <v>3548</v>
      </c>
      <c r="BM324" s="60" t="s">
        <v>3549</v>
      </c>
      <c r="BN324" s="60" t="s">
        <v>3553</v>
      </c>
      <c r="BO324" s="60" t="s">
        <v>3554</v>
      </c>
      <c r="BP324" s="60">
        <v>7201141</v>
      </c>
      <c r="BQ324" s="60" t="s">
        <v>3555</v>
      </c>
      <c r="BV324" s="61">
        <v>20488</v>
      </c>
      <c r="CR324" s="60" t="s">
        <v>526</v>
      </c>
      <c r="CS324" s="60" t="s">
        <v>3556</v>
      </c>
      <c r="CY324" s="60" t="s">
        <v>291</v>
      </c>
      <c r="CZ324" s="61">
        <v>43434</v>
      </c>
      <c r="DA324" s="61">
        <v>43405</v>
      </c>
      <c r="DB324" s="61">
        <v>43395</v>
      </c>
      <c r="DC324" s="61">
        <v>45351</v>
      </c>
    </row>
    <row r="325" spans="1:107" x14ac:dyDescent="0.15">
      <c r="A325" s="60">
        <f>COUNTIF(B325:B$1038,B325)</f>
        <v>1</v>
      </c>
      <c r="B325" s="60" t="str">
        <f t="shared" si="10"/>
        <v>3471700538短期入所生活介護</v>
      </c>
      <c r="C325" s="60">
        <v>3471700538</v>
      </c>
      <c r="D325" s="60">
        <v>0</v>
      </c>
      <c r="E325" s="60" t="s">
        <v>275</v>
      </c>
      <c r="F325" s="60">
        <v>1012129</v>
      </c>
      <c r="G325" s="60" t="s">
        <v>3545</v>
      </c>
      <c r="H325" s="60" t="s">
        <v>3546</v>
      </c>
      <c r="I325" s="60">
        <v>7260006</v>
      </c>
      <c r="J325" s="60" t="s">
        <v>3547</v>
      </c>
      <c r="K325" s="60" t="s">
        <v>3548</v>
      </c>
      <c r="L325" s="60" t="s">
        <v>3549</v>
      </c>
      <c r="M325" s="60" t="s">
        <v>1244</v>
      </c>
      <c r="N325" s="60" t="s">
        <v>533</v>
      </c>
      <c r="P325" s="60" t="s">
        <v>283</v>
      </c>
      <c r="Q325" s="60" t="s">
        <v>1260</v>
      </c>
      <c r="R325" s="60" t="s">
        <v>1261</v>
      </c>
      <c r="S325" s="60">
        <v>7260005</v>
      </c>
      <c r="T325" s="60" t="s">
        <v>3550</v>
      </c>
      <c r="U325" s="61">
        <v>17463</v>
      </c>
      <c r="X325" s="60" t="s">
        <v>3557</v>
      </c>
      <c r="Y325" s="60" t="s">
        <v>3558</v>
      </c>
      <c r="Z325" s="60" t="s">
        <v>3548</v>
      </c>
      <c r="AA325" s="60">
        <v>7260006</v>
      </c>
      <c r="AB325" s="60">
        <v>34208</v>
      </c>
      <c r="AC325" s="60" t="s">
        <v>3547</v>
      </c>
      <c r="AD325" s="60" t="s">
        <v>522</v>
      </c>
      <c r="AE325" s="60" t="b">
        <f t="shared" si="11"/>
        <v>0</v>
      </c>
      <c r="AF325" s="60" t="s">
        <v>523</v>
      </c>
      <c r="AG325" s="60" t="s">
        <v>291</v>
      </c>
      <c r="AH325" s="61">
        <v>43503</v>
      </c>
      <c r="AI325" s="60" t="s">
        <v>292</v>
      </c>
      <c r="AJ325" s="61">
        <v>43511</v>
      </c>
      <c r="AK325" s="61">
        <v>43556</v>
      </c>
      <c r="AL325" s="60" t="s">
        <v>1850</v>
      </c>
      <c r="AM325" s="60" t="str">
        <f>VLOOKUP(AL325,'[1]居宅，予防'!$A$2:$B$43,2,FALSE)</f>
        <v>短期入所生活介護</v>
      </c>
      <c r="AN325" s="60" t="str">
        <f>VLOOKUP(AM325,[1]施設種別!$A$2:$B$20,2,FALSE)</f>
        <v>⑭短期入所生活介護</v>
      </c>
      <c r="AO325" s="60" t="s">
        <v>294</v>
      </c>
      <c r="AP325" s="60" t="s">
        <v>356</v>
      </c>
      <c r="AQ325" s="61">
        <v>38777</v>
      </c>
      <c r="AR325" s="61">
        <v>38777</v>
      </c>
      <c r="AS325" s="61">
        <v>43525</v>
      </c>
      <c r="BF325" s="61">
        <v>43160</v>
      </c>
      <c r="BG325" s="61">
        <v>45351</v>
      </c>
      <c r="BJ325" s="60" t="s">
        <v>3557</v>
      </c>
      <c r="BK325" s="60" t="s">
        <v>3558</v>
      </c>
      <c r="BL325" s="60" t="s">
        <v>3548</v>
      </c>
      <c r="BM325" s="60" t="s">
        <v>3549</v>
      </c>
      <c r="BN325" s="60" t="s">
        <v>3559</v>
      </c>
      <c r="BO325" s="60" t="s">
        <v>3560</v>
      </c>
      <c r="BP325" s="60">
        <v>7260023</v>
      </c>
      <c r="BQ325" s="60" t="s">
        <v>3561</v>
      </c>
      <c r="BS325" s="60" t="s">
        <v>3562</v>
      </c>
      <c r="BT325" s="60" t="s">
        <v>674</v>
      </c>
      <c r="BV325" s="61">
        <v>19509</v>
      </c>
      <c r="CR325" s="60" t="s">
        <v>526</v>
      </c>
      <c r="CS325" s="60" t="s">
        <v>3563</v>
      </c>
      <c r="CV325" s="60" t="s">
        <v>3564</v>
      </c>
      <c r="CY325" s="60" t="s">
        <v>291</v>
      </c>
      <c r="CZ325" s="61">
        <v>43579</v>
      </c>
      <c r="DA325" s="61">
        <v>43405</v>
      </c>
      <c r="DB325" s="61">
        <v>43532</v>
      </c>
      <c r="DC325" s="61">
        <v>45351</v>
      </c>
    </row>
    <row r="326" spans="1:107" x14ac:dyDescent="0.15">
      <c r="A326" s="60">
        <f>COUNTIF(B326:B$1038,B326)</f>
        <v>1</v>
      </c>
      <c r="B326" s="60" t="str">
        <f t="shared" si="10"/>
        <v>3471700546介護老人福祉施設</v>
      </c>
      <c r="C326" s="60">
        <v>3471700546</v>
      </c>
      <c r="D326" s="60">
        <v>0</v>
      </c>
      <c r="E326" s="60" t="s">
        <v>275</v>
      </c>
      <c r="F326" s="60">
        <v>1012129</v>
      </c>
      <c r="G326" s="60" t="s">
        <v>3545</v>
      </c>
      <c r="H326" s="60" t="s">
        <v>3546</v>
      </c>
      <c r="I326" s="60">
        <v>7260006</v>
      </c>
      <c r="J326" s="60" t="s">
        <v>3547</v>
      </c>
      <c r="K326" s="60" t="s">
        <v>3548</v>
      </c>
      <c r="L326" s="60" t="s">
        <v>3549</v>
      </c>
      <c r="M326" s="60" t="s">
        <v>1244</v>
      </c>
      <c r="N326" s="60" t="s">
        <v>533</v>
      </c>
      <c r="P326" s="60" t="s">
        <v>283</v>
      </c>
      <c r="Q326" s="60" t="s">
        <v>1260</v>
      </c>
      <c r="R326" s="60" t="s">
        <v>1261</v>
      </c>
      <c r="S326" s="60">
        <v>7260005</v>
      </c>
      <c r="T326" s="60" t="s">
        <v>3550</v>
      </c>
      <c r="U326" s="61">
        <v>17463</v>
      </c>
      <c r="X326" s="60" t="s">
        <v>3565</v>
      </c>
      <c r="Y326" s="60" t="s">
        <v>3566</v>
      </c>
      <c r="Z326" s="60" t="s">
        <v>3548</v>
      </c>
      <c r="AA326" s="60">
        <v>7260006</v>
      </c>
      <c r="AB326" s="60">
        <v>34208</v>
      </c>
      <c r="AC326" s="60" t="s">
        <v>3547</v>
      </c>
      <c r="AD326" s="60" t="s">
        <v>522</v>
      </c>
      <c r="AE326" s="60" t="b">
        <f t="shared" si="11"/>
        <v>0</v>
      </c>
      <c r="AF326" s="60" t="s">
        <v>523</v>
      </c>
      <c r="AG326" s="60" t="s">
        <v>291</v>
      </c>
      <c r="AH326" s="61">
        <v>43503</v>
      </c>
      <c r="AI326" s="60" t="s">
        <v>292</v>
      </c>
      <c r="AJ326" s="61">
        <v>43511</v>
      </c>
      <c r="AK326" s="61">
        <v>43556</v>
      </c>
      <c r="AL326" s="60" t="s">
        <v>1856</v>
      </c>
      <c r="AM326" s="60" t="str">
        <f>VLOOKUP(AL326,'[1]居宅，予防'!$A$2:$B$43,2,FALSE)</f>
        <v>介護老人福祉施設</v>
      </c>
      <c r="AN326" s="60" t="str">
        <f>VLOOKUP(AM326,[1]施設種別!$A$2:$B$20,2,FALSE)</f>
        <v>①広域型特別養護老人ホーム</v>
      </c>
      <c r="AO326" s="60" t="s">
        <v>294</v>
      </c>
      <c r="AP326" s="60" t="s">
        <v>356</v>
      </c>
      <c r="AQ326" s="61">
        <v>38777</v>
      </c>
      <c r="AR326" s="61">
        <v>38777</v>
      </c>
      <c r="AS326" s="61">
        <v>43525</v>
      </c>
      <c r="BF326" s="61">
        <v>43160</v>
      </c>
      <c r="BG326" s="61">
        <v>45351</v>
      </c>
      <c r="BJ326" s="60" t="s">
        <v>3565</v>
      </c>
      <c r="BK326" s="60" t="s">
        <v>3566</v>
      </c>
      <c r="BL326" s="60" t="s">
        <v>3548</v>
      </c>
      <c r="BM326" s="60" t="s">
        <v>3549</v>
      </c>
      <c r="BN326" s="60" t="s">
        <v>3559</v>
      </c>
      <c r="BO326" s="60" t="s">
        <v>3560</v>
      </c>
      <c r="BP326" s="60">
        <v>7260023</v>
      </c>
      <c r="BQ326" s="60" t="s">
        <v>3567</v>
      </c>
      <c r="BS326" s="60" t="s">
        <v>3568</v>
      </c>
      <c r="BT326" s="60" t="s">
        <v>674</v>
      </c>
      <c r="BV326" s="61">
        <v>19509</v>
      </c>
      <c r="CV326" s="60" t="s">
        <v>1940</v>
      </c>
      <c r="CW326" s="60" t="s">
        <v>2639</v>
      </c>
      <c r="CY326" s="60" t="s">
        <v>291</v>
      </c>
      <c r="CZ326" s="61">
        <v>43556</v>
      </c>
      <c r="DA326" s="61">
        <v>43405</v>
      </c>
      <c r="DB326" s="61">
        <v>43536</v>
      </c>
      <c r="DC326" s="61">
        <v>45351</v>
      </c>
    </row>
    <row r="327" spans="1:107" x14ac:dyDescent="0.15">
      <c r="A327" s="60">
        <f>COUNTIF(B327:B$1038,B327)</f>
        <v>1</v>
      </c>
      <c r="B327" s="60" t="str">
        <f t="shared" si="10"/>
        <v>3471700546短期入所生活介護</v>
      </c>
      <c r="C327" s="60">
        <v>3471700546</v>
      </c>
      <c r="D327" s="60">
        <v>0</v>
      </c>
      <c r="E327" s="60" t="s">
        <v>275</v>
      </c>
      <c r="F327" s="60">
        <v>1012129</v>
      </c>
      <c r="G327" s="60" t="s">
        <v>3545</v>
      </c>
      <c r="H327" s="60" t="s">
        <v>3546</v>
      </c>
      <c r="I327" s="60">
        <v>7260006</v>
      </c>
      <c r="J327" s="60" t="s">
        <v>3547</v>
      </c>
      <c r="K327" s="60" t="s">
        <v>3548</v>
      </c>
      <c r="L327" s="60" t="s">
        <v>3549</v>
      </c>
      <c r="M327" s="60" t="s">
        <v>1244</v>
      </c>
      <c r="N327" s="60" t="s">
        <v>533</v>
      </c>
      <c r="P327" s="60" t="s">
        <v>283</v>
      </c>
      <c r="Q327" s="60" t="s">
        <v>1260</v>
      </c>
      <c r="R327" s="60" t="s">
        <v>1261</v>
      </c>
      <c r="S327" s="60">
        <v>7260005</v>
      </c>
      <c r="T327" s="60" t="s">
        <v>3550</v>
      </c>
      <c r="U327" s="61">
        <v>17463</v>
      </c>
      <c r="X327" s="60" t="s">
        <v>3565</v>
      </c>
      <c r="Y327" s="60" t="s">
        <v>3566</v>
      </c>
      <c r="Z327" s="60" t="s">
        <v>3548</v>
      </c>
      <c r="AA327" s="60">
        <v>7260006</v>
      </c>
      <c r="AB327" s="60">
        <v>34208</v>
      </c>
      <c r="AC327" s="60" t="s">
        <v>3547</v>
      </c>
      <c r="AD327" s="60" t="s">
        <v>522</v>
      </c>
      <c r="AE327" s="60" t="b">
        <f t="shared" si="11"/>
        <v>0</v>
      </c>
      <c r="AF327" s="60" t="s">
        <v>523</v>
      </c>
      <c r="AG327" s="60" t="s">
        <v>291</v>
      </c>
      <c r="AH327" s="61">
        <v>43503</v>
      </c>
      <c r="AI327" s="60" t="s">
        <v>292</v>
      </c>
      <c r="AJ327" s="61">
        <v>43511</v>
      </c>
      <c r="AK327" s="61">
        <v>43556</v>
      </c>
      <c r="AL327" s="60" t="s">
        <v>1850</v>
      </c>
      <c r="AM327" s="60" t="str">
        <f>VLOOKUP(AL327,'[1]居宅，予防'!$A$2:$B$43,2,FALSE)</f>
        <v>短期入所生活介護</v>
      </c>
      <c r="AN327" s="60" t="str">
        <f>VLOOKUP(AM327,[1]施設種別!$A$2:$B$20,2,FALSE)</f>
        <v>⑭短期入所生活介護</v>
      </c>
      <c r="AO327" s="60" t="s">
        <v>294</v>
      </c>
      <c r="AP327" s="60" t="s">
        <v>356</v>
      </c>
      <c r="AQ327" s="61">
        <v>39083</v>
      </c>
      <c r="AR327" s="61">
        <v>39083</v>
      </c>
      <c r="AS327" s="61">
        <v>43525</v>
      </c>
      <c r="BF327" s="61">
        <v>43466</v>
      </c>
      <c r="BG327" s="61">
        <v>45657</v>
      </c>
      <c r="BJ327" s="60" t="s">
        <v>3565</v>
      </c>
      <c r="BK327" s="60" t="s">
        <v>3566</v>
      </c>
      <c r="BL327" s="60" t="s">
        <v>3548</v>
      </c>
      <c r="BM327" s="60" t="s">
        <v>3549</v>
      </c>
      <c r="BN327" s="60" t="s">
        <v>3559</v>
      </c>
      <c r="BO327" s="60" t="s">
        <v>3560</v>
      </c>
      <c r="BP327" s="60">
        <v>7260023</v>
      </c>
      <c r="BQ327" s="60" t="s">
        <v>3567</v>
      </c>
      <c r="BS327" s="60" t="s">
        <v>3569</v>
      </c>
      <c r="BT327" s="60" t="s">
        <v>674</v>
      </c>
      <c r="BV327" s="61">
        <v>19509</v>
      </c>
      <c r="CR327" s="60" t="s">
        <v>526</v>
      </c>
      <c r="CS327" s="60" t="s">
        <v>3570</v>
      </c>
      <c r="CV327" s="60" t="s">
        <v>1940</v>
      </c>
      <c r="CW327" s="60" t="s">
        <v>2639</v>
      </c>
      <c r="CY327" s="60" t="s">
        <v>291</v>
      </c>
      <c r="CZ327" s="61">
        <v>43579</v>
      </c>
      <c r="DA327" s="61">
        <v>43405</v>
      </c>
      <c r="DB327" s="61">
        <v>43530</v>
      </c>
      <c r="DC327" s="61">
        <v>45657</v>
      </c>
    </row>
    <row r="328" spans="1:107" x14ac:dyDescent="0.15">
      <c r="A328" s="60">
        <f>COUNTIF(B328:B$1038,B328)</f>
        <v>1</v>
      </c>
      <c r="B328" s="60" t="str">
        <f t="shared" si="10"/>
        <v>3471700603地域密着型通所介護</v>
      </c>
      <c r="C328" s="60">
        <v>3471700603</v>
      </c>
      <c r="D328" s="60">
        <v>34208</v>
      </c>
      <c r="E328" s="60" t="s">
        <v>522</v>
      </c>
      <c r="G328" s="60" t="s">
        <v>3571</v>
      </c>
      <c r="H328" s="60" t="s">
        <v>3572</v>
      </c>
      <c r="I328" s="60">
        <v>7260005</v>
      </c>
      <c r="J328" s="60" t="s">
        <v>3573</v>
      </c>
      <c r="K328" s="60" t="s">
        <v>3574</v>
      </c>
      <c r="L328" s="60" t="s">
        <v>3575</v>
      </c>
      <c r="M328" s="60" t="s">
        <v>1907</v>
      </c>
      <c r="O328" s="61">
        <v>38807</v>
      </c>
      <c r="P328" s="60" t="s">
        <v>1967</v>
      </c>
      <c r="Q328" s="60" t="s">
        <v>3576</v>
      </c>
      <c r="R328" s="60" t="s">
        <v>3577</v>
      </c>
      <c r="S328" s="60">
        <v>7260005</v>
      </c>
      <c r="T328" s="60" t="s">
        <v>3573</v>
      </c>
      <c r="U328" s="61">
        <v>16511</v>
      </c>
      <c r="X328" s="60" t="s">
        <v>3578</v>
      </c>
      <c r="Y328" s="60" t="s">
        <v>3579</v>
      </c>
      <c r="Z328" s="60" t="s">
        <v>3580</v>
      </c>
      <c r="AA328" s="60">
        <v>7260005</v>
      </c>
      <c r="AB328" s="60">
        <v>34208</v>
      </c>
      <c r="AC328" s="60" t="s">
        <v>3581</v>
      </c>
      <c r="AD328" s="60" t="s">
        <v>522</v>
      </c>
      <c r="AE328" s="60" t="b">
        <f t="shared" si="11"/>
        <v>1</v>
      </c>
      <c r="AF328" s="60" t="s">
        <v>523</v>
      </c>
      <c r="AH328" s="61">
        <v>42480</v>
      </c>
      <c r="AI328" s="60" t="s">
        <v>292</v>
      </c>
      <c r="AJ328" s="61">
        <v>42461</v>
      </c>
      <c r="AK328" s="61">
        <v>43384</v>
      </c>
      <c r="AL328" s="60" t="s">
        <v>1974</v>
      </c>
      <c r="AM328" s="60" t="str">
        <f>VLOOKUP(AL328,'[1]居宅，予防'!$A$2:$B$43,2,FALSE)</f>
        <v>地域密着型通所介護</v>
      </c>
      <c r="AN328" s="60" t="str">
        <f>VLOOKUP(AM328,[1]施設種別!$A$2:$B$20,2,FALSE)</f>
        <v>⑯地域密着型通所介護</v>
      </c>
      <c r="AO328" s="60" t="s">
        <v>294</v>
      </c>
      <c r="AP328" s="60" t="s">
        <v>356</v>
      </c>
      <c r="AQ328" s="61">
        <v>42461</v>
      </c>
      <c r="AR328" s="61">
        <v>42461</v>
      </c>
      <c r="AS328" s="61">
        <v>43435</v>
      </c>
      <c r="BF328" s="61">
        <v>43405</v>
      </c>
      <c r="BG328" s="61">
        <v>45596</v>
      </c>
      <c r="BJ328" s="60" t="s">
        <v>3578</v>
      </c>
      <c r="BK328" s="60" t="s">
        <v>3579</v>
      </c>
      <c r="BL328" s="60" t="s">
        <v>3580</v>
      </c>
      <c r="BM328" s="60" t="s">
        <v>3582</v>
      </c>
      <c r="BN328" s="60" t="s">
        <v>3583</v>
      </c>
      <c r="BO328" s="60" t="s">
        <v>3584</v>
      </c>
      <c r="BP328" s="60">
        <v>7220341</v>
      </c>
      <c r="BQ328" s="60" t="s">
        <v>3585</v>
      </c>
      <c r="BR328" s="60" t="s">
        <v>2368</v>
      </c>
      <c r="BU328" s="60" t="s">
        <v>598</v>
      </c>
      <c r="BV328" s="61">
        <v>20513</v>
      </c>
      <c r="CO328" s="60" t="s">
        <v>3586</v>
      </c>
      <c r="CP328" s="60" t="s">
        <v>3587</v>
      </c>
      <c r="CQ328" s="60" t="s">
        <v>3588</v>
      </c>
      <c r="CR328" s="60" t="s">
        <v>522</v>
      </c>
      <c r="CS328" s="60" t="s">
        <v>3589</v>
      </c>
      <c r="CX328" s="60" t="s">
        <v>2688</v>
      </c>
      <c r="CZ328" s="61">
        <v>43472</v>
      </c>
      <c r="DA328" s="61">
        <v>43210</v>
      </c>
      <c r="DB328" s="61">
        <v>43445</v>
      </c>
      <c r="DC328" s="61">
        <v>45596</v>
      </c>
    </row>
    <row r="329" spans="1:107" x14ac:dyDescent="0.15">
      <c r="A329" s="60">
        <f>COUNTIF(B329:B$1038,B329)</f>
        <v>1</v>
      </c>
      <c r="B329" s="60" t="str">
        <f t="shared" si="10"/>
        <v>3471700652短期入所生活介護</v>
      </c>
      <c r="C329" s="60">
        <v>3471700652</v>
      </c>
      <c r="D329" s="60">
        <v>0</v>
      </c>
      <c r="E329" s="60" t="s">
        <v>275</v>
      </c>
      <c r="F329" s="60">
        <v>5003496</v>
      </c>
      <c r="G329" s="60" t="s">
        <v>3590</v>
      </c>
      <c r="H329" s="60" t="s">
        <v>3591</v>
      </c>
      <c r="I329" s="60">
        <v>7260003</v>
      </c>
      <c r="J329" s="60" t="s">
        <v>3592</v>
      </c>
      <c r="K329" s="60" t="s">
        <v>3593</v>
      </c>
      <c r="L329" s="60" t="s">
        <v>3594</v>
      </c>
      <c r="M329" s="60" t="s">
        <v>1907</v>
      </c>
      <c r="P329" s="60" t="s">
        <v>1967</v>
      </c>
      <c r="Q329" s="60" t="s">
        <v>3595</v>
      </c>
      <c r="R329" s="60" t="s">
        <v>3596</v>
      </c>
      <c r="U329" s="61">
        <v>20846</v>
      </c>
      <c r="X329" s="60" t="s">
        <v>3597</v>
      </c>
      <c r="Y329" s="60" t="s">
        <v>3598</v>
      </c>
      <c r="Z329" s="60" t="s">
        <v>3593</v>
      </c>
      <c r="AA329" s="60">
        <v>7260003</v>
      </c>
      <c r="AB329" s="60">
        <v>34208</v>
      </c>
      <c r="AC329" s="60" t="s">
        <v>3592</v>
      </c>
      <c r="AD329" s="60" t="s">
        <v>522</v>
      </c>
      <c r="AE329" s="60" t="b">
        <f t="shared" si="11"/>
        <v>0</v>
      </c>
      <c r="AF329" s="60" t="s">
        <v>523</v>
      </c>
      <c r="AG329" s="60" t="s">
        <v>291</v>
      </c>
      <c r="AH329" s="61">
        <v>42152</v>
      </c>
      <c r="AI329" s="60" t="s">
        <v>292</v>
      </c>
      <c r="AJ329" s="61">
        <v>42139</v>
      </c>
      <c r="AK329" s="61">
        <v>42181</v>
      </c>
      <c r="AL329" s="60" t="s">
        <v>1850</v>
      </c>
      <c r="AM329" s="60" t="str">
        <f>VLOOKUP(AL329,'[1]居宅，予防'!$A$2:$B$43,2,FALSE)</f>
        <v>短期入所生活介護</v>
      </c>
      <c r="AN329" s="60" t="str">
        <f>VLOOKUP(AM329,[1]施設種別!$A$2:$B$20,2,FALSE)</f>
        <v>⑭短期入所生活介護</v>
      </c>
      <c r="AO329" s="60" t="s">
        <v>294</v>
      </c>
      <c r="AP329" s="60" t="s">
        <v>356</v>
      </c>
      <c r="AQ329" s="61">
        <v>39783</v>
      </c>
      <c r="AR329" s="61">
        <v>39783</v>
      </c>
      <c r="AS329" s="61">
        <v>43497</v>
      </c>
      <c r="BF329" s="61">
        <v>41974</v>
      </c>
      <c r="BG329" s="61">
        <v>44165</v>
      </c>
      <c r="BJ329" s="60" t="s">
        <v>3597</v>
      </c>
      <c r="BK329" s="60" t="s">
        <v>3598</v>
      </c>
      <c r="BL329" s="60" t="s">
        <v>3593</v>
      </c>
      <c r="BM329" s="60" t="s">
        <v>3594</v>
      </c>
      <c r="BN329" s="60" t="s">
        <v>3599</v>
      </c>
      <c r="BO329" s="60" t="s">
        <v>3600</v>
      </c>
      <c r="BP329" s="60">
        <v>7260026</v>
      </c>
      <c r="BQ329" s="60" t="s">
        <v>3601</v>
      </c>
      <c r="BR329" s="60" t="s">
        <v>1978</v>
      </c>
      <c r="BV329" s="61">
        <v>22798</v>
      </c>
      <c r="CR329" s="60" t="s">
        <v>1269</v>
      </c>
      <c r="CV329" s="60" t="s">
        <v>2876</v>
      </c>
      <c r="CW329" s="60" t="s">
        <v>3602</v>
      </c>
      <c r="CY329" s="60" t="s">
        <v>291</v>
      </c>
      <c r="CZ329" s="61">
        <v>43556</v>
      </c>
      <c r="DA329" s="61">
        <v>43496</v>
      </c>
      <c r="DB329" s="61">
        <v>43500</v>
      </c>
      <c r="DC329" s="61">
        <v>44165</v>
      </c>
    </row>
    <row r="330" spans="1:107" x14ac:dyDescent="0.15">
      <c r="A330" s="60">
        <f>COUNTIF(B330:B$1038,B330)</f>
        <v>1</v>
      </c>
      <c r="B330" s="60" t="str">
        <f t="shared" si="10"/>
        <v>3471700652通所介護</v>
      </c>
      <c r="C330" s="60">
        <v>3471700652</v>
      </c>
      <c r="D330" s="60">
        <v>0</v>
      </c>
      <c r="E330" s="60" t="s">
        <v>275</v>
      </c>
      <c r="F330" s="60">
        <v>5003496</v>
      </c>
      <c r="G330" s="60" t="s">
        <v>3590</v>
      </c>
      <c r="H330" s="60" t="s">
        <v>3591</v>
      </c>
      <c r="I330" s="60">
        <v>7260003</v>
      </c>
      <c r="J330" s="60" t="s">
        <v>3592</v>
      </c>
      <c r="K330" s="60" t="s">
        <v>3593</v>
      </c>
      <c r="L330" s="60" t="s">
        <v>3594</v>
      </c>
      <c r="M330" s="60" t="s">
        <v>1907</v>
      </c>
      <c r="P330" s="60" t="s">
        <v>1967</v>
      </c>
      <c r="Q330" s="60" t="s">
        <v>3595</v>
      </c>
      <c r="R330" s="60" t="s">
        <v>3596</v>
      </c>
      <c r="U330" s="61">
        <v>20846</v>
      </c>
      <c r="X330" s="60" t="s">
        <v>3597</v>
      </c>
      <c r="Y330" s="60" t="s">
        <v>3598</v>
      </c>
      <c r="Z330" s="60" t="s">
        <v>3593</v>
      </c>
      <c r="AA330" s="60">
        <v>7260003</v>
      </c>
      <c r="AB330" s="60">
        <v>34208</v>
      </c>
      <c r="AC330" s="60" t="s">
        <v>3592</v>
      </c>
      <c r="AD330" s="60" t="s">
        <v>522</v>
      </c>
      <c r="AE330" s="60" t="b">
        <f t="shared" si="11"/>
        <v>0</v>
      </c>
      <c r="AF330" s="60" t="s">
        <v>523</v>
      </c>
      <c r="AG330" s="60" t="s">
        <v>291</v>
      </c>
      <c r="AH330" s="61">
        <v>42152</v>
      </c>
      <c r="AI330" s="60" t="s">
        <v>292</v>
      </c>
      <c r="AJ330" s="61">
        <v>42139</v>
      </c>
      <c r="AK330" s="61">
        <v>42181</v>
      </c>
      <c r="AL330" s="60" t="s">
        <v>1829</v>
      </c>
      <c r="AM330" s="60" t="str">
        <f>VLOOKUP(AL330,'[1]居宅，予防'!$A$2:$B$43,2,FALSE)</f>
        <v>通所介護</v>
      </c>
      <c r="AN330" s="60" t="str">
        <f>VLOOKUP(AM330,[1]施設種別!$A$2:$B$20,2,FALSE)</f>
        <v>⑮通所介護</v>
      </c>
      <c r="AO330" s="60" t="s">
        <v>294</v>
      </c>
      <c r="AP330" s="60" t="s">
        <v>356</v>
      </c>
      <c r="AQ330" s="61">
        <v>39783</v>
      </c>
      <c r="AR330" s="61">
        <v>39783</v>
      </c>
      <c r="AS330" s="61">
        <v>43497</v>
      </c>
      <c r="BF330" s="61">
        <v>41974</v>
      </c>
      <c r="BG330" s="61">
        <v>44165</v>
      </c>
      <c r="BJ330" s="60" t="s">
        <v>3597</v>
      </c>
      <c r="BK330" s="60" t="s">
        <v>3598</v>
      </c>
      <c r="BL330" s="60" t="s">
        <v>3593</v>
      </c>
      <c r="BM330" s="60" t="s">
        <v>3594</v>
      </c>
      <c r="BN330" s="60" t="s">
        <v>3603</v>
      </c>
      <c r="BO330" s="60" t="s">
        <v>3604</v>
      </c>
      <c r="BP330" s="60">
        <v>7200002</v>
      </c>
      <c r="BQ330" s="60" t="s">
        <v>3605</v>
      </c>
      <c r="BR330" s="60" t="s">
        <v>1892</v>
      </c>
      <c r="BV330" s="61">
        <v>27249</v>
      </c>
      <c r="CR330" s="60" t="s">
        <v>1269</v>
      </c>
      <c r="CY330" s="60" t="s">
        <v>291</v>
      </c>
      <c r="CZ330" s="61">
        <v>43556</v>
      </c>
      <c r="DA330" s="61">
        <v>43217</v>
      </c>
      <c r="DB330" s="61">
        <v>43500</v>
      </c>
      <c r="DC330" s="61">
        <v>44165</v>
      </c>
    </row>
    <row r="331" spans="1:107" x14ac:dyDescent="0.15">
      <c r="A331" s="60">
        <f>COUNTIF(B331:B$1038,B331)</f>
        <v>1</v>
      </c>
      <c r="B331" s="60" t="str">
        <f t="shared" si="10"/>
        <v>3471700660地域密着型通所介護</v>
      </c>
      <c r="C331" s="60">
        <v>3471700660</v>
      </c>
      <c r="D331" s="60">
        <v>34208</v>
      </c>
      <c r="E331" s="60" t="s">
        <v>522</v>
      </c>
      <c r="G331" s="60" t="s">
        <v>3606</v>
      </c>
      <c r="H331" s="60" t="s">
        <v>3607</v>
      </c>
      <c r="I331" s="60">
        <v>7260012</v>
      </c>
      <c r="J331" s="60" t="s">
        <v>3608</v>
      </c>
      <c r="K331" s="60" t="s">
        <v>3609</v>
      </c>
      <c r="L331" s="60" t="s">
        <v>3609</v>
      </c>
      <c r="M331" s="60" t="s">
        <v>1907</v>
      </c>
      <c r="P331" s="60" t="s">
        <v>1967</v>
      </c>
      <c r="Q331" s="60" t="s">
        <v>3610</v>
      </c>
      <c r="R331" s="60" t="s">
        <v>3611</v>
      </c>
      <c r="U331" s="61">
        <v>25452</v>
      </c>
      <c r="X331" s="60" t="s">
        <v>3612</v>
      </c>
      <c r="Y331" s="60" t="s">
        <v>3613</v>
      </c>
      <c r="Z331" s="60" t="s">
        <v>3609</v>
      </c>
      <c r="AA331" s="60">
        <v>7260012</v>
      </c>
      <c r="AB331" s="60">
        <v>34208</v>
      </c>
      <c r="AC331" s="60" t="s">
        <v>3608</v>
      </c>
      <c r="AD331" s="60" t="s">
        <v>522</v>
      </c>
      <c r="AE331" s="60" t="b">
        <f t="shared" si="11"/>
        <v>1</v>
      </c>
      <c r="AF331" s="60" t="s">
        <v>523</v>
      </c>
      <c r="AH331" s="61">
        <v>43151</v>
      </c>
      <c r="AI331" s="60" t="s">
        <v>292</v>
      </c>
      <c r="AJ331" s="61">
        <v>43121</v>
      </c>
      <c r="AK331" s="61">
        <v>43158</v>
      </c>
      <c r="AL331" s="60" t="s">
        <v>1974</v>
      </c>
      <c r="AM331" s="60" t="str">
        <f>VLOOKUP(AL331,'[1]居宅，予防'!$A$2:$B$43,2,FALSE)</f>
        <v>地域密着型通所介護</v>
      </c>
      <c r="AN331" s="60" t="str">
        <f>VLOOKUP(AM331,[1]施設種別!$A$2:$B$20,2,FALSE)</f>
        <v>⑯地域密着型通所介護</v>
      </c>
      <c r="AO331" s="60" t="s">
        <v>294</v>
      </c>
      <c r="AP331" s="60" t="s">
        <v>356</v>
      </c>
      <c r="AQ331" s="61">
        <v>42461</v>
      </c>
      <c r="AR331" s="61">
        <v>42461</v>
      </c>
      <c r="AS331" s="61">
        <v>43191</v>
      </c>
      <c r="BF331" s="61">
        <v>42461</v>
      </c>
      <c r="BG331" s="61">
        <v>44196</v>
      </c>
      <c r="BJ331" s="60" t="s">
        <v>3612</v>
      </c>
      <c r="BK331" s="60" t="s">
        <v>3613</v>
      </c>
      <c r="BL331" s="60" t="s">
        <v>3609</v>
      </c>
      <c r="BM331" s="60" t="s">
        <v>3609</v>
      </c>
      <c r="BN331" s="60" t="s">
        <v>3611</v>
      </c>
      <c r="BO331" s="60" t="s">
        <v>3610</v>
      </c>
      <c r="BP331" s="60">
        <v>7260013</v>
      </c>
      <c r="BQ331" s="60" t="s">
        <v>3614</v>
      </c>
      <c r="BR331" s="60" t="s">
        <v>2007</v>
      </c>
      <c r="BV331" s="61">
        <v>25452</v>
      </c>
      <c r="CO331" s="60" t="s">
        <v>403</v>
      </c>
      <c r="CP331" s="60" t="s">
        <v>403</v>
      </c>
      <c r="CQ331" s="60" t="s">
        <v>3543</v>
      </c>
      <c r="CR331" s="60" t="s">
        <v>526</v>
      </c>
      <c r="CX331" s="60" t="s">
        <v>2688</v>
      </c>
      <c r="CZ331" s="61">
        <v>43214</v>
      </c>
      <c r="DA331" s="61">
        <v>43549</v>
      </c>
      <c r="DB331" s="61">
        <v>43203</v>
      </c>
      <c r="DC331" s="61">
        <v>44196</v>
      </c>
    </row>
    <row r="332" spans="1:107" x14ac:dyDescent="0.15">
      <c r="A332" s="60">
        <f>COUNTIF(B332:B$1038,B332)</f>
        <v>1</v>
      </c>
      <c r="B332" s="60" t="str">
        <f t="shared" si="10"/>
        <v>3471700686通所介護</v>
      </c>
      <c r="C332" s="60">
        <v>3471700686</v>
      </c>
      <c r="D332" s="60">
        <v>0</v>
      </c>
      <c r="E332" s="60" t="s">
        <v>275</v>
      </c>
      <c r="F332" s="60">
        <v>7003460</v>
      </c>
      <c r="G332" s="60" t="s">
        <v>3615</v>
      </c>
      <c r="H332" s="60" t="s">
        <v>3616</v>
      </c>
      <c r="I332" s="60">
        <v>7200803</v>
      </c>
      <c r="J332" s="60" t="s">
        <v>3617</v>
      </c>
      <c r="K332" s="60" t="s">
        <v>3618</v>
      </c>
      <c r="L332" s="60" t="s">
        <v>3619</v>
      </c>
      <c r="M332" s="60" t="s">
        <v>1654</v>
      </c>
      <c r="P332" s="60" t="s">
        <v>3620</v>
      </c>
      <c r="Q332" s="60" t="s">
        <v>3621</v>
      </c>
      <c r="R332" s="60" t="s">
        <v>3622</v>
      </c>
      <c r="X332" s="60" t="s">
        <v>3623</v>
      </c>
      <c r="Y332" s="60" t="s">
        <v>3624</v>
      </c>
      <c r="Z332" s="60" t="s">
        <v>3625</v>
      </c>
      <c r="AA332" s="60">
        <v>7260002</v>
      </c>
      <c r="AB332" s="60">
        <v>34208</v>
      </c>
      <c r="AC332" s="60" t="s">
        <v>3626</v>
      </c>
      <c r="AD332" s="60" t="s">
        <v>522</v>
      </c>
      <c r="AE332" s="60" t="b">
        <f t="shared" si="11"/>
        <v>0</v>
      </c>
      <c r="AF332" s="60" t="s">
        <v>523</v>
      </c>
      <c r="AG332" s="60" t="s">
        <v>291</v>
      </c>
      <c r="AH332" s="61">
        <v>42621</v>
      </c>
      <c r="AI332" s="60" t="s">
        <v>292</v>
      </c>
      <c r="AJ332" s="61">
        <v>42549</v>
      </c>
      <c r="AK332" s="61">
        <v>42671</v>
      </c>
      <c r="AL332" s="60" t="s">
        <v>1829</v>
      </c>
      <c r="AM332" s="60" t="str">
        <f>VLOOKUP(AL332,'[1]居宅，予防'!$A$2:$B$43,2,FALSE)</f>
        <v>通所介護</v>
      </c>
      <c r="AN332" s="60" t="str">
        <f>VLOOKUP(AM332,[1]施設種別!$A$2:$B$20,2,FALSE)</f>
        <v>⑮通所介護</v>
      </c>
      <c r="AO332" s="60" t="s">
        <v>294</v>
      </c>
      <c r="AP332" s="60" t="s">
        <v>356</v>
      </c>
      <c r="AQ332" s="61">
        <v>39965</v>
      </c>
      <c r="AR332" s="61">
        <v>39965</v>
      </c>
      <c r="AS332" s="61">
        <v>43191</v>
      </c>
      <c r="BF332" s="61">
        <v>42156</v>
      </c>
      <c r="BG332" s="61">
        <v>44347</v>
      </c>
      <c r="BJ332" s="60" t="s">
        <v>3623</v>
      </c>
      <c r="BK332" s="60" t="s">
        <v>3624</v>
      </c>
      <c r="BL332" s="60" t="s">
        <v>3625</v>
      </c>
      <c r="BM332" s="60" t="s">
        <v>3627</v>
      </c>
      <c r="BN332" s="60" t="s">
        <v>3628</v>
      </c>
      <c r="BO332" s="60" t="s">
        <v>3629</v>
      </c>
      <c r="BP332" s="60">
        <v>7202123</v>
      </c>
      <c r="BQ332" s="60" t="s">
        <v>3630</v>
      </c>
      <c r="BV332" s="61">
        <v>24287</v>
      </c>
      <c r="CR332" s="60" t="s">
        <v>3470</v>
      </c>
      <c r="CY332" s="60" t="s">
        <v>291</v>
      </c>
      <c r="CZ332" s="61">
        <v>43251</v>
      </c>
      <c r="DA332" s="61">
        <v>43578</v>
      </c>
      <c r="DB332" s="61">
        <v>43196</v>
      </c>
      <c r="DC332" s="61">
        <v>44347</v>
      </c>
    </row>
    <row r="333" spans="1:107" x14ac:dyDescent="0.15">
      <c r="A333" s="60">
        <f>COUNTIF(B333:B$1038,B333)</f>
        <v>1</v>
      </c>
      <c r="B333" s="60" t="str">
        <f t="shared" si="10"/>
        <v>3471700736地域密着型通所介護</v>
      </c>
      <c r="C333" s="60">
        <v>3471700736</v>
      </c>
      <c r="D333" s="60">
        <v>34208</v>
      </c>
      <c r="E333" s="60" t="s">
        <v>522</v>
      </c>
      <c r="G333" s="60" t="s">
        <v>3631</v>
      </c>
      <c r="H333" s="60" t="s">
        <v>3632</v>
      </c>
      <c r="I333" s="60">
        <v>7260012</v>
      </c>
      <c r="J333" s="60" t="s">
        <v>3633</v>
      </c>
      <c r="K333" s="60" t="s">
        <v>3634</v>
      </c>
      <c r="L333" s="60" t="s">
        <v>3634</v>
      </c>
      <c r="M333" s="60" t="s">
        <v>1907</v>
      </c>
      <c r="P333" s="60" t="s">
        <v>1967</v>
      </c>
      <c r="Q333" s="60" t="s">
        <v>3635</v>
      </c>
      <c r="R333" s="60" t="s">
        <v>3636</v>
      </c>
      <c r="U333" s="61">
        <v>24644</v>
      </c>
      <c r="X333" s="60" t="s">
        <v>3637</v>
      </c>
      <c r="Y333" s="60" t="s">
        <v>3638</v>
      </c>
      <c r="Z333" s="60" t="s">
        <v>3634</v>
      </c>
      <c r="AA333" s="60">
        <v>7260012</v>
      </c>
      <c r="AB333" s="60">
        <v>34208</v>
      </c>
      <c r="AC333" s="60" t="s">
        <v>3633</v>
      </c>
      <c r="AD333" s="60" t="s">
        <v>522</v>
      </c>
      <c r="AE333" s="60" t="b">
        <f t="shared" si="11"/>
        <v>1</v>
      </c>
      <c r="AF333" s="60" t="s">
        <v>523</v>
      </c>
      <c r="AG333" s="60" t="s">
        <v>291</v>
      </c>
      <c r="AH333" s="61">
        <v>42480</v>
      </c>
      <c r="AI333" s="60" t="s">
        <v>292</v>
      </c>
      <c r="AJ333" s="61">
        <v>42461</v>
      </c>
      <c r="AK333" s="61">
        <v>42480</v>
      </c>
      <c r="AL333" s="60" t="s">
        <v>1974</v>
      </c>
      <c r="AM333" s="60" t="str">
        <f>VLOOKUP(AL333,'[1]居宅，予防'!$A$2:$B$43,2,FALSE)</f>
        <v>地域密着型通所介護</v>
      </c>
      <c r="AN333" s="60" t="str">
        <f>VLOOKUP(AM333,[1]施設種別!$A$2:$B$20,2,FALSE)</f>
        <v>⑯地域密着型通所介護</v>
      </c>
      <c r="AO333" s="60" t="s">
        <v>294</v>
      </c>
      <c r="AP333" s="60" t="s">
        <v>356</v>
      </c>
      <c r="AQ333" s="61">
        <v>42461</v>
      </c>
      <c r="AR333" s="61">
        <v>42461</v>
      </c>
      <c r="BF333" s="61">
        <v>42856</v>
      </c>
      <c r="BG333" s="61">
        <v>45046</v>
      </c>
      <c r="BJ333" s="60" t="s">
        <v>3637</v>
      </c>
      <c r="BK333" s="60" t="s">
        <v>3638</v>
      </c>
      <c r="BL333" s="60" t="s">
        <v>3634</v>
      </c>
      <c r="BM333" s="60" t="s">
        <v>3639</v>
      </c>
      <c r="BN333" s="60" t="s">
        <v>3636</v>
      </c>
      <c r="BO333" s="60" t="s">
        <v>3635</v>
      </c>
      <c r="BP333" s="60">
        <v>7260012</v>
      </c>
      <c r="BQ333" s="60" t="s">
        <v>3633</v>
      </c>
      <c r="BR333" s="60" t="s">
        <v>2166</v>
      </c>
      <c r="BV333" s="61">
        <v>24644</v>
      </c>
      <c r="CR333" s="60" t="s">
        <v>526</v>
      </c>
      <c r="CS333" s="60" t="s">
        <v>3640</v>
      </c>
      <c r="CX333" s="60" t="s">
        <v>2688</v>
      </c>
      <c r="CZ333" s="61">
        <v>42846</v>
      </c>
      <c r="DA333" s="61">
        <v>42480</v>
      </c>
      <c r="DB333" s="61">
        <v>42480</v>
      </c>
      <c r="DC333" s="61">
        <v>45046</v>
      </c>
    </row>
    <row r="334" spans="1:107" x14ac:dyDescent="0.15">
      <c r="A334" s="60">
        <f>COUNTIF(B334:B$1038,B334)</f>
        <v>1</v>
      </c>
      <c r="B334" s="60" t="str">
        <f t="shared" si="10"/>
        <v>3471700751通所介護</v>
      </c>
      <c r="C334" s="60">
        <v>3471700751</v>
      </c>
      <c r="D334" s="60">
        <v>0</v>
      </c>
      <c r="E334" s="60" t="s">
        <v>275</v>
      </c>
      <c r="F334" s="60">
        <v>1006949</v>
      </c>
      <c r="G334" s="60" t="s">
        <v>3444</v>
      </c>
      <c r="H334" s="60" t="s">
        <v>3445</v>
      </c>
      <c r="I334" s="60">
        <v>7260011</v>
      </c>
      <c r="J334" s="60" t="s">
        <v>3446</v>
      </c>
      <c r="K334" s="60" t="s">
        <v>3447</v>
      </c>
      <c r="L334" s="60" t="s">
        <v>3448</v>
      </c>
      <c r="M334" s="60" t="s">
        <v>1244</v>
      </c>
      <c r="P334" s="60" t="s">
        <v>283</v>
      </c>
      <c r="Q334" s="60" t="s">
        <v>3449</v>
      </c>
      <c r="R334" s="60" t="s">
        <v>3450</v>
      </c>
      <c r="X334" s="60" t="s">
        <v>3641</v>
      </c>
      <c r="Y334" s="60" t="s">
        <v>3642</v>
      </c>
      <c r="Z334" s="60" t="s">
        <v>3643</v>
      </c>
      <c r="AA334" s="60">
        <v>7260011</v>
      </c>
      <c r="AB334" s="60">
        <v>34208</v>
      </c>
      <c r="AC334" s="60" t="s">
        <v>3446</v>
      </c>
      <c r="AD334" s="60" t="s">
        <v>522</v>
      </c>
      <c r="AE334" s="60" t="b">
        <f t="shared" si="11"/>
        <v>0</v>
      </c>
      <c r="AF334" s="60" t="s">
        <v>523</v>
      </c>
      <c r="AG334" s="60" t="s">
        <v>291</v>
      </c>
      <c r="AH334" s="61">
        <v>43061</v>
      </c>
      <c r="AI334" s="60" t="s">
        <v>292</v>
      </c>
      <c r="AJ334" s="61">
        <v>42900</v>
      </c>
      <c r="AK334" s="61">
        <v>43153</v>
      </c>
      <c r="AL334" s="60" t="s">
        <v>1829</v>
      </c>
      <c r="AM334" s="60" t="str">
        <f>VLOOKUP(AL334,'[1]居宅，予防'!$A$2:$B$43,2,FALSE)</f>
        <v>通所介護</v>
      </c>
      <c r="AN334" s="60" t="str">
        <f>VLOOKUP(AM334,[1]施設種別!$A$2:$B$20,2,FALSE)</f>
        <v>⑮通所介護</v>
      </c>
      <c r="AO334" s="60" t="s">
        <v>294</v>
      </c>
      <c r="AP334" s="60" t="s">
        <v>356</v>
      </c>
      <c r="AQ334" s="61">
        <v>40725</v>
      </c>
      <c r="AR334" s="61">
        <v>40725</v>
      </c>
      <c r="AS334" s="61">
        <v>43191</v>
      </c>
      <c r="BF334" s="61">
        <v>42917</v>
      </c>
      <c r="BG334" s="61">
        <v>45107</v>
      </c>
      <c r="BJ334" s="60" t="s">
        <v>3641</v>
      </c>
      <c r="BK334" s="60" t="s">
        <v>3642</v>
      </c>
      <c r="BL334" s="60" t="s">
        <v>3643</v>
      </c>
      <c r="BM334" s="60" t="s">
        <v>3644</v>
      </c>
      <c r="BN334" s="60" t="s">
        <v>3645</v>
      </c>
      <c r="BO334" s="60" t="s">
        <v>3646</v>
      </c>
      <c r="BP334" s="60">
        <v>7220431</v>
      </c>
      <c r="BQ334" s="60" t="s">
        <v>3647</v>
      </c>
      <c r="BR334" s="60" t="s">
        <v>2007</v>
      </c>
      <c r="BV334" s="61">
        <v>20661</v>
      </c>
      <c r="CR334" s="60" t="s">
        <v>526</v>
      </c>
      <c r="CS334" s="60" t="s">
        <v>3648</v>
      </c>
      <c r="CY334" s="60" t="s">
        <v>291</v>
      </c>
      <c r="CZ334" s="61">
        <v>43280</v>
      </c>
      <c r="DA334" s="61">
        <v>43579</v>
      </c>
      <c r="DB334" s="61">
        <v>43234</v>
      </c>
      <c r="DC334" s="61">
        <v>45107</v>
      </c>
    </row>
    <row r="335" spans="1:107" x14ac:dyDescent="0.15">
      <c r="A335" s="60">
        <f>COUNTIF(B335:B$1038,B335)</f>
        <v>1</v>
      </c>
      <c r="B335" s="60" t="str">
        <f t="shared" si="10"/>
        <v>3471700769短期入所生活介護</v>
      </c>
      <c r="C335" s="60">
        <v>3471700769</v>
      </c>
      <c r="D335" s="60">
        <v>0</v>
      </c>
      <c r="E335" s="60" t="s">
        <v>275</v>
      </c>
      <c r="F335" s="60">
        <v>5003181</v>
      </c>
      <c r="G335" s="60" t="s">
        <v>3503</v>
      </c>
      <c r="H335" s="60" t="s">
        <v>3504</v>
      </c>
      <c r="I335" s="60">
        <v>7293103</v>
      </c>
      <c r="J335" s="60" t="s">
        <v>3505</v>
      </c>
      <c r="K335" s="60" t="s">
        <v>3506</v>
      </c>
      <c r="L335" s="60" t="s">
        <v>3507</v>
      </c>
      <c r="M335" s="60" t="s">
        <v>1907</v>
      </c>
      <c r="P335" s="60" t="s">
        <v>1967</v>
      </c>
      <c r="Q335" s="60" t="s">
        <v>3508</v>
      </c>
      <c r="R335" s="60" t="s">
        <v>3509</v>
      </c>
      <c r="U335" s="61">
        <v>30040</v>
      </c>
      <c r="X335" s="60" t="s">
        <v>3649</v>
      </c>
      <c r="Y335" s="60" t="s">
        <v>3650</v>
      </c>
      <c r="Z335" s="60" t="s">
        <v>3512</v>
      </c>
      <c r="AA335" s="60">
        <v>7260013</v>
      </c>
      <c r="AB335" s="60">
        <v>34208</v>
      </c>
      <c r="AC335" s="60" t="s">
        <v>3513</v>
      </c>
      <c r="AD335" s="60" t="s">
        <v>522</v>
      </c>
      <c r="AE335" s="60" t="b">
        <f t="shared" si="11"/>
        <v>0</v>
      </c>
      <c r="AF335" s="60" t="s">
        <v>523</v>
      </c>
      <c r="AG335" s="60" t="s">
        <v>291</v>
      </c>
      <c r="AH335" s="61">
        <v>43265</v>
      </c>
      <c r="AI335" s="60" t="s">
        <v>292</v>
      </c>
      <c r="AJ335" s="61">
        <v>43252</v>
      </c>
      <c r="AK335" s="61">
        <v>43312</v>
      </c>
      <c r="AL335" s="60" t="s">
        <v>1850</v>
      </c>
      <c r="AM335" s="60" t="str">
        <f>VLOOKUP(AL335,'[1]居宅，予防'!$A$2:$B$43,2,FALSE)</f>
        <v>短期入所生活介護</v>
      </c>
      <c r="AN335" s="60" t="str">
        <f>VLOOKUP(AM335,[1]施設種別!$A$2:$B$20,2,FALSE)</f>
        <v>⑭短期入所生活介護</v>
      </c>
      <c r="AO335" s="60" t="s">
        <v>294</v>
      </c>
      <c r="AP335" s="60" t="s">
        <v>356</v>
      </c>
      <c r="AQ335" s="61">
        <v>40969</v>
      </c>
      <c r="AR335" s="61">
        <v>40969</v>
      </c>
      <c r="AS335" s="61">
        <v>42095</v>
      </c>
      <c r="BF335" s="61">
        <v>43160</v>
      </c>
      <c r="BG335" s="61">
        <v>45351</v>
      </c>
      <c r="BJ335" s="60" t="s">
        <v>3649</v>
      </c>
      <c r="BK335" s="60" t="s">
        <v>3650</v>
      </c>
      <c r="BL335" s="60" t="s">
        <v>3512</v>
      </c>
      <c r="BM335" s="60" t="s">
        <v>3514</v>
      </c>
      <c r="BN335" s="60" t="s">
        <v>3651</v>
      </c>
      <c r="BO335" s="60" t="s">
        <v>3652</v>
      </c>
      <c r="BP335" s="60">
        <v>7202122</v>
      </c>
      <c r="BQ335" s="60" t="s">
        <v>3653</v>
      </c>
      <c r="BR335" s="60" t="s">
        <v>1892</v>
      </c>
      <c r="BV335" s="61">
        <v>21325</v>
      </c>
      <c r="CR335" s="60" t="s">
        <v>526</v>
      </c>
      <c r="CS335" s="60" t="s">
        <v>3654</v>
      </c>
      <c r="CY335" s="60" t="s">
        <v>291</v>
      </c>
      <c r="CZ335" s="61">
        <v>43153</v>
      </c>
      <c r="DA335" s="61">
        <v>43214</v>
      </c>
      <c r="DB335" s="61">
        <v>43013</v>
      </c>
      <c r="DC335" s="61">
        <v>45351</v>
      </c>
    </row>
    <row r="336" spans="1:107" x14ac:dyDescent="0.15">
      <c r="A336" s="60">
        <f>COUNTIF(B336:B$1038,B336)</f>
        <v>1</v>
      </c>
      <c r="B336" s="60" t="str">
        <f t="shared" si="10"/>
        <v>3471700801通所介護</v>
      </c>
      <c r="C336" s="60">
        <v>3471700801</v>
      </c>
      <c r="D336" s="60">
        <v>0</v>
      </c>
      <c r="E336" s="60" t="s">
        <v>275</v>
      </c>
      <c r="F336" s="60">
        <v>5006143</v>
      </c>
      <c r="G336" s="60" t="s">
        <v>3655</v>
      </c>
      <c r="H336" s="60" t="s">
        <v>3656</v>
      </c>
      <c r="I336" s="60">
        <v>7260005</v>
      </c>
      <c r="J336" s="60" t="s">
        <v>3657</v>
      </c>
      <c r="K336" s="60" t="s">
        <v>3658</v>
      </c>
      <c r="L336" s="60" t="s">
        <v>3659</v>
      </c>
      <c r="M336" s="60" t="s">
        <v>1907</v>
      </c>
      <c r="P336" s="60" t="s">
        <v>1967</v>
      </c>
      <c r="Q336" s="60" t="s">
        <v>1260</v>
      </c>
      <c r="R336" s="60" t="s">
        <v>1261</v>
      </c>
      <c r="U336" s="61">
        <v>17463</v>
      </c>
      <c r="X336" s="60" t="s">
        <v>3660</v>
      </c>
      <c r="Y336" s="60" t="s">
        <v>3661</v>
      </c>
      <c r="Z336" s="60" t="s">
        <v>3658</v>
      </c>
      <c r="AA336" s="60">
        <v>7260005</v>
      </c>
      <c r="AB336" s="60">
        <v>34208</v>
      </c>
      <c r="AC336" s="60" t="s">
        <v>3657</v>
      </c>
      <c r="AD336" s="60" t="s">
        <v>522</v>
      </c>
      <c r="AE336" s="60" t="b">
        <f t="shared" si="11"/>
        <v>0</v>
      </c>
      <c r="AF336" s="60" t="s">
        <v>523</v>
      </c>
      <c r="AG336" s="60" t="s">
        <v>291</v>
      </c>
      <c r="AH336" s="61">
        <v>43339</v>
      </c>
      <c r="AI336" s="60" t="s">
        <v>292</v>
      </c>
      <c r="AJ336" s="61">
        <v>43313</v>
      </c>
      <c r="AK336" s="61">
        <v>43405</v>
      </c>
      <c r="AL336" s="60" t="s">
        <v>1829</v>
      </c>
      <c r="AM336" s="60" t="str">
        <f>VLOOKUP(AL336,'[1]居宅，予防'!$A$2:$B$43,2,FALSE)</f>
        <v>通所介護</v>
      </c>
      <c r="AN336" s="60" t="str">
        <f>VLOOKUP(AM336,[1]施設種別!$A$2:$B$20,2,FALSE)</f>
        <v>⑮通所介護</v>
      </c>
      <c r="AO336" s="60" t="s">
        <v>294</v>
      </c>
      <c r="AP336" s="60" t="s">
        <v>356</v>
      </c>
      <c r="AQ336" s="61">
        <v>41183</v>
      </c>
      <c r="AR336" s="61">
        <v>41183</v>
      </c>
      <c r="AS336" s="61">
        <v>43435</v>
      </c>
      <c r="BF336" s="61">
        <v>43435</v>
      </c>
      <c r="BG336" s="61">
        <v>45626</v>
      </c>
      <c r="BJ336" s="60" t="s">
        <v>3660</v>
      </c>
      <c r="BK336" s="60" t="s">
        <v>3661</v>
      </c>
      <c r="BL336" s="60" t="s">
        <v>3658</v>
      </c>
      <c r="BM336" s="60" t="s">
        <v>3659</v>
      </c>
      <c r="BN336" s="60" t="s">
        <v>3662</v>
      </c>
      <c r="BO336" s="60" t="s">
        <v>3663</v>
      </c>
      <c r="BP336" s="60">
        <v>7260013</v>
      </c>
      <c r="BQ336" s="60" t="s">
        <v>3664</v>
      </c>
      <c r="BR336" s="60" t="s">
        <v>3131</v>
      </c>
      <c r="BV336" s="61">
        <v>25896</v>
      </c>
      <c r="CR336" s="60" t="s">
        <v>526</v>
      </c>
      <c r="CS336" s="60" t="s">
        <v>3665</v>
      </c>
      <c r="CU336" s="60" t="s">
        <v>3181</v>
      </c>
      <c r="CY336" s="60" t="s">
        <v>291</v>
      </c>
      <c r="CZ336" s="61">
        <v>43496</v>
      </c>
      <c r="DA336" s="61">
        <v>43214</v>
      </c>
      <c r="DB336" s="61">
        <v>43424</v>
      </c>
      <c r="DC336" s="61">
        <v>45626</v>
      </c>
    </row>
    <row r="337" spans="1:110" x14ac:dyDescent="0.15">
      <c r="A337" s="60">
        <f>COUNTIF(B337:B$1038,B337)</f>
        <v>1</v>
      </c>
      <c r="B337" s="60" t="str">
        <f t="shared" si="10"/>
        <v>3471700843短期入所生活介護</v>
      </c>
      <c r="C337" s="60">
        <v>3471700843</v>
      </c>
      <c r="D337" s="60">
        <v>0</v>
      </c>
      <c r="E337" s="60" t="s">
        <v>275</v>
      </c>
      <c r="F337" s="60">
        <v>1012129</v>
      </c>
      <c r="G337" s="60" t="s">
        <v>3545</v>
      </c>
      <c r="H337" s="60" t="s">
        <v>3546</v>
      </c>
      <c r="I337" s="60">
        <v>7260006</v>
      </c>
      <c r="J337" s="60" t="s">
        <v>3547</v>
      </c>
      <c r="K337" s="60" t="s">
        <v>3548</v>
      </c>
      <c r="L337" s="60" t="s">
        <v>3549</v>
      </c>
      <c r="M337" s="60" t="s">
        <v>1244</v>
      </c>
      <c r="N337" s="60" t="s">
        <v>533</v>
      </c>
      <c r="P337" s="60" t="s">
        <v>283</v>
      </c>
      <c r="Q337" s="60" t="s">
        <v>1260</v>
      </c>
      <c r="R337" s="60" t="s">
        <v>1261</v>
      </c>
      <c r="S337" s="60">
        <v>7260005</v>
      </c>
      <c r="T337" s="60" t="s">
        <v>3550</v>
      </c>
      <c r="U337" s="61">
        <v>17463</v>
      </c>
      <c r="X337" s="60" t="s">
        <v>3666</v>
      </c>
      <c r="Y337" s="60" t="s">
        <v>3667</v>
      </c>
      <c r="Z337" s="60" t="s">
        <v>3548</v>
      </c>
      <c r="AA337" s="60">
        <v>7260006</v>
      </c>
      <c r="AB337" s="60">
        <v>34208</v>
      </c>
      <c r="AC337" s="60" t="s">
        <v>3668</v>
      </c>
      <c r="AD337" s="60" t="s">
        <v>522</v>
      </c>
      <c r="AE337" s="60" t="b">
        <f t="shared" si="11"/>
        <v>0</v>
      </c>
      <c r="AF337" s="60" t="s">
        <v>523</v>
      </c>
      <c r="AG337" s="60" t="s">
        <v>291</v>
      </c>
      <c r="AH337" s="61">
        <v>43503</v>
      </c>
      <c r="AI337" s="60" t="s">
        <v>292</v>
      </c>
      <c r="AJ337" s="61">
        <v>43511</v>
      </c>
      <c r="AK337" s="61">
        <v>43538</v>
      </c>
      <c r="AL337" s="60" t="s">
        <v>1850</v>
      </c>
      <c r="AM337" s="60" t="str">
        <f>VLOOKUP(AL337,'[1]居宅，予防'!$A$2:$B$43,2,FALSE)</f>
        <v>短期入所生活介護</v>
      </c>
      <c r="AN337" s="60" t="str">
        <f>VLOOKUP(AM337,[1]施設種別!$A$2:$B$20,2,FALSE)</f>
        <v>⑭短期入所生活介護</v>
      </c>
      <c r="AO337" s="60" t="s">
        <v>294</v>
      </c>
      <c r="AP337" s="60" t="s">
        <v>356</v>
      </c>
      <c r="AQ337" s="61">
        <v>41365</v>
      </c>
      <c r="AR337" s="61">
        <v>41365</v>
      </c>
      <c r="AS337" s="61">
        <v>43525</v>
      </c>
      <c r="BF337" s="61">
        <v>43556</v>
      </c>
      <c r="BG337" s="61">
        <v>45747</v>
      </c>
      <c r="BJ337" s="60" t="s">
        <v>3666</v>
      </c>
      <c r="BK337" s="60" t="s">
        <v>3667</v>
      </c>
      <c r="BL337" s="60" t="s">
        <v>3548</v>
      </c>
      <c r="BM337" s="60" t="s">
        <v>3549</v>
      </c>
      <c r="BN337" s="60" t="s">
        <v>3559</v>
      </c>
      <c r="BO337" s="60" t="s">
        <v>3560</v>
      </c>
      <c r="BP337" s="60">
        <v>7260023</v>
      </c>
      <c r="BQ337" s="60" t="s">
        <v>3567</v>
      </c>
      <c r="BS337" s="60" t="s">
        <v>3669</v>
      </c>
      <c r="BT337" s="60" t="s">
        <v>2380</v>
      </c>
      <c r="BV337" s="61">
        <v>19509</v>
      </c>
      <c r="CR337" s="60" t="s">
        <v>526</v>
      </c>
      <c r="CS337" s="60" t="s">
        <v>3570</v>
      </c>
      <c r="CY337" s="60" t="s">
        <v>291</v>
      </c>
      <c r="CZ337" s="61">
        <v>43579</v>
      </c>
      <c r="DA337" s="61">
        <v>43405</v>
      </c>
      <c r="DB337" s="61">
        <v>43530</v>
      </c>
      <c r="DC337" s="61">
        <v>45747</v>
      </c>
      <c r="DF337" s="60" t="s">
        <v>3670</v>
      </c>
    </row>
    <row r="338" spans="1:110" x14ac:dyDescent="0.15">
      <c r="A338" s="60">
        <f>COUNTIF(B338:B$1038,B338)</f>
        <v>1</v>
      </c>
      <c r="B338" s="60" t="str">
        <f t="shared" si="10"/>
        <v>3471700850短期入所生活介護</v>
      </c>
      <c r="C338" s="60">
        <v>3471700850</v>
      </c>
      <c r="D338" s="60">
        <v>0</v>
      </c>
      <c r="E338" s="60" t="s">
        <v>275</v>
      </c>
      <c r="F338" s="60">
        <v>1012129</v>
      </c>
      <c r="G338" s="60" t="s">
        <v>3545</v>
      </c>
      <c r="H338" s="60" t="s">
        <v>3546</v>
      </c>
      <c r="I338" s="60">
        <v>7260006</v>
      </c>
      <c r="J338" s="60" t="s">
        <v>3547</v>
      </c>
      <c r="K338" s="60" t="s">
        <v>3548</v>
      </c>
      <c r="L338" s="60" t="s">
        <v>3549</v>
      </c>
      <c r="M338" s="60" t="s">
        <v>1244</v>
      </c>
      <c r="N338" s="60" t="s">
        <v>533</v>
      </c>
      <c r="P338" s="60" t="s">
        <v>283</v>
      </c>
      <c r="Q338" s="60" t="s">
        <v>1260</v>
      </c>
      <c r="R338" s="60" t="s">
        <v>1261</v>
      </c>
      <c r="S338" s="60">
        <v>7260005</v>
      </c>
      <c r="T338" s="60" t="s">
        <v>3550</v>
      </c>
      <c r="U338" s="61">
        <v>17463</v>
      </c>
      <c r="X338" s="60" t="s">
        <v>3671</v>
      </c>
      <c r="Y338" s="60" t="s">
        <v>3672</v>
      </c>
      <c r="Z338" s="60" t="s">
        <v>3548</v>
      </c>
      <c r="AA338" s="60">
        <v>7260006</v>
      </c>
      <c r="AB338" s="60">
        <v>34208</v>
      </c>
      <c r="AC338" s="60" t="s">
        <v>3668</v>
      </c>
      <c r="AD338" s="60" t="s">
        <v>522</v>
      </c>
      <c r="AE338" s="60" t="b">
        <f t="shared" si="11"/>
        <v>0</v>
      </c>
      <c r="AF338" s="60" t="s">
        <v>523</v>
      </c>
      <c r="AG338" s="60" t="s">
        <v>291</v>
      </c>
      <c r="AH338" s="61">
        <v>43503</v>
      </c>
      <c r="AI338" s="60" t="s">
        <v>292</v>
      </c>
      <c r="AJ338" s="61">
        <v>43511</v>
      </c>
      <c r="AK338" s="61">
        <v>43556</v>
      </c>
      <c r="AL338" s="60" t="s">
        <v>1850</v>
      </c>
      <c r="AM338" s="60" t="str">
        <f>VLOOKUP(AL338,'[1]居宅，予防'!$A$2:$B$43,2,FALSE)</f>
        <v>短期入所生活介護</v>
      </c>
      <c r="AN338" s="60" t="str">
        <f>VLOOKUP(AM338,[1]施設種別!$A$2:$B$20,2,FALSE)</f>
        <v>⑭短期入所生活介護</v>
      </c>
      <c r="AO338" s="60" t="s">
        <v>294</v>
      </c>
      <c r="AP338" s="60" t="s">
        <v>356</v>
      </c>
      <c r="AQ338" s="61">
        <v>41365</v>
      </c>
      <c r="AR338" s="61">
        <v>41365</v>
      </c>
      <c r="AS338" s="61">
        <v>43525</v>
      </c>
      <c r="BF338" s="61">
        <v>43556</v>
      </c>
      <c r="BG338" s="61">
        <v>45747</v>
      </c>
      <c r="BJ338" s="60" t="s">
        <v>3671</v>
      </c>
      <c r="BK338" s="60" t="s">
        <v>3672</v>
      </c>
      <c r="BL338" s="60" t="s">
        <v>3548</v>
      </c>
      <c r="BM338" s="60" t="s">
        <v>3549</v>
      </c>
      <c r="BN338" s="60" t="s">
        <v>3559</v>
      </c>
      <c r="BO338" s="60" t="s">
        <v>3560</v>
      </c>
      <c r="BP338" s="60">
        <v>7260023</v>
      </c>
      <c r="BQ338" s="60" t="s">
        <v>3567</v>
      </c>
      <c r="BS338" s="60" t="s">
        <v>3669</v>
      </c>
      <c r="BT338" s="60" t="s">
        <v>2380</v>
      </c>
      <c r="BV338" s="61">
        <v>19509</v>
      </c>
      <c r="CR338" s="60" t="s">
        <v>526</v>
      </c>
      <c r="CS338" s="60" t="s">
        <v>3570</v>
      </c>
      <c r="CY338" s="60" t="s">
        <v>291</v>
      </c>
      <c r="CZ338" s="61">
        <v>43579</v>
      </c>
      <c r="DA338" s="61">
        <v>43405</v>
      </c>
      <c r="DB338" s="61">
        <v>43530</v>
      </c>
      <c r="DC338" s="61">
        <v>45747</v>
      </c>
      <c r="DF338" s="60" t="s">
        <v>3670</v>
      </c>
    </row>
    <row r="339" spans="1:110" x14ac:dyDescent="0.15">
      <c r="A339" s="60">
        <f>COUNTIF(B339:B$1038,B339)</f>
        <v>1</v>
      </c>
      <c r="B339" s="60" t="str">
        <f t="shared" si="10"/>
        <v>3471700868短期入所生活介護</v>
      </c>
      <c r="C339" s="60">
        <v>3471700868</v>
      </c>
      <c r="D339" s="60">
        <v>0</v>
      </c>
      <c r="E339" s="60" t="s">
        <v>275</v>
      </c>
      <c r="F339" s="60">
        <v>1006949</v>
      </c>
      <c r="G339" s="60" t="s">
        <v>3444</v>
      </c>
      <c r="H339" s="60" t="s">
        <v>3445</v>
      </c>
      <c r="I339" s="60">
        <v>7260011</v>
      </c>
      <c r="J339" s="60" t="s">
        <v>3446</v>
      </c>
      <c r="K339" s="60" t="s">
        <v>3447</v>
      </c>
      <c r="L339" s="60" t="s">
        <v>3448</v>
      </c>
      <c r="M339" s="60" t="s">
        <v>1244</v>
      </c>
      <c r="P339" s="60" t="s">
        <v>283</v>
      </c>
      <c r="Q339" s="60" t="s">
        <v>3449</v>
      </c>
      <c r="R339" s="60" t="s">
        <v>3450</v>
      </c>
      <c r="X339" s="60" t="s">
        <v>3673</v>
      </c>
      <c r="Y339" s="60" t="s">
        <v>3674</v>
      </c>
      <c r="Z339" s="60" t="s">
        <v>3474</v>
      </c>
      <c r="AA339" s="60">
        <v>7260021</v>
      </c>
      <c r="AB339" s="60">
        <v>34208</v>
      </c>
      <c r="AC339" s="60" t="s">
        <v>3454</v>
      </c>
      <c r="AD339" s="60" t="s">
        <v>522</v>
      </c>
      <c r="AE339" s="60" t="b">
        <f t="shared" si="11"/>
        <v>0</v>
      </c>
      <c r="AF339" s="60" t="s">
        <v>523</v>
      </c>
      <c r="AG339" s="60" t="s">
        <v>291</v>
      </c>
      <c r="AH339" s="61">
        <v>43061</v>
      </c>
      <c r="AI339" s="60" t="s">
        <v>292</v>
      </c>
      <c r="AJ339" s="61">
        <v>42900</v>
      </c>
      <c r="AK339" s="61">
        <v>43153</v>
      </c>
      <c r="AL339" s="60" t="s">
        <v>1850</v>
      </c>
      <c r="AM339" s="60" t="str">
        <f>VLOOKUP(AL339,'[1]居宅，予防'!$A$2:$B$43,2,FALSE)</f>
        <v>短期入所生活介護</v>
      </c>
      <c r="AN339" s="60" t="str">
        <f>VLOOKUP(AM339,[1]施設種別!$A$2:$B$20,2,FALSE)</f>
        <v>⑭短期入所生活介護</v>
      </c>
      <c r="AO339" s="60" t="s">
        <v>294</v>
      </c>
      <c r="AP339" s="60" t="s">
        <v>356</v>
      </c>
      <c r="AQ339" s="61">
        <v>41426</v>
      </c>
      <c r="AR339" s="61">
        <v>41426</v>
      </c>
      <c r="AS339" s="61">
        <v>42095</v>
      </c>
      <c r="BF339" s="61">
        <v>41426</v>
      </c>
      <c r="BG339" s="61">
        <v>43616</v>
      </c>
      <c r="BJ339" s="60" t="s">
        <v>3673</v>
      </c>
      <c r="BK339" s="60" t="s">
        <v>3674</v>
      </c>
      <c r="BL339" s="60" t="s">
        <v>3474</v>
      </c>
      <c r="BM339" s="60" t="s">
        <v>3455</v>
      </c>
      <c r="BN339" s="60" t="s">
        <v>3475</v>
      </c>
      <c r="BO339" s="60" t="s">
        <v>3476</v>
      </c>
      <c r="BP339" s="60">
        <v>7293222</v>
      </c>
      <c r="BQ339" s="60" t="s">
        <v>3477</v>
      </c>
      <c r="BS339" s="60" t="s">
        <v>3675</v>
      </c>
      <c r="BT339" s="60" t="s">
        <v>3676</v>
      </c>
      <c r="BV339" s="61">
        <v>23085</v>
      </c>
      <c r="CR339" s="60" t="s">
        <v>526</v>
      </c>
      <c r="CS339" s="60" t="s">
        <v>3420</v>
      </c>
      <c r="CY339" s="60" t="s">
        <v>291</v>
      </c>
      <c r="CZ339" s="61">
        <v>42119</v>
      </c>
      <c r="DA339" s="61">
        <v>43278</v>
      </c>
      <c r="DB339" s="61">
        <v>41422</v>
      </c>
      <c r="DC339" s="61">
        <v>43616</v>
      </c>
    </row>
    <row r="340" spans="1:110" x14ac:dyDescent="0.15">
      <c r="A340" s="60">
        <f>COUNTIF(B340:B$1038,B340)</f>
        <v>1</v>
      </c>
      <c r="B340" s="60" t="str">
        <f t="shared" si="10"/>
        <v>3471700876短期入所生活介護</v>
      </c>
      <c r="C340" s="60">
        <v>3471700876</v>
      </c>
      <c r="D340" s="60">
        <v>0</v>
      </c>
      <c r="E340" s="60" t="s">
        <v>275</v>
      </c>
      <c r="F340" s="60">
        <v>1006949</v>
      </c>
      <c r="G340" s="60" t="s">
        <v>3444</v>
      </c>
      <c r="H340" s="60" t="s">
        <v>3445</v>
      </c>
      <c r="I340" s="60">
        <v>7260011</v>
      </c>
      <c r="J340" s="60" t="s">
        <v>3446</v>
      </c>
      <c r="K340" s="60" t="s">
        <v>3447</v>
      </c>
      <c r="L340" s="60" t="s">
        <v>3448</v>
      </c>
      <c r="M340" s="60" t="s">
        <v>1244</v>
      </c>
      <c r="P340" s="60" t="s">
        <v>283</v>
      </c>
      <c r="Q340" s="60" t="s">
        <v>3449</v>
      </c>
      <c r="R340" s="60" t="s">
        <v>3450</v>
      </c>
      <c r="X340" s="60" t="s">
        <v>3677</v>
      </c>
      <c r="Y340" s="60" t="s">
        <v>3678</v>
      </c>
      <c r="Z340" s="60" t="s">
        <v>3474</v>
      </c>
      <c r="AA340" s="60">
        <v>7260021</v>
      </c>
      <c r="AB340" s="60">
        <v>34208</v>
      </c>
      <c r="AC340" s="60" t="s">
        <v>3454</v>
      </c>
      <c r="AD340" s="60" t="s">
        <v>522</v>
      </c>
      <c r="AE340" s="60" t="b">
        <f t="shared" si="11"/>
        <v>0</v>
      </c>
      <c r="AF340" s="60" t="s">
        <v>523</v>
      </c>
      <c r="AG340" s="60" t="s">
        <v>291</v>
      </c>
      <c r="AH340" s="61">
        <v>43061</v>
      </c>
      <c r="AI340" s="60" t="s">
        <v>292</v>
      </c>
      <c r="AJ340" s="61">
        <v>42900</v>
      </c>
      <c r="AK340" s="61">
        <v>43153</v>
      </c>
      <c r="AL340" s="60" t="s">
        <v>1850</v>
      </c>
      <c r="AM340" s="60" t="str">
        <f>VLOOKUP(AL340,'[1]居宅，予防'!$A$2:$B$43,2,FALSE)</f>
        <v>短期入所生活介護</v>
      </c>
      <c r="AN340" s="60" t="str">
        <f>VLOOKUP(AM340,[1]施設種別!$A$2:$B$20,2,FALSE)</f>
        <v>⑭短期入所生活介護</v>
      </c>
      <c r="AO340" s="60" t="s">
        <v>294</v>
      </c>
      <c r="AP340" s="60" t="s">
        <v>356</v>
      </c>
      <c r="AQ340" s="61">
        <v>41426</v>
      </c>
      <c r="AR340" s="61">
        <v>41426</v>
      </c>
      <c r="AS340" s="61">
        <v>42095</v>
      </c>
      <c r="BF340" s="61">
        <v>41426</v>
      </c>
      <c r="BG340" s="61">
        <v>43616</v>
      </c>
      <c r="BJ340" s="60" t="s">
        <v>3677</v>
      </c>
      <c r="BK340" s="60" t="s">
        <v>3678</v>
      </c>
      <c r="BL340" s="60" t="s">
        <v>3474</v>
      </c>
      <c r="BM340" s="60" t="s">
        <v>3455</v>
      </c>
      <c r="BN340" s="60" t="s">
        <v>3475</v>
      </c>
      <c r="BO340" s="60" t="s">
        <v>3476</v>
      </c>
      <c r="BP340" s="60">
        <v>7293222</v>
      </c>
      <c r="BQ340" s="60" t="s">
        <v>3477</v>
      </c>
      <c r="BS340" s="60" t="s">
        <v>3675</v>
      </c>
      <c r="BT340" s="60" t="s">
        <v>3676</v>
      </c>
      <c r="BV340" s="61">
        <v>23085</v>
      </c>
      <c r="CR340" s="60" t="s">
        <v>526</v>
      </c>
      <c r="CS340" s="60" t="s">
        <v>3420</v>
      </c>
      <c r="CY340" s="60" t="s">
        <v>291</v>
      </c>
      <c r="CZ340" s="61">
        <v>42119</v>
      </c>
      <c r="DA340" s="61">
        <v>43278</v>
      </c>
      <c r="DB340" s="61">
        <v>41418</v>
      </c>
      <c r="DC340" s="61">
        <v>43616</v>
      </c>
    </row>
    <row r="341" spans="1:110" x14ac:dyDescent="0.15">
      <c r="A341" s="60">
        <f>COUNTIF(B341:B$1038,B341)</f>
        <v>1</v>
      </c>
      <c r="B341" s="60" t="str">
        <f t="shared" si="10"/>
        <v>3471700918短期入所生活介護</v>
      </c>
      <c r="C341" s="60">
        <v>3471700918</v>
      </c>
      <c r="D341" s="60">
        <v>0</v>
      </c>
      <c r="E341" s="60" t="s">
        <v>275</v>
      </c>
      <c r="F341" s="60">
        <v>1006923</v>
      </c>
      <c r="G341" s="60" t="s">
        <v>3397</v>
      </c>
      <c r="H341" s="60" t="s">
        <v>3398</v>
      </c>
      <c r="I341" s="60">
        <v>7260011</v>
      </c>
      <c r="J341" s="60" t="s">
        <v>3399</v>
      </c>
      <c r="K341" s="60" t="s">
        <v>3400</v>
      </c>
      <c r="L341" s="60" t="s">
        <v>3401</v>
      </c>
      <c r="M341" s="60" t="s">
        <v>1244</v>
      </c>
      <c r="P341" s="60" t="s">
        <v>283</v>
      </c>
      <c r="Q341" s="60" t="s">
        <v>3402</v>
      </c>
      <c r="R341" s="60" t="s">
        <v>3403</v>
      </c>
      <c r="U341" s="61">
        <v>16851</v>
      </c>
      <c r="X341" s="60" t="s">
        <v>3679</v>
      </c>
      <c r="Y341" s="60" t="s">
        <v>3680</v>
      </c>
      <c r="Z341" s="60" t="s">
        <v>3681</v>
      </c>
      <c r="AA341" s="60">
        <v>7260002</v>
      </c>
      <c r="AB341" s="60">
        <v>34208</v>
      </c>
      <c r="AC341" s="60" t="s">
        <v>3682</v>
      </c>
      <c r="AD341" s="60" t="s">
        <v>522</v>
      </c>
      <c r="AE341" s="60" t="b">
        <f t="shared" si="11"/>
        <v>0</v>
      </c>
      <c r="AF341" s="60" t="s">
        <v>523</v>
      </c>
      <c r="AG341" s="60" t="s">
        <v>291</v>
      </c>
      <c r="AH341" s="61">
        <v>43496</v>
      </c>
      <c r="AI341" s="60" t="s">
        <v>292</v>
      </c>
      <c r="AJ341" s="61">
        <v>43494</v>
      </c>
      <c r="AK341" s="61">
        <v>43524</v>
      </c>
      <c r="AL341" s="60" t="s">
        <v>1850</v>
      </c>
      <c r="AM341" s="60" t="str">
        <f>VLOOKUP(AL341,'[1]居宅，予防'!$A$2:$B$43,2,FALSE)</f>
        <v>短期入所生活介護</v>
      </c>
      <c r="AN341" s="60" t="str">
        <f>VLOOKUP(AM341,[1]施設種別!$A$2:$B$20,2,FALSE)</f>
        <v>⑭短期入所生活介護</v>
      </c>
      <c r="AO341" s="60" t="s">
        <v>294</v>
      </c>
      <c r="AP341" s="60" t="s">
        <v>356</v>
      </c>
      <c r="AQ341" s="61">
        <v>41730</v>
      </c>
      <c r="AR341" s="61">
        <v>41730</v>
      </c>
      <c r="AS341" s="61">
        <v>43191</v>
      </c>
      <c r="BF341" s="61">
        <v>41730</v>
      </c>
      <c r="BG341" s="61">
        <v>43921</v>
      </c>
      <c r="BJ341" s="60" t="s">
        <v>3679</v>
      </c>
      <c r="BK341" s="60" t="s">
        <v>3680</v>
      </c>
      <c r="BL341" s="60" t="s">
        <v>3681</v>
      </c>
      <c r="BM341" s="60" t="s">
        <v>3683</v>
      </c>
      <c r="BN341" s="60" t="s">
        <v>3684</v>
      </c>
      <c r="BO341" s="60" t="s">
        <v>3685</v>
      </c>
      <c r="BP341" s="60">
        <v>7260011</v>
      </c>
      <c r="BQ341" s="60" t="s">
        <v>3686</v>
      </c>
      <c r="BR341" s="60" t="s">
        <v>2007</v>
      </c>
      <c r="BS341" s="60" t="s">
        <v>3687</v>
      </c>
      <c r="BT341" s="60" t="s">
        <v>1930</v>
      </c>
      <c r="BV341" s="61">
        <v>24326</v>
      </c>
      <c r="CR341" s="60" t="s">
        <v>526</v>
      </c>
      <c r="CS341" s="60" t="s">
        <v>3420</v>
      </c>
      <c r="CY341" s="60" t="s">
        <v>291</v>
      </c>
      <c r="CZ341" s="61">
        <v>43214</v>
      </c>
      <c r="DA341" s="61">
        <v>43217</v>
      </c>
      <c r="DB341" s="61">
        <v>43189</v>
      </c>
      <c r="DC341" s="61">
        <v>43921</v>
      </c>
    </row>
    <row r="342" spans="1:110" x14ac:dyDescent="0.15">
      <c r="A342" s="60">
        <f>COUNTIF(B342:B$1038,B342)</f>
        <v>1</v>
      </c>
      <c r="B342" s="60" t="str">
        <f t="shared" si="10"/>
        <v>3471700926短期入所生活介護</v>
      </c>
      <c r="C342" s="60">
        <v>3471700926</v>
      </c>
      <c r="D342" s="60">
        <v>0</v>
      </c>
      <c r="E342" s="60" t="s">
        <v>275</v>
      </c>
      <c r="F342" s="60">
        <v>1006923</v>
      </c>
      <c r="G342" s="60" t="s">
        <v>3397</v>
      </c>
      <c r="H342" s="60" t="s">
        <v>3398</v>
      </c>
      <c r="I342" s="60">
        <v>7260011</v>
      </c>
      <c r="J342" s="60" t="s">
        <v>3399</v>
      </c>
      <c r="K342" s="60" t="s">
        <v>3400</v>
      </c>
      <c r="L342" s="60" t="s">
        <v>3401</v>
      </c>
      <c r="M342" s="60" t="s">
        <v>1244</v>
      </c>
      <c r="P342" s="60" t="s">
        <v>283</v>
      </c>
      <c r="Q342" s="60" t="s">
        <v>3402</v>
      </c>
      <c r="R342" s="60" t="s">
        <v>3403</v>
      </c>
      <c r="U342" s="61">
        <v>16851</v>
      </c>
      <c r="X342" s="60" t="s">
        <v>3688</v>
      </c>
      <c r="Y342" s="60" t="s">
        <v>3689</v>
      </c>
      <c r="Z342" s="60" t="s">
        <v>3681</v>
      </c>
      <c r="AA342" s="60">
        <v>7260002</v>
      </c>
      <c r="AB342" s="60">
        <v>34208</v>
      </c>
      <c r="AC342" s="60" t="s">
        <v>3682</v>
      </c>
      <c r="AD342" s="60" t="s">
        <v>522</v>
      </c>
      <c r="AE342" s="60" t="b">
        <f t="shared" si="11"/>
        <v>0</v>
      </c>
      <c r="AF342" s="60" t="s">
        <v>523</v>
      </c>
      <c r="AG342" s="60" t="s">
        <v>291</v>
      </c>
      <c r="AH342" s="61">
        <v>43496</v>
      </c>
      <c r="AI342" s="60" t="s">
        <v>292</v>
      </c>
      <c r="AJ342" s="61">
        <v>43494</v>
      </c>
      <c r="AK342" s="61">
        <v>43524</v>
      </c>
      <c r="AL342" s="60" t="s">
        <v>1850</v>
      </c>
      <c r="AM342" s="60" t="str">
        <f>VLOOKUP(AL342,'[1]居宅，予防'!$A$2:$B$43,2,FALSE)</f>
        <v>短期入所生活介護</v>
      </c>
      <c r="AN342" s="60" t="str">
        <f>VLOOKUP(AM342,[1]施設種別!$A$2:$B$20,2,FALSE)</f>
        <v>⑭短期入所生活介護</v>
      </c>
      <c r="AO342" s="60" t="s">
        <v>294</v>
      </c>
      <c r="AP342" s="60" t="s">
        <v>356</v>
      </c>
      <c r="AQ342" s="61">
        <v>41730</v>
      </c>
      <c r="AR342" s="61">
        <v>41730</v>
      </c>
      <c r="AS342" s="61">
        <v>43101</v>
      </c>
      <c r="BF342" s="61">
        <v>41730</v>
      </c>
      <c r="BG342" s="61">
        <v>43921</v>
      </c>
      <c r="BJ342" s="60" t="s">
        <v>3688</v>
      </c>
      <c r="BK342" s="60" t="s">
        <v>3689</v>
      </c>
      <c r="BL342" s="60" t="s">
        <v>3681</v>
      </c>
      <c r="BM342" s="60" t="s">
        <v>3683</v>
      </c>
      <c r="BN342" s="60" t="s">
        <v>3684</v>
      </c>
      <c r="BO342" s="60" t="s">
        <v>3685</v>
      </c>
      <c r="BP342" s="60">
        <v>7260011</v>
      </c>
      <c r="BQ342" s="60" t="s">
        <v>3686</v>
      </c>
      <c r="BR342" s="60" t="s">
        <v>2007</v>
      </c>
      <c r="BS342" s="60" t="s">
        <v>3680</v>
      </c>
      <c r="BT342" s="60" t="s">
        <v>3690</v>
      </c>
      <c r="BV342" s="61">
        <v>24326</v>
      </c>
      <c r="CR342" s="60" t="s">
        <v>526</v>
      </c>
      <c r="CS342" s="60" t="s">
        <v>3420</v>
      </c>
      <c r="CY342" s="60" t="s">
        <v>291</v>
      </c>
      <c r="CZ342" s="61">
        <v>43159</v>
      </c>
      <c r="DA342" s="61">
        <v>43217</v>
      </c>
      <c r="DB342" s="61">
        <v>43104</v>
      </c>
      <c r="DC342" s="61">
        <v>43921</v>
      </c>
    </row>
    <row r="343" spans="1:110" x14ac:dyDescent="0.15">
      <c r="A343" s="60">
        <f>COUNTIF(B343:B$1038,B343)</f>
        <v>1</v>
      </c>
      <c r="B343" s="60" t="str">
        <f t="shared" si="10"/>
        <v>3471900096通所介護</v>
      </c>
      <c r="C343" s="60">
        <v>3471900096</v>
      </c>
      <c r="D343" s="60">
        <v>0</v>
      </c>
      <c r="E343" s="60" t="s">
        <v>275</v>
      </c>
      <c r="F343" s="60">
        <v>1800002</v>
      </c>
      <c r="G343" s="60" t="s">
        <v>3691</v>
      </c>
      <c r="H343" s="60" t="s">
        <v>3692</v>
      </c>
      <c r="I343" s="60">
        <v>7280017</v>
      </c>
      <c r="J343" s="60" t="s">
        <v>3693</v>
      </c>
      <c r="K343" s="60" t="s">
        <v>3694</v>
      </c>
      <c r="L343" s="60" t="s">
        <v>3695</v>
      </c>
      <c r="M343" s="60" t="s">
        <v>1244</v>
      </c>
      <c r="P343" s="60" t="s">
        <v>283</v>
      </c>
      <c r="Q343" s="60" t="s">
        <v>3696</v>
      </c>
      <c r="R343" s="60" t="s">
        <v>3697</v>
      </c>
      <c r="X343" s="60" t="s">
        <v>3698</v>
      </c>
      <c r="Y343" s="60" t="s">
        <v>3699</v>
      </c>
      <c r="Z343" s="60" t="s">
        <v>3694</v>
      </c>
      <c r="AA343" s="60">
        <v>7280017</v>
      </c>
      <c r="AB343" s="60">
        <v>34209</v>
      </c>
      <c r="AC343" s="60" t="s">
        <v>3693</v>
      </c>
      <c r="AD343" s="60" t="s">
        <v>556</v>
      </c>
      <c r="AE343" s="60" t="b">
        <f t="shared" si="11"/>
        <v>0</v>
      </c>
      <c r="AF343" s="60" t="s">
        <v>291</v>
      </c>
      <c r="AH343" s="61">
        <v>41239</v>
      </c>
      <c r="AI343" s="60" t="s">
        <v>292</v>
      </c>
      <c r="AJ343" s="61">
        <v>39535</v>
      </c>
      <c r="AK343" s="61">
        <v>41240</v>
      </c>
      <c r="AL343" s="60" t="s">
        <v>1829</v>
      </c>
      <c r="AM343" s="60" t="str">
        <f>VLOOKUP(AL343,'[1]居宅，予防'!$A$2:$B$43,2,FALSE)</f>
        <v>通所介護</v>
      </c>
      <c r="AN343" s="60" t="str">
        <f>VLOOKUP(AM343,[1]施設種別!$A$2:$B$20,2,FALSE)</f>
        <v>⑮通所介護</v>
      </c>
      <c r="AO343" s="60" t="s">
        <v>294</v>
      </c>
      <c r="AP343" s="60" t="s">
        <v>356</v>
      </c>
      <c r="AQ343" s="61">
        <v>36552</v>
      </c>
      <c r="AR343" s="61">
        <v>36552</v>
      </c>
      <c r="AS343" s="61">
        <v>42036</v>
      </c>
      <c r="BF343" s="61">
        <v>41730</v>
      </c>
      <c r="BG343" s="61">
        <v>43921</v>
      </c>
      <c r="BJ343" s="60" t="s">
        <v>3698</v>
      </c>
      <c r="BK343" s="60" t="s">
        <v>3699</v>
      </c>
      <c r="BL343" s="60" t="s">
        <v>3694</v>
      </c>
      <c r="BM343" s="60" t="s">
        <v>3695</v>
      </c>
      <c r="BN343" s="60" t="s">
        <v>3700</v>
      </c>
      <c r="BO343" s="60" t="s">
        <v>3701</v>
      </c>
      <c r="BP343" s="60">
        <v>7270002</v>
      </c>
      <c r="BQ343" s="60" t="s">
        <v>3702</v>
      </c>
      <c r="BS343" s="60" t="s">
        <v>3703</v>
      </c>
      <c r="BT343" s="60" t="s">
        <v>3704</v>
      </c>
      <c r="BV343" s="61">
        <v>22237</v>
      </c>
      <c r="BW343" s="60" t="s">
        <v>3705</v>
      </c>
      <c r="CR343" s="60" t="s">
        <v>556</v>
      </c>
      <c r="CS343" s="60" t="s">
        <v>3706</v>
      </c>
      <c r="CZ343" s="61">
        <v>42044</v>
      </c>
      <c r="DA343" s="61">
        <v>43238</v>
      </c>
      <c r="DB343" s="61">
        <v>41044</v>
      </c>
      <c r="DC343" s="61">
        <v>43921</v>
      </c>
    </row>
    <row r="344" spans="1:110" x14ac:dyDescent="0.15">
      <c r="A344" s="60">
        <f>COUNTIF(B344:B$1038,B344)</f>
        <v>1</v>
      </c>
      <c r="B344" s="60" t="str">
        <f t="shared" si="10"/>
        <v>3471900104短期入所生活介護</v>
      </c>
      <c r="C344" s="60">
        <v>3471900104</v>
      </c>
      <c r="D344" s="60">
        <v>0</v>
      </c>
      <c r="E344" s="60" t="s">
        <v>275</v>
      </c>
      <c r="F344" s="60">
        <v>1800002</v>
      </c>
      <c r="G344" s="60" t="s">
        <v>3691</v>
      </c>
      <c r="H344" s="60" t="s">
        <v>3692</v>
      </c>
      <c r="I344" s="60">
        <v>7280017</v>
      </c>
      <c r="J344" s="60" t="s">
        <v>3693</v>
      </c>
      <c r="K344" s="60" t="s">
        <v>3694</v>
      </c>
      <c r="L344" s="60" t="s">
        <v>3695</v>
      </c>
      <c r="M344" s="60" t="s">
        <v>1244</v>
      </c>
      <c r="P344" s="60" t="s">
        <v>283</v>
      </c>
      <c r="Q344" s="60" t="s">
        <v>3696</v>
      </c>
      <c r="R344" s="60" t="s">
        <v>3697</v>
      </c>
      <c r="X344" s="60" t="s">
        <v>3707</v>
      </c>
      <c r="Y344" s="60" t="s">
        <v>3708</v>
      </c>
      <c r="Z344" s="60" t="s">
        <v>3694</v>
      </c>
      <c r="AA344" s="60">
        <v>7280017</v>
      </c>
      <c r="AB344" s="60">
        <v>34209</v>
      </c>
      <c r="AC344" s="60" t="s">
        <v>3693</v>
      </c>
      <c r="AD344" s="60" t="s">
        <v>556</v>
      </c>
      <c r="AE344" s="60" t="b">
        <f t="shared" si="11"/>
        <v>0</v>
      </c>
      <c r="AF344" s="60" t="s">
        <v>291</v>
      </c>
      <c r="AH344" s="61">
        <v>41239</v>
      </c>
      <c r="AI344" s="60" t="s">
        <v>292</v>
      </c>
      <c r="AJ344" s="61">
        <v>39535</v>
      </c>
      <c r="AK344" s="61">
        <v>41240</v>
      </c>
      <c r="AL344" s="60" t="s">
        <v>1850</v>
      </c>
      <c r="AM344" s="60" t="str">
        <f>VLOOKUP(AL344,'[1]居宅，予防'!$A$2:$B$43,2,FALSE)</f>
        <v>短期入所生活介護</v>
      </c>
      <c r="AN344" s="60" t="str">
        <f>VLOOKUP(AM344,[1]施設種別!$A$2:$B$20,2,FALSE)</f>
        <v>⑭短期入所生活介護</v>
      </c>
      <c r="AO344" s="60" t="s">
        <v>294</v>
      </c>
      <c r="AP344" s="60" t="s">
        <v>356</v>
      </c>
      <c r="AQ344" s="61">
        <v>36552</v>
      </c>
      <c r="AR344" s="61">
        <v>36552</v>
      </c>
      <c r="AS344" s="61">
        <v>42887</v>
      </c>
      <c r="BF344" s="61">
        <v>41730</v>
      </c>
      <c r="BG344" s="61">
        <v>43921</v>
      </c>
      <c r="BJ344" s="60" t="s">
        <v>3707</v>
      </c>
      <c r="BK344" s="60" t="s">
        <v>3708</v>
      </c>
      <c r="BL344" s="60" t="s">
        <v>3694</v>
      </c>
      <c r="BM344" s="60" t="s">
        <v>3695</v>
      </c>
      <c r="BN344" s="60" t="s">
        <v>3709</v>
      </c>
      <c r="BO344" s="60" t="s">
        <v>3696</v>
      </c>
      <c r="BP344" s="60">
        <v>7280021</v>
      </c>
      <c r="BQ344" s="60" t="s">
        <v>3710</v>
      </c>
      <c r="BR344" s="60" t="s">
        <v>2867</v>
      </c>
      <c r="BS344" s="60" t="s">
        <v>3711</v>
      </c>
      <c r="BT344" s="60" t="s">
        <v>3712</v>
      </c>
      <c r="BV344" s="61">
        <v>11584</v>
      </c>
      <c r="CR344" s="60" t="s">
        <v>556</v>
      </c>
      <c r="CZ344" s="61">
        <v>42916</v>
      </c>
      <c r="DA344" s="61">
        <v>43553</v>
      </c>
      <c r="DB344" s="61">
        <v>41247</v>
      </c>
      <c r="DC344" s="61">
        <v>43921</v>
      </c>
    </row>
    <row r="345" spans="1:110" x14ac:dyDescent="0.15">
      <c r="A345" s="60">
        <f>COUNTIF(B345:B$1038,B345)</f>
        <v>1</v>
      </c>
      <c r="B345" s="60" t="str">
        <f t="shared" si="10"/>
        <v>3471900112介護老人福祉施設</v>
      </c>
      <c r="C345" s="60">
        <v>3471900112</v>
      </c>
      <c r="D345" s="60">
        <v>0</v>
      </c>
      <c r="E345" s="60" t="s">
        <v>275</v>
      </c>
      <c r="F345" s="60">
        <v>1800002</v>
      </c>
      <c r="G345" s="60" t="s">
        <v>3691</v>
      </c>
      <c r="H345" s="60" t="s">
        <v>3692</v>
      </c>
      <c r="I345" s="60">
        <v>7280017</v>
      </c>
      <c r="J345" s="60" t="s">
        <v>3693</v>
      </c>
      <c r="K345" s="60" t="s">
        <v>3694</v>
      </c>
      <c r="L345" s="60" t="s">
        <v>3695</v>
      </c>
      <c r="M345" s="60" t="s">
        <v>1244</v>
      </c>
      <c r="P345" s="60" t="s">
        <v>283</v>
      </c>
      <c r="Q345" s="60" t="s">
        <v>3696</v>
      </c>
      <c r="R345" s="60" t="s">
        <v>3697</v>
      </c>
      <c r="X345" s="60" t="s">
        <v>3713</v>
      </c>
      <c r="Y345" s="60" t="s">
        <v>3714</v>
      </c>
      <c r="Z345" s="60" t="s">
        <v>3694</v>
      </c>
      <c r="AA345" s="60">
        <v>7280017</v>
      </c>
      <c r="AB345" s="60">
        <v>34209</v>
      </c>
      <c r="AC345" s="60" t="s">
        <v>3693</v>
      </c>
      <c r="AD345" s="60" t="s">
        <v>556</v>
      </c>
      <c r="AE345" s="60" t="b">
        <f t="shared" si="11"/>
        <v>0</v>
      </c>
      <c r="AF345" s="60" t="s">
        <v>291</v>
      </c>
      <c r="AH345" s="61">
        <v>41239</v>
      </c>
      <c r="AI345" s="60" t="s">
        <v>292</v>
      </c>
      <c r="AJ345" s="61">
        <v>39535</v>
      </c>
      <c r="AK345" s="61">
        <v>41240</v>
      </c>
      <c r="AL345" s="60" t="s">
        <v>1856</v>
      </c>
      <c r="AM345" s="60" t="str">
        <f>VLOOKUP(AL345,'[1]居宅，予防'!$A$2:$B$43,2,FALSE)</f>
        <v>介護老人福祉施設</v>
      </c>
      <c r="AN345" s="60" t="str">
        <f>VLOOKUP(AM345,[1]施設種別!$A$2:$B$20,2,FALSE)</f>
        <v>①広域型特別養護老人ホーム</v>
      </c>
      <c r="AO345" s="60" t="s">
        <v>294</v>
      </c>
      <c r="AP345" s="60" t="s">
        <v>356</v>
      </c>
      <c r="AQ345" s="61">
        <v>36617</v>
      </c>
      <c r="AR345" s="61">
        <v>36617</v>
      </c>
      <c r="AS345" s="61">
        <v>42887</v>
      </c>
      <c r="BF345" s="61">
        <v>41730</v>
      </c>
      <c r="BG345" s="61">
        <v>43921</v>
      </c>
      <c r="BJ345" s="60" t="s">
        <v>3713</v>
      </c>
      <c r="BK345" s="60" t="s">
        <v>3714</v>
      </c>
      <c r="BL345" s="60" t="s">
        <v>3694</v>
      </c>
      <c r="BM345" s="60" t="s">
        <v>3695</v>
      </c>
      <c r="BN345" s="60" t="s">
        <v>3709</v>
      </c>
      <c r="BO345" s="60" t="s">
        <v>3696</v>
      </c>
      <c r="BP345" s="60">
        <v>7280017</v>
      </c>
      <c r="BQ345" s="60" t="s">
        <v>3710</v>
      </c>
      <c r="BS345" s="60" t="s">
        <v>3715</v>
      </c>
      <c r="BT345" s="60" t="s">
        <v>3712</v>
      </c>
      <c r="BV345" s="61">
        <v>11584</v>
      </c>
      <c r="CW345" s="60" t="s">
        <v>3716</v>
      </c>
      <c r="CZ345" s="61">
        <v>42916</v>
      </c>
      <c r="DA345" s="61">
        <v>43215</v>
      </c>
      <c r="DB345" s="61">
        <v>41247</v>
      </c>
      <c r="DC345" s="61">
        <v>43921</v>
      </c>
    </row>
    <row r="346" spans="1:110" x14ac:dyDescent="0.15">
      <c r="A346" s="60">
        <f>COUNTIF(B346:B$1038,B346)</f>
        <v>1</v>
      </c>
      <c r="B346" s="60" t="str">
        <f t="shared" si="10"/>
        <v>3471900112短期入所生活介護</v>
      </c>
      <c r="C346" s="60">
        <v>3471900112</v>
      </c>
      <c r="D346" s="60">
        <v>0</v>
      </c>
      <c r="E346" s="60" t="s">
        <v>275</v>
      </c>
      <c r="F346" s="60">
        <v>1800002</v>
      </c>
      <c r="G346" s="60" t="s">
        <v>3691</v>
      </c>
      <c r="H346" s="60" t="s">
        <v>3692</v>
      </c>
      <c r="I346" s="60">
        <v>7280017</v>
      </c>
      <c r="J346" s="60" t="s">
        <v>3693</v>
      </c>
      <c r="K346" s="60" t="s">
        <v>3694</v>
      </c>
      <c r="L346" s="60" t="s">
        <v>3695</v>
      </c>
      <c r="M346" s="60" t="s">
        <v>1244</v>
      </c>
      <c r="P346" s="60" t="s">
        <v>283</v>
      </c>
      <c r="Q346" s="60" t="s">
        <v>3696</v>
      </c>
      <c r="R346" s="60" t="s">
        <v>3697</v>
      </c>
      <c r="X346" s="60" t="s">
        <v>3713</v>
      </c>
      <c r="Y346" s="60" t="s">
        <v>3714</v>
      </c>
      <c r="Z346" s="60" t="s">
        <v>3694</v>
      </c>
      <c r="AA346" s="60">
        <v>7280017</v>
      </c>
      <c r="AB346" s="60">
        <v>34209</v>
      </c>
      <c r="AC346" s="60" t="s">
        <v>3693</v>
      </c>
      <c r="AD346" s="60" t="s">
        <v>556</v>
      </c>
      <c r="AE346" s="60" t="b">
        <f t="shared" si="11"/>
        <v>0</v>
      </c>
      <c r="AF346" s="60" t="s">
        <v>291</v>
      </c>
      <c r="AH346" s="61">
        <v>41239</v>
      </c>
      <c r="AI346" s="60" t="s">
        <v>292</v>
      </c>
      <c r="AJ346" s="61">
        <v>39535</v>
      </c>
      <c r="AK346" s="61">
        <v>41240</v>
      </c>
      <c r="AL346" s="60" t="s">
        <v>1850</v>
      </c>
      <c r="AM346" s="60" t="str">
        <f>VLOOKUP(AL346,'[1]居宅，予防'!$A$2:$B$43,2,FALSE)</f>
        <v>短期入所生活介護</v>
      </c>
      <c r="AN346" s="60" t="str">
        <f>VLOOKUP(AM346,[1]施設種別!$A$2:$B$20,2,FALSE)</f>
        <v>⑭短期入所生活介護</v>
      </c>
      <c r="AO346" s="60" t="s">
        <v>294</v>
      </c>
      <c r="AP346" s="60" t="s">
        <v>356</v>
      </c>
      <c r="AQ346" s="61">
        <v>36552</v>
      </c>
      <c r="AR346" s="61">
        <v>36552</v>
      </c>
      <c r="AS346" s="61">
        <v>43191</v>
      </c>
      <c r="AT346" s="61">
        <v>42248</v>
      </c>
      <c r="AV346" s="61">
        <v>43191</v>
      </c>
      <c r="BF346" s="61">
        <v>41730</v>
      </c>
      <c r="BG346" s="61">
        <v>43921</v>
      </c>
      <c r="BJ346" s="60" t="s">
        <v>3713</v>
      </c>
      <c r="BK346" s="60" t="s">
        <v>3714</v>
      </c>
      <c r="BL346" s="60" t="s">
        <v>3694</v>
      </c>
      <c r="BM346" s="60" t="s">
        <v>3695</v>
      </c>
      <c r="BN346" s="60" t="s">
        <v>3709</v>
      </c>
      <c r="BO346" s="60" t="s">
        <v>3696</v>
      </c>
      <c r="BP346" s="60">
        <v>7280021</v>
      </c>
      <c r="BQ346" s="60" t="s">
        <v>3710</v>
      </c>
      <c r="BR346" s="60" t="s">
        <v>2867</v>
      </c>
      <c r="BS346" s="60" t="s">
        <v>3715</v>
      </c>
      <c r="BT346" s="60" t="s">
        <v>3712</v>
      </c>
      <c r="BV346" s="61">
        <v>11584</v>
      </c>
      <c r="CO346" s="60" t="s">
        <v>3717</v>
      </c>
      <c r="CP346" s="60" t="s">
        <v>3717</v>
      </c>
      <c r="CQ346" s="60" t="s">
        <v>1117</v>
      </c>
      <c r="CR346" s="60" t="s">
        <v>556</v>
      </c>
      <c r="CW346" s="60" t="s">
        <v>3716</v>
      </c>
      <c r="CZ346" s="61">
        <v>43192</v>
      </c>
      <c r="DA346" s="61">
        <v>43553</v>
      </c>
      <c r="DB346" s="61">
        <v>41247</v>
      </c>
      <c r="DC346" s="61">
        <v>43921</v>
      </c>
    </row>
    <row r="347" spans="1:110" x14ac:dyDescent="0.15">
      <c r="A347" s="60">
        <f>COUNTIF(B347:B$1038,B347)</f>
        <v>1</v>
      </c>
      <c r="B347" s="60" t="str">
        <f t="shared" si="10"/>
        <v>3471900179短期入所生活介護</v>
      </c>
      <c r="C347" s="60">
        <v>3471900179</v>
      </c>
      <c r="D347" s="60">
        <v>0</v>
      </c>
      <c r="E347" s="60" t="s">
        <v>275</v>
      </c>
      <c r="F347" s="60">
        <v>1800010</v>
      </c>
      <c r="G347" s="60" t="s">
        <v>3718</v>
      </c>
      <c r="H347" s="60" t="s">
        <v>3719</v>
      </c>
      <c r="I347" s="60">
        <v>7280001</v>
      </c>
      <c r="J347" s="60" t="s">
        <v>3720</v>
      </c>
      <c r="K347" s="60" t="s">
        <v>3721</v>
      </c>
      <c r="L347" s="60" t="s">
        <v>3722</v>
      </c>
      <c r="M347" s="60" t="s">
        <v>1244</v>
      </c>
      <c r="P347" s="60" t="s">
        <v>283</v>
      </c>
      <c r="Q347" s="60" t="s">
        <v>1329</v>
      </c>
      <c r="R347" s="60" t="s">
        <v>1330</v>
      </c>
      <c r="U347" s="61">
        <v>23789</v>
      </c>
      <c r="X347" s="60" t="s">
        <v>3723</v>
      </c>
      <c r="Y347" s="60" t="s">
        <v>3724</v>
      </c>
      <c r="Z347" s="60" t="s">
        <v>3721</v>
      </c>
      <c r="AA347" s="60">
        <v>7280001</v>
      </c>
      <c r="AB347" s="60">
        <v>34209</v>
      </c>
      <c r="AC347" s="60" t="s">
        <v>3720</v>
      </c>
      <c r="AD347" s="60" t="s">
        <v>556</v>
      </c>
      <c r="AE347" s="60" t="b">
        <f t="shared" si="11"/>
        <v>0</v>
      </c>
      <c r="AF347" s="60" t="s">
        <v>291</v>
      </c>
      <c r="AH347" s="61">
        <v>41239</v>
      </c>
      <c r="AI347" s="60" t="s">
        <v>292</v>
      </c>
      <c r="AJ347" s="61">
        <v>43435</v>
      </c>
      <c r="AK347" s="61">
        <v>43434</v>
      </c>
      <c r="AL347" s="60" t="s">
        <v>1850</v>
      </c>
      <c r="AM347" s="60" t="str">
        <f>VLOOKUP(AL347,'[1]居宅，予防'!$A$2:$B$43,2,FALSE)</f>
        <v>短期入所生活介護</v>
      </c>
      <c r="AN347" s="60" t="str">
        <f>VLOOKUP(AM347,[1]施設種別!$A$2:$B$20,2,FALSE)</f>
        <v>⑭短期入所生活介護</v>
      </c>
      <c r="AO347" s="60" t="s">
        <v>294</v>
      </c>
      <c r="AP347" s="60" t="s">
        <v>356</v>
      </c>
      <c r="AQ347" s="61">
        <v>36581</v>
      </c>
      <c r="AR347" s="61">
        <v>36581</v>
      </c>
      <c r="AS347" s="61">
        <v>43435</v>
      </c>
      <c r="BF347" s="61">
        <v>41730</v>
      </c>
      <c r="BG347" s="61">
        <v>43921</v>
      </c>
      <c r="BJ347" s="60" t="s">
        <v>3723</v>
      </c>
      <c r="BK347" s="60" t="s">
        <v>3724</v>
      </c>
      <c r="BL347" s="60" t="s">
        <v>3721</v>
      </c>
      <c r="BM347" s="60" t="s">
        <v>3722</v>
      </c>
      <c r="BN347" s="60" t="s">
        <v>3725</v>
      </c>
      <c r="BO347" s="60" t="s">
        <v>3726</v>
      </c>
      <c r="BP347" s="60">
        <v>7280014</v>
      </c>
      <c r="BQ347" s="60" t="s">
        <v>3727</v>
      </c>
      <c r="BS347" s="60" t="s">
        <v>3728</v>
      </c>
      <c r="BT347" s="60" t="s">
        <v>3729</v>
      </c>
      <c r="BU347" s="60" t="s">
        <v>598</v>
      </c>
      <c r="BV347" s="61">
        <v>22863</v>
      </c>
      <c r="BW347" s="60" t="s">
        <v>3730</v>
      </c>
      <c r="CO347" s="60" t="s">
        <v>403</v>
      </c>
      <c r="CP347" s="60" t="s">
        <v>403</v>
      </c>
      <c r="CQ347" s="60" t="s">
        <v>3731</v>
      </c>
      <c r="CR347" s="60" t="s">
        <v>601</v>
      </c>
      <c r="CZ347" s="61">
        <v>43434</v>
      </c>
      <c r="DA347" s="61">
        <v>43460</v>
      </c>
      <c r="DB347" s="61">
        <v>43417</v>
      </c>
      <c r="DC347" s="61">
        <v>43921</v>
      </c>
    </row>
    <row r="348" spans="1:110" x14ac:dyDescent="0.15">
      <c r="A348" s="60">
        <f>COUNTIF(B348:B$1038,B348)</f>
        <v>1</v>
      </c>
      <c r="B348" s="60" t="str">
        <f t="shared" si="10"/>
        <v>3471900187認知症対応型共同生活介護</v>
      </c>
      <c r="C348" s="60">
        <v>3471900187</v>
      </c>
      <c r="D348" s="60">
        <v>34209</v>
      </c>
      <c r="E348" s="60" t="s">
        <v>556</v>
      </c>
      <c r="G348" s="60" t="s">
        <v>3718</v>
      </c>
      <c r="H348" s="60" t="s">
        <v>3719</v>
      </c>
      <c r="I348" s="60">
        <v>7280001</v>
      </c>
      <c r="J348" s="60" t="s">
        <v>3720</v>
      </c>
      <c r="K348" s="60" t="s">
        <v>3721</v>
      </c>
      <c r="L348" s="60" t="s">
        <v>3722</v>
      </c>
      <c r="M348" s="60" t="s">
        <v>1244</v>
      </c>
      <c r="P348" s="60" t="s">
        <v>283</v>
      </c>
      <c r="Q348" s="60" t="s">
        <v>1329</v>
      </c>
      <c r="R348" s="60" t="s">
        <v>1330</v>
      </c>
      <c r="S348" s="60">
        <v>7280012</v>
      </c>
      <c r="T348" s="60" t="s">
        <v>3732</v>
      </c>
      <c r="U348" s="61">
        <v>23789</v>
      </c>
      <c r="V348" s="60" t="s">
        <v>3733</v>
      </c>
      <c r="X348" s="60" t="s">
        <v>3734</v>
      </c>
      <c r="Y348" s="60" t="s">
        <v>3735</v>
      </c>
      <c r="Z348" s="60" t="s">
        <v>3736</v>
      </c>
      <c r="AA348" s="60">
        <v>7280001</v>
      </c>
      <c r="AB348" s="60">
        <v>34209</v>
      </c>
      <c r="AC348" s="60" t="s">
        <v>3737</v>
      </c>
      <c r="AD348" s="60" t="s">
        <v>556</v>
      </c>
      <c r="AE348" s="60" t="b">
        <f t="shared" si="11"/>
        <v>1</v>
      </c>
      <c r="AF348" s="60" t="s">
        <v>291</v>
      </c>
      <c r="AH348" s="61">
        <v>40896</v>
      </c>
      <c r="AI348" s="60" t="s">
        <v>292</v>
      </c>
      <c r="AJ348" s="61">
        <v>42370</v>
      </c>
      <c r="AK348" s="61">
        <v>42401</v>
      </c>
      <c r="AL348" s="60" t="s">
        <v>1887</v>
      </c>
      <c r="AM348" s="60" t="str">
        <f>VLOOKUP(AL348,'[1]居宅，予防'!$A$2:$B$43,2,FALSE)</f>
        <v>認知症対応型共同生活介護</v>
      </c>
      <c r="AN348" s="60" t="str">
        <f>VLOOKUP(AM348,[1]施設種別!$A$2:$B$20,2,FALSE)</f>
        <v>⑪認知症対応型共同生活介護</v>
      </c>
      <c r="AO348" s="60" t="s">
        <v>294</v>
      </c>
      <c r="AP348" s="60" t="s">
        <v>356</v>
      </c>
      <c r="AQ348" s="61">
        <v>38808</v>
      </c>
      <c r="AR348" s="61">
        <v>38808</v>
      </c>
      <c r="AS348" s="61">
        <v>42370</v>
      </c>
      <c r="BF348" s="61">
        <v>41730</v>
      </c>
      <c r="BG348" s="61">
        <v>43921</v>
      </c>
      <c r="BJ348" s="60" t="s">
        <v>3734</v>
      </c>
      <c r="BK348" s="60" t="s">
        <v>3735</v>
      </c>
      <c r="BL348" s="60" t="s">
        <v>3736</v>
      </c>
      <c r="BM348" s="60" t="s">
        <v>3738</v>
      </c>
      <c r="BN348" s="60" t="s">
        <v>3739</v>
      </c>
      <c r="BO348" s="60" t="s">
        <v>3740</v>
      </c>
      <c r="BP348" s="60">
        <v>7280021</v>
      </c>
      <c r="BQ348" s="60" t="s">
        <v>3741</v>
      </c>
      <c r="BR348" s="60" t="s">
        <v>1892</v>
      </c>
      <c r="BU348" s="60" t="s">
        <v>598</v>
      </c>
      <c r="BV348" s="61">
        <v>27267</v>
      </c>
      <c r="CX348" s="60" t="s">
        <v>3742</v>
      </c>
      <c r="CZ348" s="61">
        <v>42401</v>
      </c>
      <c r="DA348" s="61">
        <v>43217</v>
      </c>
      <c r="DB348" s="61">
        <v>41247</v>
      </c>
      <c r="DC348" s="61">
        <v>43921</v>
      </c>
    </row>
    <row r="349" spans="1:110" x14ac:dyDescent="0.15">
      <c r="A349" s="60">
        <f>COUNTIF(B349:B$1038,B349)</f>
        <v>1</v>
      </c>
      <c r="B349" s="60" t="str">
        <f t="shared" si="10"/>
        <v>3471900195介護老人福祉施設</v>
      </c>
      <c r="C349" s="60">
        <v>3471900195</v>
      </c>
      <c r="D349" s="60">
        <v>0</v>
      </c>
      <c r="E349" s="60" t="s">
        <v>275</v>
      </c>
      <c r="F349" s="60">
        <v>1800010</v>
      </c>
      <c r="G349" s="60" t="s">
        <v>3718</v>
      </c>
      <c r="H349" s="60" t="s">
        <v>3719</v>
      </c>
      <c r="I349" s="60">
        <v>7280001</v>
      </c>
      <c r="J349" s="60" t="s">
        <v>3720</v>
      </c>
      <c r="K349" s="60" t="s">
        <v>3721</v>
      </c>
      <c r="L349" s="60" t="s">
        <v>3722</v>
      </c>
      <c r="M349" s="60" t="s">
        <v>1244</v>
      </c>
      <c r="P349" s="60" t="s">
        <v>283</v>
      </c>
      <c r="Q349" s="60" t="s">
        <v>1329</v>
      </c>
      <c r="R349" s="60" t="s">
        <v>1330</v>
      </c>
      <c r="U349" s="61">
        <v>23789</v>
      </c>
      <c r="X349" s="60" t="s">
        <v>3743</v>
      </c>
      <c r="Y349" s="60" t="s">
        <v>3744</v>
      </c>
      <c r="Z349" s="60" t="s">
        <v>3721</v>
      </c>
      <c r="AA349" s="60">
        <v>7280001</v>
      </c>
      <c r="AB349" s="60">
        <v>34209</v>
      </c>
      <c r="AC349" s="60" t="s">
        <v>3720</v>
      </c>
      <c r="AD349" s="60" t="s">
        <v>556</v>
      </c>
      <c r="AE349" s="60" t="b">
        <f t="shared" si="11"/>
        <v>0</v>
      </c>
      <c r="AF349" s="60" t="s">
        <v>291</v>
      </c>
      <c r="AH349" s="61">
        <v>41239</v>
      </c>
      <c r="AI349" s="60" t="s">
        <v>292</v>
      </c>
      <c r="AJ349" s="61">
        <v>40841</v>
      </c>
      <c r="AK349" s="61">
        <v>41240</v>
      </c>
      <c r="AL349" s="60" t="s">
        <v>1856</v>
      </c>
      <c r="AM349" s="60" t="str">
        <f>VLOOKUP(AL349,'[1]居宅，予防'!$A$2:$B$43,2,FALSE)</f>
        <v>介護老人福祉施設</v>
      </c>
      <c r="AN349" s="60" t="str">
        <f>VLOOKUP(AM349,[1]施設種別!$A$2:$B$20,2,FALSE)</f>
        <v>①広域型特別養護老人ホーム</v>
      </c>
      <c r="AO349" s="60" t="s">
        <v>294</v>
      </c>
      <c r="AP349" s="60" t="s">
        <v>356</v>
      </c>
      <c r="AQ349" s="61">
        <v>36617</v>
      </c>
      <c r="AR349" s="61">
        <v>36617</v>
      </c>
      <c r="AS349" s="61">
        <v>42767</v>
      </c>
      <c r="BF349" s="61">
        <v>41730</v>
      </c>
      <c r="BG349" s="61">
        <v>43921</v>
      </c>
      <c r="BJ349" s="60" t="s">
        <v>3743</v>
      </c>
      <c r="BK349" s="60" t="s">
        <v>3744</v>
      </c>
      <c r="BL349" s="60" t="s">
        <v>3721</v>
      </c>
      <c r="BM349" s="60" t="s">
        <v>3722</v>
      </c>
      <c r="BN349" s="60" t="s">
        <v>3725</v>
      </c>
      <c r="BO349" s="60" t="s">
        <v>3726</v>
      </c>
      <c r="BP349" s="60">
        <v>7280014</v>
      </c>
      <c r="BQ349" s="60" t="s">
        <v>3727</v>
      </c>
      <c r="BS349" s="60" t="s">
        <v>3724</v>
      </c>
      <c r="BT349" s="60" t="s">
        <v>1593</v>
      </c>
      <c r="BU349" s="60" t="s">
        <v>598</v>
      </c>
      <c r="BV349" s="61">
        <v>22863</v>
      </c>
      <c r="BW349" s="60" t="s">
        <v>3730</v>
      </c>
      <c r="CW349" s="60" t="s">
        <v>1859</v>
      </c>
      <c r="CZ349" s="61">
        <v>42794</v>
      </c>
      <c r="DA349" s="61">
        <v>43238</v>
      </c>
      <c r="DB349" s="61">
        <v>41247</v>
      </c>
      <c r="DC349" s="61">
        <v>43921</v>
      </c>
    </row>
    <row r="350" spans="1:110" x14ac:dyDescent="0.15">
      <c r="A350" s="60">
        <f>COUNTIF(B350:B$1038,B350)</f>
        <v>1</v>
      </c>
      <c r="B350" s="60" t="str">
        <f t="shared" si="10"/>
        <v>3471900195短期入所生活介護</v>
      </c>
      <c r="C350" s="60">
        <v>3471900195</v>
      </c>
      <c r="D350" s="60">
        <v>0</v>
      </c>
      <c r="E350" s="60" t="s">
        <v>275</v>
      </c>
      <c r="F350" s="60">
        <v>1800010</v>
      </c>
      <c r="G350" s="60" t="s">
        <v>3718</v>
      </c>
      <c r="H350" s="60" t="s">
        <v>3719</v>
      </c>
      <c r="I350" s="60">
        <v>7280001</v>
      </c>
      <c r="J350" s="60" t="s">
        <v>3720</v>
      </c>
      <c r="K350" s="60" t="s">
        <v>3721</v>
      </c>
      <c r="L350" s="60" t="s">
        <v>3722</v>
      </c>
      <c r="M350" s="60" t="s">
        <v>1244</v>
      </c>
      <c r="P350" s="60" t="s">
        <v>283</v>
      </c>
      <c r="Q350" s="60" t="s">
        <v>1329</v>
      </c>
      <c r="R350" s="60" t="s">
        <v>1330</v>
      </c>
      <c r="U350" s="61">
        <v>23789</v>
      </c>
      <c r="X350" s="60" t="s">
        <v>3743</v>
      </c>
      <c r="Y350" s="60" t="s">
        <v>3744</v>
      </c>
      <c r="Z350" s="60" t="s">
        <v>3721</v>
      </c>
      <c r="AA350" s="60">
        <v>7280001</v>
      </c>
      <c r="AB350" s="60">
        <v>34209</v>
      </c>
      <c r="AC350" s="60" t="s">
        <v>3720</v>
      </c>
      <c r="AD350" s="60" t="s">
        <v>556</v>
      </c>
      <c r="AE350" s="60" t="b">
        <f t="shared" si="11"/>
        <v>0</v>
      </c>
      <c r="AF350" s="60" t="s">
        <v>291</v>
      </c>
      <c r="AH350" s="61">
        <v>41239</v>
      </c>
      <c r="AI350" s="60" t="s">
        <v>292</v>
      </c>
      <c r="AJ350" s="61">
        <v>40841</v>
      </c>
      <c r="AK350" s="61">
        <v>41240</v>
      </c>
      <c r="AL350" s="60" t="s">
        <v>1850</v>
      </c>
      <c r="AM350" s="60" t="str">
        <f>VLOOKUP(AL350,'[1]居宅，予防'!$A$2:$B$43,2,FALSE)</f>
        <v>短期入所生活介護</v>
      </c>
      <c r="AN350" s="60" t="str">
        <f>VLOOKUP(AM350,[1]施設種別!$A$2:$B$20,2,FALSE)</f>
        <v>⑭短期入所生活介護</v>
      </c>
      <c r="AO350" s="60" t="s">
        <v>294</v>
      </c>
      <c r="AP350" s="60" t="s">
        <v>356</v>
      </c>
      <c r="AQ350" s="61">
        <v>36612</v>
      </c>
      <c r="AR350" s="61">
        <v>36612</v>
      </c>
      <c r="AS350" s="61">
        <v>42767</v>
      </c>
      <c r="BF350" s="61">
        <v>41730</v>
      </c>
      <c r="BG350" s="61">
        <v>43921</v>
      </c>
      <c r="BJ350" s="60" t="s">
        <v>3743</v>
      </c>
      <c r="BK350" s="60" t="s">
        <v>3744</v>
      </c>
      <c r="BL350" s="60" t="s">
        <v>3721</v>
      </c>
      <c r="BM350" s="60" t="s">
        <v>3722</v>
      </c>
      <c r="BN350" s="60" t="s">
        <v>3725</v>
      </c>
      <c r="BO350" s="60" t="s">
        <v>3726</v>
      </c>
      <c r="BP350" s="60">
        <v>7280014</v>
      </c>
      <c r="BQ350" s="60" t="s">
        <v>3727</v>
      </c>
      <c r="BS350" s="60" t="s">
        <v>3724</v>
      </c>
      <c r="BT350" s="60" t="s">
        <v>1593</v>
      </c>
      <c r="BU350" s="60" t="s">
        <v>598</v>
      </c>
      <c r="BV350" s="61">
        <v>22863</v>
      </c>
      <c r="BW350" s="60" t="s">
        <v>3730</v>
      </c>
      <c r="CZ350" s="61">
        <v>42794</v>
      </c>
      <c r="DA350" s="61">
        <v>43460</v>
      </c>
      <c r="DB350" s="61">
        <v>41247</v>
      </c>
      <c r="DC350" s="61">
        <v>43921</v>
      </c>
    </row>
    <row r="351" spans="1:110" x14ac:dyDescent="0.15">
      <c r="A351" s="60">
        <f>COUNTIF(B351:B$1038,B351)</f>
        <v>1</v>
      </c>
      <c r="B351" s="60" t="str">
        <f t="shared" si="10"/>
        <v>3471900229介護老人福祉施設</v>
      </c>
      <c r="C351" s="60">
        <v>3471900229</v>
      </c>
      <c r="D351" s="60">
        <v>0</v>
      </c>
      <c r="E351" s="60" t="s">
        <v>275</v>
      </c>
      <c r="F351" s="60">
        <v>1004449</v>
      </c>
      <c r="G351" s="60" t="s">
        <v>3745</v>
      </c>
      <c r="H351" s="60" t="s">
        <v>3746</v>
      </c>
      <c r="I351" s="60">
        <v>7280025</v>
      </c>
      <c r="J351" s="60" t="s">
        <v>3747</v>
      </c>
      <c r="M351" s="60" t="s">
        <v>1244</v>
      </c>
      <c r="Q351" s="60" t="s">
        <v>3748</v>
      </c>
      <c r="R351" s="60" t="s">
        <v>3749</v>
      </c>
      <c r="S351" s="60">
        <v>7280013</v>
      </c>
      <c r="T351" s="60" t="s">
        <v>3750</v>
      </c>
      <c r="U351" s="61">
        <v>23083</v>
      </c>
      <c r="V351" s="60" t="s">
        <v>3751</v>
      </c>
      <c r="X351" s="60" t="s">
        <v>3752</v>
      </c>
      <c r="Y351" s="60" t="s">
        <v>3753</v>
      </c>
      <c r="Z351" s="60" t="s">
        <v>3754</v>
      </c>
      <c r="AA351" s="60">
        <v>7280025</v>
      </c>
      <c r="AB351" s="60">
        <v>34209</v>
      </c>
      <c r="AC351" s="60" t="s">
        <v>3755</v>
      </c>
      <c r="AD351" s="60" t="s">
        <v>556</v>
      </c>
      <c r="AE351" s="60" t="b">
        <f t="shared" si="11"/>
        <v>0</v>
      </c>
      <c r="AF351" s="60" t="s">
        <v>291</v>
      </c>
      <c r="AG351" s="60" t="s">
        <v>291</v>
      </c>
      <c r="AH351" s="61">
        <v>40731</v>
      </c>
      <c r="AI351" s="60" t="s">
        <v>292</v>
      </c>
      <c r="AJ351" s="61">
        <v>40634</v>
      </c>
      <c r="AK351" s="61">
        <v>40753</v>
      </c>
      <c r="AL351" s="60" t="s">
        <v>1856</v>
      </c>
      <c r="AM351" s="60" t="str">
        <f>VLOOKUP(AL351,'[1]居宅，予防'!$A$2:$B$43,2,FALSE)</f>
        <v>介護老人福祉施設</v>
      </c>
      <c r="AN351" s="60" t="str">
        <f>VLOOKUP(AM351,[1]施設種別!$A$2:$B$20,2,FALSE)</f>
        <v>①広域型特別養護老人ホーム</v>
      </c>
      <c r="AO351" s="60" t="s">
        <v>294</v>
      </c>
      <c r="AP351" s="60" t="s">
        <v>356</v>
      </c>
      <c r="AQ351" s="61">
        <v>36617</v>
      </c>
      <c r="AR351" s="61">
        <v>36617</v>
      </c>
      <c r="AS351" s="61">
        <v>42826</v>
      </c>
      <c r="BF351" s="61">
        <v>41730</v>
      </c>
      <c r="BG351" s="61">
        <v>43921</v>
      </c>
      <c r="BJ351" s="60" t="s">
        <v>3752</v>
      </c>
      <c r="BK351" s="60" t="s">
        <v>3753</v>
      </c>
      <c r="BL351" s="60" t="s">
        <v>3754</v>
      </c>
      <c r="BM351" s="60" t="s">
        <v>3756</v>
      </c>
      <c r="BN351" s="60" t="s">
        <v>3757</v>
      </c>
      <c r="BO351" s="60" t="s">
        <v>3758</v>
      </c>
      <c r="BP351" s="60">
        <v>7280004</v>
      </c>
      <c r="BQ351" s="60" t="s">
        <v>3759</v>
      </c>
      <c r="BV351" s="61">
        <v>26535</v>
      </c>
      <c r="CZ351" s="61">
        <v>42916</v>
      </c>
      <c r="DA351" s="61">
        <v>43553</v>
      </c>
      <c r="DB351" s="61">
        <v>41000</v>
      </c>
      <c r="DC351" s="61">
        <v>43921</v>
      </c>
    </row>
    <row r="352" spans="1:110" x14ac:dyDescent="0.15">
      <c r="A352" s="60">
        <f>COUNTIF(B352:B$1038,B352)</f>
        <v>1</v>
      </c>
      <c r="B352" s="60" t="str">
        <f t="shared" si="10"/>
        <v>3471900229短期入所生活介護</v>
      </c>
      <c r="C352" s="60">
        <v>3471900229</v>
      </c>
      <c r="D352" s="60">
        <v>0</v>
      </c>
      <c r="E352" s="60" t="s">
        <v>275</v>
      </c>
      <c r="F352" s="60">
        <v>1004449</v>
      </c>
      <c r="G352" s="60" t="s">
        <v>3745</v>
      </c>
      <c r="H352" s="60" t="s">
        <v>3746</v>
      </c>
      <c r="I352" s="60">
        <v>7280025</v>
      </c>
      <c r="J352" s="60" t="s">
        <v>3747</v>
      </c>
      <c r="M352" s="60" t="s">
        <v>1244</v>
      </c>
      <c r="Q352" s="60" t="s">
        <v>3748</v>
      </c>
      <c r="R352" s="60" t="s">
        <v>3749</v>
      </c>
      <c r="S352" s="60">
        <v>7280013</v>
      </c>
      <c r="T352" s="60" t="s">
        <v>3750</v>
      </c>
      <c r="U352" s="61">
        <v>23083</v>
      </c>
      <c r="V352" s="60" t="s">
        <v>3751</v>
      </c>
      <c r="X352" s="60" t="s">
        <v>3752</v>
      </c>
      <c r="Y352" s="60" t="s">
        <v>3753</v>
      </c>
      <c r="Z352" s="60" t="s">
        <v>3754</v>
      </c>
      <c r="AA352" s="60">
        <v>7280025</v>
      </c>
      <c r="AB352" s="60">
        <v>34209</v>
      </c>
      <c r="AC352" s="60" t="s">
        <v>3755</v>
      </c>
      <c r="AD352" s="60" t="s">
        <v>556</v>
      </c>
      <c r="AE352" s="60" t="b">
        <f t="shared" si="11"/>
        <v>0</v>
      </c>
      <c r="AF352" s="60" t="s">
        <v>291</v>
      </c>
      <c r="AG352" s="60" t="s">
        <v>291</v>
      </c>
      <c r="AH352" s="61">
        <v>40731</v>
      </c>
      <c r="AI352" s="60" t="s">
        <v>292</v>
      </c>
      <c r="AJ352" s="61">
        <v>40634</v>
      </c>
      <c r="AK352" s="61">
        <v>40753</v>
      </c>
      <c r="AL352" s="60" t="s">
        <v>1850</v>
      </c>
      <c r="AM352" s="60" t="str">
        <f>VLOOKUP(AL352,'[1]居宅，予防'!$A$2:$B$43,2,FALSE)</f>
        <v>短期入所生活介護</v>
      </c>
      <c r="AN352" s="60" t="str">
        <f>VLOOKUP(AM352,[1]施設種別!$A$2:$B$20,2,FALSE)</f>
        <v>⑭短期入所生活介護</v>
      </c>
      <c r="AO352" s="60" t="s">
        <v>294</v>
      </c>
      <c r="AP352" s="60" t="s">
        <v>356</v>
      </c>
      <c r="AQ352" s="61">
        <v>36678</v>
      </c>
      <c r="AR352" s="61">
        <v>36678</v>
      </c>
      <c r="AS352" s="61">
        <v>42826</v>
      </c>
      <c r="BF352" s="61">
        <v>41791</v>
      </c>
      <c r="BG352" s="61">
        <v>43982</v>
      </c>
      <c r="BJ352" s="60" t="s">
        <v>3752</v>
      </c>
      <c r="BK352" s="60" t="s">
        <v>3753</v>
      </c>
      <c r="BL352" s="60" t="s">
        <v>3754</v>
      </c>
      <c r="BM352" s="60" t="s">
        <v>3756</v>
      </c>
      <c r="BN352" s="60" t="s">
        <v>3757</v>
      </c>
      <c r="BO352" s="60" t="s">
        <v>3758</v>
      </c>
      <c r="BP352" s="60">
        <v>7280004</v>
      </c>
      <c r="BQ352" s="60" t="s">
        <v>3759</v>
      </c>
      <c r="BV352" s="61">
        <v>26535</v>
      </c>
      <c r="CZ352" s="61">
        <v>42916</v>
      </c>
      <c r="DA352" s="61">
        <v>43553</v>
      </c>
      <c r="DB352" s="61">
        <v>41000</v>
      </c>
      <c r="DC352" s="61">
        <v>43982</v>
      </c>
    </row>
    <row r="353" spans="1:107" x14ac:dyDescent="0.15">
      <c r="A353" s="60">
        <f>COUNTIF(B353:B$1038,B353)</f>
        <v>1</v>
      </c>
      <c r="B353" s="60" t="str">
        <f t="shared" si="10"/>
        <v>3471900286通所介護</v>
      </c>
      <c r="C353" s="60">
        <v>3471900286</v>
      </c>
      <c r="D353" s="60">
        <v>0</v>
      </c>
      <c r="E353" s="60" t="s">
        <v>275</v>
      </c>
      <c r="F353" s="60">
        <v>7800014</v>
      </c>
      <c r="G353" s="60" t="s">
        <v>3760</v>
      </c>
      <c r="H353" s="60" t="s">
        <v>3761</v>
      </c>
      <c r="I353" s="60">
        <v>7280013</v>
      </c>
      <c r="J353" s="60" t="s">
        <v>3762</v>
      </c>
      <c r="K353" s="60" t="s">
        <v>3763</v>
      </c>
      <c r="L353" s="60" t="s">
        <v>3764</v>
      </c>
      <c r="M353" s="60" t="s">
        <v>1654</v>
      </c>
      <c r="P353" s="60" t="s">
        <v>2674</v>
      </c>
      <c r="Q353" s="60" t="s">
        <v>3765</v>
      </c>
      <c r="R353" s="60" t="s">
        <v>3766</v>
      </c>
      <c r="X353" s="60" t="s">
        <v>3767</v>
      </c>
      <c r="Y353" s="60" t="s">
        <v>3768</v>
      </c>
      <c r="Z353" s="60" t="s">
        <v>3769</v>
      </c>
      <c r="AA353" s="60">
        <v>7280007</v>
      </c>
      <c r="AB353" s="60">
        <v>34209</v>
      </c>
      <c r="AC353" s="60" t="s">
        <v>3770</v>
      </c>
      <c r="AD353" s="60" t="s">
        <v>556</v>
      </c>
      <c r="AE353" s="60" t="b">
        <f t="shared" si="11"/>
        <v>0</v>
      </c>
      <c r="AF353" s="60" t="s">
        <v>291</v>
      </c>
      <c r="AH353" s="61">
        <v>42852</v>
      </c>
      <c r="AI353" s="60" t="s">
        <v>292</v>
      </c>
      <c r="AJ353" s="61">
        <v>42545</v>
      </c>
      <c r="AK353" s="61">
        <v>42852</v>
      </c>
      <c r="AL353" s="60" t="s">
        <v>1829</v>
      </c>
      <c r="AM353" s="60" t="str">
        <f>VLOOKUP(AL353,'[1]居宅，予防'!$A$2:$B$43,2,FALSE)</f>
        <v>通所介護</v>
      </c>
      <c r="AN353" s="60" t="str">
        <f>VLOOKUP(AM353,[1]施設種別!$A$2:$B$20,2,FALSE)</f>
        <v>⑮通所介護</v>
      </c>
      <c r="AO353" s="60" t="s">
        <v>294</v>
      </c>
      <c r="AP353" s="60" t="s">
        <v>356</v>
      </c>
      <c r="AQ353" s="61">
        <v>37196</v>
      </c>
      <c r="AR353" s="61">
        <v>37196</v>
      </c>
      <c r="AS353" s="61">
        <v>42826</v>
      </c>
      <c r="BF353" s="61">
        <v>41944</v>
      </c>
      <c r="BG353" s="61">
        <v>44135</v>
      </c>
      <c r="BJ353" s="60" t="s">
        <v>3767</v>
      </c>
      <c r="BK353" s="60" t="s">
        <v>3768</v>
      </c>
      <c r="BL353" s="60" t="s">
        <v>3769</v>
      </c>
      <c r="BM353" s="60" t="s">
        <v>3771</v>
      </c>
      <c r="BN353" s="60" t="s">
        <v>3772</v>
      </c>
      <c r="BO353" s="60" t="s">
        <v>3773</v>
      </c>
      <c r="BP353" s="60">
        <v>7280014</v>
      </c>
      <c r="BQ353" s="60" t="s">
        <v>3774</v>
      </c>
      <c r="BR353" s="60" t="s">
        <v>2007</v>
      </c>
      <c r="BS353" s="60" t="s">
        <v>3775</v>
      </c>
      <c r="BT353" s="60" t="s">
        <v>3776</v>
      </c>
      <c r="BV353" s="61">
        <v>23635</v>
      </c>
      <c r="CR353" s="60" t="s">
        <v>556</v>
      </c>
      <c r="CS353" s="60" t="s">
        <v>3777</v>
      </c>
      <c r="CZ353" s="61">
        <v>42916</v>
      </c>
      <c r="DA353" s="61">
        <v>43553</v>
      </c>
      <c r="DB353" s="61">
        <v>41247</v>
      </c>
      <c r="DC353" s="61">
        <v>44135</v>
      </c>
    </row>
    <row r="354" spans="1:107" x14ac:dyDescent="0.15">
      <c r="A354" s="60">
        <f>COUNTIF(B354:B$1038,B354)</f>
        <v>1</v>
      </c>
      <c r="B354" s="60" t="str">
        <f t="shared" si="10"/>
        <v>3471900302通所介護</v>
      </c>
      <c r="C354" s="60">
        <v>3471900302</v>
      </c>
      <c r="D354" s="60">
        <v>0</v>
      </c>
      <c r="E354" s="60" t="s">
        <v>275</v>
      </c>
      <c r="F354" s="60">
        <v>1800010</v>
      </c>
      <c r="G354" s="60" t="s">
        <v>3718</v>
      </c>
      <c r="H354" s="60" t="s">
        <v>3719</v>
      </c>
      <c r="I354" s="60">
        <v>7280001</v>
      </c>
      <c r="J354" s="60" t="s">
        <v>3720</v>
      </c>
      <c r="K354" s="60" t="s">
        <v>3721</v>
      </c>
      <c r="L354" s="60" t="s">
        <v>3722</v>
      </c>
      <c r="M354" s="60" t="s">
        <v>1244</v>
      </c>
      <c r="P354" s="60" t="s">
        <v>283</v>
      </c>
      <c r="Q354" s="60" t="s">
        <v>3778</v>
      </c>
      <c r="R354" s="60" t="s">
        <v>3779</v>
      </c>
      <c r="U354" s="61">
        <v>14564</v>
      </c>
      <c r="X354" s="60" t="s">
        <v>3780</v>
      </c>
      <c r="Y354" s="60" t="s">
        <v>3781</v>
      </c>
      <c r="Z354" s="60" t="s">
        <v>3782</v>
      </c>
      <c r="AA354" s="60">
        <v>7280014</v>
      </c>
      <c r="AB354" s="60">
        <v>34209</v>
      </c>
      <c r="AC354" s="60" t="s">
        <v>3783</v>
      </c>
      <c r="AD354" s="60" t="s">
        <v>556</v>
      </c>
      <c r="AE354" s="60" t="b">
        <f t="shared" si="11"/>
        <v>0</v>
      </c>
      <c r="AF354" s="60" t="s">
        <v>291</v>
      </c>
      <c r="AH354" s="61">
        <v>43392</v>
      </c>
      <c r="AI354" s="60" t="s">
        <v>292</v>
      </c>
      <c r="AJ354" s="61">
        <v>43435</v>
      </c>
      <c r="AK354" s="61">
        <v>43433</v>
      </c>
      <c r="AL354" s="60" t="s">
        <v>1829</v>
      </c>
      <c r="AM354" s="60" t="str">
        <f>VLOOKUP(AL354,'[1]居宅，予防'!$A$2:$B$43,2,FALSE)</f>
        <v>通所介護</v>
      </c>
      <c r="AN354" s="60" t="str">
        <f>VLOOKUP(AM354,[1]施設種別!$A$2:$B$20,2,FALSE)</f>
        <v>⑮通所介護</v>
      </c>
      <c r="AO354" s="60" t="s">
        <v>294</v>
      </c>
      <c r="AP354" s="60" t="s">
        <v>356</v>
      </c>
      <c r="AQ354" s="61">
        <v>37377</v>
      </c>
      <c r="AR354" s="61">
        <v>37377</v>
      </c>
      <c r="AS354" s="61">
        <v>43435</v>
      </c>
      <c r="BF354" s="61">
        <v>41760</v>
      </c>
      <c r="BG354" s="61">
        <v>43951</v>
      </c>
      <c r="BJ354" s="60" t="s">
        <v>3780</v>
      </c>
      <c r="BK354" s="60" t="s">
        <v>3781</v>
      </c>
      <c r="BL354" s="60" t="s">
        <v>3782</v>
      </c>
      <c r="BM354" s="60" t="s">
        <v>3784</v>
      </c>
      <c r="BN354" s="60" t="s">
        <v>3785</v>
      </c>
      <c r="BO354" s="60" t="s">
        <v>3786</v>
      </c>
      <c r="BP354" s="60">
        <v>7280014</v>
      </c>
      <c r="BQ354" s="60" t="s">
        <v>3787</v>
      </c>
      <c r="BR354" s="60" t="s">
        <v>3788</v>
      </c>
      <c r="BS354" s="60" t="s">
        <v>3789</v>
      </c>
      <c r="BT354" s="60" t="s">
        <v>598</v>
      </c>
      <c r="BV354" s="61">
        <v>22446</v>
      </c>
      <c r="CR354" s="60" t="s">
        <v>556</v>
      </c>
      <c r="CS354" s="60" t="s">
        <v>3790</v>
      </c>
      <c r="CZ354" s="61">
        <v>43433</v>
      </c>
      <c r="DA354" s="61">
        <v>43553</v>
      </c>
      <c r="DB354" s="61">
        <v>43392</v>
      </c>
      <c r="DC354" s="61">
        <v>43951</v>
      </c>
    </row>
    <row r="355" spans="1:107" x14ac:dyDescent="0.15">
      <c r="A355" s="60">
        <f>COUNTIF(B355:B$1038,B355)</f>
        <v>1</v>
      </c>
      <c r="B355" s="60" t="str">
        <f t="shared" si="10"/>
        <v>3471900393通所介護</v>
      </c>
      <c r="C355" s="60">
        <v>3471900393</v>
      </c>
      <c r="D355" s="60">
        <v>0</v>
      </c>
      <c r="E355" s="60" t="s">
        <v>275</v>
      </c>
      <c r="F355" s="60">
        <v>5006960</v>
      </c>
      <c r="G355" s="60" t="s">
        <v>3791</v>
      </c>
      <c r="H355" s="60" t="s">
        <v>3792</v>
      </c>
      <c r="I355" s="60">
        <v>7296215</v>
      </c>
      <c r="J355" s="60" t="s">
        <v>3793</v>
      </c>
      <c r="K355" s="60" t="s">
        <v>3794</v>
      </c>
      <c r="L355" s="60" t="s">
        <v>3795</v>
      </c>
      <c r="M355" s="60" t="s">
        <v>1907</v>
      </c>
      <c r="P355" s="60" t="s">
        <v>1967</v>
      </c>
      <c r="Q355" s="60" t="s">
        <v>3796</v>
      </c>
      <c r="R355" s="60" t="s">
        <v>3797</v>
      </c>
      <c r="X355" s="60" t="s">
        <v>3798</v>
      </c>
      <c r="Y355" s="60" t="s">
        <v>3799</v>
      </c>
      <c r="Z355" s="60" t="s">
        <v>3800</v>
      </c>
      <c r="AA355" s="60">
        <v>7280021</v>
      </c>
      <c r="AB355" s="60">
        <v>34209</v>
      </c>
      <c r="AC355" s="60" t="s">
        <v>3801</v>
      </c>
      <c r="AD355" s="60" t="s">
        <v>556</v>
      </c>
      <c r="AE355" s="60" t="b">
        <f t="shared" si="11"/>
        <v>0</v>
      </c>
      <c r="AF355" s="60" t="s">
        <v>291</v>
      </c>
      <c r="AG355" s="60" t="s">
        <v>291</v>
      </c>
      <c r="AH355" s="61">
        <v>37890</v>
      </c>
      <c r="AI355" s="60" t="s">
        <v>292</v>
      </c>
      <c r="AJ355" s="61">
        <v>38808</v>
      </c>
      <c r="AK355" s="61">
        <v>38838</v>
      </c>
      <c r="AL355" s="60" t="s">
        <v>1829</v>
      </c>
      <c r="AM355" s="60" t="str">
        <f>VLOOKUP(AL355,'[1]居宅，予防'!$A$2:$B$43,2,FALSE)</f>
        <v>通所介護</v>
      </c>
      <c r="AN355" s="60" t="str">
        <f>VLOOKUP(AM355,[1]施設種別!$A$2:$B$20,2,FALSE)</f>
        <v>⑮通所介護</v>
      </c>
      <c r="AO355" s="60" t="s">
        <v>294</v>
      </c>
      <c r="AP355" s="60" t="s">
        <v>356</v>
      </c>
      <c r="AQ355" s="61">
        <v>37895</v>
      </c>
      <c r="AR355" s="61">
        <v>37895</v>
      </c>
      <c r="AS355" s="61">
        <v>42827</v>
      </c>
      <c r="BF355" s="61">
        <v>42278</v>
      </c>
      <c r="BG355" s="61">
        <v>44469</v>
      </c>
      <c r="BJ355" s="60" t="s">
        <v>3798</v>
      </c>
      <c r="BK355" s="60" t="s">
        <v>3799</v>
      </c>
      <c r="BL355" s="60" t="s">
        <v>3800</v>
      </c>
      <c r="BM355" s="60" t="s">
        <v>3802</v>
      </c>
      <c r="BN355" s="60" t="s">
        <v>3803</v>
      </c>
      <c r="BO355" s="60" t="s">
        <v>3804</v>
      </c>
      <c r="BP355" s="60">
        <v>7280211</v>
      </c>
      <c r="BQ355" s="60" t="s">
        <v>3805</v>
      </c>
      <c r="BU355" s="60" t="s">
        <v>3806</v>
      </c>
      <c r="BV355" s="61">
        <v>18613</v>
      </c>
      <c r="CR355" s="60" t="s">
        <v>556</v>
      </c>
      <c r="CZ355" s="61">
        <v>42916</v>
      </c>
      <c r="DA355" s="61">
        <v>43553</v>
      </c>
      <c r="DB355" s="61">
        <v>41344</v>
      </c>
      <c r="DC355" s="61">
        <v>44469</v>
      </c>
    </row>
    <row r="356" spans="1:107" x14ac:dyDescent="0.15">
      <c r="A356" s="60">
        <f>COUNTIF(B356:B$1038,B356)</f>
        <v>1</v>
      </c>
      <c r="B356" s="60" t="str">
        <f t="shared" si="10"/>
        <v>3471900401地域密着型通所介護</v>
      </c>
      <c r="C356" s="60">
        <v>3471900401</v>
      </c>
      <c r="D356" s="60">
        <v>34209</v>
      </c>
      <c r="E356" s="60" t="s">
        <v>556</v>
      </c>
      <c r="F356" s="60">
        <v>3800018</v>
      </c>
      <c r="G356" s="60" t="s">
        <v>549</v>
      </c>
      <c r="H356" s="60" t="s">
        <v>550</v>
      </c>
      <c r="I356" s="60">
        <v>7280012</v>
      </c>
      <c r="J356" s="60" t="s">
        <v>551</v>
      </c>
      <c r="K356" s="60" t="s">
        <v>552</v>
      </c>
      <c r="L356" s="60" t="s">
        <v>553</v>
      </c>
      <c r="M356" s="60" t="s">
        <v>308</v>
      </c>
      <c r="P356" s="60" t="s">
        <v>283</v>
      </c>
      <c r="Q356" s="60" t="s">
        <v>554</v>
      </c>
      <c r="R356" s="60" t="s">
        <v>555</v>
      </c>
      <c r="X356" s="60" t="s">
        <v>3807</v>
      </c>
      <c r="Y356" s="60" t="s">
        <v>3808</v>
      </c>
      <c r="Z356" s="60" t="s">
        <v>3809</v>
      </c>
      <c r="AA356" s="60">
        <v>7280012</v>
      </c>
      <c r="AB356" s="60">
        <v>34209</v>
      </c>
      <c r="AC356" s="60" t="s">
        <v>3810</v>
      </c>
      <c r="AD356" s="60" t="s">
        <v>556</v>
      </c>
      <c r="AE356" s="60" t="b">
        <f t="shared" si="11"/>
        <v>1</v>
      </c>
      <c r="AF356" s="60" t="s">
        <v>291</v>
      </c>
      <c r="AH356" s="61">
        <v>42480</v>
      </c>
      <c r="AI356" s="60" t="s">
        <v>292</v>
      </c>
      <c r="AJ356" s="61">
        <v>42583</v>
      </c>
      <c r="AK356" s="61">
        <v>42794</v>
      </c>
      <c r="AL356" s="60" t="s">
        <v>1974</v>
      </c>
      <c r="AM356" s="60" t="str">
        <f>VLOOKUP(AL356,'[1]居宅，予防'!$A$2:$B$43,2,FALSE)</f>
        <v>地域密着型通所介護</v>
      </c>
      <c r="AN356" s="60" t="str">
        <f>VLOOKUP(AM356,[1]施設種別!$A$2:$B$20,2,FALSE)</f>
        <v>⑯地域密着型通所介護</v>
      </c>
      <c r="AO356" s="60" t="s">
        <v>294</v>
      </c>
      <c r="AP356" s="60" t="s">
        <v>356</v>
      </c>
      <c r="AQ356" s="61">
        <v>42461</v>
      </c>
      <c r="AR356" s="61">
        <v>42461</v>
      </c>
      <c r="AS356" s="61">
        <v>42856</v>
      </c>
      <c r="BF356" s="61">
        <v>42461</v>
      </c>
      <c r="BG356" s="61">
        <v>44500</v>
      </c>
      <c r="BJ356" s="60" t="s">
        <v>3807</v>
      </c>
      <c r="BK356" s="60" t="s">
        <v>3808</v>
      </c>
      <c r="BL356" s="60" t="s">
        <v>3809</v>
      </c>
      <c r="BM356" s="60" t="s">
        <v>3811</v>
      </c>
      <c r="BN356" s="60" t="s">
        <v>3812</v>
      </c>
      <c r="BO356" s="60" t="s">
        <v>3813</v>
      </c>
      <c r="BP356" s="60">
        <v>6960602</v>
      </c>
      <c r="BQ356" s="60" t="s">
        <v>3814</v>
      </c>
      <c r="BR356" s="60" t="s">
        <v>2007</v>
      </c>
      <c r="BU356" s="60" t="s">
        <v>598</v>
      </c>
      <c r="BV356" s="61">
        <v>30911</v>
      </c>
      <c r="CR356" s="60" t="s">
        <v>556</v>
      </c>
      <c r="CS356" s="60" t="s">
        <v>3815</v>
      </c>
      <c r="CZ356" s="61">
        <v>42948</v>
      </c>
      <c r="DA356" s="61">
        <v>43217</v>
      </c>
      <c r="DB356" s="61">
        <v>42480</v>
      </c>
      <c r="DC356" s="61">
        <v>44500</v>
      </c>
    </row>
    <row r="357" spans="1:107" x14ac:dyDescent="0.15">
      <c r="A357" s="60">
        <f>COUNTIF(B357:B$1038,B357)</f>
        <v>1</v>
      </c>
      <c r="B357" s="60" t="str">
        <f t="shared" si="10"/>
        <v>3471900476通所介護</v>
      </c>
      <c r="C357" s="60">
        <v>3471900476</v>
      </c>
      <c r="D357" s="60">
        <v>0</v>
      </c>
      <c r="E357" s="60" t="s">
        <v>275</v>
      </c>
      <c r="F357" s="60">
        <v>1800044</v>
      </c>
      <c r="G357" s="60" t="s">
        <v>1298</v>
      </c>
      <c r="H357" s="60" t="s">
        <v>1299</v>
      </c>
      <c r="I357" s="60">
        <v>7296201</v>
      </c>
      <c r="J357" s="60" t="s">
        <v>1300</v>
      </c>
      <c r="K357" s="60" t="s">
        <v>1301</v>
      </c>
      <c r="L357" s="60" t="s">
        <v>1302</v>
      </c>
      <c r="M357" s="60" t="s">
        <v>1244</v>
      </c>
      <c r="P357" s="60" t="s">
        <v>283</v>
      </c>
      <c r="Q357" s="60" t="s">
        <v>1303</v>
      </c>
      <c r="R357" s="60" t="s">
        <v>1304</v>
      </c>
      <c r="X357" s="60" t="s">
        <v>3816</v>
      </c>
      <c r="Y357" s="60" t="s">
        <v>3817</v>
      </c>
      <c r="Z357" s="60" t="s">
        <v>1301</v>
      </c>
      <c r="AA357" s="60">
        <v>7296201</v>
      </c>
      <c r="AB357" s="60">
        <v>34209</v>
      </c>
      <c r="AC357" s="60" t="s">
        <v>3818</v>
      </c>
      <c r="AD357" s="60" t="s">
        <v>556</v>
      </c>
      <c r="AE357" s="60" t="b">
        <f t="shared" si="11"/>
        <v>0</v>
      </c>
      <c r="AF357" s="60" t="s">
        <v>291</v>
      </c>
      <c r="AH357" s="61">
        <v>41239</v>
      </c>
      <c r="AI357" s="60" t="s">
        <v>292</v>
      </c>
      <c r="AJ357" s="61">
        <v>42674</v>
      </c>
      <c r="AK357" s="61">
        <v>42781</v>
      </c>
      <c r="AL357" s="60" t="s">
        <v>1829</v>
      </c>
      <c r="AM357" s="60" t="str">
        <f>VLOOKUP(AL357,'[1]居宅，予防'!$A$2:$B$43,2,FALSE)</f>
        <v>通所介護</v>
      </c>
      <c r="AN357" s="60" t="str">
        <f>VLOOKUP(AM357,[1]施設種別!$A$2:$B$20,2,FALSE)</f>
        <v>⑮通所介護</v>
      </c>
      <c r="AO357" s="60" t="s">
        <v>294</v>
      </c>
      <c r="AP357" s="60" t="s">
        <v>356</v>
      </c>
      <c r="AQ357" s="61">
        <v>38322</v>
      </c>
      <c r="AR357" s="61">
        <v>38322</v>
      </c>
      <c r="AS357" s="61">
        <v>42826</v>
      </c>
      <c r="BF357" s="61">
        <v>42705</v>
      </c>
      <c r="BG357" s="61">
        <v>44895</v>
      </c>
      <c r="BJ357" s="60" t="s">
        <v>3816</v>
      </c>
      <c r="BK357" s="60" t="s">
        <v>3817</v>
      </c>
      <c r="BL357" s="60" t="s">
        <v>1301</v>
      </c>
      <c r="BM357" s="60" t="s">
        <v>1302</v>
      </c>
      <c r="BN357" s="60" t="s">
        <v>3819</v>
      </c>
      <c r="BO357" s="60" t="s">
        <v>3820</v>
      </c>
      <c r="BP357" s="60">
        <v>7280021</v>
      </c>
      <c r="BQ357" s="60" t="s">
        <v>3821</v>
      </c>
      <c r="BR357" s="60" t="s">
        <v>2007</v>
      </c>
      <c r="BU357" s="60" t="s">
        <v>598</v>
      </c>
      <c r="BV357" s="61">
        <v>26632</v>
      </c>
      <c r="CR357" s="60" t="s">
        <v>1341</v>
      </c>
      <c r="CS357" s="60" t="s">
        <v>3822</v>
      </c>
      <c r="CZ357" s="61">
        <v>42916</v>
      </c>
      <c r="DA357" s="61">
        <v>43553</v>
      </c>
      <c r="DB357" s="61">
        <v>40527</v>
      </c>
      <c r="DC357" s="61">
        <v>44895</v>
      </c>
    </row>
    <row r="358" spans="1:107" x14ac:dyDescent="0.15">
      <c r="A358" s="60">
        <f>COUNTIF(B358:B$1038,B358)</f>
        <v>1</v>
      </c>
      <c r="B358" s="60" t="str">
        <f t="shared" si="10"/>
        <v>3471900484地域密着型通所介護</v>
      </c>
      <c r="C358" s="60">
        <v>3471900484</v>
      </c>
      <c r="D358" s="60">
        <v>34209</v>
      </c>
      <c r="E358" s="60" t="s">
        <v>556</v>
      </c>
      <c r="F358" s="60">
        <v>3006996</v>
      </c>
      <c r="G358" s="60" t="s">
        <v>3823</v>
      </c>
      <c r="H358" s="60" t="s">
        <v>3824</v>
      </c>
      <c r="I358" s="60">
        <v>7280017</v>
      </c>
      <c r="J358" s="60" t="s">
        <v>3825</v>
      </c>
      <c r="K358" s="60" t="s">
        <v>3826</v>
      </c>
      <c r="L358" s="60" t="s">
        <v>3827</v>
      </c>
      <c r="M358" s="60" t="s">
        <v>308</v>
      </c>
      <c r="P358" s="60" t="s">
        <v>283</v>
      </c>
      <c r="Q358" s="60" t="s">
        <v>3828</v>
      </c>
      <c r="R358" s="60" t="s">
        <v>3829</v>
      </c>
      <c r="X358" s="60" t="s">
        <v>3830</v>
      </c>
      <c r="Y358" s="60" t="s">
        <v>3831</v>
      </c>
      <c r="Z358" s="60" t="s">
        <v>3826</v>
      </c>
      <c r="AA358" s="60">
        <v>7280017</v>
      </c>
      <c r="AB358" s="60">
        <v>34209</v>
      </c>
      <c r="AC358" s="60" t="s">
        <v>3825</v>
      </c>
      <c r="AD358" s="60" t="s">
        <v>556</v>
      </c>
      <c r="AE358" s="60" t="b">
        <f t="shared" si="11"/>
        <v>1</v>
      </c>
      <c r="AF358" s="60" t="s">
        <v>291</v>
      </c>
      <c r="AH358" s="61">
        <v>42480</v>
      </c>
      <c r="AI358" s="60" t="s">
        <v>292</v>
      </c>
      <c r="AJ358" s="61">
        <v>42461</v>
      </c>
      <c r="AK358" s="61">
        <v>42480</v>
      </c>
      <c r="AL358" s="60" t="s">
        <v>1974</v>
      </c>
      <c r="AM358" s="60" t="str">
        <f>VLOOKUP(AL358,'[1]居宅，予防'!$A$2:$B$43,2,FALSE)</f>
        <v>地域密着型通所介護</v>
      </c>
      <c r="AN358" s="60" t="str">
        <f>VLOOKUP(AM358,[1]施設種別!$A$2:$B$20,2,FALSE)</f>
        <v>⑯地域密着型通所介護</v>
      </c>
      <c r="AO358" s="60" t="s">
        <v>294</v>
      </c>
      <c r="AP358" s="60" t="s">
        <v>356</v>
      </c>
      <c r="AQ358" s="61">
        <v>42461</v>
      </c>
      <c r="AR358" s="61">
        <v>42461</v>
      </c>
      <c r="AS358" s="61">
        <v>42804</v>
      </c>
      <c r="BF358" s="61">
        <v>42736</v>
      </c>
      <c r="BG358" s="61">
        <v>44926</v>
      </c>
      <c r="BJ358" s="60" t="s">
        <v>3830</v>
      </c>
      <c r="BK358" s="60" t="s">
        <v>3831</v>
      </c>
      <c r="BL358" s="60" t="s">
        <v>3826</v>
      </c>
      <c r="BM358" s="60" t="s">
        <v>3827</v>
      </c>
      <c r="BN358" s="60" t="s">
        <v>3829</v>
      </c>
      <c r="BO358" s="60" t="s">
        <v>3832</v>
      </c>
      <c r="BP358" s="60">
        <v>7280017</v>
      </c>
      <c r="BQ358" s="60" t="s">
        <v>3833</v>
      </c>
      <c r="BV358" s="61">
        <v>18495</v>
      </c>
      <c r="CR358" s="60" t="s">
        <v>556</v>
      </c>
      <c r="CX358" s="60" t="s">
        <v>3834</v>
      </c>
      <c r="CZ358" s="61">
        <v>42825</v>
      </c>
      <c r="DA358" s="61">
        <v>43238</v>
      </c>
      <c r="DB358" s="61">
        <v>42480</v>
      </c>
      <c r="DC358" s="61">
        <v>44926</v>
      </c>
    </row>
    <row r="359" spans="1:107" x14ac:dyDescent="0.15">
      <c r="A359" s="60">
        <f>COUNTIF(B359:B$1038,B359)</f>
        <v>1</v>
      </c>
      <c r="B359" s="60" t="str">
        <f t="shared" si="10"/>
        <v>3471900492通所介護</v>
      </c>
      <c r="C359" s="60">
        <v>3471900492</v>
      </c>
      <c r="D359" s="60">
        <v>0</v>
      </c>
      <c r="E359" s="60" t="s">
        <v>275</v>
      </c>
      <c r="F359" s="60">
        <v>5007000</v>
      </c>
      <c r="G359" s="60" t="s">
        <v>3835</v>
      </c>
      <c r="H359" s="60" t="s">
        <v>3836</v>
      </c>
      <c r="I359" s="60">
        <v>7270022</v>
      </c>
      <c r="J359" s="60" t="s">
        <v>3837</v>
      </c>
      <c r="K359" s="60" t="s">
        <v>3838</v>
      </c>
      <c r="L359" s="60" t="s">
        <v>3838</v>
      </c>
      <c r="M359" s="60" t="s">
        <v>1907</v>
      </c>
      <c r="P359" s="60" t="s">
        <v>1967</v>
      </c>
      <c r="Q359" s="60" t="s">
        <v>3839</v>
      </c>
      <c r="R359" s="60" t="s">
        <v>3840</v>
      </c>
      <c r="X359" s="60" t="s">
        <v>3841</v>
      </c>
      <c r="Y359" s="60" t="s">
        <v>3842</v>
      </c>
      <c r="Z359" s="60" t="s">
        <v>3843</v>
      </c>
      <c r="AA359" s="60">
        <v>7280014</v>
      </c>
      <c r="AB359" s="60">
        <v>34209</v>
      </c>
      <c r="AC359" s="60" t="s">
        <v>3844</v>
      </c>
      <c r="AD359" s="60" t="s">
        <v>556</v>
      </c>
      <c r="AE359" s="60" t="b">
        <f t="shared" si="11"/>
        <v>0</v>
      </c>
      <c r="AF359" s="60" t="s">
        <v>291</v>
      </c>
      <c r="AH359" s="61">
        <v>40567</v>
      </c>
      <c r="AI359" s="60" t="s">
        <v>292</v>
      </c>
      <c r="AJ359" s="61">
        <v>42795</v>
      </c>
      <c r="AK359" s="61">
        <v>42825</v>
      </c>
      <c r="AL359" s="60" t="s">
        <v>1829</v>
      </c>
      <c r="AM359" s="60" t="str">
        <f>VLOOKUP(AL359,'[1]居宅，予防'!$A$2:$B$43,2,FALSE)</f>
        <v>通所介護</v>
      </c>
      <c r="AN359" s="60" t="str">
        <f>VLOOKUP(AM359,[1]施設種別!$A$2:$B$20,2,FALSE)</f>
        <v>⑮通所介護</v>
      </c>
      <c r="AO359" s="60" t="s">
        <v>294</v>
      </c>
      <c r="AP359" s="60" t="s">
        <v>356</v>
      </c>
      <c r="AQ359" s="61">
        <v>38353</v>
      </c>
      <c r="AR359" s="61">
        <v>38353</v>
      </c>
      <c r="AS359" s="61">
        <v>41580</v>
      </c>
      <c r="BF359" s="61">
        <v>42736</v>
      </c>
      <c r="BG359" s="61">
        <v>44926</v>
      </c>
      <c r="BJ359" s="60" t="s">
        <v>3841</v>
      </c>
      <c r="BK359" s="60" t="s">
        <v>3842</v>
      </c>
      <c r="BL359" s="60" t="s">
        <v>3843</v>
      </c>
      <c r="BM359" s="60" t="s">
        <v>3845</v>
      </c>
      <c r="BN359" s="60" t="s">
        <v>3846</v>
      </c>
      <c r="BO359" s="60" t="s">
        <v>3847</v>
      </c>
      <c r="BP359" s="60">
        <v>7270022</v>
      </c>
      <c r="BQ359" s="60" t="s">
        <v>3848</v>
      </c>
      <c r="BV359" s="61">
        <v>21006</v>
      </c>
      <c r="CR359" s="60" t="s">
        <v>556</v>
      </c>
      <c r="CS359" s="60" t="s">
        <v>3849</v>
      </c>
      <c r="CZ359" s="61">
        <v>42732</v>
      </c>
      <c r="DA359" s="61">
        <v>43217</v>
      </c>
      <c r="DB359" s="61">
        <v>41352</v>
      </c>
      <c r="DC359" s="61">
        <v>44926</v>
      </c>
    </row>
    <row r="360" spans="1:107" x14ac:dyDescent="0.15">
      <c r="A360" s="60">
        <f>COUNTIF(B360:B$1038,B360)</f>
        <v>1</v>
      </c>
      <c r="B360" s="60" t="str">
        <f t="shared" si="10"/>
        <v>3471900518認知症対応型共同生活介護</v>
      </c>
      <c r="C360" s="60">
        <v>3471900518</v>
      </c>
      <c r="D360" s="60">
        <v>34209</v>
      </c>
      <c r="E360" s="60" t="s">
        <v>556</v>
      </c>
      <c r="G360" s="60" t="s">
        <v>3718</v>
      </c>
      <c r="H360" s="60" t="s">
        <v>3719</v>
      </c>
      <c r="I360" s="60">
        <v>7280001</v>
      </c>
      <c r="J360" s="60" t="s">
        <v>3720</v>
      </c>
      <c r="K360" s="60" t="s">
        <v>3721</v>
      </c>
      <c r="L360" s="60" t="s">
        <v>3722</v>
      </c>
      <c r="M360" s="60" t="s">
        <v>1244</v>
      </c>
      <c r="N360" s="60" t="s">
        <v>533</v>
      </c>
      <c r="P360" s="60" t="s">
        <v>283</v>
      </c>
      <c r="Q360" s="60" t="s">
        <v>1329</v>
      </c>
      <c r="R360" s="60" t="s">
        <v>3850</v>
      </c>
      <c r="S360" s="60">
        <v>7280012</v>
      </c>
      <c r="T360" s="60" t="s">
        <v>3851</v>
      </c>
      <c r="X360" s="60" t="s">
        <v>3852</v>
      </c>
      <c r="Y360" s="60" t="s">
        <v>3853</v>
      </c>
      <c r="Z360" s="60" t="s">
        <v>3854</v>
      </c>
      <c r="AA360" s="60">
        <v>7280201</v>
      </c>
      <c r="AB360" s="60">
        <v>34209</v>
      </c>
      <c r="AC360" s="60" t="s">
        <v>3855</v>
      </c>
      <c r="AD360" s="60" t="s">
        <v>556</v>
      </c>
      <c r="AE360" s="60" t="b">
        <f t="shared" si="11"/>
        <v>1</v>
      </c>
      <c r="AF360" s="60" t="s">
        <v>291</v>
      </c>
      <c r="AH360" s="61">
        <v>40896</v>
      </c>
      <c r="AI360" s="60" t="s">
        <v>292</v>
      </c>
      <c r="AJ360" s="61">
        <v>42309</v>
      </c>
      <c r="AK360" s="61">
        <v>42338</v>
      </c>
      <c r="AL360" s="60" t="s">
        <v>1887</v>
      </c>
      <c r="AM360" s="60" t="str">
        <f>VLOOKUP(AL360,'[1]居宅，予防'!$A$2:$B$43,2,FALSE)</f>
        <v>認知症対応型共同生活介護</v>
      </c>
      <c r="AN360" s="60" t="str">
        <f>VLOOKUP(AM360,[1]施設種別!$A$2:$B$20,2,FALSE)</f>
        <v>⑪認知症対応型共同生活介護</v>
      </c>
      <c r="AO360" s="60" t="s">
        <v>294</v>
      </c>
      <c r="AP360" s="60" t="s">
        <v>356</v>
      </c>
      <c r="AQ360" s="61">
        <v>38808</v>
      </c>
      <c r="AR360" s="61">
        <v>38808</v>
      </c>
      <c r="AS360" s="61">
        <v>42461</v>
      </c>
      <c r="BF360" s="61">
        <v>42917</v>
      </c>
      <c r="BG360" s="61">
        <v>45107</v>
      </c>
      <c r="BJ360" s="60" t="s">
        <v>3852</v>
      </c>
      <c r="BK360" s="60" t="s">
        <v>3853</v>
      </c>
      <c r="BL360" s="60" t="s">
        <v>3854</v>
      </c>
      <c r="BM360" s="60" t="s">
        <v>3856</v>
      </c>
      <c r="BN360" s="60" t="s">
        <v>3857</v>
      </c>
      <c r="BO360" s="60" t="s">
        <v>3858</v>
      </c>
      <c r="BP360" s="60">
        <v>7280013</v>
      </c>
      <c r="BQ360" s="60" t="s">
        <v>3859</v>
      </c>
      <c r="BR360" s="60" t="s">
        <v>1892</v>
      </c>
      <c r="BV360" s="61">
        <v>27464</v>
      </c>
      <c r="CX360" s="60" t="s">
        <v>3860</v>
      </c>
      <c r="CZ360" s="61">
        <v>42905</v>
      </c>
      <c r="DA360" s="61">
        <v>43215</v>
      </c>
      <c r="DB360" s="61">
        <v>40722</v>
      </c>
      <c r="DC360" s="61">
        <v>45107</v>
      </c>
    </row>
    <row r="361" spans="1:107" x14ac:dyDescent="0.15">
      <c r="A361" s="60">
        <f>COUNTIF(B361:B$1038,B361)</f>
        <v>1</v>
      </c>
      <c r="B361" s="60" t="str">
        <f t="shared" si="10"/>
        <v>3471900542通所介護</v>
      </c>
      <c r="C361" s="60">
        <v>3471900542</v>
      </c>
      <c r="D361" s="60">
        <v>0</v>
      </c>
      <c r="E361" s="60" t="s">
        <v>275</v>
      </c>
      <c r="F361" s="60">
        <v>5007018</v>
      </c>
      <c r="G361" s="60" t="s">
        <v>3861</v>
      </c>
      <c r="H361" s="60" t="s">
        <v>3862</v>
      </c>
      <c r="I361" s="60">
        <v>7320052</v>
      </c>
      <c r="J361" s="60" t="s">
        <v>3863</v>
      </c>
      <c r="K361" s="60" t="s">
        <v>3864</v>
      </c>
      <c r="L361" s="60" t="s">
        <v>3864</v>
      </c>
      <c r="M361" s="60" t="s">
        <v>1907</v>
      </c>
      <c r="P361" s="60" t="s">
        <v>1967</v>
      </c>
      <c r="Q361" s="60" t="s">
        <v>3865</v>
      </c>
      <c r="R361" s="60" t="s">
        <v>3866</v>
      </c>
      <c r="X361" s="60" t="s">
        <v>3867</v>
      </c>
      <c r="Y361" s="60" t="s">
        <v>3868</v>
      </c>
      <c r="Z361" s="60" t="s">
        <v>3869</v>
      </c>
      <c r="AA361" s="60">
        <v>7280006</v>
      </c>
      <c r="AB361" s="60">
        <v>34209</v>
      </c>
      <c r="AC361" s="60" t="s">
        <v>3870</v>
      </c>
      <c r="AD361" s="60" t="s">
        <v>556</v>
      </c>
      <c r="AE361" s="60" t="b">
        <f t="shared" si="11"/>
        <v>0</v>
      </c>
      <c r="AF361" s="60" t="s">
        <v>291</v>
      </c>
      <c r="AH361" s="61">
        <v>39828</v>
      </c>
      <c r="AI361" s="60" t="s">
        <v>292</v>
      </c>
      <c r="AJ361" s="61">
        <v>42177</v>
      </c>
      <c r="AK361" s="61">
        <v>42271</v>
      </c>
      <c r="AL361" s="60" t="s">
        <v>1829</v>
      </c>
      <c r="AM361" s="60" t="str">
        <f>VLOOKUP(AL361,'[1]居宅，予防'!$A$2:$B$43,2,FALSE)</f>
        <v>通所介護</v>
      </c>
      <c r="AN361" s="60" t="str">
        <f>VLOOKUP(AM361,[1]施設種別!$A$2:$B$20,2,FALSE)</f>
        <v>⑮通所介護</v>
      </c>
      <c r="AO361" s="60" t="s">
        <v>294</v>
      </c>
      <c r="AP361" s="60" t="s">
        <v>356</v>
      </c>
      <c r="AQ361" s="61">
        <v>38565</v>
      </c>
      <c r="AR361" s="61">
        <v>38565</v>
      </c>
      <c r="AS361" s="61">
        <v>42370</v>
      </c>
      <c r="BF361" s="61">
        <v>42948</v>
      </c>
      <c r="BG361" s="61">
        <v>45138</v>
      </c>
      <c r="BJ361" s="60" t="s">
        <v>3867</v>
      </c>
      <c r="BK361" s="60" t="s">
        <v>3868</v>
      </c>
      <c r="BL361" s="60" t="s">
        <v>3869</v>
      </c>
      <c r="BM361" s="60" t="s">
        <v>3871</v>
      </c>
      <c r="BN361" s="60" t="s">
        <v>3872</v>
      </c>
      <c r="BO361" s="60" t="s">
        <v>3873</v>
      </c>
      <c r="BP361" s="60">
        <v>7280006</v>
      </c>
      <c r="BQ361" s="60" t="s">
        <v>3874</v>
      </c>
      <c r="BR361" s="60" t="s">
        <v>2007</v>
      </c>
      <c r="BV361" s="61">
        <v>26159</v>
      </c>
      <c r="CR361" s="60" t="s">
        <v>556</v>
      </c>
      <c r="CZ361" s="61">
        <v>42948</v>
      </c>
      <c r="DA361" s="61">
        <v>42187</v>
      </c>
      <c r="DB361" s="61">
        <v>40758</v>
      </c>
      <c r="DC361" s="61">
        <v>45138</v>
      </c>
    </row>
    <row r="362" spans="1:107" x14ac:dyDescent="0.15">
      <c r="A362" s="60">
        <f>COUNTIF(B362:B$1038,B362)</f>
        <v>1</v>
      </c>
      <c r="B362" s="60" t="str">
        <f t="shared" si="10"/>
        <v>3471900559地域密着型通所介護</v>
      </c>
      <c r="C362" s="60">
        <v>3471900559</v>
      </c>
      <c r="D362" s="60">
        <v>34209</v>
      </c>
      <c r="E362" s="60" t="s">
        <v>556</v>
      </c>
      <c r="F362" s="60">
        <v>1004605</v>
      </c>
      <c r="G362" s="60" t="s">
        <v>3875</v>
      </c>
      <c r="H362" s="60" t="s">
        <v>3876</v>
      </c>
      <c r="I362" s="60">
        <v>7293713</v>
      </c>
      <c r="J362" s="60" t="s">
        <v>3877</v>
      </c>
      <c r="K362" s="60" t="s">
        <v>3878</v>
      </c>
      <c r="L362" s="60" t="s">
        <v>3879</v>
      </c>
      <c r="M362" s="60" t="s">
        <v>1244</v>
      </c>
      <c r="N362" s="60" t="s">
        <v>533</v>
      </c>
      <c r="P362" s="60" t="s">
        <v>283</v>
      </c>
      <c r="Q362" s="60" t="s">
        <v>3880</v>
      </c>
      <c r="R362" s="60" t="s">
        <v>3881</v>
      </c>
      <c r="U362" s="61">
        <v>20067</v>
      </c>
      <c r="X362" s="60" t="s">
        <v>3882</v>
      </c>
      <c r="Y362" s="60" t="s">
        <v>3883</v>
      </c>
      <c r="Z362" s="60" t="s">
        <v>3884</v>
      </c>
      <c r="AA362" s="60">
        <v>7294211</v>
      </c>
      <c r="AB362" s="60">
        <v>34209</v>
      </c>
      <c r="AC362" s="60" t="s">
        <v>3885</v>
      </c>
      <c r="AD362" s="60" t="s">
        <v>556</v>
      </c>
      <c r="AE362" s="60" t="b">
        <f t="shared" si="11"/>
        <v>1</v>
      </c>
      <c r="AF362" s="60" t="s">
        <v>291</v>
      </c>
      <c r="AH362" s="61">
        <v>43123</v>
      </c>
      <c r="AI362" s="60" t="s">
        <v>385</v>
      </c>
      <c r="AJ362" s="61">
        <v>43191</v>
      </c>
      <c r="AK362" s="61">
        <v>43189</v>
      </c>
      <c r="AL362" s="60" t="s">
        <v>1974</v>
      </c>
      <c r="AM362" s="60" t="str">
        <f>VLOOKUP(AL362,'[1]居宅，予防'!$A$2:$B$43,2,FALSE)</f>
        <v>地域密着型通所介護</v>
      </c>
      <c r="AN362" s="60" t="str">
        <f>VLOOKUP(AM362,[1]施設種別!$A$2:$B$20,2,FALSE)</f>
        <v>⑯地域密着型通所介護</v>
      </c>
      <c r="AO362" s="60" t="s">
        <v>294</v>
      </c>
      <c r="AP362" s="60" t="s">
        <v>356</v>
      </c>
      <c r="AQ362" s="61">
        <v>43191</v>
      </c>
      <c r="AR362" s="61">
        <v>43191</v>
      </c>
      <c r="BF362" s="61">
        <v>43191</v>
      </c>
      <c r="BG362" s="61">
        <v>45382</v>
      </c>
      <c r="BJ362" s="60" t="s">
        <v>3882</v>
      </c>
      <c r="BK362" s="60" t="s">
        <v>3883</v>
      </c>
      <c r="BL362" s="60" t="s">
        <v>3884</v>
      </c>
      <c r="BN362" s="60" t="s">
        <v>3886</v>
      </c>
      <c r="BO362" s="60" t="s">
        <v>3887</v>
      </c>
      <c r="BP362" s="60">
        <v>7294304</v>
      </c>
      <c r="BQ362" s="60" t="s">
        <v>3888</v>
      </c>
      <c r="BR362" s="60" t="s">
        <v>2007</v>
      </c>
      <c r="BS362" s="60" t="s">
        <v>3889</v>
      </c>
      <c r="BT362" s="60" t="s">
        <v>3729</v>
      </c>
      <c r="BU362" s="60" t="s">
        <v>598</v>
      </c>
      <c r="BV362" s="61">
        <v>20576</v>
      </c>
      <c r="CO362" s="60" t="s">
        <v>3890</v>
      </c>
      <c r="CP362" s="60" t="s">
        <v>3890</v>
      </c>
      <c r="CR362" s="60" t="s">
        <v>556</v>
      </c>
      <c r="CZ362" s="61">
        <v>43189</v>
      </c>
      <c r="DA362" s="61">
        <v>43222</v>
      </c>
      <c r="DB362" s="61">
        <v>43154</v>
      </c>
      <c r="DC362" s="61">
        <v>45382</v>
      </c>
    </row>
    <row r="363" spans="1:107" x14ac:dyDescent="0.15">
      <c r="A363" s="60">
        <f>COUNTIF(B363:B$1038,B363)</f>
        <v>1</v>
      </c>
      <c r="B363" s="60" t="str">
        <f t="shared" si="10"/>
        <v>3471900575短期入所生活介護</v>
      </c>
      <c r="C363" s="60">
        <v>3471900575</v>
      </c>
      <c r="D363" s="60">
        <v>0</v>
      </c>
      <c r="E363" s="60" t="s">
        <v>275</v>
      </c>
      <c r="F363" s="60">
        <v>1004605</v>
      </c>
      <c r="G363" s="60" t="s">
        <v>3875</v>
      </c>
      <c r="H363" s="60" t="s">
        <v>3876</v>
      </c>
      <c r="I363" s="60">
        <v>7293713</v>
      </c>
      <c r="J363" s="60" t="s">
        <v>3877</v>
      </c>
      <c r="K363" s="60" t="s">
        <v>3878</v>
      </c>
      <c r="L363" s="60" t="s">
        <v>3879</v>
      </c>
      <c r="M363" s="60" t="s">
        <v>1244</v>
      </c>
      <c r="N363" s="60" t="s">
        <v>533</v>
      </c>
      <c r="P363" s="60" t="s">
        <v>283</v>
      </c>
      <c r="Q363" s="60" t="s">
        <v>3880</v>
      </c>
      <c r="R363" s="60" t="s">
        <v>3881</v>
      </c>
      <c r="U363" s="61">
        <v>20067</v>
      </c>
      <c r="X363" s="60" t="s">
        <v>3891</v>
      </c>
      <c r="Y363" s="60" t="s">
        <v>3892</v>
      </c>
      <c r="Z363" s="60" t="s">
        <v>3884</v>
      </c>
      <c r="AA363" s="60">
        <v>7294211</v>
      </c>
      <c r="AB363" s="60">
        <v>34209</v>
      </c>
      <c r="AC363" s="60" t="s">
        <v>3885</v>
      </c>
      <c r="AD363" s="60" t="s">
        <v>556</v>
      </c>
      <c r="AE363" s="60" t="b">
        <f t="shared" si="11"/>
        <v>0</v>
      </c>
      <c r="AF363" s="60" t="s">
        <v>291</v>
      </c>
      <c r="AG363" s="60" t="s">
        <v>291</v>
      </c>
      <c r="AH363" s="61">
        <v>40690</v>
      </c>
      <c r="AI363" s="60" t="s">
        <v>292</v>
      </c>
      <c r="AJ363" s="61">
        <v>40558</v>
      </c>
      <c r="AK363" s="61">
        <v>40694</v>
      </c>
      <c r="AL363" s="60" t="s">
        <v>1850</v>
      </c>
      <c r="AM363" s="60" t="str">
        <f>VLOOKUP(AL363,'[1]居宅，予防'!$A$2:$B$43,2,FALSE)</f>
        <v>短期入所生活介護</v>
      </c>
      <c r="AN363" s="60" t="str">
        <f>VLOOKUP(AM363,[1]施設種別!$A$2:$B$20,2,FALSE)</f>
        <v>⑭短期入所生活介護</v>
      </c>
      <c r="AO363" s="60" t="s">
        <v>294</v>
      </c>
      <c r="AP363" s="60" t="s">
        <v>356</v>
      </c>
      <c r="AQ363" s="61">
        <v>38626</v>
      </c>
      <c r="AR363" s="61">
        <v>38626</v>
      </c>
      <c r="AS363" s="61">
        <v>42979</v>
      </c>
      <c r="BF363" s="61">
        <v>43009</v>
      </c>
      <c r="BG363" s="61">
        <v>45199</v>
      </c>
      <c r="BJ363" s="60" t="s">
        <v>3891</v>
      </c>
      <c r="BK363" s="60" t="s">
        <v>3892</v>
      </c>
      <c r="BL363" s="60" t="s">
        <v>3884</v>
      </c>
      <c r="BM363" s="60" t="s">
        <v>3893</v>
      </c>
      <c r="BN363" s="60" t="s">
        <v>3886</v>
      </c>
      <c r="BO363" s="60" t="s">
        <v>3887</v>
      </c>
      <c r="BP363" s="60">
        <v>7294304</v>
      </c>
      <c r="BQ363" s="60" t="s">
        <v>3894</v>
      </c>
      <c r="BS363" s="60" t="s">
        <v>3895</v>
      </c>
      <c r="BT363" s="60" t="s">
        <v>1593</v>
      </c>
      <c r="BV363" s="61">
        <v>20576</v>
      </c>
      <c r="CR363" s="60" t="s">
        <v>556</v>
      </c>
      <c r="CZ363" s="61">
        <v>43039</v>
      </c>
      <c r="DA363" s="61">
        <v>42849</v>
      </c>
      <c r="DB363" s="61">
        <v>41248</v>
      </c>
      <c r="DC363" s="61">
        <v>45199</v>
      </c>
    </row>
    <row r="364" spans="1:107" x14ac:dyDescent="0.15">
      <c r="A364" s="60">
        <f>COUNTIF(B364:B$1038,B364)</f>
        <v>1</v>
      </c>
      <c r="B364" s="60" t="str">
        <f t="shared" si="10"/>
        <v>3471900609地域密着型通所介護</v>
      </c>
      <c r="C364" s="60">
        <v>3471900609</v>
      </c>
      <c r="D364" s="60">
        <v>34209</v>
      </c>
      <c r="E364" s="60" t="s">
        <v>556</v>
      </c>
      <c r="F364" s="60">
        <v>5001953</v>
      </c>
      <c r="G364" s="60" t="s">
        <v>3896</v>
      </c>
      <c r="H364" s="60" t="s">
        <v>3897</v>
      </c>
      <c r="I364" s="60">
        <v>7294308</v>
      </c>
      <c r="J364" s="60" t="s">
        <v>3898</v>
      </c>
      <c r="K364" s="60" t="s">
        <v>3899</v>
      </c>
      <c r="L364" s="60" t="s">
        <v>3900</v>
      </c>
      <c r="M364" s="60" t="s">
        <v>1907</v>
      </c>
      <c r="P364" s="60" t="s">
        <v>1967</v>
      </c>
      <c r="Q364" s="60" t="s">
        <v>3901</v>
      </c>
      <c r="R364" s="60" t="s">
        <v>3902</v>
      </c>
      <c r="X364" s="60" t="s">
        <v>3903</v>
      </c>
      <c r="Y364" s="60" t="s">
        <v>3904</v>
      </c>
      <c r="Z364" s="60" t="s">
        <v>3905</v>
      </c>
      <c r="AA364" s="60">
        <v>7296214</v>
      </c>
      <c r="AB364" s="60">
        <v>34209</v>
      </c>
      <c r="AC364" s="60" t="s">
        <v>3906</v>
      </c>
      <c r="AD364" s="60" t="s">
        <v>556</v>
      </c>
      <c r="AE364" s="60" t="b">
        <f t="shared" si="11"/>
        <v>1</v>
      </c>
      <c r="AF364" s="60" t="s">
        <v>291</v>
      </c>
      <c r="AH364" s="61">
        <v>42480</v>
      </c>
      <c r="AI364" s="60" t="s">
        <v>292</v>
      </c>
      <c r="AJ364" s="61">
        <v>42644</v>
      </c>
      <c r="AK364" s="61">
        <v>42780</v>
      </c>
      <c r="AL364" s="60" t="s">
        <v>1974</v>
      </c>
      <c r="AM364" s="60" t="str">
        <f>VLOOKUP(AL364,'[1]居宅，予防'!$A$2:$B$43,2,FALSE)</f>
        <v>地域密着型通所介護</v>
      </c>
      <c r="AN364" s="60" t="str">
        <f>VLOOKUP(AM364,[1]施設種別!$A$2:$B$20,2,FALSE)</f>
        <v>⑯地域密着型通所介護</v>
      </c>
      <c r="AO364" s="60" t="s">
        <v>294</v>
      </c>
      <c r="AP364" s="60" t="s">
        <v>356</v>
      </c>
      <c r="AQ364" s="61">
        <v>42461</v>
      </c>
      <c r="AR364" s="61">
        <v>42461</v>
      </c>
      <c r="AS364" s="61">
        <v>42736</v>
      </c>
      <c r="BF364" s="61">
        <v>43132</v>
      </c>
      <c r="BG364" s="61">
        <v>45322</v>
      </c>
      <c r="BJ364" s="60" t="s">
        <v>3903</v>
      </c>
      <c r="BK364" s="60" t="s">
        <v>3904</v>
      </c>
      <c r="BL364" s="60" t="s">
        <v>3905</v>
      </c>
      <c r="BM364" s="60" t="s">
        <v>3907</v>
      </c>
      <c r="BN364" s="60" t="s">
        <v>3908</v>
      </c>
      <c r="BO364" s="60" t="s">
        <v>3909</v>
      </c>
      <c r="BP364" s="60">
        <v>7294306</v>
      </c>
      <c r="BQ364" s="60" t="s">
        <v>3910</v>
      </c>
      <c r="BR364" s="60" t="s">
        <v>1978</v>
      </c>
      <c r="BV364" s="61">
        <v>28578</v>
      </c>
      <c r="CO364" s="60" t="s">
        <v>3911</v>
      </c>
      <c r="CP364" s="60" t="s">
        <v>3911</v>
      </c>
      <c r="CQ364" s="60" t="s">
        <v>3912</v>
      </c>
      <c r="CR364" s="60" t="s">
        <v>556</v>
      </c>
      <c r="CZ364" s="61">
        <v>43174</v>
      </c>
      <c r="DA364" s="61">
        <v>43553</v>
      </c>
      <c r="DB364" s="61">
        <v>42480</v>
      </c>
      <c r="DC364" s="61">
        <v>45322</v>
      </c>
    </row>
    <row r="365" spans="1:107" x14ac:dyDescent="0.15">
      <c r="A365" s="60">
        <f>COUNTIF(B365:B$1038,B365)</f>
        <v>1</v>
      </c>
      <c r="B365" s="60" t="str">
        <f t="shared" si="10"/>
        <v>3471900617通所介護</v>
      </c>
      <c r="C365" s="60">
        <v>3471900617</v>
      </c>
      <c r="D365" s="60">
        <v>0</v>
      </c>
      <c r="E365" s="60" t="s">
        <v>275</v>
      </c>
      <c r="F365" s="60">
        <v>1003599</v>
      </c>
      <c r="G365" s="60" t="s">
        <v>3913</v>
      </c>
      <c r="H365" s="60" t="s">
        <v>3914</v>
      </c>
      <c r="I365" s="60">
        <v>7296143</v>
      </c>
      <c r="J365" s="60" t="s">
        <v>3915</v>
      </c>
      <c r="K365" s="60" t="s">
        <v>3916</v>
      </c>
      <c r="L365" s="60" t="s">
        <v>3917</v>
      </c>
      <c r="M365" s="60" t="s">
        <v>1244</v>
      </c>
      <c r="P365" s="60" t="s">
        <v>283</v>
      </c>
      <c r="Q365" s="60" t="s">
        <v>3918</v>
      </c>
      <c r="R365" s="60" t="s">
        <v>3919</v>
      </c>
      <c r="S365" s="60">
        <v>7296143</v>
      </c>
      <c r="T365" s="60" t="s">
        <v>3920</v>
      </c>
      <c r="U365" s="61">
        <v>17831</v>
      </c>
      <c r="V365" s="60" t="s">
        <v>3921</v>
      </c>
      <c r="X365" s="60" t="s">
        <v>3922</v>
      </c>
      <c r="Y365" s="60" t="s">
        <v>3923</v>
      </c>
      <c r="Z365" s="60" t="s">
        <v>3924</v>
      </c>
      <c r="AA365" s="60">
        <v>7280023</v>
      </c>
      <c r="AB365" s="60">
        <v>34209</v>
      </c>
      <c r="AC365" s="60" t="s">
        <v>3925</v>
      </c>
      <c r="AD365" s="60" t="s">
        <v>556</v>
      </c>
      <c r="AE365" s="60" t="b">
        <f t="shared" si="11"/>
        <v>0</v>
      </c>
      <c r="AF365" s="60" t="s">
        <v>291</v>
      </c>
      <c r="AH365" s="61">
        <v>41122</v>
      </c>
      <c r="AI365" s="60" t="s">
        <v>292</v>
      </c>
      <c r="AJ365" s="61">
        <v>42461</v>
      </c>
      <c r="AK365" s="61">
        <v>42520</v>
      </c>
      <c r="AL365" s="60" t="s">
        <v>1829</v>
      </c>
      <c r="AM365" s="60" t="str">
        <f>VLOOKUP(AL365,'[1]居宅，予防'!$A$2:$B$43,2,FALSE)</f>
        <v>通所介護</v>
      </c>
      <c r="AN365" s="60" t="str">
        <f>VLOOKUP(AM365,[1]施設種別!$A$2:$B$20,2,FALSE)</f>
        <v>⑮通所介護</v>
      </c>
      <c r="AO365" s="60" t="s">
        <v>294</v>
      </c>
      <c r="AP365" s="60" t="s">
        <v>356</v>
      </c>
      <c r="AQ365" s="61">
        <v>38777</v>
      </c>
      <c r="AR365" s="61">
        <v>38777</v>
      </c>
      <c r="AS365" s="61">
        <v>42461</v>
      </c>
      <c r="BF365" s="61">
        <v>43160</v>
      </c>
      <c r="BG365" s="61">
        <v>45351</v>
      </c>
      <c r="BJ365" s="60" t="s">
        <v>3922</v>
      </c>
      <c r="BK365" s="60" t="s">
        <v>3923</v>
      </c>
      <c r="BL365" s="60" t="s">
        <v>3924</v>
      </c>
      <c r="BM365" s="60" t="s">
        <v>3926</v>
      </c>
      <c r="BN365" s="60" t="s">
        <v>3927</v>
      </c>
      <c r="BO365" s="60" t="s">
        <v>3928</v>
      </c>
      <c r="BP365" s="60">
        <v>7280017</v>
      </c>
      <c r="BQ365" s="60" t="s">
        <v>3929</v>
      </c>
      <c r="BS365" s="60" t="s">
        <v>3930</v>
      </c>
      <c r="BT365" s="60" t="s">
        <v>3931</v>
      </c>
      <c r="BV365" s="61">
        <v>27238</v>
      </c>
      <c r="CR365" s="60" t="s">
        <v>1341</v>
      </c>
      <c r="CS365" s="60" t="s">
        <v>3932</v>
      </c>
      <c r="CZ365" s="61">
        <v>43159</v>
      </c>
      <c r="DA365" s="61">
        <v>43553</v>
      </c>
      <c r="DB365" s="61">
        <v>41122</v>
      </c>
      <c r="DC365" s="61">
        <v>45351</v>
      </c>
    </row>
    <row r="366" spans="1:107" x14ac:dyDescent="0.15">
      <c r="A366" s="60">
        <f>COUNTIF(B366:B$1038,B366)</f>
        <v>1</v>
      </c>
      <c r="B366" s="60" t="str">
        <f t="shared" si="10"/>
        <v>3471900732短期入所生活介護</v>
      </c>
      <c r="C366" s="60">
        <v>3471900732</v>
      </c>
      <c r="D366" s="60">
        <v>0</v>
      </c>
      <c r="E366" s="60" t="s">
        <v>275</v>
      </c>
      <c r="F366" s="60">
        <v>1800002</v>
      </c>
      <c r="G366" s="60" t="s">
        <v>3691</v>
      </c>
      <c r="H366" s="60" t="s">
        <v>3692</v>
      </c>
      <c r="I366" s="60">
        <v>7280017</v>
      </c>
      <c r="J366" s="60" t="s">
        <v>3693</v>
      </c>
      <c r="K366" s="60" t="s">
        <v>3694</v>
      </c>
      <c r="L366" s="60" t="s">
        <v>3695</v>
      </c>
      <c r="M366" s="60" t="s">
        <v>1244</v>
      </c>
      <c r="P366" s="60" t="s">
        <v>283</v>
      </c>
      <c r="Q366" s="60" t="s">
        <v>3696</v>
      </c>
      <c r="R366" s="60" t="s">
        <v>3697</v>
      </c>
      <c r="X366" s="60" t="s">
        <v>3933</v>
      </c>
      <c r="Y366" s="60" t="s">
        <v>3934</v>
      </c>
      <c r="Z366" s="60" t="s">
        <v>3935</v>
      </c>
      <c r="AA366" s="60">
        <v>7280017</v>
      </c>
      <c r="AB366" s="60">
        <v>34209</v>
      </c>
      <c r="AC366" s="60" t="s">
        <v>3936</v>
      </c>
      <c r="AD366" s="60" t="s">
        <v>556</v>
      </c>
      <c r="AE366" s="60" t="b">
        <f t="shared" si="11"/>
        <v>0</v>
      </c>
      <c r="AF366" s="60" t="s">
        <v>291</v>
      </c>
      <c r="AH366" s="61">
        <v>41239</v>
      </c>
      <c r="AI366" s="60" t="s">
        <v>292</v>
      </c>
      <c r="AJ366" s="61">
        <v>39535</v>
      </c>
      <c r="AK366" s="61">
        <v>41240</v>
      </c>
      <c r="AL366" s="60" t="s">
        <v>1850</v>
      </c>
      <c r="AM366" s="60" t="str">
        <f>VLOOKUP(AL366,'[1]居宅，予防'!$A$2:$B$43,2,FALSE)</f>
        <v>短期入所生活介護</v>
      </c>
      <c r="AN366" s="60" t="str">
        <f>VLOOKUP(AM366,[1]施設種別!$A$2:$B$20,2,FALSE)</f>
        <v>⑭短期入所生活介護</v>
      </c>
      <c r="AO366" s="60" t="s">
        <v>294</v>
      </c>
      <c r="AP366" s="60" t="s">
        <v>356</v>
      </c>
      <c r="AQ366" s="61">
        <v>39234</v>
      </c>
      <c r="AR366" s="61">
        <v>39234</v>
      </c>
      <c r="AS366" s="61">
        <v>42979</v>
      </c>
      <c r="BF366" s="61">
        <v>41426</v>
      </c>
      <c r="BG366" s="61">
        <v>43616</v>
      </c>
      <c r="BJ366" s="60" t="s">
        <v>3933</v>
      </c>
      <c r="BK366" s="60" t="s">
        <v>3934</v>
      </c>
      <c r="BL366" s="60" t="s">
        <v>3935</v>
      </c>
      <c r="BM366" s="60" t="s">
        <v>3937</v>
      </c>
      <c r="BN366" s="60" t="s">
        <v>3709</v>
      </c>
      <c r="BO366" s="60" t="s">
        <v>3696</v>
      </c>
      <c r="BP366" s="60">
        <v>7280021</v>
      </c>
      <c r="BQ366" s="60" t="s">
        <v>3710</v>
      </c>
      <c r="BS366" s="60" t="s">
        <v>3938</v>
      </c>
      <c r="BT366" s="60" t="s">
        <v>3939</v>
      </c>
      <c r="BU366" s="60" t="s">
        <v>598</v>
      </c>
      <c r="BV366" s="61">
        <v>11584</v>
      </c>
      <c r="CR366" s="60" t="s">
        <v>556</v>
      </c>
      <c r="CW366" s="60" t="s">
        <v>3940</v>
      </c>
      <c r="CZ366" s="61">
        <v>43039</v>
      </c>
      <c r="DA366" s="61">
        <v>43215</v>
      </c>
      <c r="DB366" s="61">
        <v>41260</v>
      </c>
      <c r="DC366" s="61">
        <v>43616</v>
      </c>
    </row>
    <row r="367" spans="1:107" x14ac:dyDescent="0.15">
      <c r="A367" s="60">
        <f>COUNTIF(B367:B$1038,B367)</f>
        <v>1</v>
      </c>
      <c r="B367" s="60" t="str">
        <f t="shared" si="10"/>
        <v>3471900757地域密着型通所介護</v>
      </c>
      <c r="C367" s="60">
        <v>3471900757</v>
      </c>
      <c r="D367" s="60">
        <v>34209</v>
      </c>
      <c r="E367" s="60" t="s">
        <v>556</v>
      </c>
      <c r="F367" s="60">
        <v>2800001</v>
      </c>
      <c r="G367" s="60" t="s">
        <v>3941</v>
      </c>
      <c r="H367" s="60" t="s">
        <v>3942</v>
      </c>
      <c r="I367" s="60">
        <v>7280013</v>
      </c>
      <c r="J367" s="60" t="s">
        <v>3943</v>
      </c>
      <c r="K367" s="60" t="s">
        <v>3944</v>
      </c>
      <c r="L367" s="60" t="s">
        <v>3945</v>
      </c>
      <c r="M367" s="60" t="s">
        <v>2096</v>
      </c>
      <c r="P367" s="60" t="s">
        <v>349</v>
      </c>
      <c r="Q367" s="60" t="s">
        <v>3946</v>
      </c>
      <c r="R367" s="60" t="s">
        <v>3947</v>
      </c>
      <c r="S367" s="60">
        <v>7294106</v>
      </c>
      <c r="T367" s="60" t="s">
        <v>3948</v>
      </c>
      <c r="U367" s="61">
        <v>15085</v>
      </c>
      <c r="X367" s="60" t="s">
        <v>3949</v>
      </c>
      <c r="Y367" s="60" t="s">
        <v>3950</v>
      </c>
      <c r="Z367" s="60" t="s">
        <v>3951</v>
      </c>
      <c r="AA367" s="60">
        <v>7296702</v>
      </c>
      <c r="AB367" s="60">
        <v>34209</v>
      </c>
      <c r="AC367" s="60" t="s">
        <v>3952</v>
      </c>
      <c r="AD367" s="60" t="s">
        <v>556</v>
      </c>
      <c r="AE367" s="60" t="b">
        <f t="shared" si="11"/>
        <v>1</v>
      </c>
      <c r="AF367" s="60" t="s">
        <v>291</v>
      </c>
      <c r="AH367" s="61">
        <v>42976</v>
      </c>
      <c r="AI367" s="60" t="s">
        <v>292</v>
      </c>
      <c r="AJ367" s="61">
        <v>42885</v>
      </c>
      <c r="AK367" s="61">
        <v>42976</v>
      </c>
      <c r="AL367" s="60" t="s">
        <v>1974</v>
      </c>
      <c r="AM367" s="60" t="str">
        <f>VLOOKUP(AL367,'[1]居宅，予防'!$A$2:$B$43,2,FALSE)</f>
        <v>地域密着型通所介護</v>
      </c>
      <c r="AN367" s="60" t="str">
        <f>VLOOKUP(AM367,[1]施設種別!$A$2:$B$20,2,FALSE)</f>
        <v>⑯地域密着型通所介護</v>
      </c>
      <c r="AO367" s="60" t="s">
        <v>294</v>
      </c>
      <c r="AP367" s="60" t="s">
        <v>356</v>
      </c>
      <c r="AQ367" s="61">
        <v>42461</v>
      </c>
      <c r="AR367" s="61">
        <v>42461</v>
      </c>
      <c r="AS367" s="61">
        <v>42979</v>
      </c>
      <c r="BF367" s="61">
        <v>42461</v>
      </c>
      <c r="BG367" s="61">
        <v>43951</v>
      </c>
      <c r="BJ367" s="60" t="s">
        <v>3949</v>
      </c>
      <c r="BK367" s="60" t="s">
        <v>3950</v>
      </c>
      <c r="BL367" s="60" t="s">
        <v>3951</v>
      </c>
      <c r="BM367" s="60" t="s">
        <v>3953</v>
      </c>
      <c r="BN367" s="60" t="s">
        <v>3954</v>
      </c>
      <c r="BO367" s="60" t="s">
        <v>3955</v>
      </c>
      <c r="BP367" s="60">
        <v>7296614</v>
      </c>
      <c r="BQ367" s="60" t="s">
        <v>3956</v>
      </c>
      <c r="BS367" s="60" t="s">
        <v>3957</v>
      </c>
      <c r="BT367" s="60" t="s">
        <v>3958</v>
      </c>
      <c r="BU367" s="60" t="s">
        <v>598</v>
      </c>
      <c r="BV367" s="61">
        <v>23190</v>
      </c>
      <c r="CR367" s="60" t="s">
        <v>3959</v>
      </c>
      <c r="CS367" s="60" t="s">
        <v>3960</v>
      </c>
      <c r="CZ367" s="61">
        <v>43039</v>
      </c>
      <c r="DA367" s="61">
        <v>42886</v>
      </c>
      <c r="DB367" s="61">
        <v>42480</v>
      </c>
      <c r="DC367" s="61">
        <v>43951</v>
      </c>
    </row>
    <row r="368" spans="1:107" x14ac:dyDescent="0.15">
      <c r="A368" s="60">
        <f>COUNTIF(B368:B$1038,B368)</f>
        <v>1</v>
      </c>
      <c r="B368" s="60" t="str">
        <f t="shared" si="10"/>
        <v>3471900807短期入所生活介護</v>
      </c>
      <c r="C368" s="60">
        <v>3471900807</v>
      </c>
      <c r="D368" s="60">
        <v>0</v>
      </c>
      <c r="E368" s="60" t="s">
        <v>275</v>
      </c>
      <c r="F368" s="60">
        <v>3800000</v>
      </c>
      <c r="G368" s="60" t="s">
        <v>1326</v>
      </c>
      <c r="H368" s="60" t="s">
        <v>1327</v>
      </c>
      <c r="I368" s="60">
        <v>7280001</v>
      </c>
      <c r="J368" s="60" t="s">
        <v>1328</v>
      </c>
      <c r="M368" s="60" t="s">
        <v>308</v>
      </c>
      <c r="P368" s="60" t="s">
        <v>283</v>
      </c>
      <c r="Q368" s="60" t="s">
        <v>1329</v>
      </c>
      <c r="R368" s="60" t="s">
        <v>1330</v>
      </c>
      <c r="X368" s="60" t="s">
        <v>3961</v>
      </c>
      <c r="Y368" s="60" t="s">
        <v>3962</v>
      </c>
      <c r="Z368" s="60" t="s">
        <v>3963</v>
      </c>
      <c r="AA368" s="60">
        <v>7280013</v>
      </c>
      <c r="AB368" s="60">
        <v>34209</v>
      </c>
      <c r="AC368" s="60" t="s">
        <v>3964</v>
      </c>
      <c r="AD368" s="60" t="s">
        <v>556</v>
      </c>
      <c r="AE368" s="60" t="b">
        <f t="shared" si="11"/>
        <v>0</v>
      </c>
      <c r="AF368" s="60" t="s">
        <v>291</v>
      </c>
      <c r="AH368" s="61">
        <v>41239</v>
      </c>
      <c r="AI368" s="60" t="s">
        <v>292</v>
      </c>
      <c r="AJ368" s="61">
        <v>42094</v>
      </c>
      <c r="AK368" s="61">
        <v>42114</v>
      </c>
      <c r="AL368" s="60" t="s">
        <v>1850</v>
      </c>
      <c r="AM368" s="60" t="str">
        <f>VLOOKUP(AL368,'[1]居宅，予防'!$A$2:$B$43,2,FALSE)</f>
        <v>短期入所生活介護</v>
      </c>
      <c r="AN368" s="60" t="str">
        <f>VLOOKUP(AM368,[1]施設種別!$A$2:$B$20,2,FALSE)</f>
        <v>⑭短期入所生活介護</v>
      </c>
      <c r="AO368" s="60" t="s">
        <v>294</v>
      </c>
      <c r="AP368" s="60" t="s">
        <v>356</v>
      </c>
      <c r="AQ368" s="61">
        <v>39904</v>
      </c>
      <c r="AR368" s="61">
        <v>39904</v>
      </c>
      <c r="AS368" s="61">
        <v>40664</v>
      </c>
      <c r="BF368" s="61">
        <v>42095</v>
      </c>
      <c r="BG368" s="61">
        <v>44286</v>
      </c>
      <c r="BJ368" s="60" t="s">
        <v>3961</v>
      </c>
      <c r="BK368" s="60" t="s">
        <v>3962</v>
      </c>
      <c r="BL368" s="60" t="s">
        <v>3963</v>
      </c>
      <c r="BM368" s="60" t="s">
        <v>3965</v>
      </c>
      <c r="BN368" s="60" t="s">
        <v>3966</v>
      </c>
      <c r="BO368" s="60" t="s">
        <v>3967</v>
      </c>
      <c r="BP368" s="60">
        <v>7296215</v>
      </c>
      <c r="BQ368" s="60" t="s">
        <v>3968</v>
      </c>
      <c r="BS368" s="60" t="s">
        <v>3969</v>
      </c>
      <c r="BT368" s="60" t="s">
        <v>3970</v>
      </c>
      <c r="BV368" s="61">
        <v>26254</v>
      </c>
      <c r="CR368" s="60" t="s">
        <v>556</v>
      </c>
      <c r="CV368" s="60" t="s">
        <v>3971</v>
      </c>
      <c r="CW368" s="60" t="s">
        <v>1859</v>
      </c>
      <c r="CZ368" s="61">
        <v>42114</v>
      </c>
      <c r="DA368" s="61">
        <v>43215</v>
      </c>
      <c r="DB368" s="61">
        <v>40701</v>
      </c>
      <c r="DC368" s="61">
        <v>44286</v>
      </c>
    </row>
    <row r="369" spans="1:107" x14ac:dyDescent="0.15">
      <c r="A369" s="60">
        <f>COUNTIF(B369:B$1038,B369)</f>
        <v>1</v>
      </c>
      <c r="B369" s="60" t="str">
        <f t="shared" si="10"/>
        <v>3471900872地域密着型通所介護</v>
      </c>
      <c r="C369" s="60">
        <v>3471900872</v>
      </c>
      <c r="D369" s="60">
        <v>34209</v>
      </c>
      <c r="E369" s="60" t="s">
        <v>556</v>
      </c>
      <c r="F369" s="60">
        <v>5020813</v>
      </c>
      <c r="G369" s="60" t="s">
        <v>2966</v>
      </c>
      <c r="H369" s="60" t="s">
        <v>2967</v>
      </c>
      <c r="I369" s="60">
        <v>7220215</v>
      </c>
      <c r="J369" s="60" t="s">
        <v>2968</v>
      </c>
      <c r="K369" s="60" t="s">
        <v>2969</v>
      </c>
      <c r="L369" s="60" t="s">
        <v>2970</v>
      </c>
      <c r="M369" s="60" t="s">
        <v>1907</v>
      </c>
      <c r="P369" s="60" t="s">
        <v>1967</v>
      </c>
      <c r="Q369" s="60" t="s">
        <v>2971</v>
      </c>
      <c r="R369" s="60" t="s">
        <v>2972</v>
      </c>
      <c r="S369" s="60">
        <v>7220215</v>
      </c>
      <c r="T369" s="60" t="s">
        <v>2968</v>
      </c>
      <c r="U369" s="61">
        <v>17866</v>
      </c>
      <c r="V369" s="60" t="s">
        <v>2969</v>
      </c>
      <c r="W369" s="60" t="s">
        <v>2970</v>
      </c>
      <c r="X369" s="60" t="s">
        <v>3972</v>
      </c>
      <c r="Y369" s="60" t="s">
        <v>3973</v>
      </c>
      <c r="Z369" s="60" t="s">
        <v>3974</v>
      </c>
      <c r="AA369" s="60">
        <v>7280017</v>
      </c>
      <c r="AB369" s="60">
        <v>34209</v>
      </c>
      <c r="AC369" s="60" t="s">
        <v>3975</v>
      </c>
      <c r="AD369" s="60" t="s">
        <v>556</v>
      </c>
      <c r="AE369" s="60" t="b">
        <f t="shared" si="11"/>
        <v>1</v>
      </c>
      <c r="AF369" s="60" t="s">
        <v>291</v>
      </c>
      <c r="AH369" s="61">
        <v>42480</v>
      </c>
      <c r="AI369" s="60" t="s">
        <v>292</v>
      </c>
      <c r="AJ369" s="61">
        <v>42461</v>
      </c>
      <c r="AK369" s="61">
        <v>42480</v>
      </c>
      <c r="AL369" s="60" t="s">
        <v>1974</v>
      </c>
      <c r="AM369" s="60" t="str">
        <f>VLOOKUP(AL369,'[1]居宅，予防'!$A$2:$B$43,2,FALSE)</f>
        <v>地域密着型通所介護</v>
      </c>
      <c r="AN369" s="60" t="str">
        <f>VLOOKUP(AM369,[1]施設種別!$A$2:$B$20,2,FALSE)</f>
        <v>⑯地域密着型通所介護</v>
      </c>
      <c r="AO369" s="60" t="s">
        <v>294</v>
      </c>
      <c r="AP369" s="60" t="s">
        <v>356</v>
      </c>
      <c r="AQ369" s="61">
        <v>42461</v>
      </c>
      <c r="AR369" s="61">
        <v>42461</v>
      </c>
      <c r="AS369" s="61">
        <v>42462</v>
      </c>
      <c r="BF369" s="61">
        <v>42461</v>
      </c>
      <c r="BG369" s="61">
        <v>44530</v>
      </c>
      <c r="BJ369" s="60" t="s">
        <v>3972</v>
      </c>
      <c r="BK369" s="60" t="s">
        <v>3973</v>
      </c>
      <c r="BL369" s="60" t="s">
        <v>3974</v>
      </c>
      <c r="BM369" s="60" t="s">
        <v>3976</v>
      </c>
      <c r="BN369" s="60" t="s">
        <v>3977</v>
      </c>
      <c r="BO369" s="60" t="s">
        <v>3978</v>
      </c>
      <c r="BP369" s="60">
        <v>7280021</v>
      </c>
      <c r="BQ369" s="60" t="s">
        <v>3979</v>
      </c>
      <c r="BR369" s="60" t="s">
        <v>2007</v>
      </c>
      <c r="BV369" s="61">
        <v>25517</v>
      </c>
      <c r="CR369" s="60" t="s">
        <v>556</v>
      </c>
      <c r="CX369" s="60" t="s">
        <v>611</v>
      </c>
      <c r="CZ369" s="61">
        <v>42520</v>
      </c>
      <c r="DA369" s="61">
        <v>43238</v>
      </c>
      <c r="DB369" s="61">
        <v>42480</v>
      </c>
      <c r="DC369" s="61">
        <v>44530</v>
      </c>
    </row>
    <row r="370" spans="1:107" x14ac:dyDescent="0.15">
      <c r="A370" s="60">
        <f>COUNTIF(B370:B$1038,B370)</f>
        <v>1</v>
      </c>
      <c r="B370" s="60" t="str">
        <f t="shared" si="10"/>
        <v>3471900898短期入所生活介護</v>
      </c>
      <c r="C370" s="60">
        <v>3471900898</v>
      </c>
      <c r="D370" s="60">
        <v>0</v>
      </c>
      <c r="E370" s="60" t="s">
        <v>275</v>
      </c>
      <c r="F370" s="60">
        <v>1004449</v>
      </c>
      <c r="G370" s="60" t="s">
        <v>3745</v>
      </c>
      <c r="H370" s="60" t="s">
        <v>3746</v>
      </c>
      <c r="I370" s="60">
        <v>7280025</v>
      </c>
      <c r="J370" s="60" t="s">
        <v>3747</v>
      </c>
      <c r="M370" s="60" t="s">
        <v>1244</v>
      </c>
      <c r="Q370" s="60" t="s">
        <v>3748</v>
      </c>
      <c r="R370" s="60" t="s">
        <v>3749</v>
      </c>
      <c r="S370" s="60">
        <v>7280013</v>
      </c>
      <c r="T370" s="60" t="s">
        <v>3750</v>
      </c>
      <c r="U370" s="61">
        <v>23083</v>
      </c>
      <c r="V370" s="60" t="s">
        <v>3751</v>
      </c>
      <c r="X370" s="60" t="s">
        <v>3980</v>
      </c>
      <c r="Y370" s="60" t="s">
        <v>3981</v>
      </c>
      <c r="Z370" s="60" t="s">
        <v>3754</v>
      </c>
      <c r="AA370" s="60">
        <v>7280025</v>
      </c>
      <c r="AB370" s="60">
        <v>34209</v>
      </c>
      <c r="AC370" s="60" t="s">
        <v>3755</v>
      </c>
      <c r="AD370" s="60" t="s">
        <v>556</v>
      </c>
      <c r="AE370" s="60" t="b">
        <f t="shared" si="11"/>
        <v>0</v>
      </c>
      <c r="AF370" s="60" t="s">
        <v>291</v>
      </c>
      <c r="AH370" s="61">
        <v>40731</v>
      </c>
      <c r="AI370" s="60" t="s">
        <v>292</v>
      </c>
      <c r="AJ370" s="61">
        <v>42461</v>
      </c>
      <c r="AK370" s="61">
        <v>42473</v>
      </c>
      <c r="AL370" s="60" t="s">
        <v>1850</v>
      </c>
      <c r="AM370" s="60" t="str">
        <f>VLOOKUP(AL370,'[1]居宅，予防'!$A$2:$B$43,2,FALSE)</f>
        <v>短期入所生活介護</v>
      </c>
      <c r="AN370" s="60" t="str">
        <f>VLOOKUP(AM370,[1]施設種別!$A$2:$B$20,2,FALSE)</f>
        <v>⑭短期入所生活介護</v>
      </c>
      <c r="AO370" s="60" t="s">
        <v>294</v>
      </c>
      <c r="AP370" s="60" t="s">
        <v>356</v>
      </c>
      <c r="AQ370" s="61">
        <v>40269</v>
      </c>
      <c r="AR370" s="61">
        <v>40269</v>
      </c>
      <c r="AS370" s="61">
        <v>42826</v>
      </c>
      <c r="BF370" s="61">
        <v>42461</v>
      </c>
      <c r="BG370" s="61">
        <v>44651</v>
      </c>
      <c r="BJ370" s="60" t="s">
        <v>3980</v>
      </c>
      <c r="BK370" s="60" t="s">
        <v>3981</v>
      </c>
      <c r="BL370" s="60" t="s">
        <v>3754</v>
      </c>
      <c r="BM370" s="60" t="s">
        <v>3756</v>
      </c>
      <c r="BN370" s="60" t="s">
        <v>3757</v>
      </c>
      <c r="BO370" s="60" t="s">
        <v>3758</v>
      </c>
      <c r="BP370" s="60">
        <v>7280004</v>
      </c>
      <c r="BQ370" s="60" t="s">
        <v>3759</v>
      </c>
      <c r="BS370" s="60" t="s">
        <v>3753</v>
      </c>
      <c r="BT370" s="60" t="s">
        <v>3982</v>
      </c>
      <c r="BV370" s="61">
        <v>26535</v>
      </c>
      <c r="CR370" s="60" t="s">
        <v>556</v>
      </c>
      <c r="CW370" s="60" t="s">
        <v>3983</v>
      </c>
      <c r="CZ370" s="61">
        <v>42916</v>
      </c>
      <c r="DA370" s="61">
        <v>43217</v>
      </c>
      <c r="DB370" s="61">
        <v>41000</v>
      </c>
      <c r="DC370" s="61">
        <v>44651</v>
      </c>
    </row>
    <row r="371" spans="1:107" x14ac:dyDescent="0.15">
      <c r="A371" s="60">
        <f>COUNTIF(B371:B$1038,B371)</f>
        <v>1</v>
      </c>
      <c r="B371" s="60" t="str">
        <f t="shared" si="10"/>
        <v>3471900906地域密着型通所介護</v>
      </c>
      <c r="C371" s="60">
        <v>3471900906</v>
      </c>
      <c r="D371" s="60">
        <v>34209</v>
      </c>
      <c r="E371" s="60" t="s">
        <v>556</v>
      </c>
      <c r="F371" s="60">
        <v>5004221</v>
      </c>
      <c r="G371" s="60" t="s">
        <v>3984</v>
      </c>
      <c r="H371" s="60" t="s">
        <v>3985</v>
      </c>
      <c r="I371" s="60">
        <v>7294308</v>
      </c>
      <c r="J371" s="60" t="s">
        <v>3986</v>
      </c>
      <c r="K371" s="60" t="s">
        <v>3987</v>
      </c>
      <c r="L371" s="60" t="s">
        <v>3988</v>
      </c>
      <c r="M371" s="60" t="s">
        <v>1907</v>
      </c>
      <c r="P371" s="60" t="s">
        <v>1967</v>
      </c>
      <c r="Q371" s="60" t="s">
        <v>3989</v>
      </c>
      <c r="R371" s="60" t="s">
        <v>3990</v>
      </c>
      <c r="U371" s="61">
        <v>19320</v>
      </c>
      <c r="X371" s="60" t="s">
        <v>3991</v>
      </c>
      <c r="Y371" s="60" t="s">
        <v>3992</v>
      </c>
      <c r="Z371" s="60" t="s">
        <v>3993</v>
      </c>
      <c r="AA371" s="60">
        <v>7294308</v>
      </c>
      <c r="AB371" s="60">
        <v>34209</v>
      </c>
      <c r="AC371" s="60" t="s">
        <v>3994</v>
      </c>
      <c r="AD371" s="60" t="s">
        <v>556</v>
      </c>
      <c r="AE371" s="60" t="b">
        <f t="shared" si="11"/>
        <v>1</v>
      </c>
      <c r="AF371" s="60" t="s">
        <v>291</v>
      </c>
      <c r="AH371" s="61">
        <v>42480</v>
      </c>
      <c r="AI371" s="60" t="s">
        <v>292</v>
      </c>
      <c r="AJ371" s="61">
        <v>42615</v>
      </c>
      <c r="AK371" s="61">
        <v>42774</v>
      </c>
      <c r="AL371" s="60" t="s">
        <v>1974</v>
      </c>
      <c r="AM371" s="60" t="str">
        <f>VLOOKUP(AL371,'[1]居宅，予防'!$A$2:$B$43,2,FALSE)</f>
        <v>地域密着型通所介護</v>
      </c>
      <c r="AN371" s="60" t="str">
        <f>VLOOKUP(AM371,[1]施設種別!$A$2:$B$20,2,FALSE)</f>
        <v>⑯地域密着型通所介護</v>
      </c>
      <c r="AO371" s="60" t="s">
        <v>294</v>
      </c>
      <c r="AP371" s="60" t="s">
        <v>356</v>
      </c>
      <c r="AQ371" s="61">
        <v>42461</v>
      </c>
      <c r="AR371" s="61">
        <v>42461</v>
      </c>
      <c r="AS371" s="61">
        <v>42826</v>
      </c>
      <c r="BF371" s="61">
        <v>42614</v>
      </c>
      <c r="BG371" s="61">
        <v>44804</v>
      </c>
      <c r="BJ371" s="60" t="s">
        <v>3991</v>
      </c>
      <c r="BK371" s="60" t="s">
        <v>3992</v>
      </c>
      <c r="BL371" s="60" t="s">
        <v>3993</v>
      </c>
      <c r="BM371" s="60" t="s">
        <v>3993</v>
      </c>
      <c r="BN371" s="60" t="s">
        <v>3995</v>
      </c>
      <c r="BO371" s="60" t="s">
        <v>3996</v>
      </c>
      <c r="BP371" s="60">
        <v>7280621</v>
      </c>
      <c r="BQ371" s="60" t="s">
        <v>3997</v>
      </c>
      <c r="BV371" s="61">
        <v>20362</v>
      </c>
      <c r="CO371" s="60" t="s">
        <v>403</v>
      </c>
      <c r="CP371" s="60" t="s">
        <v>403</v>
      </c>
      <c r="CQ371" s="60" t="s">
        <v>3998</v>
      </c>
      <c r="CR371" s="60" t="s">
        <v>1341</v>
      </c>
      <c r="CS371" s="60" t="s">
        <v>3999</v>
      </c>
      <c r="CX371" s="60" t="s">
        <v>611</v>
      </c>
      <c r="CZ371" s="61">
        <v>42948</v>
      </c>
      <c r="DA371" s="61">
        <v>43239</v>
      </c>
      <c r="DB371" s="61">
        <v>42480</v>
      </c>
      <c r="DC371" s="61">
        <v>44804</v>
      </c>
    </row>
    <row r="372" spans="1:107" x14ac:dyDescent="0.15">
      <c r="A372" s="60">
        <f>COUNTIF(B372:B$1038,B372)</f>
        <v>1</v>
      </c>
      <c r="B372" s="60" t="str">
        <f t="shared" si="10"/>
        <v>3471900930地域密着型通所介護</v>
      </c>
      <c r="C372" s="60">
        <v>3471900930</v>
      </c>
      <c r="D372" s="60">
        <v>34209</v>
      </c>
      <c r="E372" s="60" t="s">
        <v>556</v>
      </c>
      <c r="F372" s="60">
        <v>2800001</v>
      </c>
      <c r="G372" s="60" t="s">
        <v>3941</v>
      </c>
      <c r="H372" s="60" t="s">
        <v>3942</v>
      </c>
      <c r="I372" s="60">
        <v>7280013</v>
      </c>
      <c r="J372" s="60" t="s">
        <v>3943</v>
      </c>
      <c r="K372" s="60" t="s">
        <v>3944</v>
      </c>
      <c r="L372" s="60" t="s">
        <v>3945</v>
      </c>
      <c r="M372" s="60" t="s">
        <v>2096</v>
      </c>
      <c r="P372" s="60" t="s">
        <v>349</v>
      </c>
      <c r="Q372" s="60" t="s">
        <v>3946</v>
      </c>
      <c r="R372" s="60" t="s">
        <v>3947</v>
      </c>
      <c r="S372" s="60">
        <v>7294106</v>
      </c>
      <c r="T372" s="60" t="s">
        <v>3948</v>
      </c>
      <c r="U372" s="61">
        <v>15085</v>
      </c>
      <c r="X372" s="60" t="s">
        <v>4000</v>
      </c>
      <c r="Y372" s="60" t="s">
        <v>4001</v>
      </c>
      <c r="Z372" s="60" t="s">
        <v>4002</v>
      </c>
      <c r="AA372" s="60">
        <v>7280026</v>
      </c>
      <c r="AB372" s="60">
        <v>34209</v>
      </c>
      <c r="AC372" s="60" t="s">
        <v>4003</v>
      </c>
      <c r="AD372" s="60" t="s">
        <v>556</v>
      </c>
      <c r="AE372" s="60" t="b">
        <f t="shared" si="11"/>
        <v>1</v>
      </c>
      <c r="AF372" s="60" t="s">
        <v>291</v>
      </c>
      <c r="AH372" s="61">
        <v>42976</v>
      </c>
      <c r="AI372" s="60" t="s">
        <v>292</v>
      </c>
      <c r="AJ372" s="61">
        <v>42885</v>
      </c>
      <c r="AK372" s="61">
        <v>42976</v>
      </c>
      <c r="AL372" s="60" t="s">
        <v>1974</v>
      </c>
      <c r="AM372" s="60" t="str">
        <f>VLOOKUP(AL372,'[1]居宅，予防'!$A$2:$B$43,2,FALSE)</f>
        <v>地域密着型通所介護</v>
      </c>
      <c r="AN372" s="60" t="str">
        <f>VLOOKUP(AM372,[1]施設種別!$A$2:$B$20,2,FALSE)</f>
        <v>⑯地域密着型通所介護</v>
      </c>
      <c r="AO372" s="60" t="s">
        <v>294</v>
      </c>
      <c r="AP372" s="60" t="s">
        <v>356</v>
      </c>
      <c r="AQ372" s="61">
        <v>42461</v>
      </c>
      <c r="AR372" s="61">
        <v>42461</v>
      </c>
      <c r="AS372" s="61">
        <v>42856</v>
      </c>
      <c r="BF372" s="61">
        <v>42826</v>
      </c>
      <c r="BG372" s="61">
        <v>45016</v>
      </c>
      <c r="BJ372" s="60" t="s">
        <v>4000</v>
      </c>
      <c r="BK372" s="60" t="s">
        <v>4001</v>
      </c>
      <c r="BL372" s="60" t="s">
        <v>4002</v>
      </c>
      <c r="BM372" s="60" t="s">
        <v>4004</v>
      </c>
      <c r="BN372" s="60" t="s">
        <v>4005</v>
      </c>
      <c r="BO372" s="60" t="s">
        <v>4006</v>
      </c>
      <c r="BP372" s="60">
        <v>7280006</v>
      </c>
      <c r="BQ372" s="60" t="s">
        <v>4007</v>
      </c>
      <c r="BR372" s="60" t="s">
        <v>2007</v>
      </c>
      <c r="BU372" s="60" t="s">
        <v>598</v>
      </c>
      <c r="BV372" s="61">
        <v>25189</v>
      </c>
      <c r="CR372" s="60" t="s">
        <v>978</v>
      </c>
      <c r="CS372" s="60" t="s">
        <v>4008</v>
      </c>
      <c r="CX372" s="60" t="s">
        <v>964</v>
      </c>
      <c r="CZ372" s="61">
        <v>42948</v>
      </c>
      <c r="DA372" s="61">
        <v>42849</v>
      </c>
      <c r="DB372" s="61">
        <v>42480</v>
      </c>
      <c r="DC372" s="61">
        <v>45016</v>
      </c>
    </row>
    <row r="373" spans="1:107" x14ac:dyDescent="0.15">
      <c r="A373" s="60">
        <f>COUNTIF(B373:B$1038,B373)</f>
        <v>1</v>
      </c>
      <c r="B373" s="60" t="str">
        <f t="shared" si="10"/>
        <v>3471900963通所介護</v>
      </c>
      <c r="C373" s="60">
        <v>3471900963</v>
      </c>
      <c r="D373" s="60">
        <v>0</v>
      </c>
      <c r="E373" s="60" t="s">
        <v>275</v>
      </c>
      <c r="F373" s="60">
        <v>1800010</v>
      </c>
      <c r="G373" s="60" t="s">
        <v>3718</v>
      </c>
      <c r="H373" s="60" t="s">
        <v>3719</v>
      </c>
      <c r="I373" s="60">
        <v>7280001</v>
      </c>
      <c r="J373" s="60" t="s">
        <v>3720</v>
      </c>
      <c r="K373" s="60" t="s">
        <v>3721</v>
      </c>
      <c r="L373" s="60" t="s">
        <v>3722</v>
      </c>
      <c r="M373" s="60" t="s">
        <v>1244</v>
      </c>
      <c r="P373" s="60" t="s">
        <v>283</v>
      </c>
      <c r="Q373" s="60" t="s">
        <v>1329</v>
      </c>
      <c r="R373" s="60" t="s">
        <v>1330</v>
      </c>
      <c r="U373" s="61">
        <v>23789</v>
      </c>
      <c r="X373" s="60" t="s">
        <v>4009</v>
      </c>
      <c r="Y373" s="60" t="s">
        <v>4010</v>
      </c>
      <c r="Z373" s="60" t="s">
        <v>4011</v>
      </c>
      <c r="AA373" s="60">
        <v>7280006</v>
      </c>
      <c r="AB373" s="60">
        <v>34209</v>
      </c>
      <c r="AC373" s="60" t="s">
        <v>4012</v>
      </c>
      <c r="AD373" s="60" t="s">
        <v>556</v>
      </c>
      <c r="AE373" s="60" t="b">
        <f t="shared" si="11"/>
        <v>0</v>
      </c>
      <c r="AF373" s="60" t="s">
        <v>291</v>
      </c>
      <c r="AH373" s="61">
        <v>41239</v>
      </c>
      <c r="AI373" s="60" t="s">
        <v>292</v>
      </c>
      <c r="AJ373" s="61">
        <v>40841</v>
      </c>
      <c r="AK373" s="61">
        <v>41240</v>
      </c>
      <c r="AL373" s="60" t="s">
        <v>1829</v>
      </c>
      <c r="AM373" s="60" t="str">
        <f>VLOOKUP(AL373,'[1]居宅，予防'!$A$2:$B$43,2,FALSE)</f>
        <v>通所介護</v>
      </c>
      <c r="AN373" s="60" t="str">
        <f>VLOOKUP(AM373,[1]施設種別!$A$2:$B$20,2,FALSE)</f>
        <v>⑮通所介護</v>
      </c>
      <c r="AO373" s="60" t="s">
        <v>294</v>
      </c>
      <c r="AP373" s="60" t="s">
        <v>356</v>
      </c>
      <c r="AQ373" s="61">
        <v>40787</v>
      </c>
      <c r="AR373" s="61">
        <v>40787</v>
      </c>
      <c r="AS373" s="61">
        <v>42856</v>
      </c>
      <c r="BF373" s="61">
        <v>42979</v>
      </c>
      <c r="BG373" s="61">
        <v>45169</v>
      </c>
      <c r="BJ373" s="60" t="s">
        <v>4009</v>
      </c>
      <c r="BK373" s="60" t="s">
        <v>4010</v>
      </c>
      <c r="BL373" s="60" t="s">
        <v>4011</v>
      </c>
      <c r="BM373" s="60" t="s">
        <v>4013</v>
      </c>
      <c r="BN373" s="60" t="s">
        <v>4014</v>
      </c>
      <c r="BO373" s="60" t="s">
        <v>4015</v>
      </c>
      <c r="BP373" s="60">
        <v>7280025</v>
      </c>
      <c r="BQ373" s="60" t="s">
        <v>4016</v>
      </c>
      <c r="BS373" s="60" t="s">
        <v>4017</v>
      </c>
      <c r="BT373" s="60" t="s">
        <v>4018</v>
      </c>
      <c r="BV373" s="61">
        <v>25439</v>
      </c>
      <c r="CR373" s="60" t="s">
        <v>1341</v>
      </c>
      <c r="CS373" s="60" t="s">
        <v>4019</v>
      </c>
      <c r="CZ373" s="61">
        <v>43007</v>
      </c>
      <c r="DA373" s="61">
        <v>43239</v>
      </c>
      <c r="DB373" s="61">
        <v>41354</v>
      </c>
      <c r="DC373" s="61">
        <v>45169</v>
      </c>
    </row>
    <row r="374" spans="1:107" x14ac:dyDescent="0.15">
      <c r="A374" s="60">
        <f>COUNTIF(B374:B$1038,B374)</f>
        <v>1</v>
      </c>
      <c r="B374" s="60" t="str">
        <f t="shared" si="10"/>
        <v>3471900997通所介護</v>
      </c>
      <c r="C374" s="60">
        <v>3471900997</v>
      </c>
      <c r="D374" s="60">
        <v>0</v>
      </c>
      <c r="E374" s="60" t="s">
        <v>275</v>
      </c>
      <c r="F374" s="60">
        <v>5006010</v>
      </c>
      <c r="G374" s="60" t="s">
        <v>4020</v>
      </c>
      <c r="H374" s="60" t="s">
        <v>4021</v>
      </c>
      <c r="I374" s="60">
        <v>7294101</v>
      </c>
      <c r="J374" s="60" t="s">
        <v>4022</v>
      </c>
      <c r="K374" s="60" t="s">
        <v>4023</v>
      </c>
      <c r="L374" s="60" t="s">
        <v>4023</v>
      </c>
      <c r="M374" s="60" t="s">
        <v>1907</v>
      </c>
      <c r="P374" s="60" t="s">
        <v>1967</v>
      </c>
      <c r="Q374" s="60" t="s">
        <v>4024</v>
      </c>
      <c r="R374" s="60" t="s">
        <v>4025</v>
      </c>
      <c r="X374" s="60" t="s">
        <v>4026</v>
      </c>
      <c r="Y374" s="60" t="s">
        <v>4027</v>
      </c>
      <c r="Z374" s="60" t="s">
        <v>4023</v>
      </c>
      <c r="AA374" s="60">
        <v>7294101</v>
      </c>
      <c r="AB374" s="60">
        <v>34209</v>
      </c>
      <c r="AC374" s="60" t="s">
        <v>4028</v>
      </c>
      <c r="AD374" s="60" t="s">
        <v>556</v>
      </c>
      <c r="AE374" s="60" t="b">
        <f t="shared" si="11"/>
        <v>0</v>
      </c>
      <c r="AF374" s="60" t="s">
        <v>291</v>
      </c>
      <c r="AH374" s="61">
        <v>41113</v>
      </c>
      <c r="AI374" s="60" t="s">
        <v>292</v>
      </c>
      <c r="AJ374" s="61">
        <v>43252</v>
      </c>
      <c r="AK374" s="61">
        <v>43250</v>
      </c>
      <c r="AL374" s="60" t="s">
        <v>1829</v>
      </c>
      <c r="AM374" s="60" t="str">
        <f>VLOOKUP(AL374,'[1]居宅，予防'!$A$2:$B$43,2,FALSE)</f>
        <v>通所介護</v>
      </c>
      <c r="AN374" s="60" t="str">
        <f>VLOOKUP(AM374,[1]施設種別!$A$2:$B$20,2,FALSE)</f>
        <v>⑮通所介護</v>
      </c>
      <c r="AO374" s="60" t="s">
        <v>294</v>
      </c>
      <c r="AP374" s="60" t="s">
        <v>356</v>
      </c>
      <c r="AQ374" s="61">
        <v>41122</v>
      </c>
      <c r="AR374" s="61">
        <v>41122</v>
      </c>
      <c r="AS374" s="61">
        <v>43252</v>
      </c>
      <c r="BF374" s="61">
        <v>43313</v>
      </c>
      <c r="BG374" s="61">
        <v>45504</v>
      </c>
      <c r="BJ374" s="60" t="s">
        <v>4026</v>
      </c>
      <c r="BK374" s="60" t="s">
        <v>4027</v>
      </c>
      <c r="BL374" s="60" t="s">
        <v>4023</v>
      </c>
      <c r="BM374" s="60" t="s">
        <v>4023</v>
      </c>
      <c r="BN374" s="60" t="s">
        <v>4029</v>
      </c>
      <c r="BO374" s="60" t="s">
        <v>4030</v>
      </c>
      <c r="BP374" s="60">
        <v>7294211</v>
      </c>
      <c r="BQ374" s="60" t="s">
        <v>4031</v>
      </c>
      <c r="BR374" s="60" t="s">
        <v>2007</v>
      </c>
      <c r="BV374" s="61">
        <v>27647</v>
      </c>
      <c r="CR374" s="60" t="s">
        <v>546</v>
      </c>
      <c r="CS374" s="60" t="s">
        <v>4032</v>
      </c>
      <c r="CZ374" s="61">
        <v>43306</v>
      </c>
      <c r="DA374" s="61">
        <v>43460</v>
      </c>
      <c r="DB374" s="61">
        <v>41355</v>
      </c>
      <c r="DC374" s="61">
        <v>45504</v>
      </c>
    </row>
    <row r="375" spans="1:107" x14ac:dyDescent="0.15">
      <c r="A375" s="60">
        <f>COUNTIF(B375:B$1038,B375)</f>
        <v>1</v>
      </c>
      <c r="B375" s="60" t="str">
        <f t="shared" si="10"/>
        <v>3471901045短期入所生活介護</v>
      </c>
      <c r="C375" s="60">
        <v>3471901045</v>
      </c>
      <c r="D375" s="60">
        <v>0</v>
      </c>
      <c r="E375" s="60" t="s">
        <v>275</v>
      </c>
      <c r="G375" s="60" t="s">
        <v>3896</v>
      </c>
      <c r="H375" s="60" t="s">
        <v>3897</v>
      </c>
      <c r="I375" s="60">
        <v>7294308</v>
      </c>
      <c r="J375" s="60" t="s">
        <v>3898</v>
      </c>
      <c r="K375" s="60" t="s">
        <v>4033</v>
      </c>
      <c r="L375" s="60" t="s">
        <v>3900</v>
      </c>
      <c r="M375" s="60" t="s">
        <v>1907</v>
      </c>
      <c r="O375" s="61">
        <v>38048</v>
      </c>
      <c r="P375" s="60" t="s">
        <v>1967</v>
      </c>
      <c r="Q375" s="60" t="s">
        <v>3901</v>
      </c>
      <c r="R375" s="60" t="s">
        <v>3902</v>
      </c>
      <c r="S375" s="60">
        <v>7294308</v>
      </c>
      <c r="T375" s="60" t="s">
        <v>3898</v>
      </c>
      <c r="V375" s="60" t="s">
        <v>4033</v>
      </c>
      <c r="W375" s="60" t="s">
        <v>4034</v>
      </c>
      <c r="X375" s="60" t="s">
        <v>4035</v>
      </c>
      <c r="Y375" s="60" t="s">
        <v>4036</v>
      </c>
      <c r="Z375" s="60" t="s">
        <v>4037</v>
      </c>
      <c r="AA375" s="60">
        <v>7280023</v>
      </c>
      <c r="AB375" s="60">
        <v>34209</v>
      </c>
      <c r="AC375" s="60" t="s">
        <v>4038</v>
      </c>
      <c r="AD375" s="60" t="s">
        <v>556</v>
      </c>
      <c r="AE375" s="60" t="b">
        <f t="shared" si="11"/>
        <v>0</v>
      </c>
      <c r="AF375" s="60" t="s">
        <v>291</v>
      </c>
      <c r="AH375" s="61">
        <v>41506</v>
      </c>
      <c r="AI375" s="60" t="s">
        <v>385</v>
      </c>
      <c r="AJ375" s="61">
        <v>41518</v>
      </c>
      <c r="AK375" s="61">
        <v>41506</v>
      </c>
      <c r="AL375" s="60" t="s">
        <v>1850</v>
      </c>
      <c r="AM375" s="60" t="str">
        <f>VLOOKUP(AL375,'[1]居宅，予防'!$A$2:$B$43,2,FALSE)</f>
        <v>短期入所生活介護</v>
      </c>
      <c r="AN375" s="60" t="str">
        <f>VLOOKUP(AM375,[1]施設種別!$A$2:$B$20,2,FALSE)</f>
        <v>⑭短期入所生活介護</v>
      </c>
      <c r="AO375" s="60" t="s">
        <v>294</v>
      </c>
      <c r="AP375" s="60" t="s">
        <v>356</v>
      </c>
      <c r="AQ375" s="61">
        <v>41518</v>
      </c>
      <c r="AR375" s="61">
        <v>41518</v>
      </c>
      <c r="AS375" s="61">
        <v>42309</v>
      </c>
      <c r="BF375" s="61">
        <v>41518</v>
      </c>
      <c r="BG375" s="61">
        <v>43708</v>
      </c>
      <c r="BJ375" s="60" t="s">
        <v>4035</v>
      </c>
      <c r="BK375" s="60" t="s">
        <v>4036</v>
      </c>
      <c r="BL375" s="60" t="s">
        <v>4037</v>
      </c>
      <c r="BN375" s="60" t="s">
        <v>3902</v>
      </c>
      <c r="BO375" s="60" t="s">
        <v>3901</v>
      </c>
      <c r="BP375" s="60">
        <v>7294308</v>
      </c>
      <c r="BQ375" s="60" t="s">
        <v>3898</v>
      </c>
      <c r="BR375" s="60" t="s">
        <v>1892</v>
      </c>
      <c r="BU375" s="60" t="s">
        <v>598</v>
      </c>
      <c r="BV375" s="61">
        <v>20583</v>
      </c>
      <c r="CO375" s="60" t="s">
        <v>4039</v>
      </c>
      <c r="CP375" s="60" t="s">
        <v>4039</v>
      </c>
      <c r="CQ375" s="60" t="s">
        <v>3998</v>
      </c>
      <c r="CR375" s="60" t="s">
        <v>1341</v>
      </c>
      <c r="CZ375" s="61">
        <v>42338</v>
      </c>
      <c r="DA375" s="61">
        <v>43553</v>
      </c>
      <c r="DB375" s="61">
        <v>41506</v>
      </c>
      <c r="DC375" s="61">
        <v>43708</v>
      </c>
    </row>
    <row r="376" spans="1:107" x14ac:dyDescent="0.15">
      <c r="A376" s="60">
        <f>COUNTIF(B376:B$1038,B376)</f>
        <v>1</v>
      </c>
      <c r="B376" s="60" t="str">
        <f t="shared" si="10"/>
        <v>3471901052地域密着型通所介護</v>
      </c>
      <c r="C376" s="60">
        <v>3471901052</v>
      </c>
      <c r="D376" s="60">
        <v>34209</v>
      </c>
      <c r="E376" s="60" t="s">
        <v>556</v>
      </c>
      <c r="G376" s="60" t="s">
        <v>4040</v>
      </c>
      <c r="H376" s="60" t="s">
        <v>4041</v>
      </c>
      <c r="I376" s="60">
        <v>7280014</v>
      </c>
      <c r="J376" s="60" t="s">
        <v>4042</v>
      </c>
      <c r="K376" s="60" t="s">
        <v>4043</v>
      </c>
      <c r="L376" s="60" t="s">
        <v>4044</v>
      </c>
      <c r="M376" s="60" t="s">
        <v>1907</v>
      </c>
      <c r="O376" s="61">
        <v>41522</v>
      </c>
      <c r="P376" s="60" t="s">
        <v>4045</v>
      </c>
      <c r="Q376" s="60" t="s">
        <v>4046</v>
      </c>
      <c r="R376" s="60" t="s">
        <v>4047</v>
      </c>
      <c r="S376" s="60">
        <v>7280006</v>
      </c>
      <c r="T376" s="60" t="s">
        <v>4048</v>
      </c>
      <c r="U376" s="61">
        <v>22584</v>
      </c>
      <c r="V376" s="60" t="s">
        <v>4049</v>
      </c>
      <c r="X376" s="60" t="s">
        <v>4050</v>
      </c>
      <c r="Y376" s="60" t="s">
        <v>4051</v>
      </c>
      <c r="Z376" s="60" t="s">
        <v>4043</v>
      </c>
      <c r="AA376" s="60">
        <v>7280014</v>
      </c>
      <c r="AB376" s="60">
        <v>34209</v>
      </c>
      <c r="AC376" s="60" t="s">
        <v>4042</v>
      </c>
      <c r="AD376" s="60" t="s">
        <v>556</v>
      </c>
      <c r="AE376" s="60" t="b">
        <f t="shared" si="11"/>
        <v>1</v>
      </c>
      <c r="AF376" s="60" t="s">
        <v>291</v>
      </c>
      <c r="AH376" s="61">
        <v>42480</v>
      </c>
      <c r="AI376" s="60" t="s">
        <v>292</v>
      </c>
      <c r="AJ376" s="61">
        <v>42461</v>
      </c>
      <c r="AK376" s="61">
        <v>42480</v>
      </c>
      <c r="AL376" s="60" t="s">
        <v>1974</v>
      </c>
      <c r="AM376" s="60" t="str">
        <f>VLOOKUP(AL376,'[1]居宅，予防'!$A$2:$B$43,2,FALSE)</f>
        <v>地域密着型通所介護</v>
      </c>
      <c r="AN376" s="60" t="str">
        <f>VLOOKUP(AM376,[1]施設種別!$A$2:$B$20,2,FALSE)</f>
        <v>⑯地域密着型通所介護</v>
      </c>
      <c r="AO376" s="60" t="s">
        <v>294</v>
      </c>
      <c r="AP376" s="60" t="s">
        <v>356</v>
      </c>
      <c r="AQ376" s="61">
        <v>42461</v>
      </c>
      <c r="AR376" s="61">
        <v>42461</v>
      </c>
      <c r="AS376" s="61">
        <v>42462</v>
      </c>
      <c r="BF376" s="61">
        <v>42461</v>
      </c>
      <c r="BG376" s="61">
        <v>43799</v>
      </c>
      <c r="BJ376" s="60" t="s">
        <v>4050</v>
      </c>
      <c r="BK376" s="60" t="s">
        <v>4051</v>
      </c>
      <c r="BL376" s="60" t="s">
        <v>4043</v>
      </c>
      <c r="BM376" s="60" t="s">
        <v>4052</v>
      </c>
      <c r="BN376" s="60" t="s">
        <v>4047</v>
      </c>
      <c r="BO376" s="60" t="s">
        <v>4046</v>
      </c>
      <c r="BP376" s="60">
        <v>7280006</v>
      </c>
      <c r="BQ376" s="60" t="s">
        <v>4048</v>
      </c>
      <c r="BR376" s="60" t="s">
        <v>2007</v>
      </c>
      <c r="BU376" s="60" t="s">
        <v>4045</v>
      </c>
      <c r="BV376" s="61">
        <v>22584</v>
      </c>
      <c r="CO376" s="60" t="s">
        <v>4039</v>
      </c>
      <c r="CP376" s="60" t="s">
        <v>4039</v>
      </c>
      <c r="CQ376" s="60" t="s">
        <v>3912</v>
      </c>
      <c r="CR376" s="60" t="s">
        <v>556</v>
      </c>
      <c r="CX376" s="60" t="s">
        <v>611</v>
      </c>
      <c r="CZ376" s="61">
        <v>42520</v>
      </c>
      <c r="DA376" s="61">
        <v>43239</v>
      </c>
      <c r="DB376" s="61">
        <v>42480</v>
      </c>
      <c r="DC376" s="61">
        <v>43799</v>
      </c>
    </row>
    <row r="377" spans="1:107" x14ac:dyDescent="0.15">
      <c r="A377" s="60">
        <f>COUNTIF(B377:B$1038,B377)</f>
        <v>1</v>
      </c>
      <c r="B377" s="60" t="str">
        <f t="shared" si="10"/>
        <v>3471901060地域密着型通所介護</v>
      </c>
      <c r="C377" s="60">
        <v>3471901060</v>
      </c>
      <c r="D377" s="60">
        <v>34209</v>
      </c>
      <c r="E377" s="60" t="s">
        <v>556</v>
      </c>
      <c r="F377" s="60">
        <v>5800016</v>
      </c>
      <c r="G377" s="60" t="s">
        <v>4053</v>
      </c>
      <c r="H377" s="60" t="s">
        <v>4054</v>
      </c>
      <c r="I377" s="60">
        <v>7280014</v>
      </c>
      <c r="J377" s="60" t="s">
        <v>4055</v>
      </c>
      <c r="K377" s="60" t="s">
        <v>4056</v>
      </c>
      <c r="L377" s="60" t="s">
        <v>4056</v>
      </c>
      <c r="M377" s="60" t="s">
        <v>1907</v>
      </c>
      <c r="N377" s="60" t="s">
        <v>533</v>
      </c>
      <c r="O377" s="61">
        <v>41593</v>
      </c>
      <c r="P377" s="60" t="s">
        <v>3620</v>
      </c>
      <c r="Q377" s="60" t="s">
        <v>4057</v>
      </c>
      <c r="R377" s="60" t="s">
        <v>4058</v>
      </c>
      <c r="S377" s="60">
        <v>7280011</v>
      </c>
      <c r="T377" s="60" t="s">
        <v>4059</v>
      </c>
      <c r="U377" s="61">
        <v>18033</v>
      </c>
      <c r="X377" s="60" t="s">
        <v>4060</v>
      </c>
      <c r="Y377" s="60" t="s">
        <v>4061</v>
      </c>
      <c r="Z377" s="60" t="s">
        <v>4056</v>
      </c>
      <c r="AA377" s="60">
        <v>7280014</v>
      </c>
      <c r="AB377" s="60">
        <v>34209</v>
      </c>
      <c r="AC377" s="60" t="s">
        <v>4055</v>
      </c>
      <c r="AD377" s="60" t="s">
        <v>556</v>
      </c>
      <c r="AE377" s="60" t="b">
        <f t="shared" si="11"/>
        <v>1</v>
      </c>
      <c r="AF377" s="60" t="s">
        <v>291</v>
      </c>
      <c r="AH377" s="61">
        <v>42480</v>
      </c>
      <c r="AI377" s="60" t="s">
        <v>292</v>
      </c>
      <c r="AJ377" s="61">
        <v>42461</v>
      </c>
      <c r="AK377" s="61">
        <v>42480</v>
      </c>
      <c r="AL377" s="60" t="s">
        <v>1974</v>
      </c>
      <c r="AM377" s="60" t="str">
        <f>VLOOKUP(AL377,'[1]居宅，予防'!$A$2:$B$43,2,FALSE)</f>
        <v>地域密着型通所介護</v>
      </c>
      <c r="AN377" s="60" t="str">
        <f>VLOOKUP(AM377,[1]施設種別!$A$2:$B$20,2,FALSE)</f>
        <v>⑯地域密着型通所介護</v>
      </c>
      <c r="AO377" s="60" t="s">
        <v>294</v>
      </c>
      <c r="AP377" s="60" t="s">
        <v>356</v>
      </c>
      <c r="AQ377" s="61">
        <v>42461</v>
      </c>
      <c r="AR377" s="61">
        <v>42461</v>
      </c>
      <c r="BF377" s="61">
        <v>42461</v>
      </c>
      <c r="BG377" s="61">
        <v>43830</v>
      </c>
      <c r="BJ377" s="60" t="s">
        <v>4060</v>
      </c>
      <c r="BK377" s="60" t="s">
        <v>4061</v>
      </c>
      <c r="BL377" s="60" t="s">
        <v>4056</v>
      </c>
      <c r="BN377" s="60" t="s">
        <v>4062</v>
      </c>
      <c r="BO377" s="60" t="s">
        <v>4063</v>
      </c>
      <c r="BP377" s="60">
        <v>7280011</v>
      </c>
      <c r="BQ377" s="60" t="s">
        <v>4059</v>
      </c>
      <c r="BU377" s="60" t="s">
        <v>598</v>
      </c>
      <c r="BV377" s="61">
        <v>14782</v>
      </c>
      <c r="BW377" s="60" t="s">
        <v>4064</v>
      </c>
      <c r="CO377" s="60" t="s">
        <v>4065</v>
      </c>
      <c r="CP377" s="60" t="s">
        <v>4065</v>
      </c>
      <c r="CQ377" s="60" t="s">
        <v>3912</v>
      </c>
      <c r="CR377" s="60" t="s">
        <v>556</v>
      </c>
      <c r="CS377" s="60" t="s">
        <v>4066</v>
      </c>
      <c r="CZ377" s="61">
        <v>42480</v>
      </c>
      <c r="DA377" s="61">
        <v>42480</v>
      </c>
      <c r="DB377" s="61">
        <v>42480</v>
      </c>
      <c r="DC377" s="61">
        <v>43830</v>
      </c>
    </row>
    <row r="378" spans="1:107" x14ac:dyDescent="0.15">
      <c r="A378" s="60">
        <f>COUNTIF(B378:B$1038,B378)</f>
        <v>1</v>
      </c>
      <c r="B378" s="60" t="str">
        <f t="shared" si="10"/>
        <v>3471901086地域密着型通所介護</v>
      </c>
      <c r="C378" s="60">
        <v>3471901086</v>
      </c>
      <c r="D378" s="60">
        <v>34209</v>
      </c>
      <c r="E378" s="60" t="s">
        <v>556</v>
      </c>
      <c r="G378" s="60" t="s">
        <v>4067</v>
      </c>
      <c r="H378" s="60" t="s">
        <v>4068</v>
      </c>
      <c r="I378" s="60">
        <v>7296701</v>
      </c>
      <c r="J378" s="60" t="s">
        <v>4069</v>
      </c>
      <c r="K378" s="60" t="s">
        <v>4070</v>
      </c>
      <c r="L378" s="60" t="s">
        <v>4071</v>
      </c>
      <c r="M378" s="60" t="s">
        <v>1907</v>
      </c>
      <c r="O378" s="61">
        <v>41597</v>
      </c>
      <c r="P378" s="60" t="s">
        <v>4045</v>
      </c>
      <c r="Q378" s="60" t="s">
        <v>4072</v>
      </c>
      <c r="R378" s="60" t="s">
        <v>4073</v>
      </c>
      <c r="S378" s="60">
        <v>7296701</v>
      </c>
      <c r="T378" s="60" t="s">
        <v>4069</v>
      </c>
      <c r="U378" s="61">
        <v>23857</v>
      </c>
      <c r="V378" s="60" t="s">
        <v>4070</v>
      </c>
      <c r="W378" s="60" t="s">
        <v>4071</v>
      </c>
      <c r="X378" s="60" t="s">
        <v>4074</v>
      </c>
      <c r="Y378" s="60" t="s">
        <v>4075</v>
      </c>
      <c r="Z378" s="60" t="s">
        <v>4070</v>
      </c>
      <c r="AA378" s="60">
        <v>7296701</v>
      </c>
      <c r="AB378" s="60">
        <v>34209</v>
      </c>
      <c r="AC378" s="60" t="s">
        <v>4069</v>
      </c>
      <c r="AD378" s="60" t="s">
        <v>556</v>
      </c>
      <c r="AE378" s="60" t="b">
        <f t="shared" si="11"/>
        <v>1</v>
      </c>
      <c r="AF378" s="60" t="s">
        <v>291</v>
      </c>
      <c r="AH378" s="61">
        <v>42480</v>
      </c>
      <c r="AI378" s="60" t="s">
        <v>292</v>
      </c>
      <c r="AJ378" s="61">
        <v>42461</v>
      </c>
      <c r="AK378" s="61">
        <v>42480</v>
      </c>
      <c r="AL378" s="60" t="s">
        <v>1974</v>
      </c>
      <c r="AM378" s="60" t="str">
        <f>VLOOKUP(AL378,'[1]居宅，予防'!$A$2:$B$43,2,FALSE)</f>
        <v>地域密着型通所介護</v>
      </c>
      <c r="AN378" s="60" t="str">
        <f>VLOOKUP(AM378,[1]施設種別!$A$2:$B$20,2,FALSE)</f>
        <v>⑯地域密着型通所介護</v>
      </c>
      <c r="AO378" s="60" t="s">
        <v>294</v>
      </c>
      <c r="AP378" s="60" t="s">
        <v>356</v>
      </c>
      <c r="AQ378" s="61">
        <v>42461</v>
      </c>
      <c r="AR378" s="61">
        <v>42461</v>
      </c>
      <c r="AS378" s="61">
        <v>42522</v>
      </c>
      <c r="BF378" s="61">
        <v>42461</v>
      </c>
      <c r="BG378" s="61">
        <v>43951</v>
      </c>
      <c r="BJ378" s="60" t="s">
        <v>4074</v>
      </c>
      <c r="BK378" s="60" t="s">
        <v>4075</v>
      </c>
      <c r="BL378" s="60" t="s">
        <v>4070</v>
      </c>
      <c r="BM378" s="60" t="s">
        <v>4071</v>
      </c>
      <c r="BN378" s="60" t="s">
        <v>4073</v>
      </c>
      <c r="BO378" s="60" t="s">
        <v>4072</v>
      </c>
      <c r="BP378" s="60">
        <v>7296701</v>
      </c>
      <c r="BQ378" s="60" t="s">
        <v>4069</v>
      </c>
      <c r="BR378" s="60" t="s">
        <v>2007</v>
      </c>
      <c r="BU378" s="60" t="s">
        <v>598</v>
      </c>
      <c r="BV378" s="61">
        <v>23857</v>
      </c>
      <c r="BW378" s="60" t="s">
        <v>4070</v>
      </c>
      <c r="BX378" s="60" t="s">
        <v>4071</v>
      </c>
      <c r="CO378" s="60" t="s">
        <v>3542</v>
      </c>
      <c r="CP378" s="60" t="s">
        <v>3542</v>
      </c>
      <c r="CR378" s="60" t="s">
        <v>556</v>
      </c>
      <c r="CS378" s="60" t="s">
        <v>4076</v>
      </c>
      <c r="CX378" s="60" t="s">
        <v>668</v>
      </c>
      <c r="CZ378" s="61">
        <v>42948</v>
      </c>
      <c r="DA378" s="61">
        <v>42849</v>
      </c>
      <c r="DB378" s="61">
        <v>42480</v>
      </c>
      <c r="DC378" s="61">
        <v>43951</v>
      </c>
    </row>
    <row r="379" spans="1:107" x14ac:dyDescent="0.15">
      <c r="A379" s="60">
        <f>COUNTIF(B379:B$1038,B379)</f>
        <v>1</v>
      </c>
      <c r="B379" s="60" t="str">
        <f t="shared" si="10"/>
        <v>3471901094地域密着型通所介護</v>
      </c>
      <c r="C379" s="60">
        <v>3471901094</v>
      </c>
      <c r="D379" s="60">
        <v>34209</v>
      </c>
      <c r="E379" s="60" t="s">
        <v>556</v>
      </c>
      <c r="G379" s="60" t="s">
        <v>4077</v>
      </c>
      <c r="H379" s="60" t="s">
        <v>4078</v>
      </c>
      <c r="I379" s="60">
        <v>7296215</v>
      </c>
      <c r="J379" s="60" t="s">
        <v>4079</v>
      </c>
      <c r="K379" s="60" t="s">
        <v>4080</v>
      </c>
      <c r="L379" s="60" t="s">
        <v>4080</v>
      </c>
      <c r="M379" s="60" t="s">
        <v>1907</v>
      </c>
      <c r="O379" s="61">
        <v>41718</v>
      </c>
      <c r="P379" s="60" t="s">
        <v>1967</v>
      </c>
      <c r="Q379" s="60" t="s">
        <v>4081</v>
      </c>
      <c r="R379" s="60" t="s">
        <v>4082</v>
      </c>
      <c r="S379" s="60">
        <v>7296215</v>
      </c>
      <c r="T379" s="60" t="s">
        <v>4079</v>
      </c>
      <c r="U379" s="61">
        <v>22925</v>
      </c>
      <c r="V379" s="60" t="s">
        <v>4080</v>
      </c>
      <c r="W379" s="60" t="s">
        <v>4080</v>
      </c>
      <c r="X379" s="60" t="s">
        <v>4083</v>
      </c>
      <c r="Y379" s="60" t="s">
        <v>4084</v>
      </c>
      <c r="Z379" s="60" t="s">
        <v>4080</v>
      </c>
      <c r="AA379" s="60">
        <v>7296215</v>
      </c>
      <c r="AB379" s="60">
        <v>34209</v>
      </c>
      <c r="AC379" s="60" t="s">
        <v>4079</v>
      </c>
      <c r="AD379" s="60" t="s">
        <v>556</v>
      </c>
      <c r="AE379" s="60" t="b">
        <f t="shared" si="11"/>
        <v>1</v>
      </c>
      <c r="AF379" s="60" t="s">
        <v>291</v>
      </c>
      <c r="AH379" s="61">
        <v>42480</v>
      </c>
      <c r="AI379" s="60" t="s">
        <v>292</v>
      </c>
      <c r="AJ379" s="61">
        <v>42461</v>
      </c>
      <c r="AK379" s="61">
        <v>42480</v>
      </c>
      <c r="AL379" s="60" t="s">
        <v>1974</v>
      </c>
      <c r="AM379" s="60" t="str">
        <f>VLOOKUP(AL379,'[1]居宅，予防'!$A$2:$B$43,2,FALSE)</f>
        <v>地域密着型通所介護</v>
      </c>
      <c r="AN379" s="60" t="str">
        <f>VLOOKUP(AM379,[1]施設種別!$A$2:$B$20,2,FALSE)</f>
        <v>⑯地域密着型通所介護</v>
      </c>
      <c r="AO379" s="60" t="s">
        <v>294</v>
      </c>
      <c r="AP379" s="60" t="s">
        <v>356</v>
      </c>
      <c r="AQ379" s="61">
        <v>42461</v>
      </c>
      <c r="AR379" s="61">
        <v>42461</v>
      </c>
      <c r="BF379" s="61">
        <v>42461</v>
      </c>
      <c r="BG379" s="61">
        <v>43951</v>
      </c>
      <c r="BJ379" s="60" t="s">
        <v>4083</v>
      </c>
      <c r="BK379" s="60" t="s">
        <v>4084</v>
      </c>
      <c r="BL379" s="60" t="s">
        <v>4080</v>
      </c>
      <c r="BM379" s="60" t="s">
        <v>4080</v>
      </c>
      <c r="BN379" s="60" t="s">
        <v>4082</v>
      </c>
      <c r="BO379" s="60" t="s">
        <v>4081</v>
      </c>
      <c r="BP379" s="60">
        <v>7296215</v>
      </c>
      <c r="BQ379" s="60" t="s">
        <v>4085</v>
      </c>
      <c r="BU379" s="60" t="s">
        <v>598</v>
      </c>
      <c r="BV379" s="61">
        <v>22925</v>
      </c>
      <c r="CO379" s="60" t="s">
        <v>4086</v>
      </c>
      <c r="CP379" s="60" t="s">
        <v>4087</v>
      </c>
      <c r="CR379" s="60" t="s">
        <v>556</v>
      </c>
      <c r="CX379" s="60" t="s">
        <v>1756</v>
      </c>
      <c r="CZ379" s="61">
        <v>42480</v>
      </c>
      <c r="DA379" s="61">
        <v>42948</v>
      </c>
      <c r="DB379" s="61">
        <v>42480</v>
      </c>
      <c r="DC379" s="61">
        <v>43951</v>
      </c>
    </row>
    <row r="380" spans="1:107" x14ac:dyDescent="0.15">
      <c r="A380" s="60">
        <f>COUNTIF(B380:B$1038,B380)</f>
        <v>1</v>
      </c>
      <c r="B380" s="60" t="str">
        <f t="shared" si="10"/>
        <v>3471901128地域密着型通所介護</v>
      </c>
      <c r="C380" s="60">
        <v>3471901128</v>
      </c>
      <c r="D380" s="60">
        <v>34209</v>
      </c>
      <c r="E380" s="60" t="s">
        <v>556</v>
      </c>
      <c r="F380" s="60">
        <v>7800014</v>
      </c>
      <c r="G380" s="60" t="s">
        <v>3760</v>
      </c>
      <c r="H380" s="60" t="s">
        <v>3761</v>
      </c>
      <c r="I380" s="60">
        <v>7280013</v>
      </c>
      <c r="J380" s="60" t="s">
        <v>3762</v>
      </c>
      <c r="K380" s="60" t="s">
        <v>3763</v>
      </c>
      <c r="L380" s="60" t="s">
        <v>3764</v>
      </c>
      <c r="M380" s="60" t="s">
        <v>1654</v>
      </c>
      <c r="P380" s="60" t="s">
        <v>2674</v>
      </c>
      <c r="Q380" s="60" t="s">
        <v>3765</v>
      </c>
      <c r="R380" s="60" t="s">
        <v>3766</v>
      </c>
      <c r="X380" s="60" t="s">
        <v>4088</v>
      </c>
      <c r="Y380" s="60" t="s">
        <v>4089</v>
      </c>
      <c r="Z380" s="60" t="s">
        <v>4090</v>
      </c>
      <c r="AA380" s="60">
        <v>7280016</v>
      </c>
      <c r="AB380" s="60">
        <v>34209</v>
      </c>
      <c r="AC380" s="60" t="s">
        <v>4091</v>
      </c>
      <c r="AD380" s="60" t="s">
        <v>556</v>
      </c>
      <c r="AE380" s="60" t="b">
        <f t="shared" si="11"/>
        <v>1</v>
      </c>
      <c r="AF380" s="60" t="s">
        <v>291</v>
      </c>
      <c r="AH380" s="61">
        <v>42852</v>
      </c>
      <c r="AI380" s="60" t="s">
        <v>292</v>
      </c>
      <c r="AJ380" s="61">
        <v>42545</v>
      </c>
      <c r="AK380" s="61">
        <v>42852</v>
      </c>
      <c r="AL380" s="60" t="s">
        <v>1974</v>
      </c>
      <c r="AM380" s="60" t="str">
        <f>VLOOKUP(AL380,'[1]居宅，予防'!$A$2:$B$43,2,FALSE)</f>
        <v>地域密着型通所介護</v>
      </c>
      <c r="AN380" s="60" t="str">
        <f>VLOOKUP(AM380,[1]施設種別!$A$2:$B$20,2,FALSE)</f>
        <v>⑯地域密着型通所介護</v>
      </c>
      <c r="AO380" s="60" t="s">
        <v>294</v>
      </c>
      <c r="AP380" s="60" t="s">
        <v>356</v>
      </c>
      <c r="AQ380" s="61">
        <v>42461</v>
      </c>
      <c r="AR380" s="61">
        <v>42461</v>
      </c>
      <c r="AS380" s="61">
        <v>42826</v>
      </c>
      <c r="BF380" s="61">
        <v>42461</v>
      </c>
      <c r="BG380" s="61">
        <v>44165</v>
      </c>
      <c r="BJ380" s="60" t="s">
        <v>4088</v>
      </c>
      <c r="BK380" s="60" t="s">
        <v>4089</v>
      </c>
      <c r="BL380" s="60" t="s">
        <v>4090</v>
      </c>
      <c r="BM380" s="60" t="s">
        <v>4090</v>
      </c>
      <c r="BN380" s="60" t="s">
        <v>4092</v>
      </c>
      <c r="BO380" s="60" t="s">
        <v>4093</v>
      </c>
      <c r="BP380" s="60">
        <v>7280006</v>
      </c>
      <c r="BQ380" s="60" t="s">
        <v>4094</v>
      </c>
      <c r="BR380" s="60" t="s">
        <v>2007</v>
      </c>
      <c r="BV380" s="61">
        <v>30812</v>
      </c>
      <c r="CQ380" s="60" t="s">
        <v>600</v>
      </c>
      <c r="CR380" s="60" t="s">
        <v>556</v>
      </c>
      <c r="CS380" s="60" t="s">
        <v>4095</v>
      </c>
      <c r="CX380" s="60" t="s">
        <v>934</v>
      </c>
      <c r="CZ380" s="61">
        <v>42948</v>
      </c>
      <c r="DA380" s="61">
        <v>43553</v>
      </c>
      <c r="DB380" s="61">
        <v>42480</v>
      </c>
      <c r="DC380" s="61">
        <v>44165</v>
      </c>
    </row>
    <row r="381" spans="1:107" x14ac:dyDescent="0.15">
      <c r="A381" s="60">
        <f>COUNTIF(B381:B$1038,B381)</f>
        <v>1</v>
      </c>
      <c r="B381" s="60" t="str">
        <f t="shared" si="10"/>
        <v>3471901177通所介護</v>
      </c>
      <c r="C381" s="60">
        <v>3471901177</v>
      </c>
      <c r="D381" s="60">
        <v>0</v>
      </c>
      <c r="E381" s="60" t="s">
        <v>275</v>
      </c>
      <c r="G381" s="60" t="s">
        <v>3875</v>
      </c>
      <c r="H381" s="60" t="s">
        <v>3876</v>
      </c>
      <c r="I381" s="60">
        <v>7293713</v>
      </c>
      <c r="J381" s="60" t="s">
        <v>3877</v>
      </c>
      <c r="K381" s="60" t="s">
        <v>3878</v>
      </c>
      <c r="L381" s="60" t="s">
        <v>3879</v>
      </c>
      <c r="M381" s="60" t="s">
        <v>1244</v>
      </c>
      <c r="O381" s="61">
        <v>33220</v>
      </c>
      <c r="P381" s="60" t="s">
        <v>283</v>
      </c>
      <c r="Q381" s="60" t="s">
        <v>3880</v>
      </c>
      <c r="R381" s="60" t="s">
        <v>3881</v>
      </c>
      <c r="S381" s="60">
        <v>7270007</v>
      </c>
      <c r="T381" s="60" t="s">
        <v>4096</v>
      </c>
      <c r="U381" s="61">
        <v>20067</v>
      </c>
      <c r="X381" s="60" t="s">
        <v>4097</v>
      </c>
      <c r="Y381" s="60" t="s">
        <v>4098</v>
      </c>
      <c r="Z381" s="60" t="s">
        <v>4099</v>
      </c>
      <c r="AA381" s="60">
        <v>7296211</v>
      </c>
      <c r="AB381" s="60">
        <v>34209</v>
      </c>
      <c r="AC381" s="60" t="s">
        <v>4100</v>
      </c>
      <c r="AD381" s="60" t="s">
        <v>556</v>
      </c>
      <c r="AE381" s="60" t="b">
        <f t="shared" si="11"/>
        <v>0</v>
      </c>
      <c r="AF381" s="60" t="s">
        <v>291</v>
      </c>
      <c r="AH381" s="61">
        <v>42509</v>
      </c>
      <c r="AI381" s="60" t="s">
        <v>385</v>
      </c>
      <c r="AJ381" s="61">
        <v>42522</v>
      </c>
      <c r="AK381" s="61">
        <v>42509</v>
      </c>
      <c r="AL381" s="60" t="s">
        <v>1829</v>
      </c>
      <c r="AM381" s="60" t="str">
        <f>VLOOKUP(AL381,'[1]居宅，予防'!$A$2:$B$43,2,FALSE)</f>
        <v>通所介護</v>
      </c>
      <c r="AN381" s="60" t="str">
        <f>VLOOKUP(AM381,[1]施設種別!$A$2:$B$20,2,FALSE)</f>
        <v>⑮通所介護</v>
      </c>
      <c r="AO381" s="60" t="s">
        <v>294</v>
      </c>
      <c r="AP381" s="60" t="s">
        <v>356</v>
      </c>
      <c r="AQ381" s="61">
        <v>42522</v>
      </c>
      <c r="AR381" s="61">
        <v>42522</v>
      </c>
      <c r="AS381" s="61">
        <v>42736</v>
      </c>
      <c r="BF381" s="61">
        <v>42522</v>
      </c>
      <c r="BG381" s="61">
        <v>44712</v>
      </c>
      <c r="BJ381" s="60" t="s">
        <v>4097</v>
      </c>
      <c r="BK381" s="60" t="s">
        <v>4098</v>
      </c>
      <c r="BL381" s="60" t="s">
        <v>4099</v>
      </c>
      <c r="BM381" s="60" t="s">
        <v>4099</v>
      </c>
      <c r="BN381" s="60" t="s">
        <v>4101</v>
      </c>
      <c r="BO381" s="60" t="s">
        <v>4102</v>
      </c>
      <c r="BP381" s="60">
        <v>7293702</v>
      </c>
      <c r="BQ381" s="60" t="s">
        <v>4103</v>
      </c>
      <c r="BR381" s="60" t="s">
        <v>4104</v>
      </c>
      <c r="BU381" s="60" t="s">
        <v>598</v>
      </c>
      <c r="BV381" s="61">
        <v>29643</v>
      </c>
      <c r="CO381" s="60" t="s">
        <v>4105</v>
      </c>
      <c r="CP381" s="60" t="s">
        <v>4105</v>
      </c>
      <c r="CQ381" s="60" t="s">
        <v>404</v>
      </c>
      <c r="CR381" s="60" t="s">
        <v>601</v>
      </c>
      <c r="CZ381" s="61">
        <v>42852</v>
      </c>
      <c r="DA381" s="61">
        <v>43215</v>
      </c>
      <c r="DB381" s="61">
        <v>42509</v>
      </c>
      <c r="DC381" s="61">
        <v>44712</v>
      </c>
    </row>
    <row r="382" spans="1:107" x14ac:dyDescent="0.15">
      <c r="A382" s="60">
        <f>COUNTIF(B382:B$1038,B382)</f>
        <v>1</v>
      </c>
      <c r="B382" s="60" t="str">
        <f t="shared" si="10"/>
        <v>3471901227短期入所生活介護</v>
      </c>
      <c r="C382" s="60">
        <v>3471901227</v>
      </c>
      <c r="D382" s="60">
        <v>0</v>
      </c>
      <c r="E382" s="60" t="s">
        <v>275</v>
      </c>
      <c r="F382" s="60">
        <v>1800010</v>
      </c>
      <c r="G382" s="60" t="s">
        <v>3718</v>
      </c>
      <c r="H382" s="60" t="s">
        <v>3719</v>
      </c>
      <c r="I382" s="60">
        <v>7280001</v>
      </c>
      <c r="J382" s="60" t="s">
        <v>3720</v>
      </c>
      <c r="K382" s="60" t="s">
        <v>3721</v>
      </c>
      <c r="L382" s="60" t="s">
        <v>3722</v>
      </c>
      <c r="M382" s="60" t="s">
        <v>1244</v>
      </c>
      <c r="P382" s="60" t="s">
        <v>283</v>
      </c>
      <c r="Q382" s="60" t="s">
        <v>3778</v>
      </c>
      <c r="R382" s="60" t="s">
        <v>3779</v>
      </c>
      <c r="S382" s="60">
        <v>7280012</v>
      </c>
      <c r="T382" s="60" t="s">
        <v>3851</v>
      </c>
      <c r="U382" s="61">
        <v>14564</v>
      </c>
      <c r="X382" s="60" t="s">
        <v>4106</v>
      </c>
      <c r="Y382" s="60" t="s">
        <v>4107</v>
      </c>
      <c r="Z382" s="60" t="s">
        <v>4108</v>
      </c>
      <c r="AA382" s="60">
        <v>7280012</v>
      </c>
      <c r="AB382" s="60">
        <v>34209</v>
      </c>
      <c r="AC382" s="60" t="s">
        <v>4109</v>
      </c>
      <c r="AD382" s="60" t="s">
        <v>556</v>
      </c>
      <c r="AE382" s="60" t="b">
        <f t="shared" si="11"/>
        <v>0</v>
      </c>
      <c r="AF382" s="60" t="s">
        <v>291</v>
      </c>
      <c r="AH382" s="61">
        <v>43392</v>
      </c>
      <c r="AI382" s="60" t="s">
        <v>385</v>
      </c>
      <c r="AJ382" s="61">
        <v>43435</v>
      </c>
      <c r="AK382" s="61">
        <v>43433</v>
      </c>
      <c r="AL382" s="60" t="s">
        <v>1850</v>
      </c>
      <c r="AM382" s="60" t="str">
        <f>VLOOKUP(AL382,'[1]居宅，予防'!$A$2:$B$43,2,FALSE)</f>
        <v>短期入所生活介護</v>
      </c>
      <c r="AN382" s="60" t="str">
        <f>VLOOKUP(AM382,[1]施設種別!$A$2:$B$20,2,FALSE)</f>
        <v>⑭短期入所生活介護</v>
      </c>
      <c r="AO382" s="60" t="s">
        <v>294</v>
      </c>
      <c r="AP382" s="60" t="s">
        <v>356</v>
      </c>
      <c r="AQ382" s="61">
        <v>43435</v>
      </c>
      <c r="AR382" s="61">
        <v>43435</v>
      </c>
      <c r="BF382" s="61">
        <v>43435</v>
      </c>
      <c r="BG382" s="61">
        <v>45626</v>
      </c>
      <c r="BJ382" s="60" t="s">
        <v>4106</v>
      </c>
      <c r="BK382" s="60" t="s">
        <v>4107</v>
      </c>
      <c r="BL382" s="60" t="s">
        <v>4108</v>
      </c>
      <c r="BM382" s="60" t="s">
        <v>4110</v>
      </c>
      <c r="BN382" s="60" t="s">
        <v>4111</v>
      </c>
      <c r="BO382" s="60" t="s">
        <v>4112</v>
      </c>
      <c r="BP382" s="60">
        <v>7280002</v>
      </c>
      <c r="BQ382" s="60" t="s">
        <v>4113</v>
      </c>
      <c r="BR382" s="60" t="s">
        <v>4114</v>
      </c>
      <c r="BU382" s="60" t="s">
        <v>598</v>
      </c>
      <c r="BV382" s="61">
        <v>26077</v>
      </c>
      <c r="CO382" s="60" t="s">
        <v>403</v>
      </c>
      <c r="CP382" s="60" t="s">
        <v>403</v>
      </c>
      <c r="CR382" s="60" t="s">
        <v>601</v>
      </c>
      <c r="CS382" s="60" t="s">
        <v>4115</v>
      </c>
      <c r="CZ382" s="61">
        <v>43433</v>
      </c>
      <c r="DA382" s="61">
        <v>43522</v>
      </c>
      <c r="DB382" s="61">
        <v>43392</v>
      </c>
      <c r="DC382" s="61">
        <v>45626</v>
      </c>
    </row>
    <row r="383" spans="1:107" x14ac:dyDescent="0.15">
      <c r="A383" s="60">
        <f>COUNTIF(B383:B$1038,B383)</f>
        <v>1</v>
      </c>
      <c r="B383" s="60" t="str">
        <f t="shared" si="10"/>
        <v>3472100126通所介護</v>
      </c>
      <c r="C383" s="60">
        <v>3472100126</v>
      </c>
      <c r="D383" s="60">
        <v>0</v>
      </c>
      <c r="E383" s="60" t="s">
        <v>275</v>
      </c>
      <c r="F383" s="60">
        <v>1003599</v>
      </c>
      <c r="G383" s="60" t="s">
        <v>3913</v>
      </c>
      <c r="H383" s="60" t="s">
        <v>3914</v>
      </c>
      <c r="I383" s="60">
        <v>7296143</v>
      </c>
      <c r="J383" s="60" t="s">
        <v>4116</v>
      </c>
      <c r="K383" s="60" t="s">
        <v>3916</v>
      </c>
      <c r="L383" s="60" t="s">
        <v>3917</v>
      </c>
      <c r="M383" s="60" t="s">
        <v>1244</v>
      </c>
      <c r="P383" s="60" t="s">
        <v>283</v>
      </c>
      <c r="Q383" s="60" t="s">
        <v>3918</v>
      </c>
      <c r="R383" s="60" t="s">
        <v>3919</v>
      </c>
      <c r="U383" s="61">
        <v>17831</v>
      </c>
      <c r="X383" s="60" t="s">
        <v>4117</v>
      </c>
      <c r="Y383" s="60" t="s">
        <v>4118</v>
      </c>
      <c r="Z383" s="60" t="s">
        <v>4119</v>
      </c>
      <c r="AA383" s="60">
        <v>7296143</v>
      </c>
      <c r="AB383" s="60">
        <v>34210</v>
      </c>
      <c r="AC383" s="60" t="s">
        <v>3915</v>
      </c>
      <c r="AD383" s="60" t="s">
        <v>611</v>
      </c>
      <c r="AE383" s="60" t="b">
        <f t="shared" si="11"/>
        <v>0</v>
      </c>
      <c r="AF383" s="60" t="s">
        <v>612</v>
      </c>
      <c r="AG383" s="60" t="s">
        <v>291</v>
      </c>
      <c r="AH383" s="61">
        <v>43350</v>
      </c>
      <c r="AI383" s="60" t="s">
        <v>292</v>
      </c>
      <c r="AJ383" s="61">
        <v>43358</v>
      </c>
      <c r="AK383" s="61">
        <v>43434</v>
      </c>
      <c r="AL383" s="60" t="s">
        <v>1829</v>
      </c>
      <c r="AM383" s="60" t="str">
        <f>VLOOKUP(AL383,'[1]居宅，予防'!$A$2:$B$43,2,FALSE)</f>
        <v>通所介護</v>
      </c>
      <c r="AN383" s="60" t="str">
        <f>VLOOKUP(AM383,[1]施設種別!$A$2:$B$20,2,FALSE)</f>
        <v>⑮通所介護</v>
      </c>
      <c r="AO383" s="60" t="s">
        <v>294</v>
      </c>
      <c r="AP383" s="60" t="s">
        <v>356</v>
      </c>
      <c r="AQ383" s="61">
        <v>36600</v>
      </c>
      <c r="AR383" s="61">
        <v>36600</v>
      </c>
      <c r="AS383" s="61">
        <v>43191</v>
      </c>
      <c r="BF383" s="61">
        <v>41730</v>
      </c>
      <c r="BG383" s="61">
        <v>43921</v>
      </c>
      <c r="BJ383" s="60" t="s">
        <v>4117</v>
      </c>
      <c r="BK383" s="60" t="s">
        <v>4118</v>
      </c>
      <c r="BL383" s="60" t="s">
        <v>4119</v>
      </c>
      <c r="BM383" s="60" t="s">
        <v>3917</v>
      </c>
      <c r="BN383" s="60" t="s">
        <v>4120</v>
      </c>
      <c r="BO383" s="60" t="s">
        <v>4121</v>
      </c>
      <c r="BP383" s="60">
        <v>7296143</v>
      </c>
      <c r="BQ383" s="60" t="s">
        <v>4122</v>
      </c>
      <c r="BS383" s="60" t="s">
        <v>4123</v>
      </c>
      <c r="BV383" s="61">
        <v>18657</v>
      </c>
      <c r="CR383" s="60" t="s">
        <v>1341</v>
      </c>
      <c r="CS383" s="60" t="s">
        <v>4124</v>
      </c>
      <c r="CY383" s="60" t="s">
        <v>291</v>
      </c>
      <c r="CZ383" s="61">
        <v>43312</v>
      </c>
      <c r="DA383" s="61">
        <v>43434</v>
      </c>
      <c r="DB383" s="61">
        <v>43202</v>
      </c>
      <c r="DC383" s="61">
        <v>43921</v>
      </c>
    </row>
    <row r="384" spans="1:107" x14ac:dyDescent="0.15">
      <c r="A384" s="60">
        <f>COUNTIF(B384:B$1038,B384)</f>
        <v>1</v>
      </c>
      <c r="B384" s="60" t="str">
        <f t="shared" si="10"/>
        <v>3472100134短期入所生活介護</v>
      </c>
      <c r="C384" s="60">
        <v>3472100134</v>
      </c>
      <c r="D384" s="60">
        <v>0</v>
      </c>
      <c r="E384" s="60" t="s">
        <v>275</v>
      </c>
      <c r="F384" s="60">
        <v>1003599</v>
      </c>
      <c r="G384" s="60" t="s">
        <v>3913</v>
      </c>
      <c r="H384" s="60" t="s">
        <v>3914</v>
      </c>
      <c r="I384" s="60">
        <v>7296143</v>
      </c>
      <c r="J384" s="60" t="s">
        <v>4116</v>
      </c>
      <c r="K384" s="60" t="s">
        <v>3916</v>
      </c>
      <c r="L384" s="60" t="s">
        <v>3917</v>
      </c>
      <c r="M384" s="60" t="s">
        <v>1244</v>
      </c>
      <c r="P384" s="60" t="s">
        <v>283</v>
      </c>
      <c r="Q384" s="60" t="s">
        <v>3918</v>
      </c>
      <c r="R384" s="60" t="s">
        <v>3919</v>
      </c>
      <c r="U384" s="61">
        <v>17831</v>
      </c>
      <c r="X384" s="60" t="s">
        <v>4125</v>
      </c>
      <c r="Y384" s="60" t="s">
        <v>4126</v>
      </c>
      <c r="Z384" s="60" t="s">
        <v>3916</v>
      </c>
      <c r="AA384" s="60">
        <v>7296143</v>
      </c>
      <c r="AB384" s="60">
        <v>34210</v>
      </c>
      <c r="AC384" s="60" t="s">
        <v>3915</v>
      </c>
      <c r="AD384" s="60" t="s">
        <v>611</v>
      </c>
      <c r="AE384" s="60" t="b">
        <f t="shared" si="11"/>
        <v>0</v>
      </c>
      <c r="AF384" s="60" t="s">
        <v>612</v>
      </c>
      <c r="AG384" s="60" t="s">
        <v>291</v>
      </c>
      <c r="AH384" s="61">
        <v>43350</v>
      </c>
      <c r="AI384" s="60" t="s">
        <v>292</v>
      </c>
      <c r="AJ384" s="61">
        <v>43358</v>
      </c>
      <c r="AK384" s="61">
        <v>43434</v>
      </c>
      <c r="AL384" s="60" t="s">
        <v>1850</v>
      </c>
      <c r="AM384" s="60" t="str">
        <f>VLOOKUP(AL384,'[1]居宅，予防'!$A$2:$B$43,2,FALSE)</f>
        <v>短期入所生活介護</v>
      </c>
      <c r="AN384" s="60" t="str">
        <f>VLOOKUP(AM384,[1]施設種別!$A$2:$B$20,2,FALSE)</f>
        <v>⑭短期入所生活介護</v>
      </c>
      <c r="AO384" s="60" t="s">
        <v>294</v>
      </c>
      <c r="AP384" s="60" t="s">
        <v>356</v>
      </c>
      <c r="AQ384" s="61">
        <v>36600</v>
      </c>
      <c r="AR384" s="61">
        <v>36600</v>
      </c>
      <c r="AS384" s="61">
        <v>43525</v>
      </c>
      <c r="BF384" s="61">
        <v>41730</v>
      </c>
      <c r="BG384" s="61">
        <v>43921</v>
      </c>
      <c r="BJ384" s="60" t="s">
        <v>4125</v>
      </c>
      <c r="BK384" s="60" t="s">
        <v>4126</v>
      </c>
      <c r="BL384" s="60" t="s">
        <v>3916</v>
      </c>
      <c r="BM384" s="60" t="s">
        <v>3917</v>
      </c>
      <c r="BN384" s="60" t="s">
        <v>4127</v>
      </c>
      <c r="BO384" s="60" t="s">
        <v>4121</v>
      </c>
      <c r="BP384" s="60">
        <v>7296143</v>
      </c>
      <c r="BQ384" s="60" t="s">
        <v>4128</v>
      </c>
      <c r="BS384" s="60" t="s">
        <v>4129</v>
      </c>
      <c r="BT384" s="60" t="s">
        <v>674</v>
      </c>
      <c r="BV384" s="61">
        <v>18657</v>
      </c>
      <c r="CR384" s="60" t="s">
        <v>1341</v>
      </c>
      <c r="CY384" s="60" t="s">
        <v>291</v>
      </c>
      <c r="CZ384" s="61">
        <v>43556</v>
      </c>
      <c r="DA384" s="61">
        <v>42849</v>
      </c>
      <c r="DB384" s="61">
        <v>43528</v>
      </c>
      <c r="DC384" s="61">
        <v>43921</v>
      </c>
    </row>
    <row r="385" spans="1:107" x14ac:dyDescent="0.15">
      <c r="A385" s="60">
        <f>COUNTIF(B385:B$1038,B385)</f>
        <v>1</v>
      </c>
      <c r="B385" s="60" t="str">
        <f t="shared" si="10"/>
        <v>3472100159通所介護</v>
      </c>
      <c r="C385" s="60">
        <v>3472100159</v>
      </c>
      <c r="D385" s="60">
        <v>0</v>
      </c>
      <c r="E385" s="60" t="s">
        <v>275</v>
      </c>
      <c r="F385" s="60">
        <v>1003607</v>
      </c>
      <c r="G385" s="60" t="s">
        <v>4130</v>
      </c>
      <c r="H385" s="60" t="s">
        <v>4131</v>
      </c>
      <c r="I385" s="60">
        <v>7270026</v>
      </c>
      <c r="J385" s="60" t="s">
        <v>4132</v>
      </c>
      <c r="K385" s="60" t="s">
        <v>4133</v>
      </c>
      <c r="L385" s="60" t="s">
        <v>4134</v>
      </c>
      <c r="M385" s="60" t="s">
        <v>1244</v>
      </c>
      <c r="P385" s="60" t="s">
        <v>283</v>
      </c>
      <c r="Q385" s="60" t="s">
        <v>4135</v>
      </c>
      <c r="R385" s="60" t="s">
        <v>4136</v>
      </c>
      <c r="X385" s="60" t="s">
        <v>4137</v>
      </c>
      <c r="Y385" s="60" t="s">
        <v>4138</v>
      </c>
      <c r="Z385" s="60" t="s">
        <v>4139</v>
      </c>
      <c r="AA385" s="60">
        <v>7270026</v>
      </c>
      <c r="AB385" s="60">
        <v>34210</v>
      </c>
      <c r="AC385" s="60" t="s">
        <v>4132</v>
      </c>
      <c r="AD385" s="60" t="s">
        <v>611</v>
      </c>
      <c r="AE385" s="60" t="b">
        <f t="shared" si="11"/>
        <v>0</v>
      </c>
      <c r="AF385" s="60" t="s">
        <v>612</v>
      </c>
      <c r="AG385" s="60" t="s">
        <v>291</v>
      </c>
      <c r="AH385" s="61">
        <v>43144</v>
      </c>
      <c r="AI385" s="60" t="s">
        <v>292</v>
      </c>
      <c r="AJ385" s="61">
        <v>42912</v>
      </c>
      <c r="AK385" s="61">
        <v>43153</v>
      </c>
      <c r="AL385" s="60" t="s">
        <v>1829</v>
      </c>
      <c r="AM385" s="60" t="str">
        <f>VLOOKUP(AL385,'[1]居宅，予防'!$A$2:$B$43,2,FALSE)</f>
        <v>通所介護</v>
      </c>
      <c r="AN385" s="60" t="str">
        <f>VLOOKUP(AM385,[1]施設種別!$A$2:$B$20,2,FALSE)</f>
        <v>⑮通所介護</v>
      </c>
      <c r="AO385" s="60" t="s">
        <v>294</v>
      </c>
      <c r="AP385" s="60" t="s">
        <v>356</v>
      </c>
      <c r="AQ385" s="61">
        <v>36608</v>
      </c>
      <c r="AR385" s="61">
        <v>36608</v>
      </c>
      <c r="AS385" s="61">
        <v>43191</v>
      </c>
      <c r="BF385" s="61">
        <v>41730</v>
      </c>
      <c r="BG385" s="61">
        <v>43921</v>
      </c>
      <c r="BJ385" s="60" t="s">
        <v>4137</v>
      </c>
      <c r="BK385" s="60" t="s">
        <v>4138</v>
      </c>
      <c r="BL385" s="60" t="s">
        <v>4139</v>
      </c>
      <c r="BM385" s="60" t="s">
        <v>4134</v>
      </c>
      <c r="BN385" s="60" t="s">
        <v>4140</v>
      </c>
      <c r="BO385" s="60" t="s">
        <v>4141</v>
      </c>
      <c r="BP385" s="60">
        <v>7270013</v>
      </c>
      <c r="BQ385" s="60" t="s">
        <v>4142</v>
      </c>
      <c r="BS385" s="60" t="s">
        <v>4143</v>
      </c>
      <c r="BT385" s="60" t="s">
        <v>4144</v>
      </c>
      <c r="BV385" s="61">
        <v>16290</v>
      </c>
      <c r="CR385" s="60" t="s">
        <v>611</v>
      </c>
      <c r="CY385" s="60" t="s">
        <v>291</v>
      </c>
      <c r="CZ385" s="61">
        <v>43312</v>
      </c>
      <c r="DA385" s="61">
        <v>43217</v>
      </c>
      <c r="DB385" s="61">
        <v>43201</v>
      </c>
      <c r="DC385" s="61">
        <v>43921</v>
      </c>
    </row>
    <row r="386" spans="1:107" x14ac:dyDescent="0.15">
      <c r="A386" s="60">
        <f>COUNTIF(B386:B$1038,B386)</f>
        <v>1</v>
      </c>
      <c r="B386" s="60" t="str">
        <f t="shared" ref="B386:B449" si="12">CONCATENATE(C386,AM386)</f>
        <v>3472100167短期入所生活介護</v>
      </c>
      <c r="C386" s="60">
        <v>3472100167</v>
      </c>
      <c r="D386" s="60">
        <v>0</v>
      </c>
      <c r="E386" s="60" t="s">
        <v>275</v>
      </c>
      <c r="F386" s="60">
        <v>1003607</v>
      </c>
      <c r="G386" s="60" t="s">
        <v>4130</v>
      </c>
      <c r="H386" s="60" t="s">
        <v>4131</v>
      </c>
      <c r="I386" s="60">
        <v>7270026</v>
      </c>
      <c r="J386" s="60" t="s">
        <v>4132</v>
      </c>
      <c r="K386" s="60" t="s">
        <v>4133</v>
      </c>
      <c r="L386" s="60" t="s">
        <v>4134</v>
      </c>
      <c r="M386" s="60" t="s">
        <v>1244</v>
      </c>
      <c r="P386" s="60" t="s">
        <v>283</v>
      </c>
      <c r="Q386" s="60" t="s">
        <v>4135</v>
      </c>
      <c r="R386" s="60" t="s">
        <v>4136</v>
      </c>
      <c r="X386" s="60" t="s">
        <v>4145</v>
      </c>
      <c r="Y386" s="60" t="s">
        <v>4146</v>
      </c>
      <c r="Z386" s="60" t="s">
        <v>4133</v>
      </c>
      <c r="AA386" s="60">
        <v>7270026</v>
      </c>
      <c r="AB386" s="60">
        <v>34210</v>
      </c>
      <c r="AC386" s="60" t="s">
        <v>4132</v>
      </c>
      <c r="AD386" s="60" t="s">
        <v>611</v>
      </c>
      <c r="AE386" s="60" t="b">
        <f t="shared" ref="AE386:AE449" si="13">AD386=E386</f>
        <v>0</v>
      </c>
      <c r="AF386" s="60" t="s">
        <v>612</v>
      </c>
      <c r="AG386" s="60" t="s">
        <v>291</v>
      </c>
      <c r="AH386" s="61">
        <v>43144</v>
      </c>
      <c r="AI386" s="60" t="s">
        <v>292</v>
      </c>
      <c r="AJ386" s="61">
        <v>42912</v>
      </c>
      <c r="AK386" s="61">
        <v>43153</v>
      </c>
      <c r="AL386" s="60" t="s">
        <v>1850</v>
      </c>
      <c r="AM386" s="60" t="str">
        <f>VLOOKUP(AL386,'[1]居宅，予防'!$A$2:$B$43,2,FALSE)</f>
        <v>短期入所生活介護</v>
      </c>
      <c r="AN386" s="60" t="str">
        <f>VLOOKUP(AM386,[1]施設種別!$A$2:$B$20,2,FALSE)</f>
        <v>⑭短期入所生活介護</v>
      </c>
      <c r="AO386" s="60" t="s">
        <v>294</v>
      </c>
      <c r="AP386" s="60" t="s">
        <v>356</v>
      </c>
      <c r="AQ386" s="61">
        <v>36608</v>
      </c>
      <c r="AR386" s="61">
        <v>36608</v>
      </c>
      <c r="AS386" s="61">
        <v>42948</v>
      </c>
      <c r="BF386" s="61">
        <v>41730</v>
      </c>
      <c r="BG386" s="61">
        <v>43921</v>
      </c>
      <c r="BJ386" s="60" t="s">
        <v>4145</v>
      </c>
      <c r="BK386" s="60" t="s">
        <v>4146</v>
      </c>
      <c r="BL386" s="60" t="s">
        <v>4133</v>
      </c>
      <c r="BM386" s="60" t="s">
        <v>4134</v>
      </c>
      <c r="BN386" s="60" t="s">
        <v>4140</v>
      </c>
      <c r="BO386" s="60" t="s">
        <v>4141</v>
      </c>
      <c r="BP386" s="60">
        <v>7270013</v>
      </c>
      <c r="BQ386" s="60" t="s">
        <v>4142</v>
      </c>
      <c r="BS386" s="60" t="s">
        <v>4147</v>
      </c>
      <c r="BT386" s="60" t="s">
        <v>4148</v>
      </c>
      <c r="BV386" s="61">
        <v>16290</v>
      </c>
      <c r="CR386" s="60" t="s">
        <v>611</v>
      </c>
      <c r="CY386" s="60" t="s">
        <v>291</v>
      </c>
      <c r="CZ386" s="61">
        <v>43032</v>
      </c>
      <c r="DA386" s="61">
        <v>43214</v>
      </c>
      <c r="DB386" s="61">
        <v>42956</v>
      </c>
      <c r="DC386" s="61">
        <v>43921</v>
      </c>
    </row>
    <row r="387" spans="1:107" x14ac:dyDescent="0.15">
      <c r="A387" s="60">
        <f>COUNTIF(B387:B$1038,B387)</f>
        <v>1</v>
      </c>
      <c r="B387" s="60" t="str">
        <f t="shared" si="12"/>
        <v>3472100175介護老人福祉施設</v>
      </c>
      <c r="C387" s="60">
        <v>3472100175</v>
      </c>
      <c r="D387" s="60">
        <v>0</v>
      </c>
      <c r="E387" s="60" t="s">
        <v>275</v>
      </c>
      <c r="F387" s="60">
        <v>1003607</v>
      </c>
      <c r="G387" s="60" t="s">
        <v>4130</v>
      </c>
      <c r="H387" s="60" t="s">
        <v>4131</v>
      </c>
      <c r="I387" s="60">
        <v>7270026</v>
      </c>
      <c r="J387" s="60" t="s">
        <v>4132</v>
      </c>
      <c r="K387" s="60" t="s">
        <v>4133</v>
      </c>
      <c r="L387" s="60" t="s">
        <v>4134</v>
      </c>
      <c r="M387" s="60" t="s">
        <v>1244</v>
      </c>
      <c r="P387" s="60" t="s">
        <v>283</v>
      </c>
      <c r="Q387" s="60" t="s">
        <v>4135</v>
      </c>
      <c r="R387" s="60" t="s">
        <v>4136</v>
      </c>
      <c r="X387" s="60" t="s">
        <v>4149</v>
      </c>
      <c r="Y387" s="60" t="s">
        <v>4150</v>
      </c>
      <c r="Z387" s="60" t="s">
        <v>4133</v>
      </c>
      <c r="AA387" s="60">
        <v>7270026</v>
      </c>
      <c r="AB387" s="60">
        <v>34210</v>
      </c>
      <c r="AC387" s="60" t="s">
        <v>4132</v>
      </c>
      <c r="AD387" s="60" t="s">
        <v>611</v>
      </c>
      <c r="AE387" s="60" t="b">
        <f t="shared" si="13"/>
        <v>0</v>
      </c>
      <c r="AF387" s="60" t="s">
        <v>612</v>
      </c>
      <c r="AG387" s="60" t="s">
        <v>291</v>
      </c>
      <c r="AH387" s="61">
        <v>43144</v>
      </c>
      <c r="AI387" s="60" t="s">
        <v>292</v>
      </c>
      <c r="AJ387" s="61">
        <v>42912</v>
      </c>
      <c r="AK387" s="61">
        <v>43153</v>
      </c>
      <c r="AL387" s="60" t="s">
        <v>1856</v>
      </c>
      <c r="AM387" s="60" t="str">
        <f>VLOOKUP(AL387,'[1]居宅，予防'!$A$2:$B$43,2,FALSE)</f>
        <v>介護老人福祉施設</v>
      </c>
      <c r="AN387" s="60" t="str">
        <f>VLOOKUP(AM387,[1]施設種別!$A$2:$B$20,2,FALSE)</f>
        <v>①広域型特別養護老人ホーム</v>
      </c>
      <c r="AO387" s="60" t="s">
        <v>294</v>
      </c>
      <c r="AP387" s="60" t="s">
        <v>356</v>
      </c>
      <c r="AQ387" s="61">
        <v>36617</v>
      </c>
      <c r="AR387" s="61">
        <v>36617</v>
      </c>
      <c r="AS387" s="61">
        <v>42948</v>
      </c>
      <c r="BF387" s="61">
        <v>41730</v>
      </c>
      <c r="BG387" s="61">
        <v>43921</v>
      </c>
      <c r="BJ387" s="60" t="s">
        <v>4149</v>
      </c>
      <c r="BK387" s="60" t="s">
        <v>4150</v>
      </c>
      <c r="BL387" s="60" t="s">
        <v>4133</v>
      </c>
      <c r="BM387" s="60" t="s">
        <v>4134</v>
      </c>
      <c r="BN387" s="60" t="s">
        <v>4140</v>
      </c>
      <c r="BO387" s="60" t="s">
        <v>4141</v>
      </c>
      <c r="BP387" s="60">
        <v>7270013</v>
      </c>
      <c r="BQ387" s="60" t="s">
        <v>4151</v>
      </c>
      <c r="BS387" s="60" t="s">
        <v>4152</v>
      </c>
      <c r="BT387" s="60" t="s">
        <v>4153</v>
      </c>
      <c r="BV387" s="61">
        <v>16290</v>
      </c>
      <c r="CW387" s="60" t="s">
        <v>1861</v>
      </c>
      <c r="CY387" s="60" t="s">
        <v>291</v>
      </c>
      <c r="CZ387" s="61">
        <v>43153</v>
      </c>
      <c r="DA387" s="61">
        <v>43256</v>
      </c>
      <c r="DB387" s="61">
        <v>42942</v>
      </c>
      <c r="DC387" s="61">
        <v>43921</v>
      </c>
    </row>
    <row r="388" spans="1:107" x14ac:dyDescent="0.15">
      <c r="A388" s="60">
        <f>COUNTIF(B388:B$1038,B388)</f>
        <v>1</v>
      </c>
      <c r="B388" s="60" t="str">
        <f t="shared" si="12"/>
        <v>3472100175短期入所生活介護</v>
      </c>
      <c r="C388" s="60">
        <v>3472100175</v>
      </c>
      <c r="D388" s="60">
        <v>0</v>
      </c>
      <c r="E388" s="60" t="s">
        <v>275</v>
      </c>
      <c r="F388" s="60">
        <v>1003607</v>
      </c>
      <c r="G388" s="60" t="s">
        <v>4130</v>
      </c>
      <c r="H388" s="60" t="s">
        <v>4131</v>
      </c>
      <c r="I388" s="60">
        <v>7270026</v>
      </c>
      <c r="J388" s="60" t="s">
        <v>4132</v>
      </c>
      <c r="K388" s="60" t="s">
        <v>4133</v>
      </c>
      <c r="L388" s="60" t="s">
        <v>4134</v>
      </c>
      <c r="M388" s="60" t="s">
        <v>1244</v>
      </c>
      <c r="P388" s="60" t="s">
        <v>283</v>
      </c>
      <c r="Q388" s="60" t="s">
        <v>4135</v>
      </c>
      <c r="R388" s="60" t="s">
        <v>4136</v>
      </c>
      <c r="X388" s="60" t="s">
        <v>4149</v>
      </c>
      <c r="Y388" s="60" t="s">
        <v>4150</v>
      </c>
      <c r="Z388" s="60" t="s">
        <v>4133</v>
      </c>
      <c r="AA388" s="60">
        <v>7270026</v>
      </c>
      <c r="AB388" s="60">
        <v>34210</v>
      </c>
      <c r="AC388" s="60" t="s">
        <v>4132</v>
      </c>
      <c r="AD388" s="60" t="s">
        <v>611</v>
      </c>
      <c r="AE388" s="60" t="b">
        <f t="shared" si="13"/>
        <v>0</v>
      </c>
      <c r="AF388" s="60" t="s">
        <v>612</v>
      </c>
      <c r="AG388" s="60" t="s">
        <v>291</v>
      </c>
      <c r="AH388" s="61">
        <v>43144</v>
      </c>
      <c r="AI388" s="60" t="s">
        <v>292</v>
      </c>
      <c r="AJ388" s="61">
        <v>42912</v>
      </c>
      <c r="AK388" s="61">
        <v>43153</v>
      </c>
      <c r="AL388" s="60" t="s">
        <v>1850</v>
      </c>
      <c r="AM388" s="60" t="str">
        <f>VLOOKUP(AL388,'[1]居宅，予防'!$A$2:$B$43,2,FALSE)</f>
        <v>短期入所生活介護</v>
      </c>
      <c r="AN388" s="60" t="str">
        <f>VLOOKUP(AM388,[1]施設種別!$A$2:$B$20,2,FALSE)</f>
        <v>⑭短期入所生活介護</v>
      </c>
      <c r="AO388" s="60" t="s">
        <v>294</v>
      </c>
      <c r="AP388" s="60" t="s">
        <v>356</v>
      </c>
      <c r="AQ388" s="61">
        <v>36608</v>
      </c>
      <c r="AR388" s="61">
        <v>36608</v>
      </c>
      <c r="AS388" s="61">
        <v>42948</v>
      </c>
      <c r="BF388" s="61">
        <v>41730</v>
      </c>
      <c r="BG388" s="61">
        <v>43921</v>
      </c>
      <c r="BJ388" s="60" t="s">
        <v>4149</v>
      </c>
      <c r="BK388" s="60" t="s">
        <v>4150</v>
      </c>
      <c r="BL388" s="60" t="s">
        <v>4133</v>
      </c>
      <c r="BM388" s="60" t="s">
        <v>4134</v>
      </c>
      <c r="BN388" s="60" t="s">
        <v>4140</v>
      </c>
      <c r="BO388" s="60" t="s">
        <v>4141</v>
      </c>
      <c r="BP388" s="60">
        <v>7270013</v>
      </c>
      <c r="BQ388" s="60" t="s">
        <v>4142</v>
      </c>
      <c r="BS388" s="60" t="s">
        <v>4154</v>
      </c>
      <c r="BT388" s="60" t="s">
        <v>4155</v>
      </c>
      <c r="BV388" s="61">
        <v>16290</v>
      </c>
      <c r="CR388" s="60" t="s">
        <v>611</v>
      </c>
      <c r="CY388" s="60" t="s">
        <v>291</v>
      </c>
      <c r="CZ388" s="61">
        <v>43032</v>
      </c>
      <c r="DA388" s="61">
        <v>42849</v>
      </c>
      <c r="DB388" s="61">
        <v>42956</v>
      </c>
      <c r="DC388" s="61">
        <v>43921</v>
      </c>
    </row>
    <row r="389" spans="1:107" x14ac:dyDescent="0.15">
      <c r="A389" s="60">
        <f>COUNTIF(B389:B$1038,B389)</f>
        <v>1</v>
      </c>
      <c r="B389" s="60" t="str">
        <f t="shared" si="12"/>
        <v>3472100183介護老人福祉施設</v>
      </c>
      <c r="C389" s="60">
        <v>3472100183</v>
      </c>
      <c r="D389" s="60">
        <v>0</v>
      </c>
      <c r="E389" s="60" t="s">
        <v>275</v>
      </c>
      <c r="F389" s="60">
        <v>1003599</v>
      </c>
      <c r="G389" s="60" t="s">
        <v>3913</v>
      </c>
      <c r="H389" s="60" t="s">
        <v>3914</v>
      </c>
      <c r="I389" s="60">
        <v>7296143</v>
      </c>
      <c r="J389" s="60" t="s">
        <v>4116</v>
      </c>
      <c r="K389" s="60" t="s">
        <v>3916</v>
      </c>
      <c r="L389" s="60" t="s">
        <v>3917</v>
      </c>
      <c r="M389" s="60" t="s">
        <v>1244</v>
      </c>
      <c r="P389" s="60" t="s">
        <v>283</v>
      </c>
      <c r="Q389" s="60" t="s">
        <v>3918</v>
      </c>
      <c r="R389" s="60" t="s">
        <v>3919</v>
      </c>
      <c r="U389" s="61">
        <v>17831</v>
      </c>
      <c r="X389" s="60" t="s">
        <v>4156</v>
      </c>
      <c r="Y389" s="60" t="s">
        <v>4157</v>
      </c>
      <c r="Z389" s="60" t="s">
        <v>3916</v>
      </c>
      <c r="AA389" s="60">
        <v>7296143</v>
      </c>
      <c r="AB389" s="60">
        <v>34210</v>
      </c>
      <c r="AC389" s="60" t="s">
        <v>3915</v>
      </c>
      <c r="AD389" s="60" t="s">
        <v>611</v>
      </c>
      <c r="AE389" s="60" t="b">
        <f t="shared" si="13"/>
        <v>0</v>
      </c>
      <c r="AF389" s="60" t="s">
        <v>612</v>
      </c>
      <c r="AG389" s="60" t="s">
        <v>291</v>
      </c>
      <c r="AH389" s="61">
        <v>43350</v>
      </c>
      <c r="AI389" s="60" t="s">
        <v>292</v>
      </c>
      <c r="AJ389" s="61">
        <v>43358</v>
      </c>
      <c r="AK389" s="61">
        <v>43434</v>
      </c>
      <c r="AL389" s="60" t="s">
        <v>1856</v>
      </c>
      <c r="AM389" s="60" t="str">
        <f>VLOOKUP(AL389,'[1]居宅，予防'!$A$2:$B$43,2,FALSE)</f>
        <v>介護老人福祉施設</v>
      </c>
      <c r="AN389" s="60" t="str">
        <f>VLOOKUP(AM389,[1]施設種別!$A$2:$B$20,2,FALSE)</f>
        <v>①広域型特別養護老人ホーム</v>
      </c>
      <c r="AO389" s="60" t="s">
        <v>294</v>
      </c>
      <c r="AP389" s="60" t="s">
        <v>356</v>
      </c>
      <c r="AQ389" s="61">
        <v>36617</v>
      </c>
      <c r="AR389" s="61">
        <v>36617</v>
      </c>
      <c r="AS389" s="61">
        <v>42767</v>
      </c>
      <c r="BF389" s="61">
        <v>41730</v>
      </c>
      <c r="BG389" s="61">
        <v>43921</v>
      </c>
      <c r="BJ389" s="60" t="s">
        <v>4156</v>
      </c>
      <c r="BK389" s="60" t="s">
        <v>4157</v>
      </c>
      <c r="BL389" s="60" t="s">
        <v>3916</v>
      </c>
      <c r="BM389" s="60" t="s">
        <v>3917</v>
      </c>
      <c r="BN389" s="60" t="s">
        <v>4127</v>
      </c>
      <c r="BO389" s="60" t="s">
        <v>4121</v>
      </c>
      <c r="BP389" s="60">
        <v>7296143</v>
      </c>
      <c r="BQ389" s="60" t="s">
        <v>4158</v>
      </c>
      <c r="BS389" s="60" t="s">
        <v>4159</v>
      </c>
      <c r="BT389" s="60" t="s">
        <v>4160</v>
      </c>
      <c r="BV389" s="61">
        <v>18657</v>
      </c>
      <c r="CW389" s="60" t="s">
        <v>1861</v>
      </c>
      <c r="CY389" s="60" t="s">
        <v>291</v>
      </c>
      <c r="CZ389" s="61">
        <v>43038</v>
      </c>
      <c r="DA389" s="61">
        <v>43217</v>
      </c>
      <c r="DB389" s="61">
        <v>42832</v>
      </c>
      <c r="DC389" s="61">
        <v>43921</v>
      </c>
    </row>
    <row r="390" spans="1:107" x14ac:dyDescent="0.15">
      <c r="A390" s="60">
        <f>COUNTIF(B390:B$1038,B390)</f>
        <v>1</v>
      </c>
      <c r="B390" s="60" t="str">
        <f t="shared" si="12"/>
        <v>3472100183短期入所生活介護</v>
      </c>
      <c r="C390" s="60">
        <v>3472100183</v>
      </c>
      <c r="D390" s="60">
        <v>0</v>
      </c>
      <c r="E390" s="60" t="s">
        <v>275</v>
      </c>
      <c r="F390" s="60">
        <v>1003599</v>
      </c>
      <c r="G390" s="60" t="s">
        <v>3913</v>
      </c>
      <c r="H390" s="60" t="s">
        <v>3914</v>
      </c>
      <c r="I390" s="60">
        <v>7296143</v>
      </c>
      <c r="J390" s="60" t="s">
        <v>4116</v>
      </c>
      <c r="K390" s="60" t="s">
        <v>3916</v>
      </c>
      <c r="L390" s="60" t="s">
        <v>3917</v>
      </c>
      <c r="M390" s="60" t="s">
        <v>1244</v>
      </c>
      <c r="P390" s="60" t="s">
        <v>283</v>
      </c>
      <c r="Q390" s="60" t="s">
        <v>3918</v>
      </c>
      <c r="R390" s="60" t="s">
        <v>3919</v>
      </c>
      <c r="U390" s="61">
        <v>17831</v>
      </c>
      <c r="X390" s="60" t="s">
        <v>4156</v>
      </c>
      <c r="Y390" s="60" t="s">
        <v>4157</v>
      </c>
      <c r="Z390" s="60" t="s">
        <v>3916</v>
      </c>
      <c r="AA390" s="60">
        <v>7296143</v>
      </c>
      <c r="AB390" s="60">
        <v>34210</v>
      </c>
      <c r="AC390" s="60" t="s">
        <v>3915</v>
      </c>
      <c r="AD390" s="60" t="s">
        <v>611</v>
      </c>
      <c r="AE390" s="60" t="b">
        <f t="shared" si="13"/>
        <v>0</v>
      </c>
      <c r="AF390" s="60" t="s">
        <v>612</v>
      </c>
      <c r="AG390" s="60" t="s">
        <v>291</v>
      </c>
      <c r="AH390" s="61">
        <v>43350</v>
      </c>
      <c r="AI390" s="60" t="s">
        <v>292</v>
      </c>
      <c r="AJ390" s="61">
        <v>43358</v>
      </c>
      <c r="AK390" s="61">
        <v>43434</v>
      </c>
      <c r="AL390" s="60" t="s">
        <v>1850</v>
      </c>
      <c r="AM390" s="60" t="str">
        <f>VLOOKUP(AL390,'[1]居宅，予防'!$A$2:$B$43,2,FALSE)</f>
        <v>短期入所生活介護</v>
      </c>
      <c r="AN390" s="60" t="str">
        <f>VLOOKUP(AM390,[1]施設種別!$A$2:$B$20,2,FALSE)</f>
        <v>⑭短期入所生活介護</v>
      </c>
      <c r="AO390" s="60" t="s">
        <v>294</v>
      </c>
      <c r="AP390" s="60" t="s">
        <v>356</v>
      </c>
      <c r="AQ390" s="61">
        <v>37288</v>
      </c>
      <c r="AR390" s="61">
        <v>37288</v>
      </c>
      <c r="AS390" s="61">
        <v>42767</v>
      </c>
      <c r="BF390" s="61">
        <v>42036</v>
      </c>
      <c r="BG390" s="61">
        <v>44227</v>
      </c>
      <c r="BJ390" s="60" t="s">
        <v>4156</v>
      </c>
      <c r="BK390" s="60" t="s">
        <v>4157</v>
      </c>
      <c r="BL390" s="60" t="s">
        <v>3916</v>
      </c>
      <c r="BM390" s="60" t="s">
        <v>3917</v>
      </c>
      <c r="BN390" s="60" t="s">
        <v>4127</v>
      </c>
      <c r="BO390" s="60" t="s">
        <v>4121</v>
      </c>
      <c r="BP390" s="60">
        <v>7296143</v>
      </c>
      <c r="BQ390" s="60" t="s">
        <v>4158</v>
      </c>
      <c r="BS390" s="60" t="s">
        <v>4161</v>
      </c>
      <c r="BT390" s="60" t="s">
        <v>4162</v>
      </c>
      <c r="BV390" s="61">
        <v>18657</v>
      </c>
      <c r="CY390" s="60" t="s">
        <v>291</v>
      </c>
      <c r="CZ390" s="61">
        <v>42887</v>
      </c>
      <c r="DA390" s="61">
        <v>43214</v>
      </c>
      <c r="DB390" s="61">
        <v>42803</v>
      </c>
      <c r="DC390" s="61">
        <v>44227</v>
      </c>
    </row>
    <row r="391" spans="1:107" x14ac:dyDescent="0.15">
      <c r="A391" s="60">
        <f>COUNTIF(B391:B$1038,B391)</f>
        <v>1</v>
      </c>
      <c r="B391" s="60" t="str">
        <f t="shared" si="12"/>
        <v>3472100209通所介護</v>
      </c>
      <c r="C391" s="60">
        <v>3472100209</v>
      </c>
      <c r="D391" s="60">
        <v>0</v>
      </c>
      <c r="E391" s="60" t="s">
        <v>275</v>
      </c>
      <c r="F391" s="60">
        <v>3005220</v>
      </c>
      <c r="G391" s="60" t="s">
        <v>1343</v>
      </c>
      <c r="H391" s="60" t="s">
        <v>1344</v>
      </c>
      <c r="I391" s="60">
        <v>7270013</v>
      </c>
      <c r="J391" s="60" t="s">
        <v>1345</v>
      </c>
      <c r="K391" s="60" t="s">
        <v>1346</v>
      </c>
      <c r="L391" s="60" t="s">
        <v>1347</v>
      </c>
      <c r="M391" s="60" t="s">
        <v>308</v>
      </c>
      <c r="P391" s="60" t="s">
        <v>283</v>
      </c>
      <c r="Q391" s="60" t="s">
        <v>1348</v>
      </c>
      <c r="R391" s="60" t="s">
        <v>1349</v>
      </c>
      <c r="U391" s="61">
        <v>14901</v>
      </c>
      <c r="X391" s="60" t="s">
        <v>4163</v>
      </c>
      <c r="Y391" s="60" t="s">
        <v>4164</v>
      </c>
      <c r="Z391" s="60" t="s">
        <v>4165</v>
      </c>
      <c r="AA391" s="60">
        <v>7270013</v>
      </c>
      <c r="AB391" s="60">
        <v>34210</v>
      </c>
      <c r="AC391" s="60" t="s">
        <v>4166</v>
      </c>
      <c r="AD391" s="60" t="s">
        <v>611</v>
      </c>
      <c r="AE391" s="60" t="b">
        <f t="shared" si="13"/>
        <v>0</v>
      </c>
      <c r="AF391" s="60" t="s">
        <v>612</v>
      </c>
      <c r="AG391" s="60" t="s">
        <v>291</v>
      </c>
      <c r="AH391" s="61">
        <v>42830</v>
      </c>
      <c r="AI391" s="60" t="s">
        <v>292</v>
      </c>
      <c r="AJ391" s="61">
        <v>42826</v>
      </c>
      <c r="AK391" s="61">
        <v>42907</v>
      </c>
      <c r="AL391" s="60" t="s">
        <v>1829</v>
      </c>
      <c r="AM391" s="60" t="str">
        <f>VLOOKUP(AL391,'[1]居宅，予防'!$A$2:$B$43,2,FALSE)</f>
        <v>通所介護</v>
      </c>
      <c r="AN391" s="60" t="str">
        <f>VLOOKUP(AM391,[1]施設種別!$A$2:$B$20,2,FALSE)</f>
        <v>⑮通所介護</v>
      </c>
      <c r="AO391" s="60" t="s">
        <v>294</v>
      </c>
      <c r="AP391" s="60" t="s">
        <v>356</v>
      </c>
      <c r="AQ391" s="61">
        <v>37530</v>
      </c>
      <c r="AR391" s="61">
        <v>37530</v>
      </c>
      <c r="AS391" s="61">
        <v>43405</v>
      </c>
      <c r="BF391" s="61">
        <v>41913</v>
      </c>
      <c r="BG391" s="61">
        <v>44104</v>
      </c>
      <c r="BJ391" s="60" t="s">
        <v>4163</v>
      </c>
      <c r="BK391" s="60" t="s">
        <v>4164</v>
      </c>
      <c r="BL391" s="60" t="s">
        <v>4165</v>
      </c>
      <c r="BM391" s="60" t="s">
        <v>4165</v>
      </c>
      <c r="BN391" s="60" t="s">
        <v>4167</v>
      </c>
      <c r="BO391" s="60" t="s">
        <v>4168</v>
      </c>
      <c r="BP391" s="60">
        <v>7280022</v>
      </c>
      <c r="BQ391" s="60" t="s">
        <v>4169</v>
      </c>
      <c r="BR391" s="60" t="s">
        <v>2007</v>
      </c>
      <c r="BS391" s="60" t="s">
        <v>4170</v>
      </c>
      <c r="BT391" s="60" t="s">
        <v>4171</v>
      </c>
      <c r="BV391" s="61">
        <v>29442</v>
      </c>
      <c r="CR391" s="60" t="s">
        <v>1341</v>
      </c>
      <c r="CS391" s="60" t="s">
        <v>4172</v>
      </c>
      <c r="CY391" s="60" t="s">
        <v>291</v>
      </c>
      <c r="CZ391" s="61">
        <v>43556</v>
      </c>
      <c r="DA391" s="61">
        <v>43214</v>
      </c>
      <c r="DB391" s="61">
        <v>43406</v>
      </c>
      <c r="DC391" s="61">
        <v>44104</v>
      </c>
    </row>
    <row r="392" spans="1:107" x14ac:dyDescent="0.15">
      <c r="A392" s="60">
        <f>COUNTIF(B392:B$1038,B392)</f>
        <v>1</v>
      </c>
      <c r="B392" s="60" t="str">
        <f t="shared" si="12"/>
        <v>3472100217認知症対応型共同生活介護</v>
      </c>
      <c r="C392" s="60">
        <v>3472100217</v>
      </c>
      <c r="D392" s="60">
        <v>34210</v>
      </c>
      <c r="E392" s="60" t="s">
        <v>611</v>
      </c>
      <c r="G392" s="60" t="s">
        <v>1343</v>
      </c>
      <c r="H392" s="60" t="s">
        <v>1344</v>
      </c>
      <c r="I392" s="60">
        <v>7270013</v>
      </c>
      <c r="J392" s="60" t="s">
        <v>1345</v>
      </c>
      <c r="K392" s="60" t="s">
        <v>1346</v>
      </c>
      <c r="L392" s="60" t="s">
        <v>1347</v>
      </c>
      <c r="M392" s="60" t="s">
        <v>308</v>
      </c>
      <c r="O392" s="61">
        <v>33102</v>
      </c>
      <c r="P392" s="60" t="s">
        <v>283</v>
      </c>
      <c r="Q392" s="60" t="s">
        <v>1348</v>
      </c>
      <c r="R392" s="60" t="s">
        <v>1349</v>
      </c>
      <c r="X392" s="60" t="s">
        <v>2186</v>
      </c>
      <c r="Y392" s="60" t="s">
        <v>2187</v>
      </c>
      <c r="Z392" s="60" t="s">
        <v>4173</v>
      </c>
      <c r="AA392" s="60">
        <v>7270021</v>
      </c>
      <c r="AB392" s="60">
        <v>34210</v>
      </c>
      <c r="AC392" s="60" t="s">
        <v>4174</v>
      </c>
      <c r="AD392" s="60" t="s">
        <v>611</v>
      </c>
      <c r="AE392" s="60" t="b">
        <f t="shared" si="13"/>
        <v>1</v>
      </c>
      <c r="AF392" s="60" t="s">
        <v>612</v>
      </c>
      <c r="AH392" s="61">
        <v>41115</v>
      </c>
      <c r="AI392" s="60" t="s">
        <v>292</v>
      </c>
      <c r="AJ392" s="61">
        <v>41913</v>
      </c>
      <c r="AK392" s="61">
        <v>41911</v>
      </c>
      <c r="AL392" s="60" t="s">
        <v>1887</v>
      </c>
      <c r="AM392" s="60" t="str">
        <f>VLOOKUP(AL392,'[1]居宅，予防'!$A$2:$B$43,2,FALSE)</f>
        <v>認知症対応型共同生活介護</v>
      </c>
      <c r="AN392" s="60" t="str">
        <f>VLOOKUP(AM392,[1]施設種別!$A$2:$B$20,2,FALSE)</f>
        <v>⑪認知症対応型共同生活介護</v>
      </c>
      <c r="AO392" s="60" t="s">
        <v>294</v>
      </c>
      <c r="AP392" s="60" t="s">
        <v>356</v>
      </c>
      <c r="AQ392" s="61">
        <v>38808</v>
      </c>
      <c r="AR392" s="61">
        <v>38808</v>
      </c>
      <c r="AS392" s="61">
        <v>43252</v>
      </c>
      <c r="BF392" s="61">
        <v>41913</v>
      </c>
      <c r="BG392" s="61">
        <v>44104</v>
      </c>
      <c r="BJ392" s="60" t="s">
        <v>2186</v>
      </c>
      <c r="BK392" s="60" t="s">
        <v>2187</v>
      </c>
      <c r="BL392" s="60" t="s">
        <v>4173</v>
      </c>
      <c r="BM392" s="60" t="s">
        <v>4175</v>
      </c>
      <c r="BN392" s="60" t="s">
        <v>4176</v>
      </c>
      <c r="BO392" s="60" t="s">
        <v>4177</v>
      </c>
      <c r="BP392" s="60">
        <v>7280021</v>
      </c>
      <c r="BQ392" s="60" t="s">
        <v>4178</v>
      </c>
      <c r="BR392" s="60" t="s">
        <v>3131</v>
      </c>
      <c r="BU392" s="60" t="s">
        <v>598</v>
      </c>
      <c r="BV392" s="61">
        <v>26925</v>
      </c>
      <c r="BW392" s="60" t="s">
        <v>4179</v>
      </c>
      <c r="CX392" s="60" t="s">
        <v>556</v>
      </c>
      <c r="CZ392" s="61">
        <v>43340</v>
      </c>
      <c r="DA392" s="61">
        <v>43214</v>
      </c>
      <c r="DB392" s="61">
        <v>43326</v>
      </c>
      <c r="DC392" s="61">
        <v>44104</v>
      </c>
    </row>
    <row r="393" spans="1:107" x14ac:dyDescent="0.15">
      <c r="A393" s="60">
        <f>COUNTIF(B393:B$1038,B393)</f>
        <v>1</v>
      </c>
      <c r="B393" s="60" t="str">
        <f t="shared" si="12"/>
        <v>3472100233通所介護</v>
      </c>
      <c r="C393" s="60">
        <v>3472100233</v>
      </c>
      <c r="D393" s="60">
        <v>0</v>
      </c>
      <c r="E393" s="60" t="s">
        <v>275</v>
      </c>
      <c r="F393" s="60">
        <v>1003599</v>
      </c>
      <c r="G393" s="60" t="s">
        <v>3913</v>
      </c>
      <c r="H393" s="60" t="s">
        <v>3914</v>
      </c>
      <c r="I393" s="60">
        <v>7296143</v>
      </c>
      <c r="J393" s="60" t="s">
        <v>4116</v>
      </c>
      <c r="K393" s="60" t="s">
        <v>3916</v>
      </c>
      <c r="L393" s="60" t="s">
        <v>3917</v>
      </c>
      <c r="M393" s="60" t="s">
        <v>1244</v>
      </c>
      <c r="P393" s="60" t="s">
        <v>283</v>
      </c>
      <c r="Q393" s="60" t="s">
        <v>3918</v>
      </c>
      <c r="R393" s="60" t="s">
        <v>3919</v>
      </c>
      <c r="U393" s="61">
        <v>17831</v>
      </c>
      <c r="X393" s="60" t="s">
        <v>4180</v>
      </c>
      <c r="Y393" s="60" t="s">
        <v>4181</v>
      </c>
      <c r="Z393" s="60" t="s">
        <v>4182</v>
      </c>
      <c r="AA393" s="60">
        <v>7270014</v>
      </c>
      <c r="AB393" s="60">
        <v>34210</v>
      </c>
      <c r="AC393" s="60" t="s">
        <v>4183</v>
      </c>
      <c r="AD393" s="60" t="s">
        <v>611</v>
      </c>
      <c r="AE393" s="60" t="b">
        <f t="shared" si="13"/>
        <v>0</v>
      </c>
      <c r="AF393" s="60" t="s">
        <v>612</v>
      </c>
      <c r="AG393" s="60" t="s">
        <v>291</v>
      </c>
      <c r="AH393" s="61">
        <v>43350</v>
      </c>
      <c r="AI393" s="60" t="s">
        <v>292</v>
      </c>
      <c r="AJ393" s="61">
        <v>43358</v>
      </c>
      <c r="AK393" s="61">
        <v>43434</v>
      </c>
      <c r="AL393" s="60" t="s">
        <v>1829</v>
      </c>
      <c r="AM393" s="60" t="str">
        <f>VLOOKUP(AL393,'[1]居宅，予防'!$A$2:$B$43,2,FALSE)</f>
        <v>通所介護</v>
      </c>
      <c r="AN393" s="60" t="str">
        <f>VLOOKUP(AM393,[1]施設種別!$A$2:$B$20,2,FALSE)</f>
        <v>⑮通所介護</v>
      </c>
      <c r="AO393" s="60" t="s">
        <v>294</v>
      </c>
      <c r="AP393" s="60" t="s">
        <v>356</v>
      </c>
      <c r="AQ393" s="61">
        <v>37712</v>
      </c>
      <c r="AR393" s="61">
        <v>37712</v>
      </c>
      <c r="AS393" s="61">
        <v>42795</v>
      </c>
      <c r="BF393" s="61">
        <v>42095</v>
      </c>
      <c r="BG393" s="61">
        <v>44286</v>
      </c>
      <c r="BJ393" s="60" t="s">
        <v>4180</v>
      </c>
      <c r="BK393" s="60" t="s">
        <v>4181</v>
      </c>
      <c r="BL393" s="60" t="s">
        <v>4182</v>
      </c>
      <c r="BM393" s="60" t="s">
        <v>4184</v>
      </c>
      <c r="BN393" s="60" t="s">
        <v>4185</v>
      </c>
      <c r="BO393" s="60" t="s">
        <v>4186</v>
      </c>
      <c r="BP393" s="60">
        <v>7270014</v>
      </c>
      <c r="BQ393" s="60" t="s">
        <v>4187</v>
      </c>
      <c r="BS393" s="60" t="s">
        <v>4188</v>
      </c>
      <c r="BT393" s="60" t="s">
        <v>4189</v>
      </c>
      <c r="BV393" s="61">
        <v>25124</v>
      </c>
      <c r="CR393" s="60" t="s">
        <v>611</v>
      </c>
      <c r="CS393" s="60" t="s">
        <v>3932</v>
      </c>
      <c r="CY393" s="60" t="s">
        <v>291</v>
      </c>
      <c r="CZ393" s="61">
        <v>42887</v>
      </c>
      <c r="DA393" s="61">
        <v>43214</v>
      </c>
      <c r="DB393" s="61">
        <v>42787</v>
      </c>
      <c r="DC393" s="61">
        <v>44286</v>
      </c>
    </row>
    <row r="394" spans="1:107" x14ac:dyDescent="0.15">
      <c r="A394" s="60">
        <f>COUNTIF(B394:B$1038,B394)</f>
        <v>1</v>
      </c>
      <c r="B394" s="60" t="str">
        <f t="shared" si="12"/>
        <v>3472100266通所介護</v>
      </c>
      <c r="C394" s="60">
        <v>3472100266</v>
      </c>
      <c r="D394" s="60">
        <v>0</v>
      </c>
      <c r="E394" s="60" t="s">
        <v>275</v>
      </c>
      <c r="F394" s="60">
        <v>5007018</v>
      </c>
      <c r="G394" s="60" t="s">
        <v>3861</v>
      </c>
      <c r="H394" s="60" t="s">
        <v>3862</v>
      </c>
      <c r="I394" s="60">
        <v>7320052</v>
      </c>
      <c r="J394" s="60" t="s">
        <v>3863</v>
      </c>
      <c r="K394" s="60" t="s">
        <v>3864</v>
      </c>
      <c r="L394" s="60" t="s">
        <v>3864</v>
      </c>
      <c r="M394" s="60" t="s">
        <v>1907</v>
      </c>
      <c r="P394" s="60" t="s">
        <v>1967</v>
      </c>
      <c r="Q394" s="60" t="s">
        <v>3865</v>
      </c>
      <c r="R394" s="60" t="s">
        <v>3866</v>
      </c>
      <c r="X394" s="60" t="s">
        <v>4190</v>
      </c>
      <c r="Y394" s="60" t="s">
        <v>4191</v>
      </c>
      <c r="Z394" s="60" t="s">
        <v>4192</v>
      </c>
      <c r="AA394" s="60">
        <v>7270023</v>
      </c>
      <c r="AB394" s="60">
        <v>34210</v>
      </c>
      <c r="AC394" s="60" t="s">
        <v>4193</v>
      </c>
      <c r="AD394" s="60" t="s">
        <v>611</v>
      </c>
      <c r="AE394" s="60" t="b">
        <f t="shared" si="13"/>
        <v>0</v>
      </c>
      <c r="AF394" s="60" t="s">
        <v>612</v>
      </c>
      <c r="AG394" s="60" t="s">
        <v>291</v>
      </c>
      <c r="AH394" s="61">
        <v>42191</v>
      </c>
      <c r="AI394" s="60" t="s">
        <v>292</v>
      </c>
      <c r="AJ394" s="61">
        <v>42177</v>
      </c>
      <c r="AK394" s="61">
        <v>42214</v>
      </c>
      <c r="AL394" s="60" t="s">
        <v>1829</v>
      </c>
      <c r="AM394" s="60" t="str">
        <f>VLOOKUP(AL394,'[1]居宅，予防'!$A$2:$B$43,2,FALSE)</f>
        <v>通所介護</v>
      </c>
      <c r="AN394" s="60" t="str">
        <f>VLOOKUP(AM394,[1]施設種別!$A$2:$B$20,2,FALSE)</f>
        <v>⑮通所介護</v>
      </c>
      <c r="AO394" s="60" t="s">
        <v>294</v>
      </c>
      <c r="AP394" s="60" t="s">
        <v>356</v>
      </c>
      <c r="AQ394" s="61">
        <v>37865</v>
      </c>
      <c r="AR394" s="61">
        <v>37865</v>
      </c>
      <c r="AS394" s="61">
        <v>43132</v>
      </c>
      <c r="BF394" s="61">
        <v>42248</v>
      </c>
      <c r="BG394" s="61">
        <v>44439</v>
      </c>
      <c r="BJ394" s="60" t="s">
        <v>4190</v>
      </c>
      <c r="BK394" s="60" t="s">
        <v>4191</v>
      </c>
      <c r="BL394" s="60" t="s">
        <v>4192</v>
      </c>
      <c r="BM394" s="60" t="s">
        <v>4194</v>
      </c>
      <c r="BN394" s="60" t="s">
        <v>4195</v>
      </c>
      <c r="BO394" s="60" t="s">
        <v>4196</v>
      </c>
      <c r="BP394" s="60">
        <v>7294303</v>
      </c>
      <c r="BQ394" s="60" t="s">
        <v>4197</v>
      </c>
      <c r="BR394" s="60" t="s">
        <v>1892</v>
      </c>
      <c r="BV394" s="61">
        <v>27345</v>
      </c>
      <c r="CR394" s="60" t="s">
        <v>1341</v>
      </c>
      <c r="CS394" s="60" t="s">
        <v>4198</v>
      </c>
      <c r="CY394" s="60" t="s">
        <v>291</v>
      </c>
      <c r="CZ394" s="61">
        <v>43214</v>
      </c>
      <c r="DA394" s="61">
        <v>43217</v>
      </c>
      <c r="DB394" s="61">
        <v>43132</v>
      </c>
      <c r="DC394" s="61">
        <v>44439</v>
      </c>
    </row>
    <row r="395" spans="1:107" x14ac:dyDescent="0.15">
      <c r="A395" s="60">
        <f>COUNTIF(B395:B$1038,B395)</f>
        <v>1</v>
      </c>
      <c r="B395" s="60" t="str">
        <f t="shared" si="12"/>
        <v>3472100290通所介護</v>
      </c>
      <c r="C395" s="60">
        <v>3472100290</v>
      </c>
      <c r="D395" s="60">
        <v>0</v>
      </c>
      <c r="E395" s="60" t="s">
        <v>275</v>
      </c>
      <c r="F395" s="60">
        <v>7003585</v>
      </c>
      <c r="G395" s="60" t="s">
        <v>4199</v>
      </c>
      <c r="H395" s="60" t="s">
        <v>4200</v>
      </c>
      <c r="I395" s="60">
        <v>7270013</v>
      </c>
      <c r="J395" s="60" t="s">
        <v>4201</v>
      </c>
      <c r="K395" s="60" t="s">
        <v>4202</v>
      </c>
      <c r="L395" s="60" t="s">
        <v>4203</v>
      </c>
      <c r="M395" s="60" t="s">
        <v>1654</v>
      </c>
      <c r="P395" s="60" t="s">
        <v>2674</v>
      </c>
      <c r="Q395" s="60" t="s">
        <v>4204</v>
      </c>
      <c r="R395" s="60" t="s">
        <v>4205</v>
      </c>
      <c r="X395" s="60" t="s">
        <v>4206</v>
      </c>
      <c r="Y395" s="60" t="s">
        <v>4207</v>
      </c>
      <c r="Z395" s="60" t="s">
        <v>4208</v>
      </c>
      <c r="AA395" s="60">
        <v>7270021</v>
      </c>
      <c r="AB395" s="60">
        <v>34210</v>
      </c>
      <c r="AC395" s="60" t="s">
        <v>4209</v>
      </c>
      <c r="AD395" s="60" t="s">
        <v>611</v>
      </c>
      <c r="AE395" s="60" t="b">
        <f t="shared" si="13"/>
        <v>0</v>
      </c>
      <c r="AF395" s="60" t="s">
        <v>612</v>
      </c>
      <c r="AG395" s="60" t="s">
        <v>291</v>
      </c>
      <c r="AH395" s="61">
        <v>43290</v>
      </c>
      <c r="AI395" s="60" t="s">
        <v>292</v>
      </c>
      <c r="AJ395" s="61">
        <v>43274</v>
      </c>
      <c r="AK395" s="61">
        <v>43312</v>
      </c>
      <c r="AL395" s="60" t="s">
        <v>1829</v>
      </c>
      <c r="AM395" s="60" t="str">
        <f>VLOOKUP(AL395,'[1]居宅，予防'!$A$2:$B$43,2,FALSE)</f>
        <v>通所介護</v>
      </c>
      <c r="AN395" s="60" t="str">
        <f>VLOOKUP(AM395,[1]施設種別!$A$2:$B$20,2,FALSE)</f>
        <v>⑮通所介護</v>
      </c>
      <c r="AO395" s="60" t="s">
        <v>294</v>
      </c>
      <c r="AP395" s="60" t="s">
        <v>356</v>
      </c>
      <c r="AQ395" s="61">
        <v>38078</v>
      </c>
      <c r="AR395" s="61">
        <v>38078</v>
      </c>
      <c r="AS395" s="61">
        <v>43191</v>
      </c>
      <c r="BF395" s="61">
        <v>42461</v>
      </c>
      <c r="BG395" s="61">
        <v>44651</v>
      </c>
      <c r="BJ395" s="60" t="s">
        <v>4206</v>
      </c>
      <c r="BK395" s="60" t="s">
        <v>4207</v>
      </c>
      <c r="BL395" s="60" t="s">
        <v>4208</v>
      </c>
      <c r="BM395" s="60" t="s">
        <v>4210</v>
      </c>
      <c r="BN395" s="60" t="s">
        <v>4211</v>
      </c>
      <c r="BO395" s="60" t="s">
        <v>4212</v>
      </c>
      <c r="BP395" s="60">
        <v>7295811</v>
      </c>
      <c r="BQ395" s="60" t="s">
        <v>4213</v>
      </c>
      <c r="BR395" s="60" t="s">
        <v>4214</v>
      </c>
      <c r="BV395" s="61">
        <v>25221</v>
      </c>
      <c r="CR395" s="60" t="s">
        <v>611</v>
      </c>
      <c r="CS395" s="60" t="s">
        <v>4215</v>
      </c>
      <c r="CY395" s="60" t="s">
        <v>291</v>
      </c>
      <c r="CZ395" s="61">
        <v>43301</v>
      </c>
      <c r="DA395" s="61">
        <v>43217</v>
      </c>
      <c r="DB395" s="61">
        <v>43203</v>
      </c>
      <c r="DC395" s="61">
        <v>44651</v>
      </c>
    </row>
    <row r="396" spans="1:107" x14ac:dyDescent="0.15">
      <c r="A396" s="60">
        <f>COUNTIF(B396:B$1038,B396)</f>
        <v>1</v>
      </c>
      <c r="B396" s="60" t="str">
        <f t="shared" si="12"/>
        <v>3472100316認知症対応型共同生活介護</v>
      </c>
      <c r="C396" s="60">
        <v>3472100316</v>
      </c>
      <c r="D396" s="60">
        <v>34210</v>
      </c>
      <c r="E396" s="60" t="s">
        <v>611</v>
      </c>
      <c r="G396" s="60" t="s">
        <v>3913</v>
      </c>
      <c r="H396" s="60" t="s">
        <v>3914</v>
      </c>
      <c r="I396" s="60">
        <v>7296143</v>
      </c>
      <c r="J396" s="60" t="s">
        <v>3915</v>
      </c>
      <c r="K396" s="60" t="s">
        <v>3916</v>
      </c>
      <c r="L396" s="60" t="s">
        <v>3917</v>
      </c>
      <c r="M396" s="60" t="s">
        <v>1244</v>
      </c>
      <c r="P396" s="60" t="s">
        <v>283</v>
      </c>
      <c r="Q396" s="60" t="s">
        <v>3918</v>
      </c>
      <c r="R396" s="60" t="s">
        <v>3919</v>
      </c>
      <c r="X396" s="60" t="s">
        <v>4216</v>
      </c>
      <c r="Y396" s="60" t="s">
        <v>4217</v>
      </c>
      <c r="Z396" s="60" t="s">
        <v>4218</v>
      </c>
      <c r="AA396" s="60">
        <v>7296143</v>
      </c>
      <c r="AB396" s="60">
        <v>34210</v>
      </c>
      <c r="AC396" s="60" t="s">
        <v>3915</v>
      </c>
      <c r="AD396" s="60" t="s">
        <v>611</v>
      </c>
      <c r="AE396" s="60" t="b">
        <f t="shared" si="13"/>
        <v>1</v>
      </c>
      <c r="AF396" s="60" t="s">
        <v>612</v>
      </c>
      <c r="AH396" s="61">
        <v>42548</v>
      </c>
      <c r="AI396" s="60" t="s">
        <v>292</v>
      </c>
      <c r="AJ396" s="61">
        <v>42548</v>
      </c>
      <c r="AK396" s="61">
        <v>42551</v>
      </c>
      <c r="AL396" s="60" t="s">
        <v>1887</v>
      </c>
      <c r="AM396" s="60" t="str">
        <f>VLOOKUP(AL396,'[1]居宅，予防'!$A$2:$B$43,2,FALSE)</f>
        <v>認知症対応型共同生活介護</v>
      </c>
      <c r="AN396" s="60" t="str">
        <f>VLOOKUP(AM396,[1]施設種別!$A$2:$B$20,2,FALSE)</f>
        <v>⑪認知症対応型共同生活介護</v>
      </c>
      <c r="AO396" s="60" t="s">
        <v>294</v>
      </c>
      <c r="AP396" s="60" t="s">
        <v>356</v>
      </c>
      <c r="AQ396" s="61">
        <v>38808</v>
      </c>
      <c r="AR396" s="61">
        <v>38808</v>
      </c>
      <c r="AS396" s="61">
        <v>39904</v>
      </c>
      <c r="BF396" s="61">
        <v>42552</v>
      </c>
      <c r="BG396" s="61">
        <v>44742</v>
      </c>
      <c r="BJ396" s="60" t="s">
        <v>4216</v>
      </c>
      <c r="BK396" s="60" t="s">
        <v>4217</v>
      </c>
      <c r="BL396" s="60" t="s">
        <v>4218</v>
      </c>
      <c r="BM396" s="60" t="s">
        <v>3917</v>
      </c>
      <c r="BN396" s="60" t="s">
        <v>4127</v>
      </c>
      <c r="BO396" s="60" t="s">
        <v>4121</v>
      </c>
      <c r="BP396" s="60">
        <v>7296143</v>
      </c>
      <c r="BQ396" s="60" t="s">
        <v>3920</v>
      </c>
      <c r="BV396" s="61">
        <v>18657</v>
      </c>
      <c r="CX396" s="60" t="s">
        <v>556</v>
      </c>
      <c r="CZ396" s="61">
        <v>42551</v>
      </c>
      <c r="DA396" s="61">
        <v>43214</v>
      </c>
      <c r="DB396" s="61">
        <v>42548</v>
      </c>
      <c r="DC396" s="61">
        <v>44742</v>
      </c>
    </row>
    <row r="397" spans="1:107" x14ac:dyDescent="0.15">
      <c r="A397" s="60">
        <f>COUNTIF(B397:B$1038,B397)</f>
        <v>1</v>
      </c>
      <c r="B397" s="60" t="str">
        <f t="shared" si="12"/>
        <v>3472100365地域密着型通所介護</v>
      </c>
      <c r="C397" s="60">
        <v>3472100365</v>
      </c>
      <c r="D397" s="60">
        <v>34210</v>
      </c>
      <c r="E397" s="60" t="s">
        <v>611</v>
      </c>
      <c r="F397" s="60">
        <v>1004605</v>
      </c>
      <c r="G397" s="60" t="s">
        <v>3875</v>
      </c>
      <c r="H397" s="60" t="s">
        <v>3876</v>
      </c>
      <c r="I397" s="60">
        <v>7294211</v>
      </c>
      <c r="J397" s="60" t="s">
        <v>4219</v>
      </c>
      <c r="K397" s="60" t="s">
        <v>4220</v>
      </c>
      <c r="L397" s="60" t="s">
        <v>4221</v>
      </c>
      <c r="M397" s="60" t="s">
        <v>1244</v>
      </c>
      <c r="N397" s="60" t="s">
        <v>533</v>
      </c>
      <c r="P397" s="60" t="s">
        <v>283</v>
      </c>
      <c r="Q397" s="60" t="s">
        <v>3880</v>
      </c>
      <c r="R397" s="60" t="s">
        <v>3881</v>
      </c>
      <c r="X397" s="60" t="s">
        <v>4222</v>
      </c>
      <c r="Y397" s="60" t="s">
        <v>4223</v>
      </c>
      <c r="Z397" s="60" t="s">
        <v>4224</v>
      </c>
      <c r="AA397" s="60">
        <v>7270007</v>
      </c>
      <c r="AB397" s="60">
        <v>34210</v>
      </c>
      <c r="AC397" s="60" t="s">
        <v>4225</v>
      </c>
      <c r="AD397" s="60" t="s">
        <v>611</v>
      </c>
      <c r="AE397" s="60" t="b">
        <f t="shared" si="13"/>
        <v>1</v>
      </c>
      <c r="AF397" s="60" t="s">
        <v>612</v>
      </c>
      <c r="AH397" s="61">
        <v>43454</v>
      </c>
      <c r="AI397" s="60" t="s">
        <v>292</v>
      </c>
      <c r="AJ397" s="61">
        <v>43447</v>
      </c>
      <c r="AK397" s="61">
        <v>43573</v>
      </c>
      <c r="AL397" s="60" t="s">
        <v>1974</v>
      </c>
      <c r="AM397" s="60" t="str">
        <f>VLOOKUP(AL397,'[1]居宅，予防'!$A$2:$B$43,2,FALSE)</f>
        <v>地域密着型通所介護</v>
      </c>
      <c r="AN397" s="60" t="str">
        <f>VLOOKUP(AM397,[1]施設種別!$A$2:$B$20,2,FALSE)</f>
        <v>⑯地域密着型通所介護</v>
      </c>
      <c r="AO397" s="60" t="s">
        <v>294</v>
      </c>
      <c r="AP397" s="60" t="s">
        <v>356</v>
      </c>
      <c r="AQ397" s="61">
        <v>43191</v>
      </c>
      <c r="AR397" s="61">
        <v>43191</v>
      </c>
      <c r="BF397" s="61">
        <v>43191</v>
      </c>
      <c r="BG397" s="61">
        <v>45382</v>
      </c>
      <c r="BJ397" s="60" t="s">
        <v>4222</v>
      </c>
      <c r="BK397" s="60" t="s">
        <v>4223</v>
      </c>
      <c r="BL397" s="60" t="s">
        <v>4224</v>
      </c>
      <c r="BN397" s="60" t="s">
        <v>4226</v>
      </c>
      <c r="BO397" s="60" t="s">
        <v>4227</v>
      </c>
      <c r="BP397" s="60">
        <v>7295723</v>
      </c>
      <c r="BQ397" s="60" t="s">
        <v>4228</v>
      </c>
      <c r="BV397" s="61">
        <v>23225</v>
      </c>
      <c r="CR397" s="60" t="s">
        <v>611</v>
      </c>
      <c r="CZ397" s="61">
        <v>43202</v>
      </c>
      <c r="DA397" s="61">
        <v>43214</v>
      </c>
      <c r="DB397" s="61">
        <v>43158</v>
      </c>
      <c r="DC397" s="61">
        <v>45382</v>
      </c>
    </row>
    <row r="398" spans="1:107" x14ac:dyDescent="0.15">
      <c r="A398" s="60">
        <f>COUNTIF(B398:B$1038,B398)</f>
        <v>1</v>
      </c>
      <c r="B398" s="60" t="str">
        <f t="shared" si="12"/>
        <v>3472100373地域密着型通所介護</v>
      </c>
      <c r="C398" s="60">
        <v>3472100373</v>
      </c>
      <c r="D398" s="60">
        <v>34210</v>
      </c>
      <c r="E398" s="60" t="s">
        <v>611</v>
      </c>
      <c r="G398" s="60" t="s">
        <v>4229</v>
      </c>
      <c r="H398" s="60" t="s">
        <v>4230</v>
      </c>
      <c r="I398" s="60">
        <v>7270013</v>
      </c>
      <c r="J398" s="60" t="s">
        <v>4231</v>
      </c>
      <c r="K398" s="60" t="s">
        <v>4232</v>
      </c>
      <c r="L398" s="60" t="s">
        <v>4233</v>
      </c>
      <c r="M398" s="60" t="s">
        <v>2096</v>
      </c>
      <c r="P398" s="60" t="s">
        <v>349</v>
      </c>
      <c r="Q398" s="60" t="s">
        <v>4234</v>
      </c>
      <c r="R398" s="60" t="s">
        <v>4235</v>
      </c>
      <c r="X398" s="60" t="s">
        <v>4236</v>
      </c>
      <c r="Y398" s="60" t="s">
        <v>4237</v>
      </c>
      <c r="Z398" s="60" t="s">
        <v>4238</v>
      </c>
      <c r="AA398" s="60">
        <v>7270402</v>
      </c>
      <c r="AB398" s="60">
        <v>34210</v>
      </c>
      <c r="AC398" s="60" t="s">
        <v>4239</v>
      </c>
      <c r="AD398" s="60" t="s">
        <v>611</v>
      </c>
      <c r="AE398" s="60" t="b">
        <f t="shared" si="13"/>
        <v>1</v>
      </c>
      <c r="AF398" s="60" t="s">
        <v>612</v>
      </c>
      <c r="AG398" s="60" t="s">
        <v>291</v>
      </c>
      <c r="AH398" s="61">
        <v>42480</v>
      </c>
      <c r="AI398" s="60" t="s">
        <v>292</v>
      </c>
      <c r="AJ398" s="61">
        <v>42461</v>
      </c>
      <c r="AK398" s="61">
        <v>42480</v>
      </c>
      <c r="AL398" s="60" t="s">
        <v>1974</v>
      </c>
      <c r="AM398" s="60" t="str">
        <f>VLOOKUP(AL398,'[1]居宅，予防'!$A$2:$B$43,2,FALSE)</f>
        <v>地域密着型通所介護</v>
      </c>
      <c r="AN398" s="60" t="str">
        <f>VLOOKUP(AM398,[1]施設種別!$A$2:$B$20,2,FALSE)</f>
        <v>⑯地域密着型通所介護</v>
      </c>
      <c r="AO398" s="60" t="s">
        <v>294</v>
      </c>
      <c r="AP398" s="60" t="s">
        <v>356</v>
      </c>
      <c r="AQ398" s="61">
        <v>42461</v>
      </c>
      <c r="AR398" s="61">
        <v>42461</v>
      </c>
      <c r="AS398" s="61">
        <v>43191</v>
      </c>
      <c r="BF398" s="61">
        <v>43040</v>
      </c>
      <c r="BG398" s="61">
        <v>45230</v>
      </c>
      <c r="BJ398" s="60" t="s">
        <v>4236</v>
      </c>
      <c r="BK398" s="60" t="s">
        <v>4237</v>
      </c>
      <c r="BL398" s="60" t="s">
        <v>4238</v>
      </c>
      <c r="BM398" s="60" t="s">
        <v>4240</v>
      </c>
      <c r="BN398" s="60" t="s">
        <v>4241</v>
      </c>
      <c r="BO398" s="60" t="s">
        <v>4242</v>
      </c>
      <c r="BP398" s="60">
        <v>7270421</v>
      </c>
      <c r="BQ398" s="60" t="s">
        <v>4243</v>
      </c>
      <c r="BS398" s="60" t="s">
        <v>4244</v>
      </c>
      <c r="BT398" s="60" t="s">
        <v>4245</v>
      </c>
      <c r="BV398" s="61">
        <v>22089</v>
      </c>
      <c r="CR398" s="60" t="s">
        <v>611</v>
      </c>
      <c r="CS398" s="60" t="s">
        <v>4246</v>
      </c>
      <c r="CZ398" s="61">
        <v>43245</v>
      </c>
      <c r="DA398" s="61">
        <v>43215</v>
      </c>
      <c r="DB398" s="61">
        <v>43200</v>
      </c>
      <c r="DC398" s="61">
        <v>45230</v>
      </c>
    </row>
    <row r="399" spans="1:107" x14ac:dyDescent="0.15">
      <c r="A399" s="60">
        <f>COUNTIF(B399:B$1038,B399)</f>
        <v>1</v>
      </c>
      <c r="B399" s="60" t="str">
        <f t="shared" si="12"/>
        <v>3472100381地域密着型通所介護</v>
      </c>
      <c r="C399" s="60">
        <v>3472100381</v>
      </c>
      <c r="D399" s="60">
        <v>34210</v>
      </c>
      <c r="E399" s="60" t="s">
        <v>611</v>
      </c>
      <c r="G399" s="60" t="s">
        <v>4247</v>
      </c>
      <c r="H399" s="60" t="s">
        <v>4248</v>
      </c>
      <c r="I399" s="60">
        <v>7295731</v>
      </c>
      <c r="J399" s="60" t="s">
        <v>4249</v>
      </c>
      <c r="K399" s="60" t="s">
        <v>4250</v>
      </c>
      <c r="M399" s="60" t="s">
        <v>1907</v>
      </c>
      <c r="N399" s="60" t="s">
        <v>533</v>
      </c>
      <c r="P399" s="60" t="s">
        <v>1967</v>
      </c>
      <c r="Q399" s="60" t="s">
        <v>4251</v>
      </c>
      <c r="R399" s="60" t="s">
        <v>4252</v>
      </c>
      <c r="S399" s="60">
        <v>7295742</v>
      </c>
      <c r="T399" s="60" t="s">
        <v>4253</v>
      </c>
      <c r="U399" s="61">
        <v>18105</v>
      </c>
      <c r="V399" s="60" t="s">
        <v>4250</v>
      </c>
      <c r="X399" s="60" t="s">
        <v>4254</v>
      </c>
      <c r="Y399" s="60" t="s">
        <v>4255</v>
      </c>
      <c r="Z399" s="60" t="s">
        <v>4256</v>
      </c>
      <c r="AA399" s="60">
        <v>7295731</v>
      </c>
      <c r="AB399" s="60">
        <v>34210</v>
      </c>
      <c r="AC399" s="60" t="s">
        <v>4257</v>
      </c>
      <c r="AD399" s="60" t="s">
        <v>611</v>
      </c>
      <c r="AE399" s="60" t="b">
        <f t="shared" si="13"/>
        <v>1</v>
      </c>
      <c r="AF399" s="60" t="s">
        <v>612</v>
      </c>
      <c r="AH399" s="61">
        <v>42620</v>
      </c>
      <c r="AI399" s="60" t="s">
        <v>292</v>
      </c>
      <c r="AJ399" s="61">
        <v>42614</v>
      </c>
      <c r="AK399" s="61">
        <v>42643</v>
      </c>
      <c r="AL399" s="60" t="s">
        <v>1974</v>
      </c>
      <c r="AM399" s="60" t="str">
        <f>VLOOKUP(AL399,'[1]居宅，予防'!$A$2:$B$43,2,FALSE)</f>
        <v>地域密着型通所介護</v>
      </c>
      <c r="AN399" s="60" t="str">
        <f>VLOOKUP(AM399,[1]施設種別!$A$2:$B$20,2,FALSE)</f>
        <v>⑯地域密着型通所介護</v>
      </c>
      <c r="AO399" s="60" t="s">
        <v>294</v>
      </c>
      <c r="AP399" s="60" t="s">
        <v>356</v>
      </c>
      <c r="AQ399" s="61">
        <v>42461</v>
      </c>
      <c r="AR399" s="61">
        <v>42461</v>
      </c>
      <c r="AS399" s="61">
        <v>43454</v>
      </c>
      <c r="BF399" s="61">
        <v>43040</v>
      </c>
      <c r="BG399" s="61">
        <v>45230</v>
      </c>
      <c r="BJ399" s="60" t="s">
        <v>4254</v>
      </c>
      <c r="BK399" s="60" t="s">
        <v>4255</v>
      </c>
      <c r="BL399" s="60" t="s">
        <v>4256</v>
      </c>
      <c r="BM399" s="60" t="s">
        <v>4256</v>
      </c>
      <c r="BN399" s="60" t="s">
        <v>4258</v>
      </c>
      <c r="BO399" s="60" t="s">
        <v>4259</v>
      </c>
      <c r="BP399" s="60">
        <v>7295732</v>
      </c>
      <c r="BQ399" s="60" t="s">
        <v>4260</v>
      </c>
      <c r="BR399" s="60" t="s">
        <v>1978</v>
      </c>
      <c r="BS399" s="60" t="s">
        <v>4261</v>
      </c>
      <c r="BT399" s="60" t="s">
        <v>4262</v>
      </c>
      <c r="BV399" s="61">
        <v>22003</v>
      </c>
      <c r="CR399" s="60" t="s">
        <v>611</v>
      </c>
      <c r="CS399" s="60" t="s">
        <v>4263</v>
      </c>
      <c r="CX399" s="60" t="s">
        <v>4264</v>
      </c>
      <c r="CZ399" s="61">
        <v>43539</v>
      </c>
      <c r="DA399" s="61">
        <v>43214</v>
      </c>
      <c r="DB399" s="61">
        <v>43469</v>
      </c>
      <c r="DC399" s="61">
        <v>45230</v>
      </c>
    </row>
    <row r="400" spans="1:107" x14ac:dyDescent="0.15">
      <c r="A400" s="60">
        <f>COUNTIF(B400:B$1038,B400)</f>
        <v>1</v>
      </c>
      <c r="B400" s="60" t="str">
        <f t="shared" si="12"/>
        <v>3472100399地域密着型通所介護</v>
      </c>
      <c r="C400" s="60">
        <v>3472100399</v>
      </c>
      <c r="D400" s="60">
        <v>34210</v>
      </c>
      <c r="E400" s="60" t="s">
        <v>611</v>
      </c>
      <c r="G400" s="60" t="s">
        <v>1343</v>
      </c>
      <c r="H400" s="60" t="s">
        <v>1344</v>
      </c>
      <c r="I400" s="60">
        <v>7270013</v>
      </c>
      <c r="J400" s="60" t="s">
        <v>1345</v>
      </c>
      <c r="K400" s="60" t="s">
        <v>1346</v>
      </c>
      <c r="L400" s="60" t="s">
        <v>1347</v>
      </c>
      <c r="M400" s="60" t="s">
        <v>308</v>
      </c>
      <c r="P400" s="60" t="s">
        <v>283</v>
      </c>
      <c r="Q400" s="60" t="s">
        <v>1348</v>
      </c>
      <c r="R400" s="60" t="s">
        <v>1349</v>
      </c>
      <c r="U400" s="61">
        <v>14901</v>
      </c>
      <c r="X400" s="60" t="s">
        <v>4265</v>
      </c>
      <c r="Y400" s="60" t="s">
        <v>4266</v>
      </c>
      <c r="Z400" s="60" t="s">
        <v>1352</v>
      </c>
      <c r="AA400" s="60">
        <v>7270022</v>
      </c>
      <c r="AB400" s="60">
        <v>34210</v>
      </c>
      <c r="AC400" s="60" t="s">
        <v>1353</v>
      </c>
      <c r="AD400" s="60" t="s">
        <v>611</v>
      </c>
      <c r="AE400" s="60" t="b">
        <f t="shared" si="13"/>
        <v>1</v>
      </c>
      <c r="AF400" s="60" t="s">
        <v>612</v>
      </c>
      <c r="AG400" s="60" t="s">
        <v>291</v>
      </c>
      <c r="AH400" s="61">
        <v>42480</v>
      </c>
      <c r="AI400" s="60" t="s">
        <v>292</v>
      </c>
      <c r="AJ400" s="61">
        <v>42461</v>
      </c>
      <c r="AK400" s="61">
        <v>42480</v>
      </c>
      <c r="AL400" s="60" t="s">
        <v>1974</v>
      </c>
      <c r="AM400" s="60" t="str">
        <f>VLOOKUP(AL400,'[1]居宅，予防'!$A$2:$B$43,2,FALSE)</f>
        <v>地域密着型通所介護</v>
      </c>
      <c r="AN400" s="60" t="str">
        <f>VLOOKUP(AM400,[1]施設種別!$A$2:$B$20,2,FALSE)</f>
        <v>⑯地域密着型通所介護</v>
      </c>
      <c r="AO400" s="60" t="s">
        <v>294</v>
      </c>
      <c r="AP400" s="60" t="s">
        <v>356</v>
      </c>
      <c r="AQ400" s="61">
        <v>42461</v>
      </c>
      <c r="AR400" s="61">
        <v>42461</v>
      </c>
      <c r="AS400" s="61">
        <v>43405</v>
      </c>
      <c r="BF400" s="61">
        <v>43344</v>
      </c>
      <c r="BG400" s="61">
        <v>45535</v>
      </c>
      <c r="BJ400" s="60" t="s">
        <v>4265</v>
      </c>
      <c r="BK400" s="60" t="s">
        <v>4266</v>
      </c>
      <c r="BL400" s="60" t="s">
        <v>1352</v>
      </c>
      <c r="BM400" s="60" t="s">
        <v>1354</v>
      </c>
      <c r="BN400" s="60" t="s">
        <v>4267</v>
      </c>
      <c r="BO400" s="60" t="s">
        <v>4268</v>
      </c>
      <c r="BP400" s="60">
        <v>7270014</v>
      </c>
      <c r="BQ400" s="60" t="s">
        <v>4269</v>
      </c>
      <c r="BR400" s="60" t="s">
        <v>2007</v>
      </c>
      <c r="BV400" s="61">
        <v>31719</v>
      </c>
      <c r="CR400" s="60" t="s">
        <v>611</v>
      </c>
      <c r="CS400" s="60" t="s">
        <v>4270</v>
      </c>
      <c r="CZ400" s="61">
        <v>43431</v>
      </c>
      <c r="DA400" s="61">
        <v>43214</v>
      </c>
      <c r="DB400" s="61">
        <v>43406</v>
      </c>
      <c r="DC400" s="61">
        <v>45535</v>
      </c>
    </row>
    <row r="401" spans="1:107" x14ac:dyDescent="0.15">
      <c r="A401" s="60">
        <f>COUNTIF(B401:B$1038,B401)</f>
        <v>1</v>
      </c>
      <c r="B401" s="60" t="str">
        <f t="shared" si="12"/>
        <v>3472100407介護老人福祉施設</v>
      </c>
      <c r="C401" s="60">
        <v>3472100407</v>
      </c>
      <c r="D401" s="60">
        <v>0</v>
      </c>
      <c r="E401" s="60" t="s">
        <v>275</v>
      </c>
      <c r="F401" s="60">
        <v>1000074</v>
      </c>
      <c r="G401" s="60" t="s">
        <v>4271</v>
      </c>
      <c r="H401" s="60" t="s">
        <v>4272</v>
      </c>
      <c r="I401" s="60">
        <v>7270402</v>
      </c>
      <c r="J401" s="60" t="s">
        <v>4273</v>
      </c>
      <c r="K401" s="60" t="s">
        <v>4274</v>
      </c>
      <c r="L401" s="60" t="s">
        <v>4275</v>
      </c>
      <c r="M401" s="60" t="s">
        <v>1244</v>
      </c>
      <c r="P401" s="60" t="s">
        <v>283</v>
      </c>
      <c r="Q401" s="60" t="s">
        <v>4276</v>
      </c>
      <c r="R401" s="60" t="s">
        <v>4277</v>
      </c>
      <c r="U401" s="61">
        <v>18105</v>
      </c>
      <c r="X401" s="60" t="s">
        <v>4278</v>
      </c>
      <c r="Y401" s="60" t="s">
        <v>4279</v>
      </c>
      <c r="Z401" s="60" t="s">
        <v>4274</v>
      </c>
      <c r="AA401" s="60">
        <v>7270402</v>
      </c>
      <c r="AB401" s="60">
        <v>34210</v>
      </c>
      <c r="AC401" s="60" t="s">
        <v>4273</v>
      </c>
      <c r="AD401" s="60" t="s">
        <v>611</v>
      </c>
      <c r="AE401" s="60" t="b">
        <f t="shared" si="13"/>
        <v>0</v>
      </c>
      <c r="AF401" s="60" t="s">
        <v>612</v>
      </c>
      <c r="AG401" s="60" t="s">
        <v>291</v>
      </c>
      <c r="AH401" s="61">
        <v>43399</v>
      </c>
      <c r="AI401" s="60" t="s">
        <v>292</v>
      </c>
      <c r="AJ401" s="61">
        <v>43420</v>
      </c>
      <c r="AK401" s="61">
        <v>43434</v>
      </c>
      <c r="AL401" s="60" t="s">
        <v>1856</v>
      </c>
      <c r="AM401" s="60" t="str">
        <f>VLOOKUP(AL401,'[1]居宅，予防'!$A$2:$B$43,2,FALSE)</f>
        <v>介護老人福祉施設</v>
      </c>
      <c r="AN401" s="60" t="str">
        <f>VLOOKUP(AM401,[1]施設種別!$A$2:$B$20,2,FALSE)</f>
        <v>①広域型特別養護老人ホーム</v>
      </c>
      <c r="AO401" s="60" t="s">
        <v>294</v>
      </c>
      <c r="AP401" s="60" t="s">
        <v>356</v>
      </c>
      <c r="AQ401" s="61">
        <v>38991</v>
      </c>
      <c r="AR401" s="61">
        <v>38991</v>
      </c>
      <c r="AS401" s="61">
        <v>43383</v>
      </c>
      <c r="BF401" s="61">
        <v>43435</v>
      </c>
      <c r="BG401" s="61">
        <v>45626</v>
      </c>
      <c r="BJ401" s="60" t="s">
        <v>4280</v>
      </c>
      <c r="BK401" s="60" t="s">
        <v>4281</v>
      </c>
      <c r="BL401" s="60" t="s">
        <v>4274</v>
      </c>
      <c r="BM401" s="60" t="s">
        <v>4275</v>
      </c>
      <c r="BN401" s="60" t="s">
        <v>4282</v>
      </c>
      <c r="BO401" s="60" t="s">
        <v>4283</v>
      </c>
      <c r="BP401" s="60">
        <v>7330812</v>
      </c>
      <c r="BQ401" s="60" t="s">
        <v>4284</v>
      </c>
      <c r="BS401" s="60" t="s">
        <v>4285</v>
      </c>
      <c r="BT401" s="60" t="s">
        <v>2123</v>
      </c>
      <c r="BV401" s="61">
        <v>28928</v>
      </c>
      <c r="CU401" s="60" t="s">
        <v>3181</v>
      </c>
      <c r="CV401" s="60" t="s">
        <v>4286</v>
      </c>
      <c r="CY401" s="60" t="s">
        <v>291</v>
      </c>
      <c r="CZ401" s="61">
        <v>43539</v>
      </c>
      <c r="DA401" s="61">
        <v>43215</v>
      </c>
      <c r="DB401" s="61">
        <v>43425</v>
      </c>
      <c r="DC401" s="61">
        <v>45626</v>
      </c>
    </row>
    <row r="402" spans="1:107" x14ac:dyDescent="0.15">
      <c r="A402" s="60">
        <f>COUNTIF(B402:B$1038,B402)</f>
        <v>1</v>
      </c>
      <c r="B402" s="60" t="str">
        <f t="shared" si="12"/>
        <v>3472100407短期入所生活介護</v>
      </c>
      <c r="C402" s="60">
        <v>3472100407</v>
      </c>
      <c r="D402" s="60">
        <v>0</v>
      </c>
      <c r="E402" s="60" t="s">
        <v>275</v>
      </c>
      <c r="F402" s="60">
        <v>1000074</v>
      </c>
      <c r="G402" s="60" t="s">
        <v>4271</v>
      </c>
      <c r="H402" s="60" t="s">
        <v>4272</v>
      </c>
      <c r="I402" s="60">
        <v>7270402</v>
      </c>
      <c r="J402" s="60" t="s">
        <v>4273</v>
      </c>
      <c r="K402" s="60" t="s">
        <v>4274</v>
      </c>
      <c r="L402" s="60" t="s">
        <v>4275</v>
      </c>
      <c r="M402" s="60" t="s">
        <v>1244</v>
      </c>
      <c r="P402" s="60" t="s">
        <v>283</v>
      </c>
      <c r="Q402" s="60" t="s">
        <v>4276</v>
      </c>
      <c r="R402" s="60" t="s">
        <v>4277</v>
      </c>
      <c r="U402" s="61">
        <v>18105</v>
      </c>
      <c r="X402" s="60" t="s">
        <v>4278</v>
      </c>
      <c r="Y402" s="60" t="s">
        <v>4279</v>
      </c>
      <c r="Z402" s="60" t="s">
        <v>4274</v>
      </c>
      <c r="AA402" s="60">
        <v>7270402</v>
      </c>
      <c r="AB402" s="60">
        <v>34210</v>
      </c>
      <c r="AC402" s="60" t="s">
        <v>4273</v>
      </c>
      <c r="AD402" s="60" t="s">
        <v>611</v>
      </c>
      <c r="AE402" s="60" t="b">
        <f t="shared" si="13"/>
        <v>0</v>
      </c>
      <c r="AF402" s="60" t="s">
        <v>612</v>
      </c>
      <c r="AG402" s="60" t="s">
        <v>291</v>
      </c>
      <c r="AH402" s="61">
        <v>43399</v>
      </c>
      <c r="AI402" s="60" t="s">
        <v>292</v>
      </c>
      <c r="AJ402" s="61">
        <v>43420</v>
      </c>
      <c r="AK402" s="61">
        <v>43434</v>
      </c>
      <c r="AL402" s="60" t="s">
        <v>1850</v>
      </c>
      <c r="AM402" s="60" t="str">
        <f>VLOOKUP(AL402,'[1]居宅，予防'!$A$2:$B$43,2,FALSE)</f>
        <v>短期入所生活介護</v>
      </c>
      <c r="AN402" s="60" t="str">
        <f>VLOOKUP(AM402,[1]施設種別!$A$2:$B$20,2,FALSE)</f>
        <v>⑭短期入所生活介護</v>
      </c>
      <c r="AO402" s="60" t="s">
        <v>294</v>
      </c>
      <c r="AP402" s="60" t="s">
        <v>356</v>
      </c>
      <c r="AQ402" s="61">
        <v>41913</v>
      </c>
      <c r="AR402" s="61">
        <v>41913</v>
      </c>
      <c r="AS402" s="61">
        <v>43466</v>
      </c>
      <c r="BF402" s="61">
        <v>41913</v>
      </c>
      <c r="BG402" s="61">
        <v>44104</v>
      </c>
      <c r="BJ402" s="60" t="s">
        <v>4278</v>
      </c>
      <c r="BK402" s="60" t="s">
        <v>4279</v>
      </c>
      <c r="BL402" s="60" t="s">
        <v>4274</v>
      </c>
      <c r="BM402" s="60" t="s">
        <v>4275</v>
      </c>
      <c r="BN402" s="60" t="s">
        <v>4282</v>
      </c>
      <c r="BO402" s="60" t="s">
        <v>4283</v>
      </c>
      <c r="BP402" s="60">
        <v>7280016</v>
      </c>
      <c r="BQ402" s="60" t="s">
        <v>4287</v>
      </c>
      <c r="BS402" s="60" t="s">
        <v>3469</v>
      </c>
      <c r="BT402" s="60" t="s">
        <v>2380</v>
      </c>
      <c r="BV402" s="61">
        <v>28928</v>
      </c>
      <c r="CR402" s="60" t="s">
        <v>611</v>
      </c>
      <c r="CS402" s="60" t="s">
        <v>4288</v>
      </c>
      <c r="CU402" s="60" t="s">
        <v>4289</v>
      </c>
      <c r="CY402" s="60" t="s">
        <v>291</v>
      </c>
      <c r="CZ402" s="61">
        <v>43556</v>
      </c>
      <c r="DA402" s="61">
        <v>43241</v>
      </c>
      <c r="DB402" s="61">
        <v>43515</v>
      </c>
      <c r="DC402" s="61">
        <v>44104</v>
      </c>
    </row>
    <row r="403" spans="1:107" x14ac:dyDescent="0.15">
      <c r="A403" s="60">
        <f>COUNTIF(B403:B$1038,B403)</f>
        <v>1</v>
      </c>
      <c r="B403" s="60" t="str">
        <f t="shared" si="12"/>
        <v>3472100449短期入所生活介護</v>
      </c>
      <c r="C403" s="60">
        <v>3472100449</v>
      </c>
      <c r="D403" s="60">
        <v>0</v>
      </c>
      <c r="E403" s="60" t="s">
        <v>275</v>
      </c>
      <c r="F403" s="60">
        <v>1000074</v>
      </c>
      <c r="G403" s="60" t="s">
        <v>4271</v>
      </c>
      <c r="H403" s="60" t="s">
        <v>4272</v>
      </c>
      <c r="I403" s="60">
        <v>7270402</v>
      </c>
      <c r="J403" s="60" t="s">
        <v>4273</v>
      </c>
      <c r="K403" s="60" t="s">
        <v>4274</v>
      </c>
      <c r="L403" s="60" t="s">
        <v>4275</v>
      </c>
      <c r="M403" s="60" t="s">
        <v>1244</v>
      </c>
      <c r="P403" s="60" t="s">
        <v>283</v>
      </c>
      <c r="Q403" s="60" t="s">
        <v>4276</v>
      </c>
      <c r="R403" s="60" t="s">
        <v>4277</v>
      </c>
      <c r="U403" s="61">
        <v>18105</v>
      </c>
      <c r="X403" s="60" t="s">
        <v>4290</v>
      </c>
      <c r="Y403" s="60" t="s">
        <v>4291</v>
      </c>
      <c r="Z403" s="60" t="s">
        <v>4274</v>
      </c>
      <c r="AA403" s="60">
        <v>7270402</v>
      </c>
      <c r="AB403" s="60">
        <v>34210</v>
      </c>
      <c r="AC403" s="60" t="s">
        <v>4273</v>
      </c>
      <c r="AD403" s="60" t="s">
        <v>611</v>
      </c>
      <c r="AE403" s="60" t="b">
        <f t="shared" si="13"/>
        <v>0</v>
      </c>
      <c r="AF403" s="60" t="s">
        <v>612</v>
      </c>
      <c r="AG403" s="60" t="s">
        <v>291</v>
      </c>
      <c r="AH403" s="61">
        <v>43399</v>
      </c>
      <c r="AI403" s="60" t="s">
        <v>292</v>
      </c>
      <c r="AJ403" s="61">
        <v>43420</v>
      </c>
      <c r="AK403" s="61">
        <v>43434</v>
      </c>
      <c r="AL403" s="60" t="s">
        <v>1850</v>
      </c>
      <c r="AM403" s="60" t="str">
        <f>VLOOKUP(AL403,'[1]居宅，予防'!$A$2:$B$43,2,FALSE)</f>
        <v>短期入所生活介護</v>
      </c>
      <c r="AN403" s="60" t="str">
        <f>VLOOKUP(AM403,[1]施設種別!$A$2:$B$20,2,FALSE)</f>
        <v>⑭短期入所生活介護</v>
      </c>
      <c r="AO403" s="60" t="s">
        <v>294</v>
      </c>
      <c r="AP403" s="60" t="s">
        <v>356</v>
      </c>
      <c r="AQ403" s="61">
        <v>39022</v>
      </c>
      <c r="AR403" s="61">
        <v>39022</v>
      </c>
      <c r="AS403" s="61">
        <v>43466</v>
      </c>
      <c r="BF403" s="61">
        <v>43435</v>
      </c>
      <c r="BG403" s="61">
        <v>45626</v>
      </c>
      <c r="BJ403" s="60" t="s">
        <v>4290</v>
      </c>
      <c r="BK403" s="60" t="s">
        <v>4291</v>
      </c>
      <c r="BL403" s="60" t="s">
        <v>4274</v>
      </c>
      <c r="BM403" s="60" t="s">
        <v>4275</v>
      </c>
      <c r="BN403" s="60" t="s">
        <v>4282</v>
      </c>
      <c r="BO403" s="60" t="s">
        <v>4283</v>
      </c>
      <c r="BP403" s="60">
        <v>7280016</v>
      </c>
      <c r="BQ403" s="60" t="s">
        <v>4292</v>
      </c>
      <c r="BS403" s="60" t="s">
        <v>4293</v>
      </c>
      <c r="BT403" s="60" t="s">
        <v>4294</v>
      </c>
      <c r="BV403" s="61">
        <v>28928</v>
      </c>
      <c r="CR403" s="60" t="s">
        <v>611</v>
      </c>
      <c r="CS403" s="60" t="s">
        <v>4288</v>
      </c>
      <c r="CU403" s="60" t="s">
        <v>3181</v>
      </c>
      <c r="CV403" s="60" t="s">
        <v>1937</v>
      </c>
      <c r="CW403" s="60" t="s">
        <v>4295</v>
      </c>
      <c r="CY403" s="60" t="s">
        <v>291</v>
      </c>
      <c r="CZ403" s="61">
        <v>43556</v>
      </c>
      <c r="DA403" s="61">
        <v>43241</v>
      </c>
      <c r="DB403" s="61">
        <v>43515</v>
      </c>
      <c r="DC403" s="61">
        <v>45626</v>
      </c>
    </row>
    <row r="404" spans="1:107" x14ac:dyDescent="0.15">
      <c r="A404" s="60">
        <f>COUNTIF(B404:B$1038,B404)</f>
        <v>1</v>
      </c>
      <c r="B404" s="60" t="str">
        <f t="shared" si="12"/>
        <v>3472100472短期入所生活介護</v>
      </c>
      <c r="C404" s="60">
        <v>3472100472</v>
      </c>
      <c r="D404" s="60">
        <v>0</v>
      </c>
      <c r="E404" s="60" t="s">
        <v>275</v>
      </c>
      <c r="F404" s="60">
        <v>1003607</v>
      </c>
      <c r="G404" s="60" t="s">
        <v>4130</v>
      </c>
      <c r="H404" s="60" t="s">
        <v>4131</v>
      </c>
      <c r="I404" s="60">
        <v>7270026</v>
      </c>
      <c r="J404" s="60" t="s">
        <v>4132</v>
      </c>
      <c r="K404" s="60" t="s">
        <v>4133</v>
      </c>
      <c r="L404" s="60" t="s">
        <v>4134</v>
      </c>
      <c r="M404" s="60" t="s">
        <v>1244</v>
      </c>
      <c r="P404" s="60" t="s">
        <v>283</v>
      </c>
      <c r="Q404" s="60" t="s">
        <v>4135</v>
      </c>
      <c r="R404" s="60" t="s">
        <v>4136</v>
      </c>
      <c r="X404" s="60" t="s">
        <v>4296</v>
      </c>
      <c r="Y404" s="60" t="s">
        <v>4297</v>
      </c>
      <c r="Z404" s="60" t="s">
        <v>4298</v>
      </c>
      <c r="AA404" s="60">
        <v>7270013</v>
      </c>
      <c r="AB404" s="60">
        <v>34210</v>
      </c>
      <c r="AC404" s="60" t="s">
        <v>4299</v>
      </c>
      <c r="AD404" s="60" t="s">
        <v>611</v>
      </c>
      <c r="AE404" s="60" t="b">
        <f t="shared" si="13"/>
        <v>0</v>
      </c>
      <c r="AF404" s="60" t="s">
        <v>612</v>
      </c>
      <c r="AG404" s="60" t="s">
        <v>291</v>
      </c>
      <c r="AH404" s="61">
        <v>43144</v>
      </c>
      <c r="AI404" s="60" t="s">
        <v>292</v>
      </c>
      <c r="AJ404" s="61">
        <v>42912</v>
      </c>
      <c r="AK404" s="61">
        <v>43153</v>
      </c>
      <c r="AL404" s="60" t="s">
        <v>1850</v>
      </c>
      <c r="AM404" s="60" t="str">
        <f>VLOOKUP(AL404,'[1]居宅，予防'!$A$2:$B$43,2,FALSE)</f>
        <v>短期入所生活介護</v>
      </c>
      <c r="AN404" s="60" t="str">
        <f>VLOOKUP(AM404,[1]施設種別!$A$2:$B$20,2,FALSE)</f>
        <v>⑭短期入所生活介護</v>
      </c>
      <c r="AO404" s="60" t="s">
        <v>294</v>
      </c>
      <c r="AP404" s="60" t="s">
        <v>356</v>
      </c>
      <c r="AQ404" s="61">
        <v>39904</v>
      </c>
      <c r="AR404" s="61">
        <v>39904</v>
      </c>
      <c r="AS404" s="61">
        <v>42005</v>
      </c>
      <c r="BF404" s="61">
        <v>42095</v>
      </c>
      <c r="BG404" s="61">
        <v>44286</v>
      </c>
      <c r="BJ404" s="60" t="s">
        <v>4296</v>
      </c>
      <c r="BK404" s="60" t="s">
        <v>4297</v>
      </c>
      <c r="BL404" s="60" t="s">
        <v>4298</v>
      </c>
      <c r="BM404" s="60" t="s">
        <v>4300</v>
      </c>
      <c r="BN404" s="60" t="s">
        <v>4301</v>
      </c>
      <c r="BO404" s="60" t="s">
        <v>4302</v>
      </c>
      <c r="BP404" s="60">
        <v>7270005</v>
      </c>
      <c r="BQ404" s="60" t="s">
        <v>4303</v>
      </c>
      <c r="BR404" s="60" t="s">
        <v>4304</v>
      </c>
      <c r="BS404" s="60" t="s">
        <v>4305</v>
      </c>
      <c r="BT404" s="60" t="s">
        <v>4306</v>
      </c>
      <c r="BV404" s="61">
        <v>26754</v>
      </c>
      <c r="CY404" s="60" t="s">
        <v>291</v>
      </c>
      <c r="CZ404" s="61">
        <v>42089</v>
      </c>
      <c r="DA404" s="61">
        <v>42849</v>
      </c>
      <c r="DB404" s="61">
        <v>42041</v>
      </c>
      <c r="DC404" s="61">
        <v>44286</v>
      </c>
    </row>
    <row r="405" spans="1:107" x14ac:dyDescent="0.15">
      <c r="A405" s="60">
        <f>COUNTIF(B405:B$1038,B405)</f>
        <v>1</v>
      </c>
      <c r="B405" s="60" t="str">
        <f t="shared" si="12"/>
        <v>3472100480通所介護</v>
      </c>
      <c r="C405" s="60">
        <v>3472100480</v>
      </c>
      <c r="D405" s="60">
        <v>0</v>
      </c>
      <c r="E405" s="60" t="s">
        <v>275</v>
      </c>
      <c r="F405" s="60">
        <v>1003607</v>
      </c>
      <c r="G405" s="60" t="s">
        <v>4130</v>
      </c>
      <c r="H405" s="60" t="s">
        <v>4131</v>
      </c>
      <c r="I405" s="60">
        <v>7270026</v>
      </c>
      <c r="J405" s="60" t="s">
        <v>4132</v>
      </c>
      <c r="K405" s="60" t="s">
        <v>4133</v>
      </c>
      <c r="L405" s="60" t="s">
        <v>4134</v>
      </c>
      <c r="M405" s="60" t="s">
        <v>1244</v>
      </c>
      <c r="P405" s="60" t="s">
        <v>283</v>
      </c>
      <c r="Q405" s="60" t="s">
        <v>4135</v>
      </c>
      <c r="R405" s="60" t="s">
        <v>4136</v>
      </c>
      <c r="X405" s="60" t="s">
        <v>4307</v>
      </c>
      <c r="Y405" s="60" t="s">
        <v>4308</v>
      </c>
      <c r="Z405" s="60" t="s">
        <v>4298</v>
      </c>
      <c r="AA405" s="60">
        <v>7270013</v>
      </c>
      <c r="AB405" s="60">
        <v>34210</v>
      </c>
      <c r="AC405" s="60" t="s">
        <v>4299</v>
      </c>
      <c r="AD405" s="60" t="s">
        <v>611</v>
      </c>
      <c r="AE405" s="60" t="b">
        <f t="shared" si="13"/>
        <v>0</v>
      </c>
      <c r="AF405" s="60" t="s">
        <v>612</v>
      </c>
      <c r="AG405" s="60" t="s">
        <v>291</v>
      </c>
      <c r="AH405" s="61">
        <v>43144</v>
      </c>
      <c r="AI405" s="60" t="s">
        <v>292</v>
      </c>
      <c r="AJ405" s="61">
        <v>42912</v>
      </c>
      <c r="AK405" s="61">
        <v>43153</v>
      </c>
      <c r="AL405" s="60" t="s">
        <v>1829</v>
      </c>
      <c r="AM405" s="60" t="str">
        <f>VLOOKUP(AL405,'[1]居宅，予防'!$A$2:$B$43,2,FALSE)</f>
        <v>通所介護</v>
      </c>
      <c r="AN405" s="60" t="str">
        <f>VLOOKUP(AM405,[1]施設種別!$A$2:$B$20,2,FALSE)</f>
        <v>⑮通所介護</v>
      </c>
      <c r="AO405" s="60" t="s">
        <v>294</v>
      </c>
      <c r="AP405" s="60" t="s">
        <v>356</v>
      </c>
      <c r="AQ405" s="61">
        <v>39904</v>
      </c>
      <c r="AR405" s="61">
        <v>39904</v>
      </c>
      <c r="AS405" s="61">
        <v>43435</v>
      </c>
      <c r="BF405" s="61">
        <v>42095</v>
      </c>
      <c r="BG405" s="61">
        <v>44286</v>
      </c>
      <c r="BJ405" s="60" t="s">
        <v>4307</v>
      </c>
      <c r="BK405" s="60" t="s">
        <v>4308</v>
      </c>
      <c r="BL405" s="60" t="s">
        <v>4298</v>
      </c>
      <c r="BM405" s="60" t="s">
        <v>4300</v>
      </c>
      <c r="BN405" s="60" t="s">
        <v>4301</v>
      </c>
      <c r="BO405" s="60" t="s">
        <v>4302</v>
      </c>
      <c r="BP405" s="60">
        <v>7270005</v>
      </c>
      <c r="BQ405" s="60" t="s">
        <v>4303</v>
      </c>
      <c r="BS405" s="60" t="s">
        <v>4309</v>
      </c>
      <c r="BT405" s="60" t="s">
        <v>4310</v>
      </c>
      <c r="BV405" s="61">
        <v>26754</v>
      </c>
      <c r="CR405" s="60" t="s">
        <v>611</v>
      </c>
      <c r="CY405" s="60" t="s">
        <v>291</v>
      </c>
      <c r="CZ405" s="61">
        <v>43556</v>
      </c>
      <c r="DA405" s="61">
        <v>43007</v>
      </c>
      <c r="DB405" s="61">
        <v>43446</v>
      </c>
      <c r="DC405" s="61">
        <v>44286</v>
      </c>
    </row>
    <row r="406" spans="1:107" x14ac:dyDescent="0.15">
      <c r="A406" s="60">
        <f>COUNTIF(B406:B$1038,B406)</f>
        <v>1</v>
      </c>
      <c r="B406" s="60" t="str">
        <f t="shared" si="12"/>
        <v>3472100506短期入所生活介護</v>
      </c>
      <c r="C406" s="60">
        <v>3472100506</v>
      </c>
      <c r="D406" s="60">
        <v>0</v>
      </c>
      <c r="E406" s="60" t="s">
        <v>275</v>
      </c>
      <c r="F406" s="60">
        <v>1007590</v>
      </c>
      <c r="G406" s="60" t="s">
        <v>4311</v>
      </c>
      <c r="H406" s="60" t="s">
        <v>4312</v>
      </c>
      <c r="I406" s="60">
        <v>7270114</v>
      </c>
      <c r="J406" s="60" t="s">
        <v>4313</v>
      </c>
      <c r="K406" s="60" t="s">
        <v>4314</v>
      </c>
      <c r="L406" s="60" t="s">
        <v>4315</v>
      </c>
      <c r="M406" s="60" t="s">
        <v>1244</v>
      </c>
      <c r="P406" s="60" t="s">
        <v>283</v>
      </c>
      <c r="Q406" s="60" t="s">
        <v>4316</v>
      </c>
      <c r="R406" s="60" t="s">
        <v>4317</v>
      </c>
      <c r="S406" s="60">
        <v>7280504</v>
      </c>
      <c r="T406" s="60" t="s">
        <v>4318</v>
      </c>
      <c r="U406" s="61">
        <v>14831</v>
      </c>
      <c r="X406" s="60" t="s">
        <v>4319</v>
      </c>
      <c r="Y406" s="60" t="s">
        <v>4320</v>
      </c>
      <c r="Z406" s="60" t="s">
        <v>4321</v>
      </c>
      <c r="AA406" s="60">
        <v>7270022</v>
      </c>
      <c r="AB406" s="60">
        <v>34210</v>
      </c>
      <c r="AC406" s="60" t="s">
        <v>4322</v>
      </c>
      <c r="AD406" s="60" t="s">
        <v>611</v>
      </c>
      <c r="AE406" s="60" t="b">
        <f t="shared" si="13"/>
        <v>0</v>
      </c>
      <c r="AF406" s="60" t="s">
        <v>612</v>
      </c>
      <c r="AG406" s="60" t="s">
        <v>291</v>
      </c>
      <c r="AH406" s="61">
        <v>42922</v>
      </c>
      <c r="AI406" s="60" t="s">
        <v>292</v>
      </c>
      <c r="AJ406" s="61">
        <v>42895</v>
      </c>
      <c r="AK406" s="61">
        <v>42940</v>
      </c>
      <c r="AL406" s="60" t="s">
        <v>1850</v>
      </c>
      <c r="AM406" s="60" t="str">
        <f>VLOOKUP(AL406,'[1]居宅，予防'!$A$2:$B$43,2,FALSE)</f>
        <v>短期入所生活介護</v>
      </c>
      <c r="AN406" s="60" t="str">
        <f>VLOOKUP(AM406,[1]施設種別!$A$2:$B$20,2,FALSE)</f>
        <v>⑭短期入所生活介護</v>
      </c>
      <c r="AO406" s="60" t="s">
        <v>294</v>
      </c>
      <c r="AP406" s="60" t="s">
        <v>356</v>
      </c>
      <c r="AQ406" s="61">
        <v>40817</v>
      </c>
      <c r="AR406" s="61">
        <v>40817</v>
      </c>
      <c r="AS406" s="61">
        <v>43313</v>
      </c>
      <c r="BF406" s="61">
        <v>43009</v>
      </c>
      <c r="BG406" s="61">
        <v>45199</v>
      </c>
      <c r="BJ406" s="60" t="s">
        <v>4319</v>
      </c>
      <c r="BK406" s="60" t="s">
        <v>4320</v>
      </c>
      <c r="BL406" s="60" t="s">
        <v>4321</v>
      </c>
      <c r="BM406" s="60" t="s">
        <v>4323</v>
      </c>
      <c r="BN406" s="60" t="s">
        <v>4324</v>
      </c>
      <c r="BO406" s="60" t="s">
        <v>4325</v>
      </c>
      <c r="BP406" s="60">
        <v>7270001</v>
      </c>
      <c r="BQ406" s="60" t="s">
        <v>4326</v>
      </c>
      <c r="BR406" s="60" t="s">
        <v>2007</v>
      </c>
      <c r="BV406" s="61">
        <v>32709</v>
      </c>
      <c r="CR406" s="60" t="s">
        <v>4327</v>
      </c>
      <c r="CY406" s="60" t="s">
        <v>291</v>
      </c>
      <c r="CZ406" s="61">
        <v>43376</v>
      </c>
      <c r="DA406" s="61">
        <v>43278</v>
      </c>
      <c r="DB406" s="61">
        <v>43320</v>
      </c>
      <c r="DC406" s="61">
        <v>45199</v>
      </c>
    </row>
    <row r="407" spans="1:107" x14ac:dyDescent="0.15">
      <c r="A407" s="60">
        <f>COUNTIF(B407:B$1038,B407)</f>
        <v>1</v>
      </c>
      <c r="B407" s="60" t="str">
        <f t="shared" si="12"/>
        <v>3472100514短期入所生活介護</v>
      </c>
      <c r="C407" s="60">
        <v>3472100514</v>
      </c>
      <c r="D407" s="60">
        <v>0</v>
      </c>
      <c r="E407" s="60" t="s">
        <v>275</v>
      </c>
      <c r="F407" s="60">
        <v>1004605</v>
      </c>
      <c r="G407" s="60" t="s">
        <v>3875</v>
      </c>
      <c r="H407" s="60" t="s">
        <v>3876</v>
      </c>
      <c r="I407" s="60">
        <v>7294211</v>
      </c>
      <c r="J407" s="60" t="s">
        <v>4219</v>
      </c>
      <c r="K407" s="60" t="s">
        <v>4220</v>
      </c>
      <c r="L407" s="60" t="s">
        <v>4221</v>
      </c>
      <c r="M407" s="60" t="s">
        <v>1244</v>
      </c>
      <c r="N407" s="60" t="s">
        <v>533</v>
      </c>
      <c r="P407" s="60" t="s">
        <v>283</v>
      </c>
      <c r="Q407" s="60" t="s">
        <v>3880</v>
      </c>
      <c r="R407" s="60" t="s">
        <v>3881</v>
      </c>
      <c r="U407" s="61">
        <v>20067</v>
      </c>
      <c r="X407" s="60" t="s">
        <v>4328</v>
      </c>
      <c r="Y407" s="60" t="s">
        <v>4329</v>
      </c>
      <c r="Z407" s="60" t="s">
        <v>4224</v>
      </c>
      <c r="AA407" s="60">
        <v>7270007</v>
      </c>
      <c r="AB407" s="60">
        <v>34210</v>
      </c>
      <c r="AC407" s="60" t="s">
        <v>4330</v>
      </c>
      <c r="AD407" s="60" t="s">
        <v>611</v>
      </c>
      <c r="AE407" s="60" t="b">
        <f t="shared" si="13"/>
        <v>0</v>
      </c>
      <c r="AF407" s="60" t="s">
        <v>612</v>
      </c>
      <c r="AG407" s="60" t="s">
        <v>291</v>
      </c>
      <c r="AH407" s="61">
        <v>43453</v>
      </c>
      <c r="AI407" s="60" t="s">
        <v>292</v>
      </c>
      <c r="AJ407" s="61">
        <v>43447</v>
      </c>
      <c r="AK407" s="61">
        <v>43496</v>
      </c>
      <c r="AL407" s="60" t="s">
        <v>1850</v>
      </c>
      <c r="AM407" s="60" t="str">
        <f>VLOOKUP(AL407,'[1]居宅，予防'!$A$2:$B$43,2,FALSE)</f>
        <v>短期入所生活介護</v>
      </c>
      <c r="AN407" s="60" t="str">
        <f>VLOOKUP(AM407,[1]施設種別!$A$2:$B$20,2,FALSE)</f>
        <v>⑭短期入所生活介護</v>
      </c>
      <c r="AO407" s="60" t="s">
        <v>294</v>
      </c>
      <c r="AP407" s="60" t="s">
        <v>356</v>
      </c>
      <c r="AQ407" s="61">
        <v>40969</v>
      </c>
      <c r="AR407" s="61">
        <v>40969</v>
      </c>
      <c r="AS407" s="61">
        <v>42096</v>
      </c>
      <c r="BF407" s="61">
        <v>43160</v>
      </c>
      <c r="BG407" s="61">
        <v>45351</v>
      </c>
      <c r="BJ407" s="60" t="s">
        <v>4328</v>
      </c>
      <c r="BK407" s="60" t="s">
        <v>4329</v>
      </c>
      <c r="BL407" s="60" t="s">
        <v>4224</v>
      </c>
      <c r="BM407" s="60" t="s">
        <v>4331</v>
      </c>
      <c r="BN407" s="60" t="s">
        <v>4332</v>
      </c>
      <c r="BO407" s="60" t="s">
        <v>4333</v>
      </c>
      <c r="BP407" s="60">
        <v>7293721</v>
      </c>
      <c r="BQ407" s="60" t="s">
        <v>4334</v>
      </c>
      <c r="BS407" s="60" t="s">
        <v>4335</v>
      </c>
      <c r="BT407" s="60" t="s">
        <v>1593</v>
      </c>
      <c r="BV407" s="61">
        <v>21107</v>
      </c>
      <c r="CR407" s="60" t="s">
        <v>4327</v>
      </c>
      <c r="CY407" s="60" t="s">
        <v>291</v>
      </c>
      <c r="CZ407" s="61">
        <v>43153</v>
      </c>
      <c r="DA407" s="61">
        <v>43214</v>
      </c>
      <c r="DB407" s="61">
        <v>43136</v>
      </c>
      <c r="DC407" s="61">
        <v>45351</v>
      </c>
    </row>
    <row r="408" spans="1:107" x14ac:dyDescent="0.15">
      <c r="A408" s="60">
        <f>COUNTIF(B408:B$1038,B408)</f>
        <v>1</v>
      </c>
      <c r="B408" s="60" t="str">
        <f t="shared" si="12"/>
        <v>3472100548短期入所生活介護</v>
      </c>
      <c r="C408" s="60">
        <v>3472100548</v>
      </c>
      <c r="D408" s="60">
        <v>0</v>
      </c>
      <c r="E408" s="60" t="s">
        <v>275</v>
      </c>
      <c r="F408" s="60">
        <v>1007590</v>
      </c>
      <c r="G408" s="60" t="s">
        <v>4311</v>
      </c>
      <c r="H408" s="60" t="s">
        <v>4312</v>
      </c>
      <c r="I408" s="60">
        <v>7270114</v>
      </c>
      <c r="J408" s="60" t="s">
        <v>4313</v>
      </c>
      <c r="K408" s="60" t="s">
        <v>4314</v>
      </c>
      <c r="L408" s="60" t="s">
        <v>4315</v>
      </c>
      <c r="M408" s="60" t="s">
        <v>1244</v>
      </c>
      <c r="P408" s="60" t="s">
        <v>283</v>
      </c>
      <c r="Q408" s="60" t="s">
        <v>4316</v>
      </c>
      <c r="R408" s="60" t="s">
        <v>4317</v>
      </c>
      <c r="S408" s="60">
        <v>7280504</v>
      </c>
      <c r="T408" s="60" t="s">
        <v>4318</v>
      </c>
      <c r="U408" s="61">
        <v>14831</v>
      </c>
      <c r="X408" s="60" t="s">
        <v>4336</v>
      </c>
      <c r="Y408" s="60" t="s">
        <v>4337</v>
      </c>
      <c r="Z408" s="60" t="s">
        <v>4321</v>
      </c>
      <c r="AA408" s="60">
        <v>7270022</v>
      </c>
      <c r="AB408" s="60">
        <v>34210</v>
      </c>
      <c r="AC408" s="60" t="s">
        <v>4338</v>
      </c>
      <c r="AD408" s="60" t="s">
        <v>611</v>
      </c>
      <c r="AE408" s="60" t="b">
        <f t="shared" si="13"/>
        <v>0</v>
      </c>
      <c r="AF408" s="60" t="s">
        <v>612</v>
      </c>
      <c r="AG408" s="60" t="s">
        <v>291</v>
      </c>
      <c r="AH408" s="61">
        <v>42922</v>
      </c>
      <c r="AI408" s="60" t="s">
        <v>292</v>
      </c>
      <c r="AJ408" s="61">
        <v>42895</v>
      </c>
      <c r="AK408" s="61">
        <v>42940</v>
      </c>
      <c r="AL408" s="60" t="s">
        <v>1850</v>
      </c>
      <c r="AM408" s="60" t="str">
        <f>VLOOKUP(AL408,'[1]居宅，予防'!$A$2:$B$43,2,FALSE)</f>
        <v>短期入所生活介護</v>
      </c>
      <c r="AN408" s="60" t="str">
        <f>VLOOKUP(AM408,[1]施設種別!$A$2:$B$20,2,FALSE)</f>
        <v>⑭短期入所生活介護</v>
      </c>
      <c r="AO408" s="60" t="s">
        <v>294</v>
      </c>
      <c r="AP408" s="60" t="s">
        <v>356</v>
      </c>
      <c r="AQ408" s="61">
        <v>41730</v>
      </c>
      <c r="AR408" s="61">
        <v>41730</v>
      </c>
      <c r="AS408" s="61">
        <v>43466</v>
      </c>
      <c r="BF408" s="61">
        <v>41730</v>
      </c>
      <c r="BG408" s="61">
        <v>43921</v>
      </c>
      <c r="BJ408" s="60" t="s">
        <v>4336</v>
      </c>
      <c r="BK408" s="60" t="s">
        <v>4337</v>
      </c>
      <c r="BL408" s="60" t="s">
        <v>4321</v>
      </c>
      <c r="BM408" s="60" t="s">
        <v>4323</v>
      </c>
      <c r="BN408" s="60" t="s">
        <v>4339</v>
      </c>
      <c r="BO408" s="60" t="s">
        <v>4340</v>
      </c>
      <c r="BP408" s="60">
        <v>7280017</v>
      </c>
      <c r="BQ408" s="60" t="s">
        <v>4341</v>
      </c>
      <c r="BR408" s="60" t="s">
        <v>1892</v>
      </c>
      <c r="BV408" s="61">
        <v>30488</v>
      </c>
      <c r="CR408" s="60" t="s">
        <v>4327</v>
      </c>
      <c r="CY408" s="60" t="s">
        <v>291</v>
      </c>
      <c r="CZ408" s="61">
        <v>43556</v>
      </c>
      <c r="DA408" s="61">
        <v>43578</v>
      </c>
      <c r="DB408" s="61">
        <v>43483</v>
      </c>
      <c r="DC408" s="61">
        <v>43921</v>
      </c>
    </row>
    <row r="409" spans="1:107" x14ac:dyDescent="0.15">
      <c r="A409" s="60">
        <f>COUNTIF(B409:B$1038,B409)</f>
        <v>1</v>
      </c>
      <c r="B409" s="60" t="str">
        <f t="shared" si="12"/>
        <v>3472100555短期入所生活介護</v>
      </c>
      <c r="C409" s="60">
        <v>3472100555</v>
      </c>
      <c r="D409" s="60">
        <v>0</v>
      </c>
      <c r="E409" s="60" t="s">
        <v>275</v>
      </c>
      <c r="F409" s="60">
        <v>1004597</v>
      </c>
      <c r="G409" s="60" t="s">
        <v>4342</v>
      </c>
      <c r="H409" s="60" t="s">
        <v>4343</v>
      </c>
      <c r="I409" s="60">
        <v>7295125</v>
      </c>
      <c r="J409" s="60" t="s">
        <v>4344</v>
      </c>
      <c r="K409" s="60" t="s">
        <v>4345</v>
      </c>
      <c r="L409" s="60" t="s">
        <v>4346</v>
      </c>
      <c r="M409" s="60" t="s">
        <v>1244</v>
      </c>
      <c r="P409" s="60" t="s">
        <v>283</v>
      </c>
      <c r="Q409" s="60" t="s">
        <v>4347</v>
      </c>
      <c r="R409" s="60" t="s">
        <v>4348</v>
      </c>
      <c r="X409" s="60" t="s">
        <v>4349</v>
      </c>
      <c r="Y409" s="60" t="s">
        <v>4350</v>
      </c>
      <c r="Z409" s="60" t="s">
        <v>4351</v>
      </c>
      <c r="AA409" s="60">
        <v>7295125</v>
      </c>
      <c r="AB409" s="60">
        <v>34210</v>
      </c>
      <c r="AC409" s="60" t="s">
        <v>4352</v>
      </c>
      <c r="AD409" s="60" t="s">
        <v>611</v>
      </c>
      <c r="AE409" s="60" t="b">
        <f t="shared" si="13"/>
        <v>0</v>
      </c>
      <c r="AF409" s="60" t="s">
        <v>612</v>
      </c>
      <c r="AG409" s="60" t="s">
        <v>291</v>
      </c>
      <c r="AH409" s="61">
        <v>43354</v>
      </c>
      <c r="AI409" s="60" t="s">
        <v>292</v>
      </c>
      <c r="AJ409" s="61">
        <v>43358</v>
      </c>
      <c r="AK409" s="61">
        <v>43434</v>
      </c>
      <c r="AL409" s="60" t="s">
        <v>1850</v>
      </c>
      <c r="AM409" s="60" t="str">
        <f>VLOOKUP(AL409,'[1]居宅，予防'!$A$2:$B$43,2,FALSE)</f>
        <v>短期入所生活介護</v>
      </c>
      <c r="AN409" s="60" t="str">
        <f>VLOOKUP(AM409,[1]施設種別!$A$2:$B$20,2,FALSE)</f>
        <v>⑭短期入所生活介護</v>
      </c>
      <c r="AO409" s="60" t="s">
        <v>294</v>
      </c>
      <c r="AP409" s="60" t="s">
        <v>356</v>
      </c>
      <c r="AQ409" s="61">
        <v>41852</v>
      </c>
      <c r="AR409" s="61">
        <v>41852</v>
      </c>
      <c r="AS409" s="61">
        <v>43191</v>
      </c>
      <c r="BF409" s="61">
        <v>41852</v>
      </c>
      <c r="BG409" s="61">
        <v>44043</v>
      </c>
      <c r="BJ409" s="60" t="s">
        <v>4349</v>
      </c>
      <c r="BK409" s="60" t="s">
        <v>4350</v>
      </c>
      <c r="BL409" s="60" t="s">
        <v>4351</v>
      </c>
      <c r="BM409" s="60" t="s">
        <v>4353</v>
      </c>
      <c r="BN409" s="60" t="s">
        <v>4354</v>
      </c>
      <c r="BO409" s="60" t="s">
        <v>4355</v>
      </c>
      <c r="BP409" s="60">
        <v>7295452</v>
      </c>
      <c r="BQ409" s="60" t="s">
        <v>4356</v>
      </c>
      <c r="BS409" s="60" t="s">
        <v>4357</v>
      </c>
      <c r="BT409" s="60" t="s">
        <v>4358</v>
      </c>
      <c r="BV409" s="61">
        <v>22805</v>
      </c>
      <c r="CR409" s="60" t="s">
        <v>629</v>
      </c>
      <c r="CS409" s="60" t="s">
        <v>4359</v>
      </c>
      <c r="CY409" s="60" t="s">
        <v>291</v>
      </c>
      <c r="CZ409" s="61">
        <v>43312</v>
      </c>
      <c r="DA409" s="61">
        <v>43348</v>
      </c>
      <c r="DB409" s="61">
        <v>43203</v>
      </c>
      <c r="DC409" s="61">
        <v>44043</v>
      </c>
    </row>
    <row r="410" spans="1:107" x14ac:dyDescent="0.15">
      <c r="A410" s="60">
        <f>COUNTIF(B410:B$1038,B410)</f>
        <v>1</v>
      </c>
      <c r="B410" s="60" t="str">
        <f t="shared" si="12"/>
        <v>3472100563介護老人福祉施設</v>
      </c>
      <c r="C410" s="60">
        <v>3472100563</v>
      </c>
      <c r="D410" s="60">
        <v>0</v>
      </c>
      <c r="E410" s="60" t="s">
        <v>275</v>
      </c>
      <c r="F410" s="60">
        <v>1004597</v>
      </c>
      <c r="G410" s="60" t="s">
        <v>4342</v>
      </c>
      <c r="H410" s="60" t="s">
        <v>4343</v>
      </c>
      <c r="I410" s="60">
        <v>7295125</v>
      </c>
      <c r="J410" s="60" t="s">
        <v>4344</v>
      </c>
      <c r="K410" s="60" t="s">
        <v>4345</v>
      </c>
      <c r="L410" s="60" t="s">
        <v>4346</v>
      </c>
      <c r="M410" s="60" t="s">
        <v>1244</v>
      </c>
      <c r="P410" s="60" t="s">
        <v>283</v>
      </c>
      <c r="Q410" s="60" t="s">
        <v>4347</v>
      </c>
      <c r="R410" s="60" t="s">
        <v>4348</v>
      </c>
      <c r="X410" s="60" t="s">
        <v>4360</v>
      </c>
      <c r="Y410" s="60" t="s">
        <v>4361</v>
      </c>
      <c r="Z410" s="60" t="s">
        <v>4351</v>
      </c>
      <c r="AA410" s="60">
        <v>7295125</v>
      </c>
      <c r="AB410" s="60">
        <v>34210</v>
      </c>
      <c r="AC410" s="60" t="s">
        <v>4352</v>
      </c>
      <c r="AD410" s="60" t="s">
        <v>611</v>
      </c>
      <c r="AE410" s="60" t="b">
        <f t="shared" si="13"/>
        <v>0</v>
      </c>
      <c r="AF410" s="60" t="s">
        <v>612</v>
      </c>
      <c r="AG410" s="60" t="s">
        <v>291</v>
      </c>
      <c r="AH410" s="61">
        <v>43354</v>
      </c>
      <c r="AI410" s="60" t="s">
        <v>292</v>
      </c>
      <c r="AJ410" s="61">
        <v>43358</v>
      </c>
      <c r="AK410" s="61">
        <v>43434</v>
      </c>
      <c r="AL410" s="60" t="s">
        <v>1856</v>
      </c>
      <c r="AM410" s="60" t="str">
        <f>VLOOKUP(AL410,'[1]居宅，予防'!$A$2:$B$43,2,FALSE)</f>
        <v>介護老人福祉施設</v>
      </c>
      <c r="AN410" s="60" t="str">
        <f>VLOOKUP(AM410,[1]施設種別!$A$2:$B$20,2,FALSE)</f>
        <v>①広域型特別養護老人ホーム</v>
      </c>
      <c r="AO410" s="60" t="s">
        <v>294</v>
      </c>
      <c r="AP410" s="60" t="s">
        <v>356</v>
      </c>
      <c r="AQ410" s="61">
        <v>41852</v>
      </c>
      <c r="AR410" s="61">
        <v>41852</v>
      </c>
      <c r="AS410" s="61">
        <v>43581</v>
      </c>
      <c r="BF410" s="61">
        <v>41852</v>
      </c>
      <c r="BG410" s="61">
        <v>44043</v>
      </c>
      <c r="BJ410" s="60" t="s">
        <v>4360</v>
      </c>
      <c r="BK410" s="60" t="s">
        <v>4361</v>
      </c>
      <c r="BL410" s="60" t="s">
        <v>4351</v>
      </c>
      <c r="BM410" s="60" t="s">
        <v>4353</v>
      </c>
      <c r="BN410" s="60" t="s">
        <v>4362</v>
      </c>
      <c r="BO410" s="60" t="s">
        <v>4355</v>
      </c>
      <c r="BP410" s="60">
        <v>7295452</v>
      </c>
      <c r="BQ410" s="60" t="s">
        <v>4356</v>
      </c>
      <c r="BS410" s="60" t="s">
        <v>4363</v>
      </c>
      <c r="BT410" s="60" t="s">
        <v>2380</v>
      </c>
      <c r="BV410" s="61">
        <v>22805</v>
      </c>
      <c r="CU410" s="60" t="s">
        <v>4364</v>
      </c>
      <c r="CY410" s="60" t="s">
        <v>291</v>
      </c>
      <c r="CZ410" s="61">
        <v>43581</v>
      </c>
      <c r="DA410" s="61">
        <v>43348</v>
      </c>
      <c r="DB410" s="61">
        <v>43434</v>
      </c>
      <c r="DC410" s="61">
        <v>44043</v>
      </c>
    </row>
    <row r="411" spans="1:107" x14ac:dyDescent="0.15">
      <c r="A411" s="60">
        <f>COUNTIF(B411:B$1038,B411)</f>
        <v>1</v>
      </c>
      <c r="B411" s="60" t="str">
        <f t="shared" si="12"/>
        <v>3472100563短期入所生活介護</v>
      </c>
      <c r="C411" s="60">
        <v>3472100563</v>
      </c>
      <c r="D411" s="60">
        <v>0</v>
      </c>
      <c r="E411" s="60" t="s">
        <v>275</v>
      </c>
      <c r="F411" s="60">
        <v>1004597</v>
      </c>
      <c r="G411" s="60" t="s">
        <v>4342</v>
      </c>
      <c r="H411" s="60" t="s">
        <v>4343</v>
      </c>
      <c r="I411" s="60">
        <v>7295125</v>
      </c>
      <c r="J411" s="60" t="s">
        <v>4344</v>
      </c>
      <c r="K411" s="60" t="s">
        <v>4345</v>
      </c>
      <c r="L411" s="60" t="s">
        <v>4346</v>
      </c>
      <c r="M411" s="60" t="s">
        <v>1244</v>
      </c>
      <c r="P411" s="60" t="s">
        <v>283</v>
      </c>
      <c r="Q411" s="60" t="s">
        <v>4347</v>
      </c>
      <c r="R411" s="60" t="s">
        <v>4348</v>
      </c>
      <c r="X411" s="60" t="s">
        <v>4360</v>
      </c>
      <c r="Y411" s="60" t="s">
        <v>4361</v>
      </c>
      <c r="Z411" s="60" t="s">
        <v>4351</v>
      </c>
      <c r="AA411" s="60">
        <v>7295125</v>
      </c>
      <c r="AB411" s="60">
        <v>34210</v>
      </c>
      <c r="AC411" s="60" t="s">
        <v>4352</v>
      </c>
      <c r="AD411" s="60" t="s">
        <v>611</v>
      </c>
      <c r="AE411" s="60" t="b">
        <f t="shared" si="13"/>
        <v>0</v>
      </c>
      <c r="AF411" s="60" t="s">
        <v>612</v>
      </c>
      <c r="AG411" s="60" t="s">
        <v>291</v>
      </c>
      <c r="AH411" s="61">
        <v>43354</v>
      </c>
      <c r="AI411" s="60" t="s">
        <v>292</v>
      </c>
      <c r="AJ411" s="61">
        <v>43358</v>
      </c>
      <c r="AK411" s="61">
        <v>43434</v>
      </c>
      <c r="AL411" s="60" t="s">
        <v>1850</v>
      </c>
      <c r="AM411" s="60" t="str">
        <f>VLOOKUP(AL411,'[1]居宅，予防'!$A$2:$B$43,2,FALSE)</f>
        <v>短期入所生活介護</v>
      </c>
      <c r="AN411" s="60" t="str">
        <f>VLOOKUP(AM411,[1]施設種別!$A$2:$B$20,2,FALSE)</f>
        <v>⑭短期入所生活介護</v>
      </c>
      <c r="AO411" s="60" t="s">
        <v>294</v>
      </c>
      <c r="AP411" s="60" t="s">
        <v>356</v>
      </c>
      <c r="AQ411" s="61">
        <v>42064</v>
      </c>
      <c r="AR411" s="61">
        <v>42064</v>
      </c>
      <c r="AS411" s="61">
        <v>43191</v>
      </c>
      <c r="BF411" s="61">
        <v>42064</v>
      </c>
      <c r="BG411" s="61">
        <v>44255</v>
      </c>
      <c r="BJ411" s="60" t="s">
        <v>4360</v>
      </c>
      <c r="BK411" s="60" t="s">
        <v>4361</v>
      </c>
      <c r="BL411" s="60" t="s">
        <v>4351</v>
      </c>
      <c r="BM411" s="60" t="s">
        <v>4353</v>
      </c>
      <c r="BN411" s="60" t="s">
        <v>4362</v>
      </c>
      <c r="BO411" s="60" t="s">
        <v>4355</v>
      </c>
      <c r="BP411" s="60">
        <v>7295452</v>
      </c>
      <c r="BQ411" s="60" t="s">
        <v>4356</v>
      </c>
      <c r="BS411" s="60" t="s">
        <v>4365</v>
      </c>
      <c r="BT411" s="60" t="s">
        <v>4366</v>
      </c>
      <c r="BV411" s="61">
        <v>22805</v>
      </c>
      <c r="CR411" s="60" t="s">
        <v>629</v>
      </c>
      <c r="CS411" s="60" t="s">
        <v>4367</v>
      </c>
      <c r="CY411" s="60" t="s">
        <v>291</v>
      </c>
      <c r="CZ411" s="61">
        <v>43312</v>
      </c>
      <c r="DA411" s="61">
        <v>43348</v>
      </c>
      <c r="DB411" s="61">
        <v>43203</v>
      </c>
      <c r="DC411" s="61">
        <v>44255</v>
      </c>
    </row>
    <row r="412" spans="1:107" x14ac:dyDescent="0.15">
      <c r="A412" s="60">
        <f>COUNTIF(B412:B$1038,B412)</f>
        <v>1</v>
      </c>
      <c r="B412" s="60" t="str">
        <f t="shared" si="12"/>
        <v>3472100589地域密着型通所介護</v>
      </c>
      <c r="C412" s="60">
        <v>3472100589</v>
      </c>
      <c r="D412" s="60">
        <v>34210</v>
      </c>
      <c r="E412" s="60" t="s">
        <v>611</v>
      </c>
      <c r="G412" s="60" t="s">
        <v>4368</v>
      </c>
      <c r="H412" s="60" t="s">
        <v>4369</v>
      </c>
      <c r="I412" s="60">
        <v>7296131</v>
      </c>
      <c r="J412" s="60" t="s">
        <v>4370</v>
      </c>
      <c r="K412" s="60" t="s">
        <v>4371</v>
      </c>
      <c r="L412" s="60" t="s">
        <v>4371</v>
      </c>
      <c r="M412" s="60" t="s">
        <v>1907</v>
      </c>
      <c r="P412" s="60" t="s">
        <v>1967</v>
      </c>
      <c r="Q412" s="60" t="s">
        <v>4372</v>
      </c>
      <c r="R412" s="60" t="s">
        <v>4373</v>
      </c>
      <c r="U412" s="61">
        <v>16108</v>
      </c>
      <c r="X412" s="60" t="s">
        <v>4374</v>
      </c>
      <c r="Y412" s="60" t="s">
        <v>4375</v>
      </c>
      <c r="Z412" s="60" t="s">
        <v>4376</v>
      </c>
      <c r="AA412" s="60">
        <v>7270022</v>
      </c>
      <c r="AB412" s="60">
        <v>34210</v>
      </c>
      <c r="AC412" s="60" t="s">
        <v>4377</v>
      </c>
      <c r="AD412" s="60" t="s">
        <v>611</v>
      </c>
      <c r="AE412" s="60" t="b">
        <f t="shared" si="13"/>
        <v>1</v>
      </c>
      <c r="AF412" s="60" t="s">
        <v>612</v>
      </c>
      <c r="AG412" s="60" t="s">
        <v>291</v>
      </c>
      <c r="AH412" s="61">
        <v>42480</v>
      </c>
      <c r="AI412" s="60" t="s">
        <v>292</v>
      </c>
      <c r="AJ412" s="61">
        <v>42461</v>
      </c>
      <c r="AK412" s="61">
        <v>42480</v>
      </c>
      <c r="AL412" s="60" t="s">
        <v>1974</v>
      </c>
      <c r="AM412" s="60" t="str">
        <f>VLOOKUP(AL412,'[1]居宅，予防'!$A$2:$B$43,2,FALSE)</f>
        <v>地域密着型通所介護</v>
      </c>
      <c r="AN412" s="60" t="str">
        <f>VLOOKUP(AM412,[1]施設種別!$A$2:$B$20,2,FALSE)</f>
        <v>⑯地域密着型通所介護</v>
      </c>
      <c r="AO412" s="60" t="s">
        <v>294</v>
      </c>
      <c r="AP412" s="60" t="s">
        <v>356</v>
      </c>
      <c r="AQ412" s="61">
        <v>42461</v>
      </c>
      <c r="AR412" s="61">
        <v>42461</v>
      </c>
      <c r="BF412" s="61">
        <v>42461</v>
      </c>
      <c r="BG412" s="61">
        <v>44227</v>
      </c>
      <c r="BJ412" s="60" t="s">
        <v>4374</v>
      </c>
      <c r="BK412" s="60" t="s">
        <v>4375</v>
      </c>
      <c r="BL412" s="60" t="s">
        <v>4376</v>
      </c>
      <c r="BM412" s="60" t="s">
        <v>4376</v>
      </c>
      <c r="BN412" s="60" t="s">
        <v>4373</v>
      </c>
      <c r="BO412" s="60" t="s">
        <v>4372</v>
      </c>
      <c r="BP412" s="60">
        <v>7270022</v>
      </c>
      <c r="BQ412" s="60" t="s">
        <v>4378</v>
      </c>
      <c r="BV412" s="61">
        <v>16108</v>
      </c>
      <c r="CR412" s="60" t="s">
        <v>611</v>
      </c>
      <c r="CY412" s="60" t="s">
        <v>291</v>
      </c>
      <c r="CZ412" s="61">
        <v>42480</v>
      </c>
      <c r="DA412" s="61">
        <v>43214</v>
      </c>
      <c r="DB412" s="61">
        <v>42480</v>
      </c>
      <c r="DC412" s="61">
        <v>44227</v>
      </c>
    </row>
    <row r="413" spans="1:107" x14ac:dyDescent="0.15">
      <c r="A413" s="60">
        <f>COUNTIF(B413:B$1038,B413)</f>
        <v>1</v>
      </c>
      <c r="B413" s="60" t="str">
        <f t="shared" si="12"/>
        <v>3472100597短期入所生活介護</v>
      </c>
      <c r="C413" s="60">
        <v>3472100597</v>
      </c>
      <c r="D413" s="60">
        <v>0</v>
      </c>
      <c r="E413" s="60" t="s">
        <v>275</v>
      </c>
      <c r="F413" s="60">
        <v>1003607</v>
      </c>
      <c r="G413" s="60" t="s">
        <v>4130</v>
      </c>
      <c r="H413" s="60" t="s">
        <v>4131</v>
      </c>
      <c r="I413" s="60">
        <v>7270026</v>
      </c>
      <c r="J413" s="60" t="s">
        <v>4132</v>
      </c>
      <c r="K413" s="60" t="s">
        <v>4133</v>
      </c>
      <c r="L413" s="60" t="s">
        <v>4134</v>
      </c>
      <c r="M413" s="60" t="s">
        <v>1244</v>
      </c>
      <c r="P413" s="60" t="s">
        <v>283</v>
      </c>
      <c r="Q413" s="60" t="s">
        <v>4135</v>
      </c>
      <c r="R413" s="60" t="s">
        <v>4136</v>
      </c>
      <c r="X413" s="60" t="s">
        <v>4379</v>
      </c>
      <c r="Y413" s="60" t="s">
        <v>4380</v>
      </c>
      <c r="Z413" s="60" t="s">
        <v>4298</v>
      </c>
      <c r="AA413" s="60">
        <v>7270013</v>
      </c>
      <c r="AB413" s="60">
        <v>34210</v>
      </c>
      <c r="AC413" s="60" t="s">
        <v>4299</v>
      </c>
      <c r="AD413" s="60" t="s">
        <v>611</v>
      </c>
      <c r="AE413" s="60" t="b">
        <f t="shared" si="13"/>
        <v>0</v>
      </c>
      <c r="AF413" s="60" t="s">
        <v>612</v>
      </c>
      <c r="AG413" s="60" t="s">
        <v>291</v>
      </c>
      <c r="AH413" s="61">
        <v>43144</v>
      </c>
      <c r="AI413" s="60" t="s">
        <v>292</v>
      </c>
      <c r="AJ413" s="61">
        <v>42912</v>
      </c>
      <c r="AK413" s="61">
        <v>43153</v>
      </c>
      <c r="AL413" s="60" t="s">
        <v>1850</v>
      </c>
      <c r="AM413" s="60" t="str">
        <f>VLOOKUP(AL413,'[1]居宅，予防'!$A$2:$B$43,2,FALSE)</f>
        <v>短期入所生活介護</v>
      </c>
      <c r="AN413" s="60" t="str">
        <f>VLOOKUP(AM413,[1]施設種別!$A$2:$B$20,2,FALSE)</f>
        <v>⑭短期入所生活介護</v>
      </c>
      <c r="AO413" s="60" t="s">
        <v>294</v>
      </c>
      <c r="AP413" s="60" t="s">
        <v>356</v>
      </c>
      <c r="AQ413" s="61">
        <v>42095</v>
      </c>
      <c r="AR413" s="61">
        <v>42095</v>
      </c>
      <c r="BF413" s="61">
        <v>42095</v>
      </c>
      <c r="BG413" s="61">
        <v>44286</v>
      </c>
      <c r="BJ413" s="60" t="s">
        <v>4379</v>
      </c>
      <c r="BK413" s="60" t="s">
        <v>4380</v>
      </c>
      <c r="BL413" s="60" t="s">
        <v>4298</v>
      </c>
      <c r="BM413" s="60" t="s">
        <v>4300</v>
      </c>
      <c r="BN413" s="60" t="s">
        <v>4301</v>
      </c>
      <c r="BO413" s="60" t="s">
        <v>4302</v>
      </c>
      <c r="BP413" s="60">
        <v>7270005</v>
      </c>
      <c r="BQ413" s="60" t="s">
        <v>4381</v>
      </c>
      <c r="BR413" s="60" t="s">
        <v>4382</v>
      </c>
      <c r="BS413" s="60" t="s">
        <v>2869</v>
      </c>
      <c r="BT413" s="60" t="s">
        <v>4383</v>
      </c>
      <c r="BV413" s="61">
        <v>26754</v>
      </c>
      <c r="CR413" s="60" t="s">
        <v>611</v>
      </c>
      <c r="CY413" s="60" t="s">
        <v>291</v>
      </c>
      <c r="CZ413" s="61">
        <v>42089</v>
      </c>
      <c r="DA413" s="61">
        <v>42998</v>
      </c>
      <c r="DB413" s="61">
        <v>42062</v>
      </c>
      <c r="DC413" s="61">
        <v>44286</v>
      </c>
    </row>
    <row r="414" spans="1:107" x14ac:dyDescent="0.15">
      <c r="A414" s="60">
        <f>COUNTIF(B414:B$1038,B414)</f>
        <v>1</v>
      </c>
      <c r="B414" s="60" t="str">
        <f t="shared" si="12"/>
        <v>3472300122通所介護</v>
      </c>
      <c r="C414" s="60">
        <v>3472300122</v>
      </c>
      <c r="D414" s="60">
        <v>0</v>
      </c>
      <c r="E414" s="60" t="s">
        <v>275</v>
      </c>
      <c r="F414" s="60">
        <v>1003631</v>
      </c>
      <c r="G414" s="60" t="s">
        <v>4384</v>
      </c>
      <c r="H414" s="60" t="s">
        <v>4385</v>
      </c>
      <c r="I414" s="60">
        <v>7390651</v>
      </c>
      <c r="J414" s="60" t="s">
        <v>4386</v>
      </c>
      <c r="K414" s="60" t="s">
        <v>4387</v>
      </c>
      <c r="L414" s="60" t="s">
        <v>4388</v>
      </c>
      <c r="M414" s="60" t="s">
        <v>1244</v>
      </c>
      <c r="P414" s="60" t="s">
        <v>283</v>
      </c>
      <c r="Q414" s="60" t="s">
        <v>4389</v>
      </c>
      <c r="R414" s="60" t="s">
        <v>4390</v>
      </c>
      <c r="S414" s="60">
        <v>7300835</v>
      </c>
      <c r="T414" s="60" t="s">
        <v>4391</v>
      </c>
      <c r="U414" s="61">
        <v>18860</v>
      </c>
      <c r="X414" s="60" t="s">
        <v>4392</v>
      </c>
      <c r="Y414" s="60" t="s">
        <v>4393</v>
      </c>
      <c r="Z414" s="60" t="s">
        <v>4387</v>
      </c>
      <c r="AA414" s="60">
        <v>7390651</v>
      </c>
      <c r="AB414" s="60">
        <v>34211</v>
      </c>
      <c r="AC414" s="60" t="s">
        <v>4386</v>
      </c>
      <c r="AD414" s="60" t="s">
        <v>640</v>
      </c>
      <c r="AE414" s="60" t="b">
        <f t="shared" si="13"/>
        <v>0</v>
      </c>
      <c r="AF414" s="60" t="s">
        <v>641</v>
      </c>
      <c r="AG414" s="60" t="s">
        <v>291</v>
      </c>
      <c r="AH414" s="61">
        <v>43551</v>
      </c>
      <c r="AI414" s="60" t="s">
        <v>292</v>
      </c>
      <c r="AJ414" s="61">
        <v>43539</v>
      </c>
      <c r="AK414" s="61">
        <v>43579</v>
      </c>
      <c r="AL414" s="60" t="s">
        <v>1829</v>
      </c>
      <c r="AM414" s="60" t="str">
        <f>VLOOKUP(AL414,'[1]居宅，予防'!$A$2:$B$43,2,FALSE)</f>
        <v>通所介護</v>
      </c>
      <c r="AN414" s="60" t="str">
        <f>VLOOKUP(AM414,[1]施設種別!$A$2:$B$20,2,FALSE)</f>
        <v>⑮通所介護</v>
      </c>
      <c r="AO414" s="60" t="s">
        <v>294</v>
      </c>
      <c r="AP414" s="60" t="s">
        <v>356</v>
      </c>
      <c r="AQ414" s="61">
        <v>36564</v>
      </c>
      <c r="AR414" s="61">
        <v>36564</v>
      </c>
      <c r="AS414" s="61">
        <v>41548</v>
      </c>
      <c r="BF414" s="61">
        <v>41730</v>
      </c>
      <c r="BG414" s="61">
        <v>43921</v>
      </c>
      <c r="BJ414" s="60" t="s">
        <v>4392</v>
      </c>
      <c r="BK414" s="60" t="s">
        <v>4393</v>
      </c>
      <c r="BL414" s="60" t="s">
        <v>4387</v>
      </c>
      <c r="BM414" s="60" t="s">
        <v>4388</v>
      </c>
      <c r="BN414" s="60" t="s">
        <v>4394</v>
      </c>
      <c r="BO414" s="60" t="s">
        <v>4395</v>
      </c>
      <c r="BP414" s="60">
        <v>7380514</v>
      </c>
      <c r="BQ414" s="60" t="s">
        <v>4396</v>
      </c>
      <c r="BR414" s="60" t="s">
        <v>4397</v>
      </c>
      <c r="BV414" s="61">
        <v>24463</v>
      </c>
      <c r="CR414" s="60" t="s">
        <v>4398</v>
      </c>
      <c r="CS414" s="60" t="s">
        <v>4399</v>
      </c>
      <c r="CY414" s="60" t="s">
        <v>291</v>
      </c>
      <c r="CZ414" s="61">
        <v>41782</v>
      </c>
      <c r="DA414" s="61">
        <v>43578</v>
      </c>
      <c r="DB414" s="61">
        <v>41654</v>
      </c>
      <c r="DC414" s="61">
        <v>43921</v>
      </c>
    </row>
    <row r="415" spans="1:107" x14ac:dyDescent="0.15">
      <c r="A415" s="60">
        <f>COUNTIF(B415:B$1038,B415)</f>
        <v>1</v>
      </c>
      <c r="B415" s="60" t="str">
        <f t="shared" si="12"/>
        <v>3472300130短期入所生活介護</v>
      </c>
      <c r="C415" s="60">
        <v>3472300130</v>
      </c>
      <c r="D415" s="60">
        <v>0</v>
      </c>
      <c r="E415" s="60" t="s">
        <v>275</v>
      </c>
      <c r="F415" s="60">
        <v>1003631</v>
      </c>
      <c r="G415" s="60" t="s">
        <v>4384</v>
      </c>
      <c r="H415" s="60" t="s">
        <v>4385</v>
      </c>
      <c r="I415" s="60">
        <v>7390651</v>
      </c>
      <c r="J415" s="60" t="s">
        <v>4386</v>
      </c>
      <c r="K415" s="60" t="s">
        <v>4387</v>
      </c>
      <c r="L415" s="60" t="s">
        <v>4388</v>
      </c>
      <c r="M415" s="60" t="s">
        <v>1244</v>
      </c>
      <c r="P415" s="60" t="s">
        <v>283</v>
      </c>
      <c r="Q415" s="60" t="s">
        <v>4389</v>
      </c>
      <c r="R415" s="60" t="s">
        <v>4390</v>
      </c>
      <c r="S415" s="60">
        <v>7300835</v>
      </c>
      <c r="T415" s="60" t="s">
        <v>4391</v>
      </c>
      <c r="U415" s="61">
        <v>18860</v>
      </c>
      <c r="X415" s="60" t="s">
        <v>4400</v>
      </c>
      <c r="Y415" s="60" t="s">
        <v>4401</v>
      </c>
      <c r="Z415" s="60" t="s">
        <v>4387</v>
      </c>
      <c r="AA415" s="60">
        <v>7390651</v>
      </c>
      <c r="AB415" s="60">
        <v>34211</v>
      </c>
      <c r="AC415" s="60" t="s">
        <v>4386</v>
      </c>
      <c r="AD415" s="60" t="s">
        <v>640</v>
      </c>
      <c r="AE415" s="60" t="b">
        <f t="shared" si="13"/>
        <v>0</v>
      </c>
      <c r="AF415" s="60" t="s">
        <v>641</v>
      </c>
      <c r="AG415" s="60" t="s">
        <v>291</v>
      </c>
      <c r="AH415" s="61">
        <v>43551</v>
      </c>
      <c r="AI415" s="60" t="s">
        <v>292</v>
      </c>
      <c r="AJ415" s="61">
        <v>43539</v>
      </c>
      <c r="AK415" s="61">
        <v>43579</v>
      </c>
      <c r="AL415" s="60" t="s">
        <v>1850</v>
      </c>
      <c r="AM415" s="60" t="str">
        <f>VLOOKUP(AL415,'[1]居宅，予防'!$A$2:$B$43,2,FALSE)</f>
        <v>短期入所生活介護</v>
      </c>
      <c r="AN415" s="60" t="str">
        <f>VLOOKUP(AM415,[1]施設種別!$A$2:$B$20,2,FALSE)</f>
        <v>⑭短期入所生活介護</v>
      </c>
      <c r="AO415" s="60" t="s">
        <v>294</v>
      </c>
      <c r="AP415" s="60" t="s">
        <v>356</v>
      </c>
      <c r="AQ415" s="61">
        <v>36564</v>
      </c>
      <c r="AR415" s="61">
        <v>36564</v>
      </c>
      <c r="AS415" s="61">
        <v>43009</v>
      </c>
      <c r="BF415" s="61">
        <v>41730</v>
      </c>
      <c r="BG415" s="61">
        <v>43921</v>
      </c>
      <c r="BJ415" s="60" t="s">
        <v>4400</v>
      </c>
      <c r="BK415" s="60" t="s">
        <v>4401</v>
      </c>
      <c r="BL415" s="60" t="s">
        <v>4387</v>
      </c>
      <c r="BM415" s="60" t="s">
        <v>4388</v>
      </c>
      <c r="BN415" s="60" t="s">
        <v>4402</v>
      </c>
      <c r="BO415" s="60" t="s">
        <v>4403</v>
      </c>
      <c r="BP415" s="60">
        <v>7315128</v>
      </c>
      <c r="BQ415" s="60" t="s">
        <v>4404</v>
      </c>
      <c r="BS415" s="60" t="s">
        <v>4405</v>
      </c>
      <c r="BT415" s="60" t="s">
        <v>2380</v>
      </c>
      <c r="BV415" s="61">
        <v>21234</v>
      </c>
      <c r="CR415" s="60" t="s">
        <v>4398</v>
      </c>
      <c r="CS415" s="60" t="s">
        <v>4406</v>
      </c>
      <c r="CY415" s="60" t="s">
        <v>291</v>
      </c>
      <c r="CZ415" s="61">
        <v>43185</v>
      </c>
      <c r="DA415" s="61">
        <v>43578</v>
      </c>
      <c r="DB415" s="61">
        <v>43073</v>
      </c>
      <c r="DC415" s="61">
        <v>43921</v>
      </c>
    </row>
    <row r="416" spans="1:107" x14ac:dyDescent="0.15">
      <c r="A416" s="60">
        <f>COUNTIF(B416:B$1038,B416)</f>
        <v>1</v>
      </c>
      <c r="B416" s="60" t="str">
        <f t="shared" si="12"/>
        <v>3472300171介護老人福祉施設</v>
      </c>
      <c r="C416" s="60">
        <v>3472300171</v>
      </c>
      <c r="D416" s="60">
        <v>0</v>
      </c>
      <c r="E416" s="60" t="s">
        <v>275</v>
      </c>
      <c r="F416" s="60">
        <v>1003631</v>
      </c>
      <c r="G416" s="60" t="s">
        <v>4384</v>
      </c>
      <c r="H416" s="60" t="s">
        <v>4385</v>
      </c>
      <c r="I416" s="60">
        <v>7390651</v>
      </c>
      <c r="J416" s="60" t="s">
        <v>4386</v>
      </c>
      <c r="K416" s="60" t="s">
        <v>4387</v>
      </c>
      <c r="L416" s="60" t="s">
        <v>4388</v>
      </c>
      <c r="M416" s="60" t="s">
        <v>1244</v>
      </c>
      <c r="P416" s="60" t="s">
        <v>283</v>
      </c>
      <c r="Q416" s="60" t="s">
        <v>4389</v>
      </c>
      <c r="R416" s="60" t="s">
        <v>4390</v>
      </c>
      <c r="S416" s="60">
        <v>7300835</v>
      </c>
      <c r="T416" s="60" t="s">
        <v>4391</v>
      </c>
      <c r="U416" s="61">
        <v>18860</v>
      </c>
      <c r="X416" s="60" t="s">
        <v>4407</v>
      </c>
      <c r="Y416" s="60" t="s">
        <v>4408</v>
      </c>
      <c r="Z416" s="60" t="s">
        <v>4387</v>
      </c>
      <c r="AA416" s="60">
        <v>7390651</v>
      </c>
      <c r="AB416" s="60">
        <v>34211</v>
      </c>
      <c r="AC416" s="60" t="s">
        <v>4386</v>
      </c>
      <c r="AD416" s="60" t="s">
        <v>640</v>
      </c>
      <c r="AE416" s="60" t="b">
        <f t="shared" si="13"/>
        <v>0</v>
      </c>
      <c r="AF416" s="60" t="s">
        <v>641</v>
      </c>
      <c r="AG416" s="60" t="s">
        <v>291</v>
      </c>
      <c r="AH416" s="61">
        <v>43551</v>
      </c>
      <c r="AI416" s="60" t="s">
        <v>292</v>
      </c>
      <c r="AJ416" s="61">
        <v>43539</v>
      </c>
      <c r="AK416" s="61">
        <v>43579</v>
      </c>
      <c r="AL416" s="60" t="s">
        <v>1856</v>
      </c>
      <c r="AM416" s="60" t="str">
        <f>VLOOKUP(AL416,'[1]居宅，予防'!$A$2:$B$43,2,FALSE)</f>
        <v>介護老人福祉施設</v>
      </c>
      <c r="AN416" s="60" t="str">
        <f>VLOOKUP(AM416,[1]施設種別!$A$2:$B$20,2,FALSE)</f>
        <v>①広域型特別養護老人ホーム</v>
      </c>
      <c r="AO416" s="60" t="s">
        <v>294</v>
      </c>
      <c r="AP416" s="60" t="s">
        <v>356</v>
      </c>
      <c r="AQ416" s="61">
        <v>36617</v>
      </c>
      <c r="AR416" s="61">
        <v>36617</v>
      </c>
      <c r="AS416" s="61">
        <v>43040</v>
      </c>
      <c r="BF416" s="61">
        <v>41730</v>
      </c>
      <c r="BG416" s="61">
        <v>43921</v>
      </c>
      <c r="BJ416" s="60" t="s">
        <v>4407</v>
      </c>
      <c r="BK416" s="60" t="s">
        <v>4408</v>
      </c>
      <c r="BL416" s="60" t="s">
        <v>4387</v>
      </c>
      <c r="BM416" s="60" t="s">
        <v>4388</v>
      </c>
      <c r="BN416" s="60" t="s">
        <v>4402</v>
      </c>
      <c r="BO416" s="60" t="s">
        <v>4403</v>
      </c>
      <c r="BP416" s="60">
        <v>7315128</v>
      </c>
      <c r="BQ416" s="60" t="s">
        <v>4409</v>
      </c>
      <c r="BS416" s="60" t="s">
        <v>4410</v>
      </c>
      <c r="BT416" s="60" t="s">
        <v>4411</v>
      </c>
      <c r="BV416" s="61">
        <v>21234</v>
      </c>
      <c r="CW416" s="60" t="s">
        <v>1861</v>
      </c>
      <c r="CY416" s="60" t="s">
        <v>291</v>
      </c>
      <c r="CZ416" s="61">
        <v>43280</v>
      </c>
      <c r="DA416" s="61">
        <v>43560</v>
      </c>
      <c r="DB416" s="61">
        <v>43067</v>
      </c>
      <c r="DC416" s="61">
        <v>43921</v>
      </c>
    </row>
    <row r="417" spans="1:107" x14ac:dyDescent="0.15">
      <c r="A417" s="60">
        <f>COUNTIF(B417:B$1038,B417)</f>
        <v>1</v>
      </c>
      <c r="B417" s="60" t="str">
        <f t="shared" si="12"/>
        <v>3472300171短期入所生活介護</v>
      </c>
      <c r="C417" s="60">
        <v>3472300171</v>
      </c>
      <c r="D417" s="60">
        <v>0</v>
      </c>
      <c r="E417" s="60" t="s">
        <v>275</v>
      </c>
      <c r="F417" s="60">
        <v>1003631</v>
      </c>
      <c r="G417" s="60" t="s">
        <v>4384</v>
      </c>
      <c r="H417" s="60" t="s">
        <v>4385</v>
      </c>
      <c r="I417" s="60">
        <v>7390651</v>
      </c>
      <c r="J417" s="60" t="s">
        <v>4386</v>
      </c>
      <c r="K417" s="60" t="s">
        <v>4387</v>
      </c>
      <c r="L417" s="60" t="s">
        <v>4388</v>
      </c>
      <c r="M417" s="60" t="s">
        <v>1244</v>
      </c>
      <c r="P417" s="60" t="s">
        <v>283</v>
      </c>
      <c r="Q417" s="60" t="s">
        <v>4389</v>
      </c>
      <c r="R417" s="60" t="s">
        <v>4390</v>
      </c>
      <c r="S417" s="60">
        <v>7300835</v>
      </c>
      <c r="T417" s="60" t="s">
        <v>4391</v>
      </c>
      <c r="U417" s="61">
        <v>18860</v>
      </c>
      <c r="X417" s="60" t="s">
        <v>4407</v>
      </c>
      <c r="Y417" s="60" t="s">
        <v>4408</v>
      </c>
      <c r="Z417" s="60" t="s">
        <v>4387</v>
      </c>
      <c r="AA417" s="60">
        <v>7390651</v>
      </c>
      <c r="AB417" s="60">
        <v>34211</v>
      </c>
      <c r="AC417" s="60" t="s">
        <v>4386</v>
      </c>
      <c r="AD417" s="60" t="s">
        <v>640</v>
      </c>
      <c r="AE417" s="60" t="b">
        <f t="shared" si="13"/>
        <v>0</v>
      </c>
      <c r="AF417" s="60" t="s">
        <v>641</v>
      </c>
      <c r="AG417" s="60" t="s">
        <v>291</v>
      </c>
      <c r="AH417" s="61">
        <v>43551</v>
      </c>
      <c r="AI417" s="60" t="s">
        <v>292</v>
      </c>
      <c r="AJ417" s="61">
        <v>43539</v>
      </c>
      <c r="AK417" s="61">
        <v>43579</v>
      </c>
      <c r="AL417" s="60" t="s">
        <v>1850</v>
      </c>
      <c r="AM417" s="60" t="str">
        <f>VLOOKUP(AL417,'[1]居宅，予防'!$A$2:$B$43,2,FALSE)</f>
        <v>短期入所生活介護</v>
      </c>
      <c r="AN417" s="60" t="str">
        <f>VLOOKUP(AM417,[1]施設種別!$A$2:$B$20,2,FALSE)</f>
        <v>⑭短期入所生活介護</v>
      </c>
      <c r="AO417" s="60" t="s">
        <v>294</v>
      </c>
      <c r="AP417" s="60" t="s">
        <v>356</v>
      </c>
      <c r="AQ417" s="61">
        <v>36831</v>
      </c>
      <c r="AR417" s="61">
        <v>36831</v>
      </c>
      <c r="AS417" s="61">
        <v>43466</v>
      </c>
      <c r="BF417" s="61">
        <v>41944</v>
      </c>
      <c r="BG417" s="61">
        <v>44135</v>
      </c>
      <c r="BJ417" s="60" t="s">
        <v>4407</v>
      </c>
      <c r="BK417" s="60" t="s">
        <v>4408</v>
      </c>
      <c r="BL417" s="60" t="s">
        <v>4387</v>
      </c>
      <c r="BM417" s="60" t="s">
        <v>4388</v>
      </c>
      <c r="BN417" s="60" t="s">
        <v>4402</v>
      </c>
      <c r="BO417" s="60" t="s">
        <v>4403</v>
      </c>
      <c r="BP417" s="60">
        <v>7315128</v>
      </c>
      <c r="BQ417" s="60" t="s">
        <v>4404</v>
      </c>
      <c r="BS417" s="60" t="s">
        <v>4412</v>
      </c>
      <c r="BT417" s="60" t="s">
        <v>4413</v>
      </c>
      <c r="BV417" s="61">
        <v>21234</v>
      </c>
      <c r="CR417" s="60" t="s">
        <v>4398</v>
      </c>
      <c r="CS417" s="60" t="s">
        <v>4414</v>
      </c>
      <c r="CU417" s="60" t="s">
        <v>4415</v>
      </c>
      <c r="CW417" s="60" t="s">
        <v>1861</v>
      </c>
      <c r="CY417" s="60" t="s">
        <v>291</v>
      </c>
      <c r="CZ417" s="61">
        <v>43579</v>
      </c>
      <c r="DA417" s="61">
        <v>43560</v>
      </c>
      <c r="DB417" s="61">
        <v>43504</v>
      </c>
      <c r="DC417" s="61">
        <v>44135</v>
      </c>
    </row>
    <row r="418" spans="1:107" x14ac:dyDescent="0.15">
      <c r="A418" s="60">
        <f>COUNTIF(B418:B$1038,B418)</f>
        <v>1</v>
      </c>
      <c r="B418" s="60" t="str">
        <f t="shared" si="12"/>
        <v>3472300247通所介護</v>
      </c>
      <c r="C418" s="60">
        <v>3472300247</v>
      </c>
      <c r="D418" s="60">
        <v>0</v>
      </c>
      <c r="E418" s="60" t="s">
        <v>275</v>
      </c>
      <c r="F418" s="60">
        <v>3001419</v>
      </c>
      <c r="G418" s="60" t="s">
        <v>4416</v>
      </c>
      <c r="H418" s="60" t="s">
        <v>4417</v>
      </c>
      <c r="I418" s="60">
        <v>7400018</v>
      </c>
      <c r="J418" s="60" t="s">
        <v>4418</v>
      </c>
      <c r="K418" s="60" t="s">
        <v>4419</v>
      </c>
      <c r="L418" s="60" t="s">
        <v>4420</v>
      </c>
      <c r="M418" s="60" t="s">
        <v>308</v>
      </c>
      <c r="P418" s="60" t="s">
        <v>283</v>
      </c>
      <c r="Q418" s="60" t="s">
        <v>4421</v>
      </c>
      <c r="R418" s="60" t="s">
        <v>4422</v>
      </c>
      <c r="X418" s="60" t="s">
        <v>4423</v>
      </c>
      <c r="Y418" s="60" t="s">
        <v>4424</v>
      </c>
      <c r="Z418" s="60" t="s">
        <v>4425</v>
      </c>
      <c r="AA418" s="60">
        <v>7390653</v>
      </c>
      <c r="AB418" s="60">
        <v>34211</v>
      </c>
      <c r="AC418" s="60" t="s">
        <v>4426</v>
      </c>
      <c r="AD418" s="60" t="s">
        <v>640</v>
      </c>
      <c r="AE418" s="60" t="b">
        <f t="shared" si="13"/>
        <v>0</v>
      </c>
      <c r="AF418" s="60" t="s">
        <v>641</v>
      </c>
      <c r="AG418" s="60" t="s">
        <v>291</v>
      </c>
      <c r="AH418" s="61">
        <v>42793</v>
      </c>
      <c r="AI418" s="60" t="s">
        <v>292</v>
      </c>
      <c r="AJ418" s="61">
        <v>42781</v>
      </c>
      <c r="AK418" s="61">
        <v>42850</v>
      </c>
      <c r="AL418" s="60" t="s">
        <v>1829</v>
      </c>
      <c r="AM418" s="60" t="str">
        <f>VLOOKUP(AL418,'[1]居宅，予防'!$A$2:$B$43,2,FALSE)</f>
        <v>通所介護</v>
      </c>
      <c r="AN418" s="60" t="str">
        <f>VLOOKUP(AM418,[1]施設種別!$A$2:$B$20,2,FALSE)</f>
        <v>⑮通所介護</v>
      </c>
      <c r="AO418" s="60" t="s">
        <v>294</v>
      </c>
      <c r="AP418" s="60" t="s">
        <v>356</v>
      </c>
      <c r="AQ418" s="61">
        <v>37653</v>
      </c>
      <c r="AR418" s="61">
        <v>37653</v>
      </c>
      <c r="AS418" s="61">
        <v>43191</v>
      </c>
      <c r="BF418" s="61">
        <v>42036</v>
      </c>
      <c r="BG418" s="61">
        <v>44227</v>
      </c>
      <c r="BJ418" s="60" t="s">
        <v>4423</v>
      </c>
      <c r="BK418" s="60" t="s">
        <v>4424</v>
      </c>
      <c r="BL418" s="60" t="s">
        <v>4425</v>
      </c>
      <c r="BM418" s="60" t="s">
        <v>4427</v>
      </c>
      <c r="BN418" s="60" t="s">
        <v>4428</v>
      </c>
      <c r="BO418" s="60" t="s">
        <v>4429</v>
      </c>
      <c r="BP418" s="60">
        <v>7400032</v>
      </c>
      <c r="BQ418" s="60" t="s">
        <v>4430</v>
      </c>
      <c r="BR418" s="60" t="s">
        <v>1978</v>
      </c>
      <c r="BV418" s="61">
        <v>28345</v>
      </c>
      <c r="CR418" s="60" t="s">
        <v>1392</v>
      </c>
      <c r="CS418" s="60" t="s">
        <v>4431</v>
      </c>
      <c r="CY418" s="60" t="s">
        <v>291</v>
      </c>
      <c r="CZ418" s="61">
        <v>43251</v>
      </c>
      <c r="DA418" s="61">
        <v>43578</v>
      </c>
      <c r="DB418" s="61">
        <v>43200</v>
      </c>
      <c r="DC418" s="61">
        <v>44227</v>
      </c>
    </row>
    <row r="419" spans="1:107" x14ac:dyDescent="0.15">
      <c r="A419" s="60">
        <f>COUNTIF(B419:B$1038,B419)</f>
        <v>1</v>
      </c>
      <c r="B419" s="60" t="str">
        <f t="shared" si="12"/>
        <v>3472300270通所介護</v>
      </c>
      <c r="C419" s="60">
        <v>3472300270</v>
      </c>
      <c r="D419" s="60">
        <v>0</v>
      </c>
      <c r="E419" s="60" t="s">
        <v>275</v>
      </c>
      <c r="F419" s="60">
        <v>4003646</v>
      </c>
      <c r="G419" s="60" t="s">
        <v>4432</v>
      </c>
      <c r="H419" s="60" t="s">
        <v>4433</v>
      </c>
      <c r="I419" s="60">
        <v>7390612</v>
      </c>
      <c r="J419" s="60" t="s">
        <v>4434</v>
      </c>
      <c r="K419" s="60" t="s">
        <v>4435</v>
      </c>
      <c r="L419" s="60" t="s">
        <v>4436</v>
      </c>
      <c r="M419" s="60" t="s">
        <v>348</v>
      </c>
      <c r="P419" s="60" t="s">
        <v>349</v>
      </c>
      <c r="Q419" s="60" t="s">
        <v>4437</v>
      </c>
      <c r="R419" s="60" t="s">
        <v>4438</v>
      </c>
      <c r="U419" s="61">
        <v>21129</v>
      </c>
      <c r="X419" s="60" t="s">
        <v>4439</v>
      </c>
      <c r="Y419" s="60" t="s">
        <v>4440</v>
      </c>
      <c r="Z419" s="60" t="s">
        <v>4441</v>
      </c>
      <c r="AA419" s="60">
        <v>7390612</v>
      </c>
      <c r="AB419" s="60">
        <v>34211</v>
      </c>
      <c r="AC419" s="60" t="s">
        <v>4434</v>
      </c>
      <c r="AD419" s="60" t="s">
        <v>640</v>
      </c>
      <c r="AE419" s="60" t="b">
        <f t="shared" si="13"/>
        <v>0</v>
      </c>
      <c r="AF419" s="60" t="s">
        <v>641</v>
      </c>
      <c r="AG419" s="60" t="s">
        <v>291</v>
      </c>
      <c r="AH419" s="61">
        <v>43035</v>
      </c>
      <c r="AI419" s="60" t="s">
        <v>292</v>
      </c>
      <c r="AJ419" s="61">
        <v>43034</v>
      </c>
      <c r="AK419" s="61">
        <v>43104</v>
      </c>
      <c r="AL419" s="60" t="s">
        <v>1829</v>
      </c>
      <c r="AM419" s="60" t="str">
        <f>VLOOKUP(AL419,'[1]居宅，予防'!$A$2:$B$43,2,FALSE)</f>
        <v>通所介護</v>
      </c>
      <c r="AN419" s="60" t="str">
        <f>VLOOKUP(AM419,[1]施設種別!$A$2:$B$20,2,FALSE)</f>
        <v>⑮通所介護</v>
      </c>
      <c r="AO419" s="60" t="s">
        <v>294</v>
      </c>
      <c r="AP419" s="60" t="s">
        <v>356</v>
      </c>
      <c r="AQ419" s="61">
        <v>37712</v>
      </c>
      <c r="AR419" s="61">
        <v>37712</v>
      </c>
      <c r="AS419" s="61">
        <v>43525</v>
      </c>
      <c r="BF419" s="61">
        <v>42095</v>
      </c>
      <c r="BG419" s="61">
        <v>44286</v>
      </c>
      <c r="BJ419" s="60" t="s">
        <v>4439</v>
      </c>
      <c r="BK419" s="60" t="s">
        <v>4440</v>
      </c>
      <c r="BL419" s="60" t="s">
        <v>4441</v>
      </c>
      <c r="BM419" s="60" t="s">
        <v>4442</v>
      </c>
      <c r="BN419" s="60" t="s">
        <v>4443</v>
      </c>
      <c r="BO419" s="60" t="s">
        <v>4444</v>
      </c>
      <c r="BP419" s="60">
        <v>7390605</v>
      </c>
      <c r="BQ419" s="60" t="s">
        <v>4445</v>
      </c>
      <c r="BR419" s="60" t="s">
        <v>1978</v>
      </c>
      <c r="BV419" s="61">
        <v>28114</v>
      </c>
      <c r="CR419" s="60" t="s">
        <v>657</v>
      </c>
      <c r="CS419" s="60" t="s">
        <v>4446</v>
      </c>
      <c r="CY419" s="60" t="s">
        <v>291</v>
      </c>
      <c r="CZ419" s="61">
        <v>43579</v>
      </c>
      <c r="DA419" s="61">
        <v>43217</v>
      </c>
      <c r="DB419" s="61">
        <v>43539</v>
      </c>
      <c r="DC419" s="61">
        <v>44286</v>
      </c>
    </row>
    <row r="420" spans="1:107" x14ac:dyDescent="0.15">
      <c r="A420" s="60">
        <f>COUNTIF(B420:B$1038,B420)</f>
        <v>1</v>
      </c>
      <c r="B420" s="60" t="str">
        <f t="shared" si="12"/>
        <v>3472300288認知症対応型共同生活介護</v>
      </c>
      <c r="C420" s="60">
        <v>3472300288</v>
      </c>
      <c r="D420" s="60">
        <v>34211</v>
      </c>
      <c r="E420" s="60" t="s">
        <v>640</v>
      </c>
      <c r="G420" s="60" t="s">
        <v>4447</v>
      </c>
      <c r="H420" s="60" t="s">
        <v>4448</v>
      </c>
      <c r="I420" s="60">
        <v>7400034</v>
      </c>
      <c r="J420" s="60" t="s">
        <v>4449</v>
      </c>
      <c r="K420" s="60" t="s">
        <v>4450</v>
      </c>
      <c r="L420" s="60" t="s">
        <v>4451</v>
      </c>
      <c r="M420" s="60" t="s">
        <v>1907</v>
      </c>
      <c r="P420" s="60" t="s">
        <v>1967</v>
      </c>
      <c r="Q420" s="60" t="s">
        <v>4452</v>
      </c>
      <c r="R420" s="60" t="s">
        <v>4453</v>
      </c>
      <c r="X420" s="60" t="s">
        <v>4454</v>
      </c>
      <c r="Y420" s="60" t="s">
        <v>4455</v>
      </c>
      <c r="Z420" s="60" t="s">
        <v>4456</v>
      </c>
      <c r="AA420" s="60">
        <v>7390602</v>
      </c>
      <c r="AB420" s="60">
        <v>34211</v>
      </c>
      <c r="AC420" s="60" t="s">
        <v>4457</v>
      </c>
      <c r="AD420" s="60" t="s">
        <v>640</v>
      </c>
      <c r="AE420" s="60" t="b">
        <f t="shared" si="13"/>
        <v>1</v>
      </c>
      <c r="AF420" s="60" t="s">
        <v>641</v>
      </c>
      <c r="AH420" s="61">
        <v>42600</v>
      </c>
      <c r="AI420" s="60" t="s">
        <v>292</v>
      </c>
      <c r="AJ420" s="61">
        <v>42614</v>
      </c>
      <c r="AK420" s="61">
        <v>42607</v>
      </c>
      <c r="AL420" s="60" t="s">
        <v>1887</v>
      </c>
      <c r="AM420" s="60" t="str">
        <f>VLOOKUP(AL420,'[1]居宅，予防'!$A$2:$B$43,2,FALSE)</f>
        <v>認知症対応型共同生活介護</v>
      </c>
      <c r="AN420" s="60" t="str">
        <f>VLOOKUP(AM420,[1]施設種別!$A$2:$B$20,2,FALSE)</f>
        <v>⑪認知症対応型共同生活介護</v>
      </c>
      <c r="AO420" s="60" t="s">
        <v>294</v>
      </c>
      <c r="AP420" s="60" t="s">
        <v>356</v>
      </c>
      <c r="AQ420" s="61">
        <v>38808</v>
      </c>
      <c r="AR420" s="61">
        <v>38808</v>
      </c>
      <c r="AS420" s="61">
        <v>43221</v>
      </c>
      <c r="BF420" s="61">
        <v>42614</v>
      </c>
      <c r="BG420" s="61">
        <v>44804</v>
      </c>
      <c r="BJ420" s="60" t="s">
        <v>4454</v>
      </c>
      <c r="BK420" s="60" t="s">
        <v>4455</v>
      </c>
      <c r="BL420" s="60" t="s">
        <v>4456</v>
      </c>
      <c r="BN420" s="60" t="s">
        <v>4458</v>
      </c>
      <c r="BO420" s="60" t="s">
        <v>4459</v>
      </c>
      <c r="BP420" s="60">
        <v>7330853</v>
      </c>
      <c r="BQ420" s="60" t="s">
        <v>4460</v>
      </c>
      <c r="BR420" s="60" t="s">
        <v>4461</v>
      </c>
      <c r="BU420" s="60" t="s">
        <v>598</v>
      </c>
      <c r="BV420" s="61">
        <v>28837</v>
      </c>
      <c r="BW420" s="60" t="s">
        <v>4462</v>
      </c>
      <c r="BX420" s="60" t="s">
        <v>4462</v>
      </c>
      <c r="CX420" s="60" t="s">
        <v>4463</v>
      </c>
      <c r="CZ420" s="61">
        <v>43241</v>
      </c>
      <c r="DA420" s="61">
        <v>43237</v>
      </c>
      <c r="DB420" s="61">
        <v>39199</v>
      </c>
      <c r="DC420" s="61">
        <v>44804</v>
      </c>
    </row>
    <row r="421" spans="1:107" x14ac:dyDescent="0.15">
      <c r="A421" s="60">
        <f>COUNTIF(B421:B$1038,B421)</f>
        <v>1</v>
      </c>
      <c r="B421" s="60" t="str">
        <f t="shared" si="12"/>
        <v>3472300296通所介護</v>
      </c>
      <c r="C421" s="60">
        <v>3472300296</v>
      </c>
      <c r="D421" s="60">
        <v>0</v>
      </c>
      <c r="E421" s="60" t="s">
        <v>275</v>
      </c>
      <c r="F421" s="60">
        <v>3007036</v>
      </c>
      <c r="G421" s="60" t="s">
        <v>4464</v>
      </c>
      <c r="H421" s="60" t="s">
        <v>4465</v>
      </c>
      <c r="I421" s="60">
        <v>7390612</v>
      </c>
      <c r="J421" s="60" t="s">
        <v>4466</v>
      </c>
      <c r="K421" s="60" t="s">
        <v>4467</v>
      </c>
      <c r="L421" s="60" t="s">
        <v>4468</v>
      </c>
      <c r="M421" s="60" t="s">
        <v>308</v>
      </c>
      <c r="P421" s="60" t="s">
        <v>283</v>
      </c>
      <c r="Q421" s="60" t="s">
        <v>4469</v>
      </c>
      <c r="R421" s="60" t="s">
        <v>4470</v>
      </c>
      <c r="X421" s="60" t="s">
        <v>4471</v>
      </c>
      <c r="Y421" s="60" t="s">
        <v>4472</v>
      </c>
      <c r="Z421" s="60" t="s">
        <v>4473</v>
      </c>
      <c r="AA421" s="60">
        <v>7390612</v>
      </c>
      <c r="AB421" s="60">
        <v>34211</v>
      </c>
      <c r="AC421" s="60" t="s">
        <v>4466</v>
      </c>
      <c r="AD421" s="60" t="s">
        <v>640</v>
      </c>
      <c r="AE421" s="60" t="b">
        <f t="shared" si="13"/>
        <v>0</v>
      </c>
      <c r="AF421" s="60" t="s">
        <v>641</v>
      </c>
      <c r="AG421" s="60" t="s">
        <v>291</v>
      </c>
      <c r="AH421" s="61">
        <v>43154</v>
      </c>
      <c r="AI421" s="60" t="s">
        <v>292</v>
      </c>
      <c r="AJ421" s="61">
        <v>42952</v>
      </c>
      <c r="AK421" s="61">
        <v>43185</v>
      </c>
      <c r="AL421" s="60" t="s">
        <v>1829</v>
      </c>
      <c r="AM421" s="60" t="str">
        <f>VLOOKUP(AL421,'[1]居宅，予防'!$A$2:$B$43,2,FALSE)</f>
        <v>通所介護</v>
      </c>
      <c r="AN421" s="60" t="str">
        <f>VLOOKUP(AM421,[1]施設種別!$A$2:$B$20,2,FALSE)</f>
        <v>⑮通所介護</v>
      </c>
      <c r="AO421" s="60" t="s">
        <v>294</v>
      </c>
      <c r="AP421" s="60" t="s">
        <v>356</v>
      </c>
      <c r="AQ421" s="61">
        <v>38261</v>
      </c>
      <c r="AR421" s="61">
        <v>38261</v>
      </c>
      <c r="AS421" s="61">
        <v>43521</v>
      </c>
      <c r="BF421" s="61">
        <v>42644</v>
      </c>
      <c r="BG421" s="61">
        <v>44834</v>
      </c>
      <c r="BJ421" s="60" t="s">
        <v>4471</v>
      </c>
      <c r="BK421" s="60" t="s">
        <v>4472</v>
      </c>
      <c r="BL421" s="60" t="s">
        <v>4473</v>
      </c>
      <c r="BM421" s="60" t="s">
        <v>4474</v>
      </c>
      <c r="BN421" s="60" t="s">
        <v>4475</v>
      </c>
      <c r="BO421" s="60" t="s">
        <v>4476</v>
      </c>
      <c r="BP421" s="60">
        <v>7390611</v>
      </c>
      <c r="BQ421" s="60" t="s">
        <v>4477</v>
      </c>
      <c r="BS421" s="60" t="s">
        <v>4465</v>
      </c>
      <c r="BT421" s="60" t="s">
        <v>4478</v>
      </c>
      <c r="BV421" s="61">
        <v>29373</v>
      </c>
      <c r="CR421" s="60" t="s">
        <v>4479</v>
      </c>
      <c r="CS421" s="60" t="s">
        <v>4480</v>
      </c>
      <c r="CY421" s="60" t="s">
        <v>291</v>
      </c>
      <c r="CZ421" s="61">
        <v>43556</v>
      </c>
      <c r="DA421" s="61">
        <v>43578</v>
      </c>
      <c r="DB421" s="61">
        <v>43516</v>
      </c>
      <c r="DC421" s="61">
        <v>44834</v>
      </c>
    </row>
    <row r="422" spans="1:107" x14ac:dyDescent="0.15">
      <c r="A422" s="60">
        <f>COUNTIF(B422:B$1038,B422)</f>
        <v>1</v>
      </c>
      <c r="B422" s="60" t="str">
        <f t="shared" si="12"/>
        <v>3472300338地域密着型通所介護</v>
      </c>
      <c r="C422" s="60">
        <v>3472300338</v>
      </c>
      <c r="D422" s="60">
        <v>34211</v>
      </c>
      <c r="E422" s="60" t="s">
        <v>640</v>
      </c>
      <c r="G422" s="60" t="s">
        <v>4481</v>
      </c>
      <c r="H422" s="60" t="s">
        <v>4482</v>
      </c>
      <c r="I422" s="60">
        <v>7390611</v>
      </c>
      <c r="J422" s="60" t="s">
        <v>4483</v>
      </c>
      <c r="K422" s="60" t="s">
        <v>4484</v>
      </c>
      <c r="L422" s="60" t="s">
        <v>4485</v>
      </c>
      <c r="M422" s="60" t="s">
        <v>1907</v>
      </c>
      <c r="P422" s="60" t="s">
        <v>1967</v>
      </c>
      <c r="Q422" s="60" t="s">
        <v>4486</v>
      </c>
      <c r="R422" s="60" t="s">
        <v>4487</v>
      </c>
      <c r="U422" s="61">
        <v>21990</v>
      </c>
      <c r="X422" s="60" t="s">
        <v>4488</v>
      </c>
      <c r="Y422" s="60" t="s">
        <v>4489</v>
      </c>
      <c r="Z422" s="60" t="s">
        <v>4490</v>
      </c>
      <c r="AA422" s="60">
        <v>7390611</v>
      </c>
      <c r="AB422" s="60">
        <v>34211</v>
      </c>
      <c r="AC422" s="60" t="s">
        <v>4483</v>
      </c>
      <c r="AD422" s="60" t="s">
        <v>640</v>
      </c>
      <c r="AE422" s="60" t="b">
        <f t="shared" si="13"/>
        <v>1</v>
      </c>
      <c r="AF422" s="60" t="s">
        <v>641</v>
      </c>
      <c r="AG422" s="60" t="s">
        <v>291</v>
      </c>
      <c r="AH422" s="61">
        <v>42480</v>
      </c>
      <c r="AI422" s="60" t="s">
        <v>292</v>
      </c>
      <c r="AJ422" s="61">
        <v>42461</v>
      </c>
      <c r="AK422" s="61">
        <v>42480</v>
      </c>
      <c r="AL422" s="60" t="s">
        <v>1974</v>
      </c>
      <c r="AM422" s="60" t="str">
        <f>VLOOKUP(AL422,'[1]居宅，予防'!$A$2:$B$43,2,FALSE)</f>
        <v>地域密着型通所介護</v>
      </c>
      <c r="AN422" s="60" t="str">
        <f>VLOOKUP(AM422,[1]施設種別!$A$2:$B$20,2,FALSE)</f>
        <v>⑯地域密着型通所介護</v>
      </c>
      <c r="AO422" s="60" t="s">
        <v>294</v>
      </c>
      <c r="AP422" s="60" t="s">
        <v>356</v>
      </c>
      <c r="AQ422" s="61">
        <v>42461</v>
      </c>
      <c r="AR422" s="61">
        <v>42461</v>
      </c>
      <c r="BF422" s="61">
        <v>43221</v>
      </c>
      <c r="BG422" s="61">
        <v>45412</v>
      </c>
      <c r="BJ422" s="60" t="s">
        <v>4488</v>
      </c>
      <c r="BK422" s="60" t="s">
        <v>4489</v>
      </c>
      <c r="BL422" s="60" t="s">
        <v>4490</v>
      </c>
      <c r="BM422" s="60" t="s">
        <v>4491</v>
      </c>
      <c r="BN422" s="60" t="s">
        <v>4492</v>
      </c>
      <c r="BO422" s="60" t="s">
        <v>4493</v>
      </c>
      <c r="BP422" s="60">
        <v>7390651</v>
      </c>
      <c r="BQ422" s="60" t="s">
        <v>4494</v>
      </c>
      <c r="BR422" s="60" t="s">
        <v>1978</v>
      </c>
      <c r="BV422" s="61">
        <v>23690</v>
      </c>
      <c r="CR422" s="60" t="s">
        <v>657</v>
      </c>
      <c r="CS422" s="60" t="s">
        <v>4495</v>
      </c>
      <c r="CX422" s="60" t="s">
        <v>4496</v>
      </c>
      <c r="CZ422" s="61">
        <v>43214</v>
      </c>
      <c r="DA422" s="61">
        <v>43214</v>
      </c>
      <c r="DB422" s="61">
        <v>42480</v>
      </c>
      <c r="DC422" s="61">
        <v>45412</v>
      </c>
    </row>
    <row r="423" spans="1:107" x14ac:dyDescent="0.15">
      <c r="A423" s="60">
        <f>COUNTIF(B423:B$1038,B423)</f>
        <v>1</v>
      </c>
      <c r="B423" s="60" t="str">
        <f t="shared" si="12"/>
        <v>3472300395短期入所生活介護</v>
      </c>
      <c r="C423" s="60">
        <v>3472300395</v>
      </c>
      <c r="D423" s="60">
        <v>0</v>
      </c>
      <c r="E423" s="60" t="s">
        <v>275</v>
      </c>
      <c r="F423" s="60">
        <v>1000280</v>
      </c>
      <c r="G423" s="60" t="s">
        <v>4497</v>
      </c>
      <c r="H423" s="60" t="s">
        <v>4498</v>
      </c>
      <c r="I423" s="60">
        <v>7230142</v>
      </c>
      <c r="J423" s="60" t="s">
        <v>4499</v>
      </c>
      <c r="K423" s="60" t="s">
        <v>4500</v>
      </c>
      <c r="L423" s="60" t="s">
        <v>4501</v>
      </c>
      <c r="M423" s="60" t="s">
        <v>1244</v>
      </c>
      <c r="P423" s="60" t="s">
        <v>283</v>
      </c>
      <c r="Q423" s="60" t="s">
        <v>4502</v>
      </c>
      <c r="R423" s="60" t="s">
        <v>4503</v>
      </c>
      <c r="U423" s="61">
        <v>17828</v>
      </c>
      <c r="X423" s="60" t="s">
        <v>4504</v>
      </c>
      <c r="Y423" s="60" t="s">
        <v>4505</v>
      </c>
      <c r="Z423" s="60" t="s">
        <v>4506</v>
      </c>
      <c r="AA423" s="60">
        <v>7390637</v>
      </c>
      <c r="AB423" s="60">
        <v>34211</v>
      </c>
      <c r="AC423" s="60" t="s">
        <v>4507</v>
      </c>
      <c r="AD423" s="60" t="s">
        <v>640</v>
      </c>
      <c r="AE423" s="60" t="b">
        <f t="shared" si="13"/>
        <v>0</v>
      </c>
      <c r="AF423" s="60" t="s">
        <v>641</v>
      </c>
      <c r="AG423" s="60" t="s">
        <v>291</v>
      </c>
      <c r="AH423" s="61">
        <v>41515</v>
      </c>
      <c r="AI423" s="60" t="s">
        <v>385</v>
      </c>
      <c r="AJ423" s="61">
        <v>41579</v>
      </c>
      <c r="AK423" s="61">
        <v>41572</v>
      </c>
      <c r="AL423" s="60" t="s">
        <v>1850</v>
      </c>
      <c r="AM423" s="60" t="str">
        <f>VLOOKUP(AL423,'[1]居宅，予防'!$A$2:$B$43,2,FALSE)</f>
        <v>短期入所生活介護</v>
      </c>
      <c r="AN423" s="60" t="str">
        <f>VLOOKUP(AM423,[1]施設種別!$A$2:$B$20,2,FALSE)</f>
        <v>⑭短期入所生活介護</v>
      </c>
      <c r="AO423" s="60" t="s">
        <v>294</v>
      </c>
      <c r="AP423" s="60" t="s">
        <v>356</v>
      </c>
      <c r="AQ423" s="61">
        <v>41579</v>
      </c>
      <c r="AR423" s="61">
        <v>41579</v>
      </c>
      <c r="AS423" s="61">
        <v>43282</v>
      </c>
      <c r="BF423" s="61">
        <v>41579</v>
      </c>
      <c r="BG423" s="61">
        <v>43769</v>
      </c>
      <c r="BJ423" s="60" t="s">
        <v>4504</v>
      </c>
      <c r="BK423" s="60" t="s">
        <v>4505</v>
      </c>
      <c r="BL423" s="60" t="s">
        <v>4506</v>
      </c>
      <c r="BM423" s="60" t="s">
        <v>4508</v>
      </c>
      <c r="BN423" s="60" t="s">
        <v>4509</v>
      </c>
      <c r="BO423" s="60" t="s">
        <v>4510</v>
      </c>
      <c r="BP423" s="60">
        <v>7401202</v>
      </c>
      <c r="BQ423" s="60" t="s">
        <v>4511</v>
      </c>
      <c r="BS423" s="60" t="s">
        <v>4512</v>
      </c>
      <c r="BT423" s="60" t="s">
        <v>2380</v>
      </c>
      <c r="BV423" s="61">
        <v>21197</v>
      </c>
      <c r="CR423" s="60" t="s">
        <v>4479</v>
      </c>
      <c r="CU423" s="60" t="s">
        <v>4513</v>
      </c>
      <c r="CY423" s="60" t="s">
        <v>291</v>
      </c>
      <c r="CZ423" s="61">
        <v>43342</v>
      </c>
      <c r="DA423" s="61">
        <v>42849</v>
      </c>
      <c r="DB423" s="61">
        <v>43312</v>
      </c>
      <c r="DC423" s="61">
        <v>43769</v>
      </c>
    </row>
    <row r="424" spans="1:107" x14ac:dyDescent="0.15">
      <c r="A424" s="60">
        <f>COUNTIF(B424:B$1038,B424)</f>
        <v>1</v>
      </c>
      <c r="B424" s="60" t="str">
        <f t="shared" si="12"/>
        <v>3472300411地域密着型通所介護</v>
      </c>
      <c r="C424" s="60">
        <v>3472300411</v>
      </c>
      <c r="D424" s="60">
        <v>34211</v>
      </c>
      <c r="E424" s="60" t="s">
        <v>640</v>
      </c>
      <c r="G424" s="60" t="s">
        <v>4514</v>
      </c>
      <c r="H424" s="60" t="s">
        <v>4515</v>
      </c>
      <c r="I424" s="60">
        <v>7330024</v>
      </c>
      <c r="J424" s="60" t="s">
        <v>4516</v>
      </c>
      <c r="K424" s="60" t="s">
        <v>4517</v>
      </c>
      <c r="L424" s="60" t="s">
        <v>4518</v>
      </c>
      <c r="M424" s="60" t="s">
        <v>1907</v>
      </c>
      <c r="P424" s="60" t="s">
        <v>1967</v>
      </c>
      <c r="Q424" s="60" t="s">
        <v>4519</v>
      </c>
      <c r="R424" s="60" t="s">
        <v>4520</v>
      </c>
      <c r="X424" s="60" t="s">
        <v>4521</v>
      </c>
      <c r="Y424" s="60" t="s">
        <v>4522</v>
      </c>
      <c r="Z424" s="60" t="s">
        <v>4523</v>
      </c>
      <c r="AA424" s="60">
        <v>7390604</v>
      </c>
      <c r="AB424" s="60">
        <v>34211</v>
      </c>
      <c r="AC424" s="60" t="s">
        <v>4524</v>
      </c>
      <c r="AD424" s="60" t="s">
        <v>640</v>
      </c>
      <c r="AE424" s="60" t="b">
        <f t="shared" si="13"/>
        <v>1</v>
      </c>
      <c r="AF424" s="60" t="s">
        <v>641</v>
      </c>
      <c r="AG424" s="60" t="s">
        <v>291</v>
      </c>
      <c r="AH424" s="61">
        <v>42480</v>
      </c>
      <c r="AI424" s="60" t="s">
        <v>292</v>
      </c>
      <c r="AJ424" s="61">
        <v>42461</v>
      </c>
      <c r="AK424" s="61">
        <v>43570</v>
      </c>
      <c r="AL424" s="60" t="s">
        <v>1974</v>
      </c>
      <c r="AM424" s="60" t="str">
        <f>VLOOKUP(AL424,'[1]居宅，予防'!$A$2:$B$43,2,FALSE)</f>
        <v>地域密着型通所介護</v>
      </c>
      <c r="AN424" s="60" t="str">
        <f>VLOOKUP(AM424,[1]施設種別!$A$2:$B$20,2,FALSE)</f>
        <v>⑯地域密着型通所介護</v>
      </c>
      <c r="AO424" s="60" t="s">
        <v>294</v>
      </c>
      <c r="AP424" s="60" t="s">
        <v>356</v>
      </c>
      <c r="AQ424" s="61">
        <v>42461</v>
      </c>
      <c r="AR424" s="61">
        <v>42461</v>
      </c>
      <c r="AS424" s="61">
        <v>43556</v>
      </c>
      <c r="BF424" s="61">
        <v>42461</v>
      </c>
      <c r="BG424" s="61">
        <v>44592</v>
      </c>
      <c r="BJ424" s="60" t="s">
        <v>4521</v>
      </c>
      <c r="BK424" s="60" t="s">
        <v>4522</v>
      </c>
      <c r="BL424" s="60" t="s">
        <v>4523</v>
      </c>
      <c r="BM424" s="60" t="s">
        <v>4525</v>
      </c>
      <c r="BN424" s="60" t="s">
        <v>4526</v>
      </c>
      <c r="BO424" s="60" t="s">
        <v>4527</v>
      </c>
      <c r="BP424" s="60">
        <v>7330035</v>
      </c>
      <c r="BQ424" s="60" t="s">
        <v>4528</v>
      </c>
      <c r="BR424" s="60" t="s">
        <v>1892</v>
      </c>
      <c r="BV424" s="61">
        <v>27055</v>
      </c>
      <c r="BW424" s="60" t="s">
        <v>4529</v>
      </c>
      <c r="CR424" s="60" t="s">
        <v>640</v>
      </c>
      <c r="CS424" s="60" t="s">
        <v>4530</v>
      </c>
      <c r="CY424" s="60" t="s">
        <v>291</v>
      </c>
      <c r="CZ424" s="61">
        <v>43570</v>
      </c>
      <c r="DA424" s="61">
        <v>43570</v>
      </c>
      <c r="DB424" s="61">
        <v>42650</v>
      </c>
      <c r="DC424" s="61">
        <v>44592</v>
      </c>
    </row>
    <row r="425" spans="1:107" x14ac:dyDescent="0.15">
      <c r="A425" s="60">
        <f>COUNTIF(B425:B$1038,B425)</f>
        <v>1</v>
      </c>
      <c r="B425" s="60" t="str">
        <f t="shared" si="12"/>
        <v>3472300437通所介護</v>
      </c>
      <c r="C425" s="60">
        <v>3472300437</v>
      </c>
      <c r="D425" s="60">
        <v>0</v>
      </c>
      <c r="E425" s="60" t="s">
        <v>275</v>
      </c>
      <c r="F425" s="60">
        <v>3007036</v>
      </c>
      <c r="G425" s="60" t="s">
        <v>4464</v>
      </c>
      <c r="H425" s="60" t="s">
        <v>4465</v>
      </c>
      <c r="I425" s="60">
        <v>7390612</v>
      </c>
      <c r="J425" s="60" t="s">
        <v>4466</v>
      </c>
      <c r="K425" s="60" t="s">
        <v>4467</v>
      </c>
      <c r="L425" s="60" t="s">
        <v>4468</v>
      </c>
      <c r="M425" s="60" t="s">
        <v>308</v>
      </c>
      <c r="P425" s="60" t="s">
        <v>283</v>
      </c>
      <c r="Q425" s="60" t="s">
        <v>4469</v>
      </c>
      <c r="R425" s="60" t="s">
        <v>4470</v>
      </c>
      <c r="X425" s="60" t="s">
        <v>4531</v>
      </c>
      <c r="Y425" s="60" t="s">
        <v>4532</v>
      </c>
      <c r="Z425" s="60" t="s">
        <v>4533</v>
      </c>
      <c r="AA425" s="60">
        <v>7390611</v>
      </c>
      <c r="AB425" s="60">
        <v>34211</v>
      </c>
      <c r="AC425" s="60" t="s">
        <v>4534</v>
      </c>
      <c r="AD425" s="60" t="s">
        <v>640</v>
      </c>
      <c r="AE425" s="60" t="b">
        <f t="shared" si="13"/>
        <v>0</v>
      </c>
      <c r="AF425" s="60" t="s">
        <v>641</v>
      </c>
      <c r="AG425" s="60" t="s">
        <v>291</v>
      </c>
      <c r="AH425" s="61">
        <v>43154</v>
      </c>
      <c r="AI425" s="60" t="s">
        <v>292</v>
      </c>
      <c r="AJ425" s="61">
        <v>42952</v>
      </c>
      <c r="AK425" s="61">
        <v>43185</v>
      </c>
      <c r="AL425" s="60" t="s">
        <v>1829</v>
      </c>
      <c r="AM425" s="60" t="str">
        <f>VLOOKUP(AL425,'[1]居宅，予防'!$A$2:$B$43,2,FALSE)</f>
        <v>通所介護</v>
      </c>
      <c r="AN425" s="60" t="str">
        <f>VLOOKUP(AM425,[1]施設種別!$A$2:$B$20,2,FALSE)</f>
        <v>⑮通所介護</v>
      </c>
      <c r="AO425" s="60" t="s">
        <v>294</v>
      </c>
      <c r="AP425" s="60" t="s">
        <v>356</v>
      </c>
      <c r="AQ425" s="61">
        <v>42552</v>
      </c>
      <c r="AR425" s="61">
        <v>42552</v>
      </c>
      <c r="AS425" s="61">
        <v>43525</v>
      </c>
      <c r="BF425" s="61">
        <v>42552</v>
      </c>
      <c r="BG425" s="61">
        <v>44742</v>
      </c>
      <c r="BJ425" s="60" t="s">
        <v>4531</v>
      </c>
      <c r="BK425" s="60" t="s">
        <v>4532</v>
      </c>
      <c r="BL425" s="60" t="s">
        <v>4533</v>
      </c>
      <c r="BM425" s="60" t="s">
        <v>4535</v>
      </c>
      <c r="BN425" s="60" t="s">
        <v>4536</v>
      </c>
      <c r="BO425" s="60" t="s">
        <v>4537</v>
      </c>
      <c r="BP425" s="60">
        <v>7390613</v>
      </c>
      <c r="BQ425" s="60" t="s">
        <v>4538</v>
      </c>
      <c r="BV425" s="61">
        <v>18883</v>
      </c>
      <c r="CR425" s="60" t="s">
        <v>4539</v>
      </c>
      <c r="CS425" s="60" t="s">
        <v>4540</v>
      </c>
      <c r="CY425" s="60" t="s">
        <v>291</v>
      </c>
      <c r="CZ425" s="61">
        <v>43579</v>
      </c>
      <c r="DA425" s="61">
        <v>43032</v>
      </c>
      <c r="DB425" s="61">
        <v>43535</v>
      </c>
      <c r="DC425" s="61">
        <v>44742</v>
      </c>
    </row>
    <row r="426" spans="1:107" x14ac:dyDescent="0.15">
      <c r="A426" s="60">
        <f>COUNTIF(B426:B$1038,B426)</f>
        <v>1</v>
      </c>
      <c r="B426" s="60" t="str">
        <f t="shared" si="12"/>
        <v>3472500283通所介護</v>
      </c>
      <c r="C426" s="60">
        <v>3472500283</v>
      </c>
      <c r="D426" s="60">
        <v>0</v>
      </c>
      <c r="E426" s="60" t="s">
        <v>275</v>
      </c>
      <c r="F426" s="60">
        <v>1003698</v>
      </c>
      <c r="G426" s="60" t="s">
        <v>4541</v>
      </c>
      <c r="H426" s="60" t="s">
        <v>4542</v>
      </c>
      <c r="I426" s="60">
        <v>7392111</v>
      </c>
      <c r="J426" s="60" t="s">
        <v>4543</v>
      </c>
      <c r="K426" s="60" t="s">
        <v>4544</v>
      </c>
      <c r="L426" s="60" t="s">
        <v>4545</v>
      </c>
      <c r="M426" s="60" t="s">
        <v>1244</v>
      </c>
      <c r="P426" s="60" t="s">
        <v>283</v>
      </c>
      <c r="Q426" s="60" t="s">
        <v>4546</v>
      </c>
      <c r="R426" s="60" t="s">
        <v>4547</v>
      </c>
      <c r="S426" s="60">
        <v>7392113</v>
      </c>
      <c r="T426" s="60" t="s">
        <v>4548</v>
      </c>
      <c r="V426" s="60" t="s">
        <v>4549</v>
      </c>
      <c r="X426" s="60" t="s">
        <v>4550</v>
      </c>
      <c r="Y426" s="60" t="s">
        <v>4551</v>
      </c>
      <c r="Z426" s="60" t="s">
        <v>4552</v>
      </c>
      <c r="AA426" s="60">
        <v>7392111</v>
      </c>
      <c r="AB426" s="60">
        <v>34212</v>
      </c>
      <c r="AC426" s="60" t="s">
        <v>4543</v>
      </c>
      <c r="AD426" s="60" t="s">
        <v>668</v>
      </c>
      <c r="AE426" s="60" t="b">
        <f t="shared" si="13"/>
        <v>0</v>
      </c>
      <c r="AF426" s="60" t="s">
        <v>290</v>
      </c>
      <c r="AG426" s="60" t="s">
        <v>291</v>
      </c>
      <c r="AH426" s="61">
        <v>43013</v>
      </c>
      <c r="AI426" s="60" t="s">
        <v>292</v>
      </c>
      <c r="AJ426" s="61">
        <v>42896</v>
      </c>
      <c r="AK426" s="61">
        <v>43131</v>
      </c>
      <c r="AL426" s="60" t="s">
        <v>1829</v>
      </c>
      <c r="AM426" s="60" t="str">
        <f>VLOOKUP(AL426,'[1]居宅，予防'!$A$2:$B$43,2,FALSE)</f>
        <v>通所介護</v>
      </c>
      <c r="AN426" s="60" t="str">
        <f>VLOOKUP(AM426,[1]施設種別!$A$2:$B$20,2,FALSE)</f>
        <v>⑮通所介護</v>
      </c>
      <c r="AO426" s="60" t="s">
        <v>294</v>
      </c>
      <c r="AP426" s="60" t="s">
        <v>356</v>
      </c>
      <c r="AQ426" s="61">
        <v>36521</v>
      </c>
      <c r="AR426" s="61">
        <v>36521</v>
      </c>
      <c r="AS426" s="61">
        <v>43252</v>
      </c>
      <c r="BF426" s="61">
        <v>41730</v>
      </c>
      <c r="BG426" s="61">
        <v>43921</v>
      </c>
      <c r="BJ426" s="60" t="s">
        <v>4550</v>
      </c>
      <c r="BK426" s="60" t="s">
        <v>4551</v>
      </c>
      <c r="BL426" s="60" t="s">
        <v>4552</v>
      </c>
      <c r="BM426" s="60" t="s">
        <v>4545</v>
      </c>
      <c r="BN426" s="60" t="s">
        <v>4547</v>
      </c>
      <c r="BO426" s="60" t="s">
        <v>4546</v>
      </c>
      <c r="BP426" s="60">
        <v>7392113</v>
      </c>
      <c r="BQ426" s="60" t="s">
        <v>4553</v>
      </c>
      <c r="BS426" s="60" t="s">
        <v>4554</v>
      </c>
      <c r="BT426" s="60" t="s">
        <v>2939</v>
      </c>
      <c r="BV426" s="61">
        <v>21472</v>
      </c>
      <c r="CR426" s="60" t="s">
        <v>668</v>
      </c>
      <c r="CS426" s="60" t="s">
        <v>4555</v>
      </c>
      <c r="CY426" s="60" t="s">
        <v>291</v>
      </c>
      <c r="CZ426" s="61">
        <v>43405</v>
      </c>
      <c r="DA426" s="61">
        <v>43580</v>
      </c>
      <c r="DB426" s="61">
        <v>43259</v>
      </c>
      <c r="DC426" s="61">
        <v>43921</v>
      </c>
    </row>
    <row r="427" spans="1:107" x14ac:dyDescent="0.15">
      <c r="A427" s="60">
        <f>COUNTIF(B427:B$1038,B427)</f>
        <v>1</v>
      </c>
      <c r="B427" s="60" t="str">
        <f t="shared" si="12"/>
        <v>3472500341通所介護</v>
      </c>
      <c r="C427" s="60">
        <v>3472500341</v>
      </c>
      <c r="D427" s="60">
        <v>0</v>
      </c>
      <c r="E427" s="60" t="s">
        <v>275</v>
      </c>
      <c r="F427" s="60">
        <v>1003706</v>
      </c>
      <c r="G427" s="60" t="s">
        <v>4556</v>
      </c>
      <c r="H427" s="60" t="s">
        <v>4557</v>
      </c>
      <c r="I427" s="60">
        <v>7390033</v>
      </c>
      <c r="J427" s="60" t="s">
        <v>4558</v>
      </c>
      <c r="K427" s="60" t="s">
        <v>4559</v>
      </c>
      <c r="L427" s="60" t="s">
        <v>4560</v>
      </c>
      <c r="M427" s="60" t="s">
        <v>1244</v>
      </c>
      <c r="P427" s="60" t="s">
        <v>283</v>
      </c>
      <c r="Q427" s="60" t="s">
        <v>4561</v>
      </c>
      <c r="R427" s="60" t="s">
        <v>4562</v>
      </c>
      <c r="X427" s="60" t="s">
        <v>4563</v>
      </c>
      <c r="Y427" s="60" t="s">
        <v>4564</v>
      </c>
      <c r="Z427" s="60" t="s">
        <v>4559</v>
      </c>
      <c r="AA427" s="60">
        <v>7390033</v>
      </c>
      <c r="AB427" s="60">
        <v>34212</v>
      </c>
      <c r="AC427" s="60" t="s">
        <v>4558</v>
      </c>
      <c r="AD427" s="60" t="s">
        <v>668</v>
      </c>
      <c r="AE427" s="60" t="b">
        <f t="shared" si="13"/>
        <v>0</v>
      </c>
      <c r="AF427" s="60" t="s">
        <v>290</v>
      </c>
      <c r="AG427" s="60" t="s">
        <v>291</v>
      </c>
      <c r="AH427" s="61">
        <v>43034</v>
      </c>
      <c r="AI427" s="60" t="s">
        <v>292</v>
      </c>
      <c r="AJ427" s="61">
        <v>43009</v>
      </c>
      <c r="AK427" s="61">
        <v>43131</v>
      </c>
      <c r="AL427" s="60" t="s">
        <v>1829</v>
      </c>
      <c r="AM427" s="60" t="str">
        <f>VLOOKUP(AL427,'[1]居宅，予防'!$A$2:$B$43,2,FALSE)</f>
        <v>通所介護</v>
      </c>
      <c r="AN427" s="60" t="str">
        <f>VLOOKUP(AM427,[1]施設種別!$A$2:$B$20,2,FALSE)</f>
        <v>⑮通所介護</v>
      </c>
      <c r="AO427" s="60" t="s">
        <v>294</v>
      </c>
      <c r="AP427" s="60" t="s">
        <v>356</v>
      </c>
      <c r="AQ427" s="61">
        <v>36573</v>
      </c>
      <c r="AR427" s="61">
        <v>36573</v>
      </c>
      <c r="AS427" s="61">
        <v>43191</v>
      </c>
      <c r="BF427" s="61">
        <v>41730</v>
      </c>
      <c r="BG427" s="61">
        <v>43921</v>
      </c>
      <c r="BJ427" s="60" t="s">
        <v>4563</v>
      </c>
      <c r="BK427" s="60" t="s">
        <v>4564</v>
      </c>
      <c r="BL427" s="60" t="s">
        <v>4559</v>
      </c>
      <c r="BM427" s="60" t="s">
        <v>4560</v>
      </c>
      <c r="BN427" s="60" t="s">
        <v>4562</v>
      </c>
      <c r="BO427" s="60" t="s">
        <v>4561</v>
      </c>
      <c r="BP427" s="60">
        <v>7390033</v>
      </c>
      <c r="BQ427" s="60" t="s">
        <v>4565</v>
      </c>
      <c r="BS427" s="60" t="s">
        <v>4566</v>
      </c>
      <c r="BT427" s="60" t="s">
        <v>598</v>
      </c>
      <c r="BV427" s="61">
        <v>16984</v>
      </c>
      <c r="CR427" s="60" t="s">
        <v>668</v>
      </c>
      <c r="CS427" s="60" t="s">
        <v>4567</v>
      </c>
      <c r="CY427" s="60" t="s">
        <v>291</v>
      </c>
      <c r="CZ427" s="61">
        <v>43251</v>
      </c>
      <c r="DA427" s="61">
        <v>42849</v>
      </c>
      <c r="DB427" s="61">
        <v>43189</v>
      </c>
      <c r="DC427" s="61">
        <v>43921</v>
      </c>
    </row>
    <row r="428" spans="1:107" x14ac:dyDescent="0.15">
      <c r="A428" s="60">
        <f>COUNTIF(B428:B$1038,B428)</f>
        <v>1</v>
      </c>
      <c r="B428" s="60" t="str">
        <f t="shared" si="12"/>
        <v>3472500358短期入所生活介護</v>
      </c>
      <c r="C428" s="60">
        <v>3472500358</v>
      </c>
      <c r="D428" s="60">
        <v>0</v>
      </c>
      <c r="E428" s="60" t="s">
        <v>275</v>
      </c>
      <c r="F428" s="60">
        <v>1003706</v>
      </c>
      <c r="G428" s="60" t="s">
        <v>4556</v>
      </c>
      <c r="H428" s="60" t="s">
        <v>4557</v>
      </c>
      <c r="I428" s="60">
        <v>7390033</v>
      </c>
      <c r="J428" s="60" t="s">
        <v>4558</v>
      </c>
      <c r="K428" s="60" t="s">
        <v>4559</v>
      </c>
      <c r="L428" s="60" t="s">
        <v>4560</v>
      </c>
      <c r="M428" s="60" t="s">
        <v>1244</v>
      </c>
      <c r="P428" s="60" t="s">
        <v>283</v>
      </c>
      <c r="Q428" s="60" t="s">
        <v>4561</v>
      </c>
      <c r="R428" s="60" t="s">
        <v>4562</v>
      </c>
      <c r="X428" s="60" t="s">
        <v>4568</v>
      </c>
      <c r="Y428" s="60" t="s">
        <v>4569</v>
      </c>
      <c r="Z428" s="60" t="s">
        <v>4559</v>
      </c>
      <c r="AA428" s="60">
        <v>7390033</v>
      </c>
      <c r="AB428" s="60">
        <v>34212</v>
      </c>
      <c r="AC428" s="60" t="s">
        <v>4570</v>
      </c>
      <c r="AD428" s="60" t="s">
        <v>668</v>
      </c>
      <c r="AE428" s="60" t="b">
        <f t="shared" si="13"/>
        <v>0</v>
      </c>
      <c r="AF428" s="60" t="s">
        <v>290</v>
      </c>
      <c r="AG428" s="60" t="s">
        <v>291</v>
      </c>
      <c r="AH428" s="61">
        <v>43034</v>
      </c>
      <c r="AI428" s="60" t="s">
        <v>292</v>
      </c>
      <c r="AJ428" s="61">
        <v>43009</v>
      </c>
      <c r="AK428" s="61">
        <v>43131</v>
      </c>
      <c r="AL428" s="60" t="s">
        <v>1850</v>
      </c>
      <c r="AM428" s="60" t="str">
        <f>VLOOKUP(AL428,'[1]居宅，予防'!$A$2:$B$43,2,FALSE)</f>
        <v>短期入所生活介護</v>
      </c>
      <c r="AN428" s="60" t="str">
        <f>VLOOKUP(AM428,[1]施設種別!$A$2:$B$20,2,FALSE)</f>
        <v>⑭短期入所生活介護</v>
      </c>
      <c r="AO428" s="60" t="s">
        <v>294</v>
      </c>
      <c r="AP428" s="60" t="s">
        <v>356</v>
      </c>
      <c r="AQ428" s="61">
        <v>36573</v>
      </c>
      <c r="AR428" s="61">
        <v>36573</v>
      </c>
      <c r="AS428" s="61">
        <v>43040</v>
      </c>
      <c r="BF428" s="61">
        <v>41730</v>
      </c>
      <c r="BG428" s="61">
        <v>43921</v>
      </c>
      <c r="BJ428" s="60" t="s">
        <v>4568</v>
      </c>
      <c r="BK428" s="60" t="s">
        <v>4569</v>
      </c>
      <c r="BL428" s="60" t="s">
        <v>4559</v>
      </c>
      <c r="BM428" s="60" t="s">
        <v>4560</v>
      </c>
      <c r="BN428" s="60" t="s">
        <v>4571</v>
      </c>
      <c r="BO428" s="60" t="s">
        <v>4572</v>
      </c>
      <c r="BP428" s="60">
        <v>7390033</v>
      </c>
      <c r="BQ428" s="60" t="s">
        <v>4573</v>
      </c>
      <c r="BS428" s="60" t="s">
        <v>4574</v>
      </c>
      <c r="BT428" s="60" t="s">
        <v>4575</v>
      </c>
      <c r="BV428" s="61">
        <v>18116</v>
      </c>
      <c r="CR428" s="60" t="s">
        <v>668</v>
      </c>
      <c r="CY428" s="60" t="s">
        <v>291</v>
      </c>
      <c r="CZ428" s="61">
        <v>43131</v>
      </c>
      <c r="DA428" s="61">
        <v>43214</v>
      </c>
      <c r="DB428" s="61">
        <v>43056</v>
      </c>
      <c r="DC428" s="61">
        <v>43921</v>
      </c>
    </row>
    <row r="429" spans="1:107" x14ac:dyDescent="0.15">
      <c r="A429" s="60">
        <f>COUNTIF(B429:B$1038,B429)</f>
        <v>1</v>
      </c>
      <c r="B429" s="60" t="str">
        <f t="shared" si="12"/>
        <v>3472500366介護老人福祉施設</v>
      </c>
      <c r="C429" s="60">
        <v>3472500366</v>
      </c>
      <c r="D429" s="60">
        <v>0</v>
      </c>
      <c r="E429" s="60" t="s">
        <v>275</v>
      </c>
      <c r="F429" s="60">
        <v>1003706</v>
      </c>
      <c r="G429" s="60" t="s">
        <v>4556</v>
      </c>
      <c r="H429" s="60" t="s">
        <v>4557</v>
      </c>
      <c r="I429" s="60">
        <v>7390033</v>
      </c>
      <c r="J429" s="60" t="s">
        <v>4558</v>
      </c>
      <c r="K429" s="60" t="s">
        <v>4559</v>
      </c>
      <c r="L429" s="60" t="s">
        <v>4560</v>
      </c>
      <c r="M429" s="60" t="s">
        <v>1244</v>
      </c>
      <c r="P429" s="60" t="s">
        <v>283</v>
      </c>
      <c r="Q429" s="60" t="s">
        <v>4561</v>
      </c>
      <c r="R429" s="60" t="s">
        <v>4562</v>
      </c>
      <c r="X429" s="60" t="s">
        <v>4576</v>
      </c>
      <c r="Y429" s="60" t="s">
        <v>4577</v>
      </c>
      <c r="Z429" s="60" t="s">
        <v>4559</v>
      </c>
      <c r="AA429" s="60">
        <v>7390033</v>
      </c>
      <c r="AB429" s="60">
        <v>34212</v>
      </c>
      <c r="AC429" s="60" t="s">
        <v>4558</v>
      </c>
      <c r="AD429" s="60" t="s">
        <v>668</v>
      </c>
      <c r="AE429" s="60" t="b">
        <f t="shared" si="13"/>
        <v>0</v>
      </c>
      <c r="AF429" s="60" t="s">
        <v>290</v>
      </c>
      <c r="AG429" s="60" t="s">
        <v>291</v>
      </c>
      <c r="AH429" s="61">
        <v>43034</v>
      </c>
      <c r="AI429" s="60" t="s">
        <v>292</v>
      </c>
      <c r="AJ429" s="61">
        <v>43009</v>
      </c>
      <c r="AK429" s="61">
        <v>43131</v>
      </c>
      <c r="AL429" s="60" t="s">
        <v>1856</v>
      </c>
      <c r="AM429" s="60" t="str">
        <f>VLOOKUP(AL429,'[1]居宅，予防'!$A$2:$B$43,2,FALSE)</f>
        <v>介護老人福祉施設</v>
      </c>
      <c r="AN429" s="60" t="str">
        <f>VLOOKUP(AM429,[1]施設種別!$A$2:$B$20,2,FALSE)</f>
        <v>①広域型特別養護老人ホーム</v>
      </c>
      <c r="AO429" s="60" t="s">
        <v>294</v>
      </c>
      <c r="AP429" s="60" t="s">
        <v>356</v>
      </c>
      <c r="AQ429" s="61">
        <v>36617</v>
      </c>
      <c r="AR429" s="61">
        <v>36617</v>
      </c>
      <c r="AS429" s="61">
        <v>43040</v>
      </c>
      <c r="BF429" s="61">
        <v>41730</v>
      </c>
      <c r="BG429" s="61">
        <v>43921</v>
      </c>
      <c r="BJ429" s="60" t="s">
        <v>4576</v>
      </c>
      <c r="BK429" s="60" t="s">
        <v>4577</v>
      </c>
      <c r="BL429" s="60" t="s">
        <v>4559</v>
      </c>
      <c r="BM429" s="60" t="s">
        <v>4560</v>
      </c>
      <c r="BN429" s="60" t="s">
        <v>4571</v>
      </c>
      <c r="BO429" s="60" t="s">
        <v>4572</v>
      </c>
      <c r="BP429" s="60">
        <v>7390033</v>
      </c>
      <c r="BQ429" s="60" t="s">
        <v>4578</v>
      </c>
      <c r="BS429" s="60" t="s">
        <v>4579</v>
      </c>
      <c r="BT429" s="60" t="s">
        <v>598</v>
      </c>
      <c r="BV429" s="61">
        <v>18116</v>
      </c>
      <c r="CV429" s="60" t="s">
        <v>4580</v>
      </c>
      <c r="CW429" s="60" t="s">
        <v>1861</v>
      </c>
      <c r="CY429" s="60" t="s">
        <v>291</v>
      </c>
      <c r="CZ429" s="61">
        <v>43104</v>
      </c>
      <c r="DA429" s="61">
        <v>43214</v>
      </c>
      <c r="DB429" s="61">
        <v>43068</v>
      </c>
      <c r="DC429" s="61">
        <v>43921</v>
      </c>
    </row>
    <row r="430" spans="1:107" x14ac:dyDescent="0.15">
      <c r="A430" s="60">
        <f>COUNTIF(B430:B$1038,B430)</f>
        <v>1</v>
      </c>
      <c r="B430" s="60" t="str">
        <f t="shared" si="12"/>
        <v>3472500382通所介護</v>
      </c>
      <c r="C430" s="60">
        <v>3472500382</v>
      </c>
      <c r="D430" s="60">
        <v>0</v>
      </c>
      <c r="E430" s="60" t="s">
        <v>275</v>
      </c>
      <c r="F430" s="60">
        <v>1019074</v>
      </c>
      <c r="G430" s="60" t="s">
        <v>1446</v>
      </c>
      <c r="H430" s="60" t="s">
        <v>1447</v>
      </c>
      <c r="I430" s="60">
        <v>7390151</v>
      </c>
      <c r="J430" s="60" t="s">
        <v>1448</v>
      </c>
      <c r="K430" s="60" t="s">
        <v>1449</v>
      </c>
      <c r="L430" s="60" t="s">
        <v>1450</v>
      </c>
      <c r="M430" s="60" t="s">
        <v>1244</v>
      </c>
      <c r="P430" s="60" t="s">
        <v>283</v>
      </c>
      <c r="Q430" s="60" t="s">
        <v>1451</v>
      </c>
      <c r="R430" s="60" t="s">
        <v>1452</v>
      </c>
      <c r="U430" s="61">
        <v>17222</v>
      </c>
      <c r="X430" s="60" t="s">
        <v>4581</v>
      </c>
      <c r="Y430" s="60" t="s">
        <v>4582</v>
      </c>
      <c r="Z430" s="60" t="s">
        <v>4583</v>
      </c>
      <c r="AA430" s="60">
        <v>7390151</v>
      </c>
      <c r="AB430" s="60">
        <v>34212</v>
      </c>
      <c r="AC430" s="60" t="s">
        <v>1448</v>
      </c>
      <c r="AD430" s="60" t="s">
        <v>668</v>
      </c>
      <c r="AE430" s="60" t="b">
        <f t="shared" si="13"/>
        <v>0</v>
      </c>
      <c r="AF430" s="60" t="s">
        <v>290</v>
      </c>
      <c r="AG430" s="60" t="s">
        <v>291</v>
      </c>
      <c r="AH430" s="61">
        <v>43417</v>
      </c>
      <c r="AI430" s="60" t="s">
        <v>292</v>
      </c>
      <c r="AJ430" s="61">
        <v>43405</v>
      </c>
      <c r="AK430" s="61">
        <v>43462</v>
      </c>
      <c r="AL430" s="60" t="s">
        <v>1829</v>
      </c>
      <c r="AM430" s="60" t="str">
        <f>VLOOKUP(AL430,'[1]居宅，予防'!$A$2:$B$43,2,FALSE)</f>
        <v>通所介護</v>
      </c>
      <c r="AN430" s="60" t="str">
        <f>VLOOKUP(AM430,[1]施設種別!$A$2:$B$20,2,FALSE)</f>
        <v>⑮通所介護</v>
      </c>
      <c r="AO430" s="60" t="s">
        <v>294</v>
      </c>
      <c r="AP430" s="60" t="s">
        <v>356</v>
      </c>
      <c r="AQ430" s="61">
        <v>36573</v>
      </c>
      <c r="AR430" s="61">
        <v>36573</v>
      </c>
      <c r="AS430" s="61">
        <v>42795</v>
      </c>
      <c r="BF430" s="61">
        <v>41730</v>
      </c>
      <c r="BG430" s="61">
        <v>43921</v>
      </c>
      <c r="BJ430" s="60" t="s">
        <v>4581</v>
      </c>
      <c r="BK430" s="60" t="s">
        <v>4582</v>
      </c>
      <c r="BL430" s="60" t="s">
        <v>4583</v>
      </c>
      <c r="BM430" s="60" t="s">
        <v>4584</v>
      </c>
      <c r="BN430" s="60" t="s">
        <v>4585</v>
      </c>
      <c r="BO430" s="60" t="s">
        <v>4586</v>
      </c>
      <c r="BP430" s="60">
        <v>7392111</v>
      </c>
      <c r="BQ430" s="60" t="s">
        <v>4587</v>
      </c>
      <c r="BS430" s="60" t="s">
        <v>4588</v>
      </c>
      <c r="BT430" s="60" t="s">
        <v>2616</v>
      </c>
      <c r="BV430" s="61">
        <v>21208</v>
      </c>
      <c r="CR430" s="60" t="s">
        <v>668</v>
      </c>
      <c r="CS430" s="60" t="s">
        <v>4589</v>
      </c>
      <c r="CY430" s="60" t="s">
        <v>291</v>
      </c>
      <c r="CZ430" s="61">
        <v>42907</v>
      </c>
      <c r="DA430" s="61">
        <v>43581</v>
      </c>
      <c r="DB430" s="61">
        <v>42804</v>
      </c>
      <c r="DC430" s="61">
        <v>43921</v>
      </c>
    </row>
    <row r="431" spans="1:107" x14ac:dyDescent="0.15">
      <c r="A431" s="60">
        <f>COUNTIF(B431:B$1038,B431)</f>
        <v>1</v>
      </c>
      <c r="B431" s="60" t="str">
        <f t="shared" si="12"/>
        <v>3472500424介護老人福祉施設</v>
      </c>
      <c r="C431" s="60">
        <v>3472500424</v>
      </c>
      <c r="D431" s="60">
        <v>0</v>
      </c>
      <c r="E431" s="60" t="s">
        <v>275</v>
      </c>
      <c r="F431" s="60">
        <v>1003698</v>
      </c>
      <c r="G431" s="60" t="s">
        <v>4541</v>
      </c>
      <c r="H431" s="60" t="s">
        <v>4542</v>
      </c>
      <c r="I431" s="60">
        <v>7392111</v>
      </c>
      <c r="J431" s="60" t="s">
        <v>4543</v>
      </c>
      <c r="K431" s="60" t="s">
        <v>4544</v>
      </c>
      <c r="L431" s="60" t="s">
        <v>4545</v>
      </c>
      <c r="M431" s="60" t="s">
        <v>1244</v>
      </c>
      <c r="P431" s="60" t="s">
        <v>283</v>
      </c>
      <c r="Q431" s="60" t="s">
        <v>4546</v>
      </c>
      <c r="R431" s="60" t="s">
        <v>4547</v>
      </c>
      <c r="S431" s="60">
        <v>7392113</v>
      </c>
      <c r="T431" s="60" t="s">
        <v>4548</v>
      </c>
      <c r="V431" s="60" t="s">
        <v>4549</v>
      </c>
      <c r="X431" s="60" t="s">
        <v>4590</v>
      </c>
      <c r="Y431" s="60" t="s">
        <v>4591</v>
      </c>
      <c r="Z431" s="60" t="s">
        <v>4544</v>
      </c>
      <c r="AA431" s="60">
        <v>7392111</v>
      </c>
      <c r="AB431" s="60">
        <v>34212</v>
      </c>
      <c r="AC431" s="60" t="s">
        <v>4543</v>
      </c>
      <c r="AD431" s="60" t="s">
        <v>668</v>
      </c>
      <c r="AE431" s="60" t="b">
        <f t="shared" si="13"/>
        <v>0</v>
      </c>
      <c r="AF431" s="60" t="s">
        <v>290</v>
      </c>
      <c r="AG431" s="60" t="s">
        <v>291</v>
      </c>
      <c r="AH431" s="61">
        <v>43013</v>
      </c>
      <c r="AI431" s="60" t="s">
        <v>292</v>
      </c>
      <c r="AJ431" s="61">
        <v>42896</v>
      </c>
      <c r="AK431" s="61">
        <v>43131</v>
      </c>
      <c r="AL431" s="60" t="s">
        <v>1856</v>
      </c>
      <c r="AM431" s="60" t="str">
        <f>VLOOKUP(AL431,'[1]居宅，予防'!$A$2:$B$43,2,FALSE)</f>
        <v>介護老人福祉施設</v>
      </c>
      <c r="AN431" s="60" t="str">
        <f>VLOOKUP(AM431,[1]施設種別!$A$2:$B$20,2,FALSE)</f>
        <v>①広域型特別養護老人ホーム</v>
      </c>
      <c r="AO431" s="60" t="s">
        <v>294</v>
      </c>
      <c r="AP431" s="60" t="s">
        <v>356</v>
      </c>
      <c r="AQ431" s="61">
        <v>36617</v>
      </c>
      <c r="AR431" s="61">
        <v>36617</v>
      </c>
      <c r="AS431" s="61">
        <v>43556</v>
      </c>
      <c r="BF431" s="61">
        <v>41730</v>
      </c>
      <c r="BG431" s="61">
        <v>43921</v>
      </c>
      <c r="BJ431" s="60" t="s">
        <v>4590</v>
      </c>
      <c r="BK431" s="60" t="s">
        <v>4591</v>
      </c>
      <c r="BL431" s="60" t="s">
        <v>4544</v>
      </c>
      <c r="BM431" s="60" t="s">
        <v>4545</v>
      </c>
      <c r="BN431" s="60" t="s">
        <v>4547</v>
      </c>
      <c r="BO431" s="60" t="s">
        <v>4546</v>
      </c>
      <c r="BP431" s="60">
        <v>7392113</v>
      </c>
      <c r="BQ431" s="60" t="s">
        <v>4592</v>
      </c>
      <c r="BS431" s="60" t="s">
        <v>4593</v>
      </c>
      <c r="BT431" s="60" t="s">
        <v>2936</v>
      </c>
      <c r="BV431" s="61">
        <v>21472</v>
      </c>
      <c r="CW431" s="60" t="s">
        <v>4594</v>
      </c>
      <c r="CY431" s="60" t="s">
        <v>291</v>
      </c>
      <c r="CZ431" s="61">
        <v>43579</v>
      </c>
      <c r="DA431" s="61">
        <v>43332</v>
      </c>
      <c r="DB431" s="61">
        <v>43209</v>
      </c>
      <c r="DC431" s="61">
        <v>43921</v>
      </c>
    </row>
    <row r="432" spans="1:107" x14ac:dyDescent="0.15">
      <c r="A432" s="60">
        <f>COUNTIF(B432:B$1038,B432)</f>
        <v>1</v>
      </c>
      <c r="B432" s="60" t="str">
        <f t="shared" si="12"/>
        <v>3472500424短期入所生活介護</v>
      </c>
      <c r="C432" s="60">
        <v>3472500424</v>
      </c>
      <c r="D432" s="60">
        <v>0</v>
      </c>
      <c r="E432" s="60" t="s">
        <v>275</v>
      </c>
      <c r="F432" s="60">
        <v>1003698</v>
      </c>
      <c r="G432" s="60" t="s">
        <v>4541</v>
      </c>
      <c r="H432" s="60" t="s">
        <v>4542</v>
      </c>
      <c r="I432" s="60">
        <v>7392111</v>
      </c>
      <c r="J432" s="60" t="s">
        <v>4543</v>
      </c>
      <c r="K432" s="60" t="s">
        <v>4544</v>
      </c>
      <c r="L432" s="60" t="s">
        <v>4545</v>
      </c>
      <c r="M432" s="60" t="s">
        <v>1244</v>
      </c>
      <c r="P432" s="60" t="s">
        <v>283</v>
      </c>
      <c r="Q432" s="60" t="s">
        <v>4546</v>
      </c>
      <c r="R432" s="60" t="s">
        <v>4547</v>
      </c>
      <c r="S432" s="60">
        <v>7392113</v>
      </c>
      <c r="T432" s="60" t="s">
        <v>4548</v>
      </c>
      <c r="V432" s="60" t="s">
        <v>4549</v>
      </c>
      <c r="X432" s="60" t="s">
        <v>4590</v>
      </c>
      <c r="Y432" s="60" t="s">
        <v>4591</v>
      </c>
      <c r="Z432" s="60" t="s">
        <v>4544</v>
      </c>
      <c r="AA432" s="60">
        <v>7392111</v>
      </c>
      <c r="AB432" s="60">
        <v>34212</v>
      </c>
      <c r="AC432" s="60" t="s">
        <v>4543</v>
      </c>
      <c r="AD432" s="60" t="s">
        <v>668</v>
      </c>
      <c r="AE432" s="60" t="b">
        <f t="shared" si="13"/>
        <v>0</v>
      </c>
      <c r="AF432" s="60" t="s">
        <v>290</v>
      </c>
      <c r="AG432" s="60" t="s">
        <v>291</v>
      </c>
      <c r="AH432" s="61">
        <v>43013</v>
      </c>
      <c r="AI432" s="60" t="s">
        <v>292</v>
      </c>
      <c r="AJ432" s="61">
        <v>42896</v>
      </c>
      <c r="AK432" s="61">
        <v>43131</v>
      </c>
      <c r="AL432" s="60" t="s">
        <v>1850</v>
      </c>
      <c r="AM432" s="60" t="str">
        <f>VLOOKUP(AL432,'[1]居宅，予防'!$A$2:$B$43,2,FALSE)</f>
        <v>短期入所生活介護</v>
      </c>
      <c r="AN432" s="60" t="str">
        <f>VLOOKUP(AM432,[1]施設種別!$A$2:$B$20,2,FALSE)</f>
        <v>⑭短期入所生活介護</v>
      </c>
      <c r="AO432" s="60" t="s">
        <v>294</v>
      </c>
      <c r="AP432" s="60" t="s">
        <v>356</v>
      </c>
      <c r="AQ432" s="61">
        <v>36585</v>
      </c>
      <c r="AR432" s="61">
        <v>36585</v>
      </c>
      <c r="AS432" s="61">
        <v>43191</v>
      </c>
      <c r="BF432" s="61">
        <v>41730</v>
      </c>
      <c r="BG432" s="61">
        <v>43921</v>
      </c>
      <c r="BJ432" s="60" t="s">
        <v>4590</v>
      </c>
      <c r="BK432" s="60" t="s">
        <v>4591</v>
      </c>
      <c r="BL432" s="60" t="s">
        <v>4544</v>
      </c>
      <c r="BM432" s="60" t="s">
        <v>4545</v>
      </c>
      <c r="BN432" s="60" t="s">
        <v>4547</v>
      </c>
      <c r="BO432" s="60" t="s">
        <v>4546</v>
      </c>
      <c r="BP432" s="60">
        <v>7392113</v>
      </c>
      <c r="BQ432" s="60" t="s">
        <v>4592</v>
      </c>
      <c r="BS432" s="60" t="s">
        <v>4595</v>
      </c>
      <c r="BT432" s="60" t="s">
        <v>4596</v>
      </c>
      <c r="BV432" s="61">
        <v>21472</v>
      </c>
      <c r="CR432" s="60" t="s">
        <v>668</v>
      </c>
      <c r="CY432" s="60" t="s">
        <v>291</v>
      </c>
      <c r="CZ432" s="61">
        <v>43405</v>
      </c>
      <c r="DA432" s="61">
        <v>43342</v>
      </c>
      <c r="DB432" s="61">
        <v>43200</v>
      </c>
      <c r="DC432" s="61">
        <v>43921</v>
      </c>
    </row>
    <row r="433" spans="1:107" x14ac:dyDescent="0.15">
      <c r="A433" s="60">
        <f>COUNTIF(B433:B$1038,B433)</f>
        <v>1</v>
      </c>
      <c r="B433" s="60" t="str">
        <f t="shared" si="12"/>
        <v>3472500432短期入所生活介護</v>
      </c>
      <c r="C433" s="60">
        <v>3472500432</v>
      </c>
      <c r="D433" s="60">
        <v>0</v>
      </c>
      <c r="E433" s="60" t="s">
        <v>275</v>
      </c>
      <c r="F433" s="60">
        <v>1003698</v>
      </c>
      <c r="G433" s="60" t="s">
        <v>4541</v>
      </c>
      <c r="H433" s="60" t="s">
        <v>4542</v>
      </c>
      <c r="I433" s="60">
        <v>7392111</v>
      </c>
      <c r="J433" s="60" t="s">
        <v>4543</v>
      </c>
      <c r="K433" s="60" t="s">
        <v>4544</v>
      </c>
      <c r="L433" s="60" t="s">
        <v>4545</v>
      </c>
      <c r="M433" s="60" t="s">
        <v>1244</v>
      </c>
      <c r="P433" s="60" t="s">
        <v>283</v>
      </c>
      <c r="Q433" s="60" t="s">
        <v>4546</v>
      </c>
      <c r="R433" s="60" t="s">
        <v>4547</v>
      </c>
      <c r="S433" s="60">
        <v>7392113</v>
      </c>
      <c r="T433" s="60" t="s">
        <v>4548</v>
      </c>
      <c r="V433" s="60" t="s">
        <v>4549</v>
      </c>
      <c r="X433" s="60" t="s">
        <v>4597</v>
      </c>
      <c r="Y433" s="60" t="s">
        <v>4598</v>
      </c>
      <c r="Z433" s="60" t="s">
        <v>4544</v>
      </c>
      <c r="AA433" s="60">
        <v>7392111</v>
      </c>
      <c r="AB433" s="60">
        <v>34212</v>
      </c>
      <c r="AC433" s="60" t="s">
        <v>4543</v>
      </c>
      <c r="AD433" s="60" t="s">
        <v>668</v>
      </c>
      <c r="AE433" s="60" t="b">
        <f t="shared" si="13"/>
        <v>0</v>
      </c>
      <c r="AF433" s="60" t="s">
        <v>290</v>
      </c>
      <c r="AG433" s="60" t="s">
        <v>291</v>
      </c>
      <c r="AH433" s="61">
        <v>43013</v>
      </c>
      <c r="AI433" s="60" t="s">
        <v>292</v>
      </c>
      <c r="AJ433" s="61">
        <v>42896</v>
      </c>
      <c r="AK433" s="61">
        <v>43131</v>
      </c>
      <c r="AL433" s="60" t="s">
        <v>1850</v>
      </c>
      <c r="AM433" s="60" t="str">
        <f>VLOOKUP(AL433,'[1]居宅，予防'!$A$2:$B$43,2,FALSE)</f>
        <v>短期入所生活介護</v>
      </c>
      <c r="AN433" s="60" t="str">
        <f>VLOOKUP(AM433,[1]施設種別!$A$2:$B$20,2,FALSE)</f>
        <v>⑭短期入所生活介護</v>
      </c>
      <c r="AO433" s="60" t="s">
        <v>294</v>
      </c>
      <c r="AP433" s="60" t="s">
        <v>356</v>
      </c>
      <c r="AQ433" s="61">
        <v>36585</v>
      </c>
      <c r="AR433" s="61">
        <v>36585</v>
      </c>
      <c r="AS433" s="61">
        <v>43191</v>
      </c>
      <c r="BF433" s="61">
        <v>41730</v>
      </c>
      <c r="BG433" s="61">
        <v>43921</v>
      </c>
      <c r="BJ433" s="60" t="s">
        <v>4597</v>
      </c>
      <c r="BK433" s="60" t="s">
        <v>4598</v>
      </c>
      <c r="BL433" s="60" t="s">
        <v>4544</v>
      </c>
      <c r="BM433" s="60" t="s">
        <v>4545</v>
      </c>
      <c r="BN433" s="60" t="s">
        <v>4547</v>
      </c>
      <c r="BO433" s="60" t="s">
        <v>4546</v>
      </c>
      <c r="BP433" s="60">
        <v>7392113</v>
      </c>
      <c r="BQ433" s="60" t="s">
        <v>4548</v>
      </c>
      <c r="BS433" s="60" t="s">
        <v>4599</v>
      </c>
      <c r="BT433" s="60" t="s">
        <v>4596</v>
      </c>
      <c r="BV433" s="61">
        <v>21472</v>
      </c>
      <c r="CR433" s="60" t="s">
        <v>668</v>
      </c>
      <c r="CY433" s="60" t="s">
        <v>291</v>
      </c>
      <c r="CZ433" s="61">
        <v>43405</v>
      </c>
      <c r="DA433" s="61">
        <v>43342</v>
      </c>
      <c r="DB433" s="61">
        <v>43200</v>
      </c>
      <c r="DC433" s="61">
        <v>43921</v>
      </c>
    </row>
    <row r="434" spans="1:107" x14ac:dyDescent="0.15">
      <c r="A434" s="60">
        <f>COUNTIF(B434:B$1038,B434)</f>
        <v>1</v>
      </c>
      <c r="B434" s="60" t="str">
        <f t="shared" si="12"/>
        <v>3472500457短期入所生活介護</v>
      </c>
      <c r="C434" s="60">
        <v>3472500457</v>
      </c>
      <c r="D434" s="60">
        <v>0</v>
      </c>
      <c r="E434" s="60" t="s">
        <v>275</v>
      </c>
      <c r="F434" s="60">
        <v>1019074</v>
      </c>
      <c r="G434" s="60" t="s">
        <v>1446</v>
      </c>
      <c r="H434" s="60" t="s">
        <v>1447</v>
      </c>
      <c r="I434" s="60">
        <v>7390151</v>
      </c>
      <c r="J434" s="60" t="s">
        <v>1448</v>
      </c>
      <c r="K434" s="60" t="s">
        <v>1449</v>
      </c>
      <c r="L434" s="60" t="s">
        <v>1450</v>
      </c>
      <c r="M434" s="60" t="s">
        <v>1244</v>
      </c>
      <c r="P434" s="60" t="s">
        <v>283</v>
      </c>
      <c r="Q434" s="60" t="s">
        <v>1451</v>
      </c>
      <c r="R434" s="60" t="s">
        <v>1452</v>
      </c>
      <c r="U434" s="61">
        <v>17222</v>
      </c>
      <c r="X434" s="60" t="s">
        <v>4600</v>
      </c>
      <c r="Y434" s="60" t="s">
        <v>4601</v>
      </c>
      <c r="Z434" s="60" t="s">
        <v>1449</v>
      </c>
      <c r="AA434" s="60">
        <v>7390151</v>
      </c>
      <c r="AB434" s="60">
        <v>34212</v>
      </c>
      <c r="AC434" s="60" t="s">
        <v>1448</v>
      </c>
      <c r="AD434" s="60" t="s">
        <v>668</v>
      </c>
      <c r="AE434" s="60" t="b">
        <f t="shared" si="13"/>
        <v>0</v>
      </c>
      <c r="AF434" s="60" t="s">
        <v>290</v>
      </c>
      <c r="AG434" s="60" t="s">
        <v>291</v>
      </c>
      <c r="AH434" s="61">
        <v>43417</v>
      </c>
      <c r="AI434" s="60" t="s">
        <v>292</v>
      </c>
      <c r="AJ434" s="61">
        <v>43405</v>
      </c>
      <c r="AK434" s="61">
        <v>43462</v>
      </c>
      <c r="AL434" s="60" t="s">
        <v>1850</v>
      </c>
      <c r="AM434" s="60" t="str">
        <f>VLOOKUP(AL434,'[1]居宅，予防'!$A$2:$B$43,2,FALSE)</f>
        <v>短期入所生活介護</v>
      </c>
      <c r="AN434" s="60" t="str">
        <f>VLOOKUP(AM434,[1]施設種別!$A$2:$B$20,2,FALSE)</f>
        <v>⑭短期入所生活介護</v>
      </c>
      <c r="AO434" s="60" t="s">
        <v>294</v>
      </c>
      <c r="AP434" s="60" t="s">
        <v>356</v>
      </c>
      <c r="AQ434" s="61">
        <v>36590</v>
      </c>
      <c r="AR434" s="61">
        <v>36590</v>
      </c>
      <c r="AS434" s="61">
        <v>43374</v>
      </c>
      <c r="BF434" s="61">
        <v>41730</v>
      </c>
      <c r="BG434" s="61">
        <v>43921</v>
      </c>
      <c r="BJ434" s="60" t="s">
        <v>4600</v>
      </c>
      <c r="BK434" s="60" t="s">
        <v>4601</v>
      </c>
      <c r="BL434" s="60" t="s">
        <v>1449</v>
      </c>
      <c r="BM434" s="60" t="s">
        <v>1450</v>
      </c>
      <c r="BN434" s="60" t="s">
        <v>4585</v>
      </c>
      <c r="BO434" s="60" t="s">
        <v>4586</v>
      </c>
      <c r="BP434" s="60">
        <v>7392111</v>
      </c>
      <c r="BQ434" s="60" t="s">
        <v>4602</v>
      </c>
      <c r="BS434" s="60" t="s">
        <v>4603</v>
      </c>
      <c r="BT434" s="60" t="s">
        <v>4604</v>
      </c>
      <c r="BV434" s="61">
        <v>21208</v>
      </c>
      <c r="CR434" s="60" t="s">
        <v>668</v>
      </c>
      <c r="CS434" s="60" t="s">
        <v>4605</v>
      </c>
      <c r="CW434" s="60" t="s">
        <v>1861</v>
      </c>
      <c r="CY434" s="60" t="s">
        <v>291</v>
      </c>
      <c r="CZ434" s="61">
        <v>43462</v>
      </c>
      <c r="DA434" s="61">
        <v>43217</v>
      </c>
      <c r="DB434" s="61">
        <v>43382</v>
      </c>
      <c r="DC434" s="61">
        <v>43921</v>
      </c>
    </row>
    <row r="435" spans="1:107" x14ac:dyDescent="0.15">
      <c r="A435" s="60">
        <f>COUNTIF(B435:B$1038,B435)</f>
        <v>1</v>
      </c>
      <c r="B435" s="60" t="str">
        <f t="shared" si="12"/>
        <v>3472500465介護老人福祉施設</v>
      </c>
      <c r="C435" s="60">
        <v>3472500465</v>
      </c>
      <c r="D435" s="60">
        <v>0</v>
      </c>
      <c r="E435" s="60" t="s">
        <v>275</v>
      </c>
      <c r="F435" s="60">
        <v>1019074</v>
      </c>
      <c r="G435" s="60" t="s">
        <v>1446</v>
      </c>
      <c r="H435" s="60" t="s">
        <v>1447</v>
      </c>
      <c r="I435" s="60">
        <v>7390151</v>
      </c>
      <c r="J435" s="60" t="s">
        <v>1448</v>
      </c>
      <c r="K435" s="60" t="s">
        <v>1449</v>
      </c>
      <c r="L435" s="60" t="s">
        <v>1450</v>
      </c>
      <c r="M435" s="60" t="s">
        <v>1244</v>
      </c>
      <c r="P435" s="60" t="s">
        <v>283</v>
      </c>
      <c r="Q435" s="60" t="s">
        <v>1451</v>
      </c>
      <c r="R435" s="60" t="s">
        <v>1452</v>
      </c>
      <c r="U435" s="61">
        <v>17222</v>
      </c>
      <c r="X435" s="60" t="s">
        <v>4606</v>
      </c>
      <c r="Y435" s="60" t="s">
        <v>4607</v>
      </c>
      <c r="Z435" s="60" t="s">
        <v>1449</v>
      </c>
      <c r="AA435" s="60">
        <v>7390151</v>
      </c>
      <c r="AB435" s="60">
        <v>34212</v>
      </c>
      <c r="AC435" s="60" t="s">
        <v>1448</v>
      </c>
      <c r="AD435" s="60" t="s">
        <v>668</v>
      </c>
      <c r="AE435" s="60" t="b">
        <f t="shared" si="13"/>
        <v>0</v>
      </c>
      <c r="AF435" s="60" t="s">
        <v>290</v>
      </c>
      <c r="AG435" s="60" t="s">
        <v>291</v>
      </c>
      <c r="AH435" s="61">
        <v>43417</v>
      </c>
      <c r="AI435" s="60" t="s">
        <v>292</v>
      </c>
      <c r="AJ435" s="61">
        <v>43405</v>
      </c>
      <c r="AK435" s="61">
        <v>43462</v>
      </c>
      <c r="AL435" s="60" t="s">
        <v>1856</v>
      </c>
      <c r="AM435" s="60" t="str">
        <f>VLOOKUP(AL435,'[1]居宅，予防'!$A$2:$B$43,2,FALSE)</f>
        <v>介護老人福祉施設</v>
      </c>
      <c r="AN435" s="60" t="str">
        <f>VLOOKUP(AM435,[1]施設種別!$A$2:$B$20,2,FALSE)</f>
        <v>①広域型特別養護老人ホーム</v>
      </c>
      <c r="AO435" s="60" t="s">
        <v>294</v>
      </c>
      <c r="AP435" s="60" t="s">
        <v>356</v>
      </c>
      <c r="AQ435" s="61">
        <v>36617</v>
      </c>
      <c r="AR435" s="61">
        <v>36617</v>
      </c>
      <c r="AS435" s="61">
        <v>43374</v>
      </c>
      <c r="BF435" s="61">
        <v>41730</v>
      </c>
      <c r="BG435" s="61">
        <v>43921</v>
      </c>
      <c r="BJ435" s="60" t="s">
        <v>4606</v>
      </c>
      <c r="BK435" s="60" t="s">
        <v>4607</v>
      </c>
      <c r="BL435" s="60" t="s">
        <v>1449</v>
      </c>
      <c r="BM435" s="60" t="s">
        <v>1450</v>
      </c>
      <c r="BN435" s="60" t="s">
        <v>4585</v>
      </c>
      <c r="BO435" s="60" t="s">
        <v>4586</v>
      </c>
      <c r="BP435" s="60">
        <v>7392111</v>
      </c>
      <c r="BQ435" s="60" t="s">
        <v>4608</v>
      </c>
      <c r="BS435" s="60" t="s">
        <v>3329</v>
      </c>
      <c r="BT435" s="60" t="s">
        <v>1939</v>
      </c>
      <c r="BV435" s="61">
        <v>21208</v>
      </c>
      <c r="CW435" s="60" t="s">
        <v>1861</v>
      </c>
      <c r="CY435" s="60" t="s">
        <v>291</v>
      </c>
      <c r="CZ435" s="61">
        <v>43462</v>
      </c>
      <c r="DA435" s="61">
        <v>43207</v>
      </c>
      <c r="DB435" s="61">
        <v>43377</v>
      </c>
      <c r="DC435" s="61">
        <v>43921</v>
      </c>
    </row>
    <row r="436" spans="1:107" x14ac:dyDescent="0.15">
      <c r="A436" s="60">
        <f>COUNTIF(B436:B$1038,B436)</f>
        <v>1</v>
      </c>
      <c r="B436" s="60" t="str">
        <f t="shared" si="12"/>
        <v>3472500465短期入所生活介護</v>
      </c>
      <c r="C436" s="60">
        <v>3472500465</v>
      </c>
      <c r="D436" s="60">
        <v>0</v>
      </c>
      <c r="E436" s="60" t="s">
        <v>275</v>
      </c>
      <c r="F436" s="60">
        <v>1019074</v>
      </c>
      <c r="G436" s="60" t="s">
        <v>1446</v>
      </c>
      <c r="H436" s="60" t="s">
        <v>1447</v>
      </c>
      <c r="I436" s="60">
        <v>7390151</v>
      </c>
      <c r="J436" s="60" t="s">
        <v>1448</v>
      </c>
      <c r="K436" s="60" t="s">
        <v>1449</v>
      </c>
      <c r="L436" s="60" t="s">
        <v>1450</v>
      </c>
      <c r="M436" s="60" t="s">
        <v>1244</v>
      </c>
      <c r="P436" s="60" t="s">
        <v>283</v>
      </c>
      <c r="Q436" s="60" t="s">
        <v>1451</v>
      </c>
      <c r="R436" s="60" t="s">
        <v>1452</v>
      </c>
      <c r="U436" s="61">
        <v>17222</v>
      </c>
      <c r="X436" s="60" t="s">
        <v>4606</v>
      </c>
      <c r="Y436" s="60" t="s">
        <v>4607</v>
      </c>
      <c r="Z436" s="60" t="s">
        <v>1449</v>
      </c>
      <c r="AA436" s="60">
        <v>7390151</v>
      </c>
      <c r="AB436" s="60">
        <v>34212</v>
      </c>
      <c r="AC436" s="60" t="s">
        <v>1448</v>
      </c>
      <c r="AD436" s="60" t="s">
        <v>668</v>
      </c>
      <c r="AE436" s="60" t="b">
        <f t="shared" si="13"/>
        <v>0</v>
      </c>
      <c r="AF436" s="60" t="s">
        <v>290</v>
      </c>
      <c r="AG436" s="60" t="s">
        <v>291</v>
      </c>
      <c r="AH436" s="61">
        <v>43417</v>
      </c>
      <c r="AI436" s="60" t="s">
        <v>292</v>
      </c>
      <c r="AJ436" s="61">
        <v>43405</v>
      </c>
      <c r="AK436" s="61">
        <v>43462</v>
      </c>
      <c r="AL436" s="60" t="s">
        <v>1850</v>
      </c>
      <c r="AM436" s="60" t="str">
        <f>VLOOKUP(AL436,'[1]居宅，予防'!$A$2:$B$43,2,FALSE)</f>
        <v>短期入所生活介護</v>
      </c>
      <c r="AN436" s="60" t="str">
        <f>VLOOKUP(AM436,[1]施設種別!$A$2:$B$20,2,FALSE)</f>
        <v>⑭短期入所生活介護</v>
      </c>
      <c r="AO436" s="60" t="s">
        <v>294</v>
      </c>
      <c r="AP436" s="60" t="s">
        <v>356</v>
      </c>
      <c r="AQ436" s="61">
        <v>36590</v>
      </c>
      <c r="AR436" s="61">
        <v>36590</v>
      </c>
      <c r="AS436" s="61">
        <v>43374</v>
      </c>
      <c r="BF436" s="61">
        <v>41730</v>
      </c>
      <c r="BG436" s="61">
        <v>43921</v>
      </c>
      <c r="BJ436" s="60" t="s">
        <v>4606</v>
      </c>
      <c r="BK436" s="60" t="s">
        <v>4607</v>
      </c>
      <c r="BL436" s="60" t="s">
        <v>1449</v>
      </c>
      <c r="BM436" s="60" t="s">
        <v>1450</v>
      </c>
      <c r="BN436" s="60" t="s">
        <v>4585</v>
      </c>
      <c r="BO436" s="60" t="s">
        <v>4586</v>
      </c>
      <c r="BP436" s="60">
        <v>7392111</v>
      </c>
      <c r="BQ436" s="60" t="s">
        <v>4602</v>
      </c>
      <c r="BS436" s="60" t="s">
        <v>4609</v>
      </c>
      <c r="BT436" s="60" t="s">
        <v>2616</v>
      </c>
      <c r="BV436" s="61">
        <v>21208</v>
      </c>
      <c r="CR436" s="60" t="s">
        <v>668</v>
      </c>
      <c r="CS436" s="60" t="s">
        <v>4610</v>
      </c>
      <c r="CW436" s="60" t="s">
        <v>1861</v>
      </c>
      <c r="CY436" s="60" t="s">
        <v>291</v>
      </c>
      <c r="CZ436" s="61">
        <v>43462</v>
      </c>
      <c r="DA436" s="61">
        <v>43217</v>
      </c>
      <c r="DB436" s="61">
        <v>43382</v>
      </c>
      <c r="DC436" s="61">
        <v>43921</v>
      </c>
    </row>
    <row r="437" spans="1:107" x14ac:dyDescent="0.15">
      <c r="A437" s="60">
        <f>COUNTIF(B437:B$1038,B437)</f>
        <v>1</v>
      </c>
      <c r="B437" s="60" t="str">
        <f t="shared" si="12"/>
        <v>3472500481通所介護</v>
      </c>
      <c r="C437" s="60">
        <v>3472500481</v>
      </c>
      <c r="D437" s="60">
        <v>0</v>
      </c>
      <c r="E437" s="60" t="s">
        <v>275</v>
      </c>
      <c r="F437" s="60">
        <v>1003714</v>
      </c>
      <c r="G437" s="60" t="s">
        <v>4611</v>
      </c>
      <c r="H437" s="60" t="s">
        <v>4612</v>
      </c>
      <c r="I437" s="60">
        <v>7390262</v>
      </c>
      <c r="J437" s="60" t="s">
        <v>4613</v>
      </c>
      <c r="K437" s="60" t="s">
        <v>4614</v>
      </c>
      <c r="L437" s="60" t="s">
        <v>4615</v>
      </c>
      <c r="M437" s="60" t="s">
        <v>1244</v>
      </c>
      <c r="P437" s="60" t="s">
        <v>283</v>
      </c>
      <c r="Q437" s="60" t="s">
        <v>4616</v>
      </c>
      <c r="R437" s="60" t="s">
        <v>4617</v>
      </c>
      <c r="U437" s="61">
        <v>17998</v>
      </c>
      <c r="X437" s="60" t="s">
        <v>4618</v>
      </c>
      <c r="Y437" s="60" t="s">
        <v>4619</v>
      </c>
      <c r="Z437" s="60" t="s">
        <v>4614</v>
      </c>
      <c r="AA437" s="60">
        <v>7390262</v>
      </c>
      <c r="AB437" s="60">
        <v>34212</v>
      </c>
      <c r="AC437" s="60" t="s">
        <v>4613</v>
      </c>
      <c r="AD437" s="60" t="s">
        <v>668</v>
      </c>
      <c r="AE437" s="60" t="b">
        <f t="shared" si="13"/>
        <v>0</v>
      </c>
      <c r="AF437" s="60" t="s">
        <v>290</v>
      </c>
      <c r="AG437" s="60" t="s">
        <v>291</v>
      </c>
      <c r="AH437" s="61">
        <v>43200</v>
      </c>
      <c r="AI437" s="60" t="s">
        <v>292</v>
      </c>
      <c r="AJ437" s="61">
        <v>43191</v>
      </c>
      <c r="AK437" s="61">
        <v>43280</v>
      </c>
      <c r="AL437" s="60" t="s">
        <v>1829</v>
      </c>
      <c r="AM437" s="60" t="str">
        <f>VLOOKUP(AL437,'[1]居宅，予防'!$A$2:$B$43,2,FALSE)</f>
        <v>通所介護</v>
      </c>
      <c r="AN437" s="60" t="str">
        <f>VLOOKUP(AM437,[1]施設種別!$A$2:$B$20,2,FALSE)</f>
        <v>⑮通所介護</v>
      </c>
      <c r="AO437" s="60" t="s">
        <v>294</v>
      </c>
      <c r="AP437" s="60" t="s">
        <v>356</v>
      </c>
      <c r="AQ437" s="61">
        <v>36595</v>
      </c>
      <c r="AR437" s="61">
        <v>36595</v>
      </c>
      <c r="AS437" s="61">
        <v>43191</v>
      </c>
      <c r="BF437" s="61">
        <v>41730</v>
      </c>
      <c r="BG437" s="61">
        <v>43921</v>
      </c>
      <c r="BJ437" s="60" t="s">
        <v>4618</v>
      </c>
      <c r="BK437" s="60" t="s">
        <v>4619</v>
      </c>
      <c r="BL437" s="60" t="s">
        <v>4614</v>
      </c>
      <c r="BM437" s="60" t="s">
        <v>4615</v>
      </c>
      <c r="BN437" s="60" t="s">
        <v>4620</v>
      </c>
      <c r="BO437" s="60" t="s">
        <v>4621</v>
      </c>
      <c r="BP437" s="60">
        <v>7390262</v>
      </c>
      <c r="BQ437" s="60" t="s">
        <v>4622</v>
      </c>
      <c r="BR437" s="60" t="s">
        <v>2007</v>
      </c>
      <c r="BV437" s="61">
        <v>26068</v>
      </c>
      <c r="CR437" s="60" t="s">
        <v>668</v>
      </c>
      <c r="CS437" s="60" t="s">
        <v>4623</v>
      </c>
      <c r="CY437" s="60" t="s">
        <v>291</v>
      </c>
      <c r="CZ437" s="61">
        <v>43251</v>
      </c>
      <c r="DA437" s="61">
        <v>43214</v>
      </c>
      <c r="DB437" s="61">
        <v>43200</v>
      </c>
      <c r="DC437" s="61">
        <v>43921</v>
      </c>
    </row>
    <row r="438" spans="1:107" x14ac:dyDescent="0.15">
      <c r="A438" s="60">
        <f>COUNTIF(B438:B$1038,B438)</f>
        <v>1</v>
      </c>
      <c r="B438" s="60" t="str">
        <f t="shared" si="12"/>
        <v>3472500523通所介護</v>
      </c>
      <c r="C438" s="60">
        <v>3472500523</v>
      </c>
      <c r="D438" s="60">
        <v>0</v>
      </c>
      <c r="E438" s="60" t="s">
        <v>275</v>
      </c>
      <c r="F438" s="60">
        <v>1003730</v>
      </c>
      <c r="G438" s="60" t="s">
        <v>4624</v>
      </c>
      <c r="H438" s="60" t="s">
        <v>4625</v>
      </c>
      <c r="I438" s="60">
        <v>7390041</v>
      </c>
      <c r="J438" s="60" t="s">
        <v>4626</v>
      </c>
      <c r="K438" s="60" t="s">
        <v>4627</v>
      </c>
      <c r="L438" s="60" t="s">
        <v>4628</v>
      </c>
      <c r="M438" s="60" t="s">
        <v>1244</v>
      </c>
      <c r="P438" s="60" t="s">
        <v>283</v>
      </c>
      <c r="Q438" s="60" t="s">
        <v>4629</v>
      </c>
      <c r="R438" s="60" t="s">
        <v>4630</v>
      </c>
      <c r="X438" s="60" t="s">
        <v>4631</v>
      </c>
      <c r="Y438" s="60" t="s">
        <v>4632</v>
      </c>
      <c r="Z438" s="60" t="s">
        <v>4627</v>
      </c>
      <c r="AA438" s="60">
        <v>7390041</v>
      </c>
      <c r="AB438" s="60">
        <v>34212</v>
      </c>
      <c r="AC438" s="60" t="s">
        <v>4633</v>
      </c>
      <c r="AD438" s="60" t="s">
        <v>668</v>
      </c>
      <c r="AE438" s="60" t="b">
        <f t="shared" si="13"/>
        <v>0</v>
      </c>
      <c r="AF438" s="60" t="s">
        <v>290</v>
      </c>
      <c r="AG438" s="60" t="s">
        <v>291</v>
      </c>
      <c r="AH438" s="61">
        <v>42835</v>
      </c>
      <c r="AI438" s="60" t="s">
        <v>292</v>
      </c>
      <c r="AJ438" s="61">
        <v>42826</v>
      </c>
      <c r="AK438" s="61">
        <v>43038</v>
      </c>
      <c r="AL438" s="60" t="s">
        <v>1829</v>
      </c>
      <c r="AM438" s="60" t="str">
        <f>VLOOKUP(AL438,'[1]居宅，予防'!$A$2:$B$43,2,FALSE)</f>
        <v>通所介護</v>
      </c>
      <c r="AN438" s="60" t="str">
        <f>VLOOKUP(AM438,[1]施設種別!$A$2:$B$20,2,FALSE)</f>
        <v>⑮通所介護</v>
      </c>
      <c r="AO438" s="60" t="s">
        <v>294</v>
      </c>
      <c r="AP438" s="60" t="s">
        <v>356</v>
      </c>
      <c r="AQ438" s="61">
        <v>36606</v>
      </c>
      <c r="AR438" s="61">
        <v>36606</v>
      </c>
      <c r="AS438" s="61">
        <v>43191</v>
      </c>
      <c r="BF438" s="61">
        <v>41730</v>
      </c>
      <c r="BG438" s="61">
        <v>43921</v>
      </c>
      <c r="BJ438" s="60" t="s">
        <v>4631</v>
      </c>
      <c r="BK438" s="60" t="s">
        <v>4632</v>
      </c>
      <c r="BL438" s="60" t="s">
        <v>4627</v>
      </c>
      <c r="BM438" s="60" t="s">
        <v>4628</v>
      </c>
      <c r="BN438" s="60" t="s">
        <v>4634</v>
      </c>
      <c r="BO438" s="60" t="s">
        <v>4635</v>
      </c>
      <c r="BP438" s="60">
        <v>7390003</v>
      </c>
      <c r="BQ438" s="60" t="s">
        <v>4636</v>
      </c>
      <c r="BS438" s="60" t="s">
        <v>4637</v>
      </c>
      <c r="BT438" s="60" t="s">
        <v>2380</v>
      </c>
      <c r="BV438" s="61">
        <v>18417</v>
      </c>
      <c r="CR438" s="60" t="s">
        <v>668</v>
      </c>
      <c r="CS438" s="60" t="s">
        <v>4638</v>
      </c>
      <c r="CY438" s="60" t="s">
        <v>291</v>
      </c>
      <c r="CZ438" s="61">
        <v>43280</v>
      </c>
      <c r="DA438" s="61">
        <v>43214</v>
      </c>
      <c r="DB438" s="61">
        <v>43200</v>
      </c>
      <c r="DC438" s="61">
        <v>43921</v>
      </c>
    </row>
    <row r="439" spans="1:107" x14ac:dyDescent="0.15">
      <c r="A439" s="60">
        <f>COUNTIF(B439:B$1038,B439)</f>
        <v>1</v>
      </c>
      <c r="B439" s="60" t="str">
        <f t="shared" si="12"/>
        <v>3472500531短期入所生活介護</v>
      </c>
      <c r="C439" s="60">
        <v>3472500531</v>
      </c>
      <c r="D439" s="60">
        <v>0</v>
      </c>
      <c r="E439" s="60" t="s">
        <v>275</v>
      </c>
      <c r="F439" s="60">
        <v>1003730</v>
      </c>
      <c r="G439" s="60" t="s">
        <v>4624</v>
      </c>
      <c r="H439" s="60" t="s">
        <v>4625</v>
      </c>
      <c r="I439" s="60">
        <v>7390041</v>
      </c>
      <c r="J439" s="60" t="s">
        <v>4626</v>
      </c>
      <c r="K439" s="60" t="s">
        <v>4627</v>
      </c>
      <c r="L439" s="60" t="s">
        <v>4628</v>
      </c>
      <c r="M439" s="60" t="s">
        <v>1244</v>
      </c>
      <c r="P439" s="60" t="s">
        <v>283</v>
      </c>
      <c r="Q439" s="60" t="s">
        <v>4629</v>
      </c>
      <c r="R439" s="60" t="s">
        <v>4630</v>
      </c>
      <c r="X439" s="60" t="s">
        <v>4639</v>
      </c>
      <c r="Y439" s="60" t="s">
        <v>4640</v>
      </c>
      <c r="Z439" s="60" t="s">
        <v>4627</v>
      </c>
      <c r="AA439" s="60">
        <v>7390041</v>
      </c>
      <c r="AB439" s="60">
        <v>34212</v>
      </c>
      <c r="AC439" s="60" t="s">
        <v>4633</v>
      </c>
      <c r="AD439" s="60" t="s">
        <v>668</v>
      </c>
      <c r="AE439" s="60" t="b">
        <f t="shared" si="13"/>
        <v>0</v>
      </c>
      <c r="AF439" s="60" t="s">
        <v>290</v>
      </c>
      <c r="AG439" s="60" t="s">
        <v>291</v>
      </c>
      <c r="AH439" s="61">
        <v>42835</v>
      </c>
      <c r="AI439" s="60" t="s">
        <v>292</v>
      </c>
      <c r="AJ439" s="61">
        <v>42826</v>
      </c>
      <c r="AK439" s="61">
        <v>43038</v>
      </c>
      <c r="AL439" s="60" t="s">
        <v>1850</v>
      </c>
      <c r="AM439" s="60" t="str">
        <f>VLOOKUP(AL439,'[1]居宅，予防'!$A$2:$B$43,2,FALSE)</f>
        <v>短期入所生活介護</v>
      </c>
      <c r="AN439" s="60" t="str">
        <f>VLOOKUP(AM439,[1]施設種別!$A$2:$B$20,2,FALSE)</f>
        <v>⑭短期入所生活介護</v>
      </c>
      <c r="AO439" s="60" t="s">
        <v>294</v>
      </c>
      <c r="AP439" s="60" t="s">
        <v>356</v>
      </c>
      <c r="AQ439" s="61">
        <v>36606</v>
      </c>
      <c r="AR439" s="61">
        <v>36606</v>
      </c>
      <c r="AS439" s="61">
        <v>43191</v>
      </c>
      <c r="BF439" s="61">
        <v>41730</v>
      </c>
      <c r="BG439" s="61">
        <v>43921</v>
      </c>
      <c r="BJ439" s="60" t="s">
        <v>4639</v>
      </c>
      <c r="BK439" s="60" t="s">
        <v>4640</v>
      </c>
      <c r="BL439" s="60" t="s">
        <v>4627</v>
      </c>
      <c r="BM439" s="60" t="s">
        <v>4628</v>
      </c>
      <c r="BN439" s="60" t="s">
        <v>4634</v>
      </c>
      <c r="BO439" s="60" t="s">
        <v>4635</v>
      </c>
      <c r="BP439" s="60">
        <v>7390003</v>
      </c>
      <c r="BQ439" s="60" t="s">
        <v>4641</v>
      </c>
      <c r="BS439" s="60" t="s">
        <v>4642</v>
      </c>
      <c r="BT439" s="60" t="s">
        <v>4643</v>
      </c>
      <c r="BV439" s="61">
        <v>18417</v>
      </c>
      <c r="CR439" s="60" t="s">
        <v>668</v>
      </c>
      <c r="CS439" s="60" t="s">
        <v>4644</v>
      </c>
      <c r="CY439" s="60" t="s">
        <v>291</v>
      </c>
      <c r="CZ439" s="61">
        <v>43312</v>
      </c>
      <c r="DA439" s="61">
        <v>43312</v>
      </c>
      <c r="DB439" s="61">
        <v>43200</v>
      </c>
      <c r="DC439" s="61">
        <v>43921</v>
      </c>
    </row>
    <row r="440" spans="1:107" x14ac:dyDescent="0.15">
      <c r="A440" s="60">
        <f>COUNTIF(B440:B$1038,B440)</f>
        <v>1</v>
      </c>
      <c r="B440" s="60" t="str">
        <f t="shared" si="12"/>
        <v>3472500549通所介護</v>
      </c>
      <c r="C440" s="60">
        <v>3472500549</v>
      </c>
      <c r="D440" s="60">
        <v>0</v>
      </c>
      <c r="E440" s="60" t="s">
        <v>275</v>
      </c>
      <c r="F440" s="60">
        <v>3007051</v>
      </c>
      <c r="G440" s="60" t="s">
        <v>4645</v>
      </c>
      <c r="H440" s="60" t="s">
        <v>4646</v>
      </c>
      <c r="I440" s="60">
        <v>7392121</v>
      </c>
      <c r="J440" s="60" t="s">
        <v>4647</v>
      </c>
      <c r="K440" s="60" t="s">
        <v>4648</v>
      </c>
      <c r="L440" s="60" t="s">
        <v>4649</v>
      </c>
      <c r="M440" s="60" t="s">
        <v>308</v>
      </c>
      <c r="P440" s="60" t="s">
        <v>283</v>
      </c>
      <c r="Q440" s="60" t="s">
        <v>4650</v>
      </c>
      <c r="R440" s="60" t="s">
        <v>4651</v>
      </c>
      <c r="X440" s="60" t="s">
        <v>4652</v>
      </c>
      <c r="Y440" s="60" t="s">
        <v>4653</v>
      </c>
      <c r="Z440" s="60" t="s">
        <v>4654</v>
      </c>
      <c r="AA440" s="60">
        <v>7392121</v>
      </c>
      <c r="AB440" s="60">
        <v>34212</v>
      </c>
      <c r="AC440" s="60" t="s">
        <v>4655</v>
      </c>
      <c r="AD440" s="60" t="s">
        <v>668</v>
      </c>
      <c r="AE440" s="60" t="b">
        <f t="shared" si="13"/>
        <v>0</v>
      </c>
      <c r="AF440" s="60" t="s">
        <v>290</v>
      </c>
      <c r="AG440" s="60" t="s">
        <v>291</v>
      </c>
      <c r="AH440" s="61">
        <v>41228</v>
      </c>
      <c r="AI440" s="60" t="s">
        <v>292</v>
      </c>
      <c r="AJ440" s="61">
        <v>41061</v>
      </c>
      <c r="AK440" s="61">
        <v>41246</v>
      </c>
      <c r="AL440" s="60" t="s">
        <v>1829</v>
      </c>
      <c r="AM440" s="60" t="str">
        <f>VLOOKUP(AL440,'[1]居宅，予防'!$A$2:$B$43,2,FALSE)</f>
        <v>通所介護</v>
      </c>
      <c r="AN440" s="60" t="str">
        <f>VLOOKUP(AM440,[1]施設種別!$A$2:$B$20,2,FALSE)</f>
        <v>⑮通所介護</v>
      </c>
      <c r="AO440" s="60" t="s">
        <v>294</v>
      </c>
      <c r="AP440" s="60" t="s">
        <v>356</v>
      </c>
      <c r="AQ440" s="61">
        <v>36606</v>
      </c>
      <c r="AR440" s="61">
        <v>36606</v>
      </c>
      <c r="AS440" s="61">
        <v>43486</v>
      </c>
      <c r="BF440" s="61">
        <v>41730</v>
      </c>
      <c r="BG440" s="61">
        <v>43921</v>
      </c>
      <c r="BJ440" s="60" t="s">
        <v>4652</v>
      </c>
      <c r="BK440" s="60" t="s">
        <v>4653</v>
      </c>
      <c r="BL440" s="60" t="s">
        <v>4654</v>
      </c>
      <c r="BM440" s="60" t="s">
        <v>4649</v>
      </c>
      <c r="BN440" s="60" t="s">
        <v>4651</v>
      </c>
      <c r="BO440" s="60" t="s">
        <v>4650</v>
      </c>
      <c r="BP440" s="60">
        <v>7392121</v>
      </c>
      <c r="BQ440" s="60" t="s">
        <v>4647</v>
      </c>
      <c r="BS440" s="60" t="s">
        <v>4656</v>
      </c>
      <c r="BT440" s="60" t="s">
        <v>4657</v>
      </c>
      <c r="BV440" s="61">
        <v>18533</v>
      </c>
      <c r="CR440" s="60" t="s">
        <v>668</v>
      </c>
      <c r="CS440" s="60" t="s">
        <v>4658</v>
      </c>
      <c r="CY440" s="60" t="s">
        <v>291</v>
      </c>
      <c r="CZ440" s="61">
        <v>43579</v>
      </c>
      <c r="DA440" s="61">
        <v>43391</v>
      </c>
      <c r="DB440" s="61">
        <v>43490</v>
      </c>
      <c r="DC440" s="61">
        <v>43921</v>
      </c>
    </row>
    <row r="441" spans="1:107" x14ac:dyDescent="0.15">
      <c r="A441" s="60">
        <f>COUNTIF(B441:B$1038,B441)</f>
        <v>1</v>
      </c>
      <c r="B441" s="60" t="str">
        <f t="shared" si="12"/>
        <v>3472500580介護老人福祉施設</v>
      </c>
      <c r="C441" s="60">
        <v>3472500580</v>
      </c>
      <c r="D441" s="60">
        <v>0</v>
      </c>
      <c r="E441" s="60" t="s">
        <v>275</v>
      </c>
      <c r="F441" s="60">
        <v>1003730</v>
      </c>
      <c r="G441" s="60" t="s">
        <v>4624</v>
      </c>
      <c r="H441" s="60" t="s">
        <v>4625</v>
      </c>
      <c r="I441" s="60">
        <v>7390041</v>
      </c>
      <c r="J441" s="60" t="s">
        <v>4626</v>
      </c>
      <c r="K441" s="60" t="s">
        <v>4627</v>
      </c>
      <c r="L441" s="60" t="s">
        <v>4628</v>
      </c>
      <c r="M441" s="60" t="s">
        <v>1244</v>
      </c>
      <c r="P441" s="60" t="s">
        <v>283</v>
      </c>
      <c r="Q441" s="60" t="s">
        <v>4629</v>
      </c>
      <c r="R441" s="60" t="s">
        <v>4630</v>
      </c>
      <c r="X441" s="60" t="s">
        <v>4659</v>
      </c>
      <c r="Y441" s="60" t="s">
        <v>4660</v>
      </c>
      <c r="Z441" s="60" t="s">
        <v>4627</v>
      </c>
      <c r="AA441" s="60">
        <v>7390041</v>
      </c>
      <c r="AB441" s="60">
        <v>34212</v>
      </c>
      <c r="AC441" s="60" t="s">
        <v>4633</v>
      </c>
      <c r="AD441" s="60" t="s">
        <v>668</v>
      </c>
      <c r="AE441" s="60" t="b">
        <f t="shared" si="13"/>
        <v>0</v>
      </c>
      <c r="AF441" s="60" t="s">
        <v>290</v>
      </c>
      <c r="AG441" s="60" t="s">
        <v>291</v>
      </c>
      <c r="AH441" s="61">
        <v>42835</v>
      </c>
      <c r="AI441" s="60" t="s">
        <v>292</v>
      </c>
      <c r="AJ441" s="61">
        <v>42826</v>
      </c>
      <c r="AK441" s="61">
        <v>43038</v>
      </c>
      <c r="AL441" s="60" t="s">
        <v>1856</v>
      </c>
      <c r="AM441" s="60" t="str">
        <f>VLOOKUP(AL441,'[1]居宅，予防'!$A$2:$B$43,2,FALSE)</f>
        <v>介護老人福祉施設</v>
      </c>
      <c r="AN441" s="60" t="str">
        <f>VLOOKUP(AM441,[1]施設種別!$A$2:$B$20,2,FALSE)</f>
        <v>①広域型特別養護老人ホーム</v>
      </c>
      <c r="AO441" s="60" t="s">
        <v>294</v>
      </c>
      <c r="AP441" s="60" t="s">
        <v>356</v>
      </c>
      <c r="AQ441" s="61">
        <v>36617</v>
      </c>
      <c r="AR441" s="61">
        <v>36617</v>
      </c>
      <c r="AS441" s="61">
        <v>43572</v>
      </c>
      <c r="BF441" s="61">
        <v>41730</v>
      </c>
      <c r="BG441" s="61">
        <v>43921</v>
      </c>
      <c r="BJ441" s="60" t="s">
        <v>4659</v>
      </c>
      <c r="BK441" s="60" t="s">
        <v>4660</v>
      </c>
      <c r="BL441" s="60" t="s">
        <v>4627</v>
      </c>
      <c r="BM441" s="60" t="s">
        <v>4628</v>
      </c>
      <c r="BN441" s="60" t="s">
        <v>4634</v>
      </c>
      <c r="BO441" s="60" t="s">
        <v>4635</v>
      </c>
      <c r="BP441" s="60">
        <v>7390003</v>
      </c>
      <c r="BQ441" s="60" t="s">
        <v>4636</v>
      </c>
      <c r="BS441" s="60" t="s">
        <v>4661</v>
      </c>
      <c r="BT441" s="60" t="s">
        <v>3712</v>
      </c>
      <c r="BV441" s="61">
        <v>18417</v>
      </c>
      <c r="CW441" s="60" t="s">
        <v>1861</v>
      </c>
      <c r="CY441" s="60" t="s">
        <v>291</v>
      </c>
      <c r="CZ441" s="61">
        <v>43579</v>
      </c>
      <c r="DA441" s="61">
        <v>43214</v>
      </c>
      <c r="DB441" s="61">
        <v>43251</v>
      </c>
      <c r="DC441" s="61">
        <v>43921</v>
      </c>
    </row>
    <row r="442" spans="1:107" x14ac:dyDescent="0.15">
      <c r="A442" s="60">
        <f>COUNTIF(B442:B$1038,B442)</f>
        <v>1</v>
      </c>
      <c r="B442" s="60" t="str">
        <f t="shared" si="12"/>
        <v>3472500580短期入所生活介護</v>
      </c>
      <c r="C442" s="60">
        <v>3472500580</v>
      </c>
      <c r="D442" s="60">
        <v>0</v>
      </c>
      <c r="E442" s="60" t="s">
        <v>275</v>
      </c>
      <c r="F442" s="60">
        <v>1003730</v>
      </c>
      <c r="G442" s="60" t="s">
        <v>4624</v>
      </c>
      <c r="H442" s="60" t="s">
        <v>4625</v>
      </c>
      <c r="I442" s="60">
        <v>7390041</v>
      </c>
      <c r="J442" s="60" t="s">
        <v>4626</v>
      </c>
      <c r="K442" s="60" t="s">
        <v>4627</v>
      </c>
      <c r="L442" s="60" t="s">
        <v>4628</v>
      </c>
      <c r="M442" s="60" t="s">
        <v>1244</v>
      </c>
      <c r="P442" s="60" t="s">
        <v>283</v>
      </c>
      <c r="Q442" s="60" t="s">
        <v>4629</v>
      </c>
      <c r="R442" s="60" t="s">
        <v>4630</v>
      </c>
      <c r="X442" s="60" t="s">
        <v>4659</v>
      </c>
      <c r="Y442" s="60" t="s">
        <v>4660</v>
      </c>
      <c r="Z442" s="60" t="s">
        <v>4627</v>
      </c>
      <c r="AA442" s="60">
        <v>7390041</v>
      </c>
      <c r="AB442" s="60">
        <v>34212</v>
      </c>
      <c r="AC442" s="60" t="s">
        <v>4633</v>
      </c>
      <c r="AD442" s="60" t="s">
        <v>668</v>
      </c>
      <c r="AE442" s="60" t="b">
        <f t="shared" si="13"/>
        <v>0</v>
      </c>
      <c r="AF442" s="60" t="s">
        <v>290</v>
      </c>
      <c r="AG442" s="60" t="s">
        <v>291</v>
      </c>
      <c r="AH442" s="61">
        <v>42835</v>
      </c>
      <c r="AI442" s="60" t="s">
        <v>292</v>
      </c>
      <c r="AJ442" s="61">
        <v>42826</v>
      </c>
      <c r="AK442" s="61">
        <v>43038</v>
      </c>
      <c r="AL442" s="60" t="s">
        <v>1850</v>
      </c>
      <c r="AM442" s="60" t="str">
        <f>VLOOKUP(AL442,'[1]居宅，予防'!$A$2:$B$43,2,FALSE)</f>
        <v>短期入所生活介護</v>
      </c>
      <c r="AN442" s="60" t="str">
        <f>VLOOKUP(AM442,[1]施設種別!$A$2:$B$20,2,FALSE)</f>
        <v>⑭短期入所生活介護</v>
      </c>
      <c r="AO442" s="60" t="s">
        <v>294</v>
      </c>
      <c r="AP442" s="60" t="s">
        <v>356</v>
      </c>
      <c r="AQ442" s="61">
        <v>36608</v>
      </c>
      <c r="AR442" s="61">
        <v>36608</v>
      </c>
      <c r="AS442" s="61">
        <v>43191</v>
      </c>
      <c r="BF442" s="61">
        <v>41730</v>
      </c>
      <c r="BG442" s="61">
        <v>43921</v>
      </c>
      <c r="BJ442" s="60" t="s">
        <v>4659</v>
      </c>
      <c r="BK442" s="60" t="s">
        <v>4660</v>
      </c>
      <c r="BL442" s="60" t="s">
        <v>4627</v>
      </c>
      <c r="BM442" s="60" t="s">
        <v>4628</v>
      </c>
      <c r="BN442" s="60" t="s">
        <v>4634</v>
      </c>
      <c r="BO442" s="60" t="s">
        <v>4635</v>
      </c>
      <c r="BP442" s="60">
        <v>7390003</v>
      </c>
      <c r="BQ442" s="60" t="s">
        <v>4636</v>
      </c>
      <c r="BS442" s="60" t="s">
        <v>4662</v>
      </c>
      <c r="BT442" s="60" t="s">
        <v>4663</v>
      </c>
      <c r="BV442" s="61">
        <v>18417</v>
      </c>
      <c r="CR442" s="60" t="s">
        <v>668</v>
      </c>
      <c r="CS442" s="60" t="s">
        <v>4664</v>
      </c>
      <c r="CY442" s="60" t="s">
        <v>291</v>
      </c>
      <c r="CZ442" s="61">
        <v>43312</v>
      </c>
      <c r="DA442" s="61">
        <v>43312</v>
      </c>
      <c r="DB442" s="61">
        <v>43200</v>
      </c>
      <c r="DC442" s="61">
        <v>43921</v>
      </c>
    </row>
    <row r="443" spans="1:107" x14ac:dyDescent="0.15">
      <c r="A443" s="60">
        <f>COUNTIF(B443:B$1038,B443)</f>
        <v>1</v>
      </c>
      <c r="B443" s="60" t="str">
        <f t="shared" si="12"/>
        <v>3472500614認知症対応型共同生活介護</v>
      </c>
      <c r="C443" s="60">
        <v>3472500614</v>
      </c>
      <c r="D443" s="60">
        <v>34212</v>
      </c>
      <c r="E443" s="60" t="s">
        <v>668</v>
      </c>
      <c r="G443" s="60" t="s">
        <v>4556</v>
      </c>
      <c r="H443" s="60" t="s">
        <v>4557</v>
      </c>
      <c r="I443" s="60">
        <v>7390033</v>
      </c>
      <c r="J443" s="60" t="s">
        <v>4570</v>
      </c>
      <c r="K443" s="60" t="s">
        <v>4559</v>
      </c>
      <c r="L443" s="60" t="s">
        <v>4560</v>
      </c>
      <c r="M443" s="60" t="s">
        <v>1244</v>
      </c>
      <c r="P443" s="60" t="s">
        <v>283</v>
      </c>
      <c r="Q443" s="60" t="s">
        <v>4561</v>
      </c>
      <c r="R443" s="60" t="s">
        <v>4562</v>
      </c>
      <c r="X443" s="60" t="s">
        <v>4665</v>
      </c>
      <c r="Y443" s="60" t="s">
        <v>4666</v>
      </c>
      <c r="Z443" s="60" t="s">
        <v>4559</v>
      </c>
      <c r="AA443" s="60">
        <v>7390033</v>
      </c>
      <c r="AB443" s="60">
        <v>34212</v>
      </c>
      <c r="AC443" s="60" t="s">
        <v>4667</v>
      </c>
      <c r="AD443" s="60" t="s">
        <v>668</v>
      </c>
      <c r="AE443" s="60" t="b">
        <f t="shared" si="13"/>
        <v>1</v>
      </c>
      <c r="AF443" s="60" t="s">
        <v>290</v>
      </c>
      <c r="AH443" s="61">
        <v>39492</v>
      </c>
      <c r="AI443" s="60" t="s">
        <v>292</v>
      </c>
      <c r="AJ443" s="61">
        <v>42095</v>
      </c>
      <c r="AK443" s="61">
        <v>42118</v>
      </c>
      <c r="AL443" s="60" t="s">
        <v>1887</v>
      </c>
      <c r="AM443" s="60" t="str">
        <f>VLOOKUP(AL443,'[1]居宅，予防'!$A$2:$B$43,2,FALSE)</f>
        <v>認知症対応型共同生活介護</v>
      </c>
      <c r="AN443" s="60" t="str">
        <f>VLOOKUP(AM443,[1]施設種別!$A$2:$B$20,2,FALSE)</f>
        <v>⑪認知症対応型共同生活介護</v>
      </c>
      <c r="AO443" s="60" t="s">
        <v>294</v>
      </c>
      <c r="AP443" s="60" t="s">
        <v>356</v>
      </c>
      <c r="AQ443" s="61">
        <v>38808</v>
      </c>
      <c r="AR443" s="61">
        <v>38808</v>
      </c>
      <c r="AS443" s="61">
        <v>42095</v>
      </c>
      <c r="BF443" s="61">
        <v>41730</v>
      </c>
      <c r="BG443" s="61">
        <v>43921</v>
      </c>
      <c r="BJ443" s="60" t="s">
        <v>4665</v>
      </c>
      <c r="BK443" s="60" t="s">
        <v>4666</v>
      </c>
      <c r="BL443" s="60" t="s">
        <v>4559</v>
      </c>
      <c r="BM443" s="60" t="s">
        <v>4560</v>
      </c>
      <c r="BN443" s="60" t="s">
        <v>4571</v>
      </c>
      <c r="BO443" s="60" t="s">
        <v>4572</v>
      </c>
      <c r="BP443" s="60">
        <v>7390033</v>
      </c>
      <c r="BQ443" s="60" t="s">
        <v>4668</v>
      </c>
      <c r="BV443" s="61">
        <v>18116</v>
      </c>
      <c r="CX443" s="60" t="s">
        <v>4669</v>
      </c>
      <c r="CZ443" s="61">
        <v>42118</v>
      </c>
      <c r="DA443" s="61">
        <v>43218</v>
      </c>
      <c r="DB443" s="61">
        <v>39554</v>
      </c>
      <c r="DC443" s="61">
        <v>43921</v>
      </c>
    </row>
    <row r="444" spans="1:107" x14ac:dyDescent="0.15">
      <c r="A444" s="60">
        <f>COUNTIF(B444:B$1038,B444)</f>
        <v>1</v>
      </c>
      <c r="B444" s="60" t="str">
        <f t="shared" si="12"/>
        <v>3472500622短期入所生活介護</v>
      </c>
      <c r="C444" s="60">
        <v>3472500622</v>
      </c>
      <c r="D444" s="60">
        <v>0</v>
      </c>
      <c r="E444" s="60" t="s">
        <v>275</v>
      </c>
      <c r="F444" s="60">
        <v>1008465</v>
      </c>
      <c r="G444" s="60" t="s">
        <v>4670</v>
      </c>
      <c r="H444" s="60" t="s">
        <v>4671</v>
      </c>
      <c r="I444" s="60">
        <v>7392101</v>
      </c>
      <c r="J444" s="60" t="s">
        <v>4672</v>
      </c>
      <c r="K444" s="60" t="s">
        <v>4673</v>
      </c>
      <c r="L444" s="60" t="s">
        <v>4674</v>
      </c>
      <c r="M444" s="60" t="s">
        <v>1244</v>
      </c>
      <c r="P444" s="60" t="s">
        <v>283</v>
      </c>
      <c r="Q444" s="60" t="s">
        <v>4675</v>
      </c>
      <c r="R444" s="60" t="s">
        <v>4676</v>
      </c>
      <c r="U444" s="61">
        <v>26344</v>
      </c>
      <c r="X444" s="60" t="s">
        <v>4677</v>
      </c>
      <c r="Y444" s="60" t="s">
        <v>4678</v>
      </c>
      <c r="Z444" s="60" t="s">
        <v>4673</v>
      </c>
      <c r="AA444" s="60">
        <v>7392101</v>
      </c>
      <c r="AB444" s="60">
        <v>34212</v>
      </c>
      <c r="AC444" s="60" t="s">
        <v>4672</v>
      </c>
      <c r="AD444" s="60" t="s">
        <v>668</v>
      </c>
      <c r="AE444" s="60" t="b">
        <f t="shared" si="13"/>
        <v>0</v>
      </c>
      <c r="AF444" s="60" t="s">
        <v>290</v>
      </c>
      <c r="AG444" s="60" t="s">
        <v>291</v>
      </c>
      <c r="AH444" s="61">
        <v>43248</v>
      </c>
      <c r="AI444" s="60" t="s">
        <v>292</v>
      </c>
      <c r="AJ444" s="61">
        <v>43235</v>
      </c>
      <c r="AK444" s="61">
        <v>43279</v>
      </c>
      <c r="AL444" s="60" t="s">
        <v>1850</v>
      </c>
      <c r="AM444" s="60" t="str">
        <f>VLOOKUP(AL444,'[1]居宅，予防'!$A$2:$B$43,2,FALSE)</f>
        <v>短期入所生活介護</v>
      </c>
      <c r="AN444" s="60" t="str">
        <f>VLOOKUP(AM444,[1]施設種別!$A$2:$B$20,2,FALSE)</f>
        <v>⑭短期入所生活介護</v>
      </c>
      <c r="AO444" s="60" t="s">
        <v>294</v>
      </c>
      <c r="AP444" s="60" t="s">
        <v>356</v>
      </c>
      <c r="AQ444" s="61">
        <v>36613</v>
      </c>
      <c r="AR444" s="61">
        <v>36613</v>
      </c>
      <c r="AS444" s="61">
        <v>43191</v>
      </c>
      <c r="BF444" s="61">
        <v>41730</v>
      </c>
      <c r="BG444" s="61">
        <v>43921</v>
      </c>
      <c r="BJ444" s="60" t="s">
        <v>4679</v>
      </c>
      <c r="BK444" s="60" t="s">
        <v>4678</v>
      </c>
      <c r="BL444" s="60" t="s">
        <v>4673</v>
      </c>
      <c r="BM444" s="60" t="s">
        <v>4674</v>
      </c>
      <c r="BN444" s="60" t="s">
        <v>4680</v>
      </c>
      <c r="BO444" s="60" t="s">
        <v>4681</v>
      </c>
      <c r="BP444" s="60">
        <v>7392124</v>
      </c>
      <c r="BQ444" s="60" t="s">
        <v>4682</v>
      </c>
      <c r="BS444" s="60" t="s">
        <v>4683</v>
      </c>
      <c r="BT444" s="60" t="s">
        <v>4684</v>
      </c>
      <c r="BV444" s="61">
        <v>17219</v>
      </c>
      <c r="CR444" s="60" t="s">
        <v>668</v>
      </c>
      <c r="CY444" s="60" t="s">
        <v>291</v>
      </c>
      <c r="CZ444" s="61">
        <v>43405</v>
      </c>
      <c r="DA444" s="61">
        <v>42856</v>
      </c>
      <c r="DB444" s="61">
        <v>43200</v>
      </c>
      <c r="DC444" s="61">
        <v>43921</v>
      </c>
    </row>
    <row r="445" spans="1:107" x14ac:dyDescent="0.15">
      <c r="A445" s="60">
        <f>COUNTIF(B445:B$1038,B445)</f>
        <v>1</v>
      </c>
      <c r="B445" s="60" t="str">
        <f t="shared" si="12"/>
        <v>3472500630介護老人福祉施設</v>
      </c>
      <c r="C445" s="60">
        <v>3472500630</v>
      </c>
      <c r="D445" s="60">
        <v>0</v>
      </c>
      <c r="E445" s="60" t="s">
        <v>275</v>
      </c>
      <c r="F445" s="60">
        <v>1008465</v>
      </c>
      <c r="G445" s="60" t="s">
        <v>4670</v>
      </c>
      <c r="H445" s="60" t="s">
        <v>4671</v>
      </c>
      <c r="I445" s="60">
        <v>7392101</v>
      </c>
      <c r="J445" s="60" t="s">
        <v>4672</v>
      </c>
      <c r="K445" s="60" t="s">
        <v>4673</v>
      </c>
      <c r="L445" s="60" t="s">
        <v>4674</v>
      </c>
      <c r="M445" s="60" t="s">
        <v>1244</v>
      </c>
      <c r="P445" s="60" t="s">
        <v>283</v>
      </c>
      <c r="Q445" s="60" t="s">
        <v>4675</v>
      </c>
      <c r="R445" s="60" t="s">
        <v>4676</v>
      </c>
      <c r="U445" s="61">
        <v>26344</v>
      </c>
      <c r="X445" s="60" t="s">
        <v>4685</v>
      </c>
      <c r="Y445" s="60" t="s">
        <v>4686</v>
      </c>
      <c r="Z445" s="60" t="s">
        <v>4673</v>
      </c>
      <c r="AA445" s="60">
        <v>7392101</v>
      </c>
      <c r="AB445" s="60">
        <v>34212</v>
      </c>
      <c r="AC445" s="60" t="s">
        <v>4672</v>
      </c>
      <c r="AD445" s="60" t="s">
        <v>668</v>
      </c>
      <c r="AE445" s="60" t="b">
        <f t="shared" si="13"/>
        <v>0</v>
      </c>
      <c r="AF445" s="60" t="s">
        <v>290</v>
      </c>
      <c r="AG445" s="60" t="s">
        <v>291</v>
      </c>
      <c r="AH445" s="61">
        <v>43248</v>
      </c>
      <c r="AI445" s="60" t="s">
        <v>292</v>
      </c>
      <c r="AJ445" s="61">
        <v>43235</v>
      </c>
      <c r="AK445" s="61">
        <v>43279</v>
      </c>
      <c r="AL445" s="60" t="s">
        <v>1856</v>
      </c>
      <c r="AM445" s="60" t="str">
        <f>VLOOKUP(AL445,'[1]居宅，予防'!$A$2:$B$43,2,FALSE)</f>
        <v>介護老人福祉施設</v>
      </c>
      <c r="AN445" s="60" t="str">
        <f>VLOOKUP(AM445,[1]施設種別!$A$2:$B$20,2,FALSE)</f>
        <v>①広域型特別養護老人ホーム</v>
      </c>
      <c r="AO445" s="60" t="s">
        <v>294</v>
      </c>
      <c r="AP445" s="60" t="s">
        <v>356</v>
      </c>
      <c r="AQ445" s="61">
        <v>36617</v>
      </c>
      <c r="AR445" s="61">
        <v>36617</v>
      </c>
      <c r="AS445" s="61">
        <v>43497</v>
      </c>
      <c r="BF445" s="61">
        <v>41730</v>
      </c>
      <c r="BG445" s="61">
        <v>43921</v>
      </c>
      <c r="BJ445" s="60" t="s">
        <v>4685</v>
      </c>
      <c r="BK445" s="60" t="s">
        <v>4686</v>
      </c>
      <c r="BL445" s="60" t="s">
        <v>4673</v>
      </c>
      <c r="BM445" s="60" t="s">
        <v>4674</v>
      </c>
      <c r="BN445" s="60" t="s">
        <v>4680</v>
      </c>
      <c r="BO445" s="60" t="s">
        <v>4681</v>
      </c>
      <c r="BP445" s="60">
        <v>7392124</v>
      </c>
      <c r="BQ445" s="60" t="s">
        <v>4687</v>
      </c>
      <c r="BS445" s="60" t="s">
        <v>4678</v>
      </c>
      <c r="BT445" s="60" t="s">
        <v>2630</v>
      </c>
      <c r="BV445" s="61">
        <v>17219</v>
      </c>
      <c r="CY445" s="60" t="s">
        <v>291</v>
      </c>
      <c r="CZ445" s="61">
        <v>43524</v>
      </c>
      <c r="DA445" s="61">
        <v>43214</v>
      </c>
      <c r="DB445" s="61">
        <v>43501</v>
      </c>
      <c r="DC445" s="61">
        <v>43921</v>
      </c>
    </row>
    <row r="446" spans="1:107" x14ac:dyDescent="0.15">
      <c r="A446" s="60">
        <f>COUNTIF(B446:B$1038,B446)</f>
        <v>1</v>
      </c>
      <c r="B446" s="60" t="str">
        <f t="shared" si="12"/>
        <v>3472500630短期入所生活介護</v>
      </c>
      <c r="C446" s="60">
        <v>3472500630</v>
      </c>
      <c r="D446" s="60">
        <v>0</v>
      </c>
      <c r="E446" s="60" t="s">
        <v>275</v>
      </c>
      <c r="F446" s="60">
        <v>1008465</v>
      </c>
      <c r="G446" s="60" t="s">
        <v>4670</v>
      </c>
      <c r="H446" s="60" t="s">
        <v>4671</v>
      </c>
      <c r="I446" s="60">
        <v>7392101</v>
      </c>
      <c r="J446" s="60" t="s">
        <v>4672</v>
      </c>
      <c r="K446" s="60" t="s">
        <v>4673</v>
      </c>
      <c r="L446" s="60" t="s">
        <v>4674</v>
      </c>
      <c r="M446" s="60" t="s">
        <v>1244</v>
      </c>
      <c r="P446" s="60" t="s">
        <v>283</v>
      </c>
      <c r="Q446" s="60" t="s">
        <v>4675</v>
      </c>
      <c r="R446" s="60" t="s">
        <v>4676</v>
      </c>
      <c r="U446" s="61">
        <v>26344</v>
      </c>
      <c r="X446" s="60" t="s">
        <v>4685</v>
      </c>
      <c r="Y446" s="60" t="s">
        <v>4686</v>
      </c>
      <c r="Z446" s="60" t="s">
        <v>4673</v>
      </c>
      <c r="AA446" s="60">
        <v>7392101</v>
      </c>
      <c r="AB446" s="60">
        <v>34212</v>
      </c>
      <c r="AC446" s="60" t="s">
        <v>4672</v>
      </c>
      <c r="AD446" s="60" t="s">
        <v>668</v>
      </c>
      <c r="AE446" s="60" t="b">
        <f t="shared" si="13"/>
        <v>0</v>
      </c>
      <c r="AF446" s="60" t="s">
        <v>290</v>
      </c>
      <c r="AG446" s="60" t="s">
        <v>291</v>
      </c>
      <c r="AH446" s="61">
        <v>43248</v>
      </c>
      <c r="AI446" s="60" t="s">
        <v>292</v>
      </c>
      <c r="AJ446" s="61">
        <v>43235</v>
      </c>
      <c r="AK446" s="61">
        <v>43279</v>
      </c>
      <c r="AL446" s="60" t="s">
        <v>1850</v>
      </c>
      <c r="AM446" s="60" t="str">
        <f>VLOOKUP(AL446,'[1]居宅，予防'!$A$2:$B$43,2,FALSE)</f>
        <v>短期入所生活介護</v>
      </c>
      <c r="AN446" s="60" t="str">
        <f>VLOOKUP(AM446,[1]施設種別!$A$2:$B$20,2,FALSE)</f>
        <v>⑭短期入所生活介護</v>
      </c>
      <c r="AO446" s="60" t="s">
        <v>294</v>
      </c>
      <c r="AP446" s="60" t="s">
        <v>356</v>
      </c>
      <c r="AQ446" s="61">
        <v>36613</v>
      </c>
      <c r="AR446" s="61">
        <v>36613</v>
      </c>
      <c r="AS446" s="61">
        <v>43191</v>
      </c>
      <c r="BF446" s="61">
        <v>41730</v>
      </c>
      <c r="BG446" s="61">
        <v>43921</v>
      </c>
      <c r="BJ446" s="60" t="s">
        <v>4685</v>
      </c>
      <c r="BK446" s="60" t="s">
        <v>4686</v>
      </c>
      <c r="BL446" s="60" t="s">
        <v>4673</v>
      </c>
      <c r="BM446" s="60" t="s">
        <v>4674</v>
      </c>
      <c r="BN446" s="60" t="s">
        <v>4680</v>
      </c>
      <c r="BO446" s="60" t="s">
        <v>4681</v>
      </c>
      <c r="BP446" s="60">
        <v>7392124</v>
      </c>
      <c r="BQ446" s="60" t="s">
        <v>4682</v>
      </c>
      <c r="BS446" s="60" t="s">
        <v>4688</v>
      </c>
      <c r="BT446" s="60" t="s">
        <v>4684</v>
      </c>
      <c r="BV446" s="61">
        <v>17219</v>
      </c>
      <c r="CR446" s="60" t="s">
        <v>668</v>
      </c>
      <c r="CY446" s="60" t="s">
        <v>291</v>
      </c>
      <c r="CZ446" s="61">
        <v>43405</v>
      </c>
      <c r="DA446" s="61">
        <v>42856</v>
      </c>
      <c r="DB446" s="61">
        <v>43200</v>
      </c>
      <c r="DC446" s="61">
        <v>43921</v>
      </c>
    </row>
    <row r="447" spans="1:107" x14ac:dyDescent="0.15">
      <c r="A447" s="60">
        <f>COUNTIF(B447:B$1038,B447)</f>
        <v>1</v>
      </c>
      <c r="B447" s="60" t="str">
        <f t="shared" si="12"/>
        <v>3472500648通所介護</v>
      </c>
      <c r="C447" s="60">
        <v>3472500648</v>
      </c>
      <c r="D447" s="60">
        <v>0</v>
      </c>
      <c r="E447" s="60" t="s">
        <v>275</v>
      </c>
      <c r="F447" s="60">
        <v>3003787</v>
      </c>
      <c r="G447" s="60" t="s">
        <v>693</v>
      </c>
      <c r="H447" s="60" t="s">
        <v>694</v>
      </c>
      <c r="I447" s="60">
        <v>7390041</v>
      </c>
      <c r="J447" s="60" t="s">
        <v>695</v>
      </c>
      <c r="K447" s="60" t="s">
        <v>696</v>
      </c>
      <c r="L447" s="60" t="s">
        <v>697</v>
      </c>
      <c r="M447" s="60" t="s">
        <v>308</v>
      </c>
      <c r="P447" s="60" t="s">
        <v>283</v>
      </c>
      <c r="Q447" s="60" t="s">
        <v>698</v>
      </c>
      <c r="R447" s="60" t="s">
        <v>699</v>
      </c>
      <c r="U447" s="61">
        <v>22682</v>
      </c>
      <c r="X447" s="60" t="s">
        <v>4689</v>
      </c>
      <c r="Y447" s="60" t="s">
        <v>4690</v>
      </c>
      <c r="Z447" s="60" t="s">
        <v>4691</v>
      </c>
      <c r="AA447" s="60">
        <v>7390041</v>
      </c>
      <c r="AB447" s="60">
        <v>34212</v>
      </c>
      <c r="AC447" s="60" t="s">
        <v>4692</v>
      </c>
      <c r="AD447" s="60" t="s">
        <v>668</v>
      </c>
      <c r="AE447" s="60" t="b">
        <f t="shared" si="13"/>
        <v>0</v>
      </c>
      <c r="AF447" s="60" t="s">
        <v>290</v>
      </c>
      <c r="AG447" s="60" t="s">
        <v>291</v>
      </c>
      <c r="AH447" s="61">
        <v>43097</v>
      </c>
      <c r="AI447" s="60" t="s">
        <v>292</v>
      </c>
      <c r="AJ447" s="61">
        <v>42977</v>
      </c>
      <c r="AK447" s="61">
        <v>43124</v>
      </c>
      <c r="AL447" s="60" t="s">
        <v>1829</v>
      </c>
      <c r="AM447" s="60" t="str">
        <f>VLOOKUP(AL447,'[1]居宅，予防'!$A$2:$B$43,2,FALSE)</f>
        <v>通所介護</v>
      </c>
      <c r="AN447" s="60" t="str">
        <f>VLOOKUP(AM447,[1]施設種別!$A$2:$B$20,2,FALSE)</f>
        <v>⑮通所介護</v>
      </c>
      <c r="AO447" s="60" t="s">
        <v>294</v>
      </c>
      <c r="AP447" s="60" t="s">
        <v>356</v>
      </c>
      <c r="AQ447" s="61">
        <v>36614</v>
      </c>
      <c r="AR447" s="61">
        <v>36614</v>
      </c>
      <c r="AS447" s="61">
        <v>43191</v>
      </c>
      <c r="BF447" s="61">
        <v>41730</v>
      </c>
      <c r="BG447" s="61">
        <v>43921</v>
      </c>
      <c r="BJ447" s="60" t="s">
        <v>4689</v>
      </c>
      <c r="BK447" s="60" t="s">
        <v>4690</v>
      </c>
      <c r="BL447" s="60" t="s">
        <v>4691</v>
      </c>
      <c r="BM447" s="60" t="s">
        <v>704</v>
      </c>
      <c r="BN447" s="60" t="s">
        <v>4693</v>
      </c>
      <c r="BO447" s="60" t="s">
        <v>4694</v>
      </c>
      <c r="BP447" s="60">
        <v>7390041</v>
      </c>
      <c r="BQ447" s="60" t="s">
        <v>4695</v>
      </c>
      <c r="BR447" s="60" t="s">
        <v>2007</v>
      </c>
      <c r="BV447" s="61">
        <v>27792</v>
      </c>
      <c r="CR447" s="60" t="s">
        <v>668</v>
      </c>
      <c r="CS447" s="60" t="s">
        <v>4696</v>
      </c>
      <c r="CY447" s="60" t="s">
        <v>291</v>
      </c>
      <c r="CZ447" s="61">
        <v>43280</v>
      </c>
      <c r="DA447" s="61">
        <v>43217</v>
      </c>
      <c r="DB447" s="61">
        <v>43199</v>
      </c>
      <c r="DC447" s="61">
        <v>43921</v>
      </c>
    </row>
    <row r="448" spans="1:107" x14ac:dyDescent="0.15">
      <c r="A448" s="60">
        <f>COUNTIF(B448:B$1038,B448)</f>
        <v>1</v>
      </c>
      <c r="B448" s="60" t="str">
        <f t="shared" si="12"/>
        <v>3472500838通所介護</v>
      </c>
      <c r="C448" s="60">
        <v>3472500838</v>
      </c>
      <c r="D448" s="60">
        <v>0</v>
      </c>
      <c r="E448" s="60" t="s">
        <v>275</v>
      </c>
      <c r="F448" s="60">
        <v>1000090</v>
      </c>
      <c r="G448" s="60" t="s">
        <v>4697</v>
      </c>
      <c r="H448" s="60" t="s">
        <v>4698</v>
      </c>
      <c r="I448" s="60">
        <v>7390002</v>
      </c>
      <c r="J448" s="60" t="s">
        <v>4699</v>
      </c>
      <c r="K448" s="60" t="s">
        <v>4700</v>
      </c>
      <c r="L448" s="60" t="s">
        <v>4701</v>
      </c>
      <c r="M448" s="60" t="s">
        <v>1244</v>
      </c>
      <c r="P448" s="60" t="s">
        <v>283</v>
      </c>
      <c r="Q448" s="60" t="s">
        <v>4702</v>
      </c>
      <c r="R448" s="60" t="s">
        <v>4703</v>
      </c>
      <c r="U448" s="61">
        <v>22640</v>
      </c>
      <c r="X448" s="60" t="s">
        <v>2286</v>
      </c>
      <c r="Y448" s="60" t="s">
        <v>2287</v>
      </c>
      <c r="Z448" s="60" t="s">
        <v>4700</v>
      </c>
      <c r="AA448" s="60">
        <v>7390002</v>
      </c>
      <c r="AB448" s="60">
        <v>34212</v>
      </c>
      <c r="AC448" s="60" t="s">
        <v>4699</v>
      </c>
      <c r="AD448" s="60" t="s">
        <v>668</v>
      </c>
      <c r="AE448" s="60" t="b">
        <f t="shared" si="13"/>
        <v>0</v>
      </c>
      <c r="AF448" s="60" t="s">
        <v>290</v>
      </c>
      <c r="AG448" s="60" t="s">
        <v>291</v>
      </c>
      <c r="AH448" s="61">
        <v>41804</v>
      </c>
      <c r="AI448" s="60" t="s">
        <v>292</v>
      </c>
      <c r="AJ448" s="61">
        <v>41835</v>
      </c>
      <c r="AK448" s="61">
        <v>41879</v>
      </c>
      <c r="AL448" s="60" t="s">
        <v>1829</v>
      </c>
      <c r="AM448" s="60" t="str">
        <f>VLOOKUP(AL448,'[1]居宅，予防'!$A$2:$B$43,2,FALSE)</f>
        <v>通所介護</v>
      </c>
      <c r="AN448" s="60" t="str">
        <f>VLOOKUP(AM448,[1]施設種別!$A$2:$B$20,2,FALSE)</f>
        <v>⑮通所介護</v>
      </c>
      <c r="AO448" s="60" t="s">
        <v>294</v>
      </c>
      <c r="AP448" s="60" t="s">
        <v>356</v>
      </c>
      <c r="AQ448" s="61">
        <v>37500</v>
      </c>
      <c r="AR448" s="61">
        <v>37500</v>
      </c>
      <c r="AS448" s="61">
        <v>43191</v>
      </c>
      <c r="BF448" s="61">
        <v>41883</v>
      </c>
      <c r="BG448" s="61">
        <v>44074</v>
      </c>
      <c r="BJ448" s="60" t="s">
        <v>2286</v>
      </c>
      <c r="BK448" s="60" t="s">
        <v>2287</v>
      </c>
      <c r="BL448" s="60" t="s">
        <v>4700</v>
      </c>
      <c r="BM448" s="60" t="s">
        <v>4701</v>
      </c>
      <c r="BN448" s="60" t="s">
        <v>4704</v>
      </c>
      <c r="BO448" s="60" t="s">
        <v>4702</v>
      </c>
      <c r="BP448" s="60">
        <v>7390411</v>
      </c>
      <c r="BQ448" s="60" t="s">
        <v>4705</v>
      </c>
      <c r="BS448" s="60" t="s">
        <v>4706</v>
      </c>
      <c r="BT448" s="60" t="s">
        <v>3712</v>
      </c>
      <c r="BV448" s="61">
        <v>22640</v>
      </c>
      <c r="CR448" s="60" t="s">
        <v>668</v>
      </c>
      <c r="CS448" s="60" t="s">
        <v>4707</v>
      </c>
      <c r="CY448" s="60" t="s">
        <v>291</v>
      </c>
      <c r="CZ448" s="61">
        <v>43280</v>
      </c>
      <c r="DA448" s="61">
        <v>42849</v>
      </c>
      <c r="DB448" s="61">
        <v>43203</v>
      </c>
      <c r="DC448" s="61">
        <v>44074</v>
      </c>
    </row>
    <row r="449" spans="1:107" x14ac:dyDescent="0.15">
      <c r="A449" s="60">
        <f>COUNTIF(B449:B$1038,B449)</f>
        <v>1</v>
      </c>
      <c r="B449" s="60" t="str">
        <f t="shared" si="12"/>
        <v>3472500887認知症対応型共同生活介護</v>
      </c>
      <c r="C449" s="60">
        <v>3472500887</v>
      </c>
      <c r="D449" s="60">
        <v>34212</v>
      </c>
      <c r="E449" s="60" t="s">
        <v>668</v>
      </c>
      <c r="G449" s="60" t="s">
        <v>693</v>
      </c>
      <c r="H449" s="60" t="s">
        <v>694</v>
      </c>
      <c r="I449" s="60">
        <v>7390041</v>
      </c>
      <c r="J449" s="60" t="s">
        <v>695</v>
      </c>
      <c r="K449" s="60" t="s">
        <v>4708</v>
      </c>
      <c r="L449" s="60" t="s">
        <v>704</v>
      </c>
      <c r="M449" s="60" t="s">
        <v>308</v>
      </c>
      <c r="P449" s="60" t="s">
        <v>283</v>
      </c>
      <c r="Q449" s="60" t="s">
        <v>698</v>
      </c>
      <c r="R449" s="60" t="s">
        <v>699</v>
      </c>
      <c r="X449" s="60" t="s">
        <v>4709</v>
      </c>
      <c r="Y449" s="60" t="s">
        <v>4710</v>
      </c>
      <c r="Z449" s="60" t="s">
        <v>4711</v>
      </c>
      <c r="AA449" s="60">
        <v>7390041</v>
      </c>
      <c r="AB449" s="60">
        <v>34212</v>
      </c>
      <c r="AC449" s="60" t="s">
        <v>4712</v>
      </c>
      <c r="AD449" s="60" t="s">
        <v>668</v>
      </c>
      <c r="AE449" s="60" t="b">
        <f t="shared" si="13"/>
        <v>1</v>
      </c>
      <c r="AF449" s="60" t="s">
        <v>290</v>
      </c>
      <c r="AH449" s="61">
        <v>38808</v>
      </c>
      <c r="AI449" s="60" t="s">
        <v>292</v>
      </c>
      <c r="AJ449" s="61">
        <v>42826</v>
      </c>
      <c r="AK449" s="61">
        <v>42849</v>
      </c>
      <c r="AL449" s="60" t="s">
        <v>1887</v>
      </c>
      <c r="AM449" s="60" t="str">
        <f>VLOOKUP(AL449,'[1]居宅，予防'!$A$2:$B$43,2,FALSE)</f>
        <v>認知症対応型共同生活介護</v>
      </c>
      <c r="AN449" s="60" t="str">
        <f>VLOOKUP(AM449,[1]施設種別!$A$2:$B$20,2,FALSE)</f>
        <v>⑪認知症対応型共同生活介護</v>
      </c>
      <c r="AO449" s="60" t="s">
        <v>294</v>
      </c>
      <c r="AP449" s="60" t="s">
        <v>356</v>
      </c>
      <c r="AQ449" s="61">
        <v>38808</v>
      </c>
      <c r="AR449" s="61">
        <v>38808</v>
      </c>
      <c r="AS449" s="61">
        <v>43405</v>
      </c>
      <c r="BF449" s="61">
        <v>41913</v>
      </c>
      <c r="BG449" s="61">
        <v>44104</v>
      </c>
      <c r="BJ449" s="60" t="s">
        <v>4709</v>
      </c>
      <c r="BK449" s="60" t="s">
        <v>4710</v>
      </c>
      <c r="BL449" s="60" t="s">
        <v>4711</v>
      </c>
      <c r="BM449" s="60" t="s">
        <v>4713</v>
      </c>
      <c r="BN449" s="60" t="s">
        <v>4714</v>
      </c>
      <c r="BO449" s="60" t="s">
        <v>4715</v>
      </c>
      <c r="BP449" s="60">
        <v>7391414</v>
      </c>
      <c r="BQ449" s="60" t="s">
        <v>4716</v>
      </c>
      <c r="BR449" s="60" t="s">
        <v>3131</v>
      </c>
      <c r="BU449" s="60" t="s">
        <v>598</v>
      </c>
      <c r="BV449" s="61">
        <v>32826</v>
      </c>
      <c r="BW449" s="60" t="s">
        <v>4717</v>
      </c>
      <c r="CX449" s="60" t="s">
        <v>4718</v>
      </c>
      <c r="CZ449" s="61">
        <v>43434</v>
      </c>
      <c r="DA449" s="61">
        <v>43218</v>
      </c>
      <c r="DB449" s="61">
        <v>42843</v>
      </c>
      <c r="DC449" s="61">
        <v>44104</v>
      </c>
    </row>
    <row r="450" spans="1:107" x14ac:dyDescent="0.15">
      <c r="A450" s="60">
        <f>COUNTIF(B450:B$1038,B450)</f>
        <v>1</v>
      </c>
      <c r="B450" s="60" t="str">
        <f t="shared" ref="B450:B513" si="14">CONCATENATE(C450,AM450)</f>
        <v>3472500895認知症対応型共同生活介護</v>
      </c>
      <c r="C450" s="60">
        <v>3472500895</v>
      </c>
      <c r="D450" s="60">
        <v>34212</v>
      </c>
      <c r="E450" s="60" t="s">
        <v>668</v>
      </c>
      <c r="G450" s="60" t="s">
        <v>4719</v>
      </c>
      <c r="H450" s="60" t="s">
        <v>4720</v>
      </c>
      <c r="I450" s="60">
        <v>7392101</v>
      </c>
      <c r="J450" s="60" t="s">
        <v>4721</v>
      </c>
      <c r="K450" s="60" t="s">
        <v>4722</v>
      </c>
      <c r="L450" s="60" t="s">
        <v>4723</v>
      </c>
      <c r="M450" s="60" t="s">
        <v>308</v>
      </c>
      <c r="P450" s="60" t="s">
        <v>283</v>
      </c>
      <c r="Q450" s="60" t="s">
        <v>4724</v>
      </c>
      <c r="R450" s="60" t="s">
        <v>4725</v>
      </c>
      <c r="X450" s="60" t="s">
        <v>4726</v>
      </c>
      <c r="Y450" s="60" t="s">
        <v>4727</v>
      </c>
      <c r="Z450" s="60" t="s">
        <v>4722</v>
      </c>
      <c r="AA450" s="60">
        <v>7392101</v>
      </c>
      <c r="AB450" s="60">
        <v>34212</v>
      </c>
      <c r="AC450" s="60" t="s">
        <v>4728</v>
      </c>
      <c r="AD450" s="60" t="s">
        <v>668</v>
      </c>
      <c r="AE450" s="60" t="b">
        <f t="shared" ref="AE450:AE513" si="15">AD450=E450</f>
        <v>1</v>
      </c>
      <c r="AF450" s="60" t="s">
        <v>290</v>
      </c>
      <c r="AH450" s="61">
        <v>39729</v>
      </c>
      <c r="AI450" s="60" t="s">
        <v>292</v>
      </c>
      <c r="AJ450" s="61">
        <v>42095</v>
      </c>
      <c r="AK450" s="61">
        <v>42118</v>
      </c>
      <c r="AL450" s="60" t="s">
        <v>1887</v>
      </c>
      <c r="AM450" s="60" t="str">
        <f>VLOOKUP(AL450,'[1]居宅，予防'!$A$2:$B$43,2,FALSE)</f>
        <v>認知症対応型共同生活介護</v>
      </c>
      <c r="AN450" s="60" t="str">
        <f>VLOOKUP(AM450,[1]施設種別!$A$2:$B$20,2,FALSE)</f>
        <v>⑪認知症対応型共同生活介護</v>
      </c>
      <c r="AO450" s="60" t="s">
        <v>294</v>
      </c>
      <c r="AP450" s="60" t="s">
        <v>356</v>
      </c>
      <c r="AQ450" s="61">
        <v>38808</v>
      </c>
      <c r="AR450" s="61">
        <v>38808</v>
      </c>
      <c r="AS450" s="61">
        <v>43221</v>
      </c>
      <c r="BF450" s="61">
        <v>41944</v>
      </c>
      <c r="BG450" s="61">
        <v>44135</v>
      </c>
      <c r="BJ450" s="60" t="s">
        <v>4726</v>
      </c>
      <c r="BK450" s="60" t="s">
        <v>4727</v>
      </c>
      <c r="BL450" s="60" t="s">
        <v>4722</v>
      </c>
      <c r="BM450" s="60" t="s">
        <v>4723</v>
      </c>
      <c r="BN450" s="60" t="s">
        <v>4729</v>
      </c>
      <c r="BO450" s="60" t="s">
        <v>4730</v>
      </c>
      <c r="BP450" s="60">
        <v>7390151</v>
      </c>
      <c r="BQ450" s="60" t="s">
        <v>4731</v>
      </c>
      <c r="BU450" s="60" t="s">
        <v>598</v>
      </c>
      <c r="BV450" s="61">
        <v>31016</v>
      </c>
      <c r="CX450" s="60" t="s">
        <v>4732</v>
      </c>
      <c r="CZ450" s="61">
        <v>43250</v>
      </c>
      <c r="DA450" s="61">
        <v>43250</v>
      </c>
      <c r="DB450" s="61">
        <v>39729</v>
      </c>
      <c r="DC450" s="61">
        <v>44135</v>
      </c>
    </row>
    <row r="451" spans="1:107" x14ac:dyDescent="0.15">
      <c r="A451" s="60">
        <f>COUNTIF(B451:B$1038,B451)</f>
        <v>1</v>
      </c>
      <c r="B451" s="60" t="str">
        <f t="shared" si="14"/>
        <v>3472500937地域密着型通所介護</v>
      </c>
      <c r="C451" s="60">
        <v>3472500937</v>
      </c>
      <c r="D451" s="60">
        <v>34212</v>
      </c>
      <c r="E451" s="60" t="s">
        <v>668</v>
      </c>
      <c r="G451" s="60" t="s">
        <v>4733</v>
      </c>
      <c r="H451" s="60" t="s">
        <v>4734</v>
      </c>
      <c r="I451" s="60">
        <v>7390151</v>
      </c>
      <c r="J451" s="60" t="s">
        <v>4735</v>
      </c>
      <c r="K451" s="60" t="s">
        <v>4736</v>
      </c>
      <c r="L451" s="60" t="s">
        <v>4737</v>
      </c>
      <c r="M451" s="60" t="s">
        <v>1244</v>
      </c>
      <c r="P451" s="60" t="s">
        <v>349</v>
      </c>
      <c r="Q451" s="60" t="s">
        <v>4738</v>
      </c>
      <c r="R451" s="60" t="s">
        <v>4739</v>
      </c>
      <c r="U451" s="61">
        <v>19079</v>
      </c>
      <c r="X451" s="60" t="s">
        <v>4740</v>
      </c>
      <c r="Y451" s="60" t="s">
        <v>4741</v>
      </c>
      <c r="Z451" s="60" t="s">
        <v>4736</v>
      </c>
      <c r="AA451" s="60">
        <v>7390151</v>
      </c>
      <c r="AB451" s="60">
        <v>34212</v>
      </c>
      <c r="AC451" s="60" t="s">
        <v>4735</v>
      </c>
      <c r="AD451" s="60" t="s">
        <v>668</v>
      </c>
      <c r="AE451" s="60" t="b">
        <f t="shared" si="15"/>
        <v>1</v>
      </c>
      <c r="AF451" s="60" t="s">
        <v>290</v>
      </c>
      <c r="AG451" s="60" t="s">
        <v>291</v>
      </c>
      <c r="AH451" s="61">
        <v>42480</v>
      </c>
      <c r="AI451" s="60" t="s">
        <v>292</v>
      </c>
      <c r="AJ451" s="61">
        <v>42461</v>
      </c>
      <c r="AK451" s="61">
        <v>42480</v>
      </c>
      <c r="AL451" s="60" t="s">
        <v>1974</v>
      </c>
      <c r="AM451" s="60" t="str">
        <f>VLOOKUP(AL451,'[1]居宅，予防'!$A$2:$B$43,2,FALSE)</f>
        <v>地域密着型通所介護</v>
      </c>
      <c r="AN451" s="60" t="str">
        <f>VLOOKUP(AM451,[1]施設種別!$A$2:$B$20,2,FALSE)</f>
        <v>⑯地域密着型通所介護</v>
      </c>
      <c r="AO451" s="60" t="s">
        <v>294</v>
      </c>
      <c r="AP451" s="60" t="s">
        <v>356</v>
      </c>
      <c r="AQ451" s="61">
        <v>42461</v>
      </c>
      <c r="AR451" s="61">
        <v>42461</v>
      </c>
      <c r="AS451" s="61">
        <v>43191</v>
      </c>
      <c r="BF451" s="61">
        <v>42461</v>
      </c>
      <c r="BG451" s="61">
        <v>44286</v>
      </c>
      <c r="BJ451" s="60" t="s">
        <v>4740</v>
      </c>
      <c r="BK451" s="60" t="s">
        <v>4741</v>
      </c>
      <c r="BL451" s="60" t="s">
        <v>4736</v>
      </c>
      <c r="BM451" s="60" t="s">
        <v>4737</v>
      </c>
      <c r="BN451" s="60" t="s">
        <v>4742</v>
      </c>
      <c r="BO451" s="60" t="s">
        <v>4743</v>
      </c>
      <c r="BP451" s="60">
        <v>7390042</v>
      </c>
      <c r="BQ451" s="60" t="s">
        <v>4744</v>
      </c>
      <c r="BU451" s="60" t="s">
        <v>598</v>
      </c>
      <c r="BV451" s="61">
        <v>25414</v>
      </c>
      <c r="CR451" s="60" t="s">
        <v>668</v>
      </c>
      <c r="CS451" s="60" t="s">
        <v>4745</v>
      </c>
      <c r="CZ451" s="61">
        <v>43218</v>
      </c>
      <c r="DA451" s="61">
        <v>43218</v>
      </c>
      <c r="DB451" s="61">
        <v>42480</v>
      </c>
      <c r="DC451" s="61">
        <v>44286</v>
      </c>
    </row>
    <row r="452" spans="1:107" x14ac:dyDescent="0.15">
      <c r="A452" s="60">
        <f>COUNTIF(B452:B$1038,B452)</f>
        <v>1</v>
      </c>
      <c r="B452" s="60" t="str">
        <f t="shared" si="14"/>
        <v>3472501117地域密着型通所介護</v>
      </c>
      <c r="C452" s="60">
        <v>3472501117</v>
      </c>
      <c r="D452" s="60">
        <v>34212</v>
      </c>
      <c r="E452" s="60" t="s">
        <v>668</v>
      </c>
      <c r="G452" s="60" t="s">
        <v>4746</v>
      </c>
      <c r="H452" s="60" t="s">
        <v>4747</v>
      </c>
      <c r="I452" s="60">
        <v>7390152</v>
      </c>
      <c r="J452" s="60" t="s">
        <v>4748</v>
      </c>
      <c r="K452" s="60" t="s">
        <v>4749</v>
      </c>
      <c r="L452" s="60" t="s">
        <v>4750</v>
      </c>
      <c r="M452" s="60" t="s">
        <v>2182</v>
      </c>
      <c r="P452" s="60" t="s">
        <v>283</v>
      </c>
      <c r="Q452" s="60" t="s">
        <v>4751</v>
      </c>
      <c r="R452" s="60" t="s">
        <v>4752</v>
      </c>
      <c r="X452" s="60" t="s">
        <v>4753</v>
      </c>
      <c r="Y452" s="60" t="s">
        <v>4754</v>
      </c>
      <c r="Z452" s="60" t="s">
        <v>4749</v>
      </c>
      <c r="AA452" s="60">
        <v>7390152</v>
      </c>
      <c r="AB452" s="60">
        <v>34212</v>
      </c>
      <c r="AC452" s="60" t="s">
        <v>4748</v>
      </c>
      <c r="AD452" s="60" t="s">
        <v>668</v>
      </c>
      <c r="AE452" s="60" t="b">
        <f t="shared" si="15"/>
        <v>1</v>
      </c>
      <c r="AF452" s="60" t="s">
        <v>290</v>
      </c>
      <c r="AG452" s="60" t="s">
        <v>291</v>
      </c>
      <c r="AH452" s="61">
        <v>42480</v>
      </c>
      <c r="AI452" s="60" t="s">
        <v>292</v>
      </c>
      <c r="AJ452" s="61">
        <v>42461</v>
      </c>
      <c r="AK452" s="61">
        <v>42480</v>
      </c>
      <c r="AL452" s="60" t="s">
        <v>1974</v>
      </c>
      <c r="AM452" s="60" t="str">
        <f>VLOOKUP(AL452,'[1]居宅，予防'!$A$2:$B$43,2,FALSE)</f>
        <v>地域密着型通所介護</v>
      </c>
      <c r="AN452" s="60" t="str">
        <f>VLOOKUP(AM452,[1]施設種別!$A$2:$B$20,2,FALSE)</f>
        <v>⑯地域密着型通所介護</v>
      </c>
      <c r="AO452" s="60" t="s">
        <v>294</v>
      </c>
      <c r="AP452" s="60" t="s">
        <v>356</v>
      </c>
      <c r="AQ452" s="61">
        <v>42461</v>
      </c>
      <c r="AR452" s="61">
        <v>42461</v>
      </c>
      <c r="AS452" s="61">
        <v>42767</v>
      </c>
      <c r="BF452" s="61">
        <v>42461</v>
      </c>
      <c r="BG452" s="61">
        <v>44651</v>
      </c>
      <c r="BJ452" s="60" t="s">
        <v>4753</v>
      </c>
      <c r="BK452" s="60" t="s">
        <v>4754</v>
      </c>
      <c r="BL452" s="60" t="s">
        <v>4749</v>
      </c>
      <c r="BM452" s="60" t="s">
        <v>4750</v>
      </c>
      <c r="BN452" s="60" t="s">
        <v>4752</v>
      </c>
      <c r="BO452" s="60" t="s">
        <v>4751</v>
      </c>
      <c r="BP452" s="60">
        <v>7390152</v>
      </c>
      <c r="BQ452" s="60" t="s">
        <v>4755</v>
      </c>
      <c r="BR452" s="60" t="s">
        <v>2007</v>
      </c>
      <c r="BV452" s="61">
        <v>19017</v>
      </c>
      <c r="CR452" s="60" t="s">
        <v>668</v>
      </c>
      <c r="CS452" s="60" t="s">
        <v>4756</v>
      </c>
      <c r="CX452" s="60" t="s">
        <v>4757</v>
      </c>
      <c r="CZ452" s="61">
        <v>42794</v>
      </c>
      <c r="DA452" s="61">
        <v>43218</v>
      </c>
      <c r="DB452" s="61">
        <v>42480</v>
      </c>
      <c r="DC452" s="61">
        <v>44651</v>
      </c>
    </row>
    <row r="453" spans="1:107" x14ac:dyDescent="0.15">
      <c r="A453" s="60">
        <f>COUNTIF(B453:B$1038,B453)</f>
        <v>1</v>
      </c>
      <c r="B453" s="60" t="str">
        <f t="shared" si="14"/>
        <v>3472501257地域密着型通所介護</v>
      </c>
      <c r="C453" s="60">
        <v>3472501257</v>
      </c>
      <c r="D453" s="60">
        <v>34212</v>
      </c>
      <c r="E453" s="60" t="s">
        <v>668</v>
      </c>
      <c r="G453" s="60" t="s">
        <v>4758</v>
      </c>
      <c r="H453" s="60" t="s">
        <v>4759</v>
      </c>
      <c r="I453" s="60">
        <v>7390026</v>
      </c>
      <c r="J453" s="60" t="s">
        <v>4760</v>
      </c>
      <c r="K453" s="60" t="s">
        <v>4761</v>
      </c>
      <c r="L453" s="60" t="s">
        <v>4762</v>
      </c>
      <c r="M453" s="60" t="s">
        <v>1907</v>
      </c>
      <c r="P453" s="60" t="s">
        <v>1967</v>
      </c>
      <c r="Q453" s="60" t="s">
        <v>4763</v>
      </c>
      <c r="R453" s="60" t="s">
        <v>4764</v>
      </c>
      <c r="X453" s="60" t="s">
        <v>4765</v>
      </c>
      <c r="Y453" s="60" t="s">
        <v>4766</v>
      </c>
      <c r="Z453" s="60" t="s">
        <v>4761</v>
      </c>
      <c r="AA453" s="60">
        <v>7390022</v>
      </c>
      <c r="AB453" s="60">
        <v>34212</v>
      </c>
      <c r="AC453" s="60" t="s">
        <v>4767</v>
      </c>
      <c r="AD453" s="60" t="s">
        <v>668</v>
      </c>
      <c r="AE453" s="60" t="b">
        <f t="shared" si="15"/>
        <v>1</v>
      </c>
      <c r="AF453" s="60" t="s">
        <v>290</v>
      </c>
      <c r="AH453" s="61">
        <v>42480</v>
      </c>
      <c r="AI453" s="60" t="s">
        <v>292</v>
      </c>
      <c r="AJ453" s="61">
        <v>42461</v>
      </c>
      <c r="AK453" s="61">
        <v>42521</v>
      </c>
      <c r="AL453" s="60" t="s">
        <v>1974</v>
      </c>
      <c r="AM453" s="60" t="str">
        <f>VLOOKUP(AL453,'[1]居宅，予防'!$A$2:$B$43,2,FALSE)</f>
        <v>地域密着型通所介護</v>
      </c>
      <c r="AN453" s="60" t="str">
        <f>VLOOKUP(AM453,[1]施設種別!$A$2:$B$20,2,FALSE)</f>
        <v>⑯地域密着型通所介護</v>
      </c>
      <c r="AO453" s="60" t="s">
        <v>294</v>
      </c>
      <c r="AP453" s="60" t="s">
        <v>356</v>
      </c>
      <c r="AQ453" s="61">
        <v>42461</v>
      </c>
      <c r="AR453" s="61">
        <v>42461</v>
      </c>
      <c r="AS453" s="61">
        <v>43132</v>
      </c>
      <c r="BF453" s="61">
        <v>42614</v>
      </c>
      <c r="BG453" s="61">
        <v>44804</v>
      </c>
      <c r="BJ453" s="60" t="s">
        <v>4765</v>
      </c>
      <c r="BK453" s="60" t="s">
        <v>4766</v>
      </c>
      <c r="BL453" s="60" t="s">
        <v>4761</v>
      </c>
      <c r="BM453" s="60" t="s">
        <v>4762</v>
      </c>
      <c r="BN453" s="60" t="s">
        <v>4768</v>
      </c>
      <c r="BO453" s="60" t="s">
        <v>4769</v>
      </c>
      <c r="BP453" s="60">
        <v>7230133</v>
      </c>
      <c r="BQ453" s="60" t="s">
        <v>4770</v>
      </c>
      <c r="BR453" s="60" t="s">
        <v>1892</v>
      </c>
      <c r="BV453" s="61">
        <v>30025</v>
      </c>
      <c r="CR453" s="60" t="s">
        <v>668</v>
      </c>
      <c r="CS453" s="60" t="s">
        <v>4771</v>
      </c>
      <c r="CX453" s="60" t="s">
        <v>4772</v>
      </c>
      <c r="CZ453" s="61">
        <v>43131</v>
      </c>
      <c r="DA453" s="61">
        <v>43312</v>
      </c>
      <c r="DB453" s="61">
        <v>42480</v>
      </c>
      <c r="DC453" s="61">
        <v>44804</v>
      </c>
    </row>
    <row r="454" spans="1:107" x14ac:dyDescent="0.15">
      <c r="A454" s="60">
        <f>COUNTIF(B454:B$1038,B454)</f>
        <v>1</v>
      </c>
      <c r="B454" s="60" t="str">
        <f t="shared" si="14"/>
        <v>3472501331通所介護</v>
      </c>
      <c r="C454" s="60">
        <v>3472501331</v>
      </c>
      <c r="D454" s="60">
        <v>0</v>
      </c>
      <c r="E454" s="60" t="s">
        <v>275</v>
      </c>
      <c r="F454" s="60">
        <v>5007141</v>
      </c>
      <c r="G454" s="60" t="s">
        <v>4773</v>
      </c>
      <c r="H454" s="60" t="s">
        <v>4774</v>
      </c>
      <c r="I454" s="60">
        <v>7390265</v>
      </c>
      <c r="J454" s="60" t="s">
        <v>4775</v>
      </c>
      <c r="K454" s="60" t="s">
        <v>4776</v>
      </c>
      <c r="L454" s="60" t="s">
        <v>4777</v>
      </c>
      <c r="M454" s="60" t="s">
        <v>1907</v>
      </c>
      <c r="P454" s="60" t="s">
        <v>1908</v>
      </c>
      <c r="Q454" s="60" t="s">
        <v>4778</v>
      </c>
      <c r="R454" s="60" t="s">
        <v>4779</v>
      </c>
      <c r="X454" s="60" t="s">
        <v>4780</v>
      </c>
      <c r="Y454" s="60" t="s">
        <v>4781</v>
      </c>
      <c r="Z454" s="60" t="s">
        <v>4776</v>
      </c>
      <c r="AA454" s="60">
        <v>7390265</v>
      </c>
      <c r="AB454" s="60">
        <v>34212</v>
      </c>
      <c r="AC454" s="60" t="s">
        <v>4775</v>
      </c>
      <c r="AD454" s="60" t="s">
        <v>668</v>
      </c>
      <c r="AE454" s="60" t="b">
        <f t="shared" si="15"/>
        <v>0</v>
      </c>
      <c r="AF454" s="60" t="s">
        <v>290</v>
      </c>
      <c r="AG454" s="60" t="s">
        <v>291</v>
      </c>
      <c r="AH454" s="61">
        <v>42725</v>
      </c>
      <c r="AI454" s="60" t="s">
        <v>292</v>
      </c>
      <c r="AJ454" s="61">
        <v>42719</v>
      </c>
      <c r="AK454" s="61">
        <v>42793</v>
      </c>
      <c r="AL454" s="60" t="s">
        <v>1829</v>
      </c>
      <c r="AM454" s="60" t="str">
        <f>VLOOKUP(AL454,'[1]居宅，予防'!$A$2:$B$43,2,FALSE)</f>
        <v>通所介護</v>
      </c>
      <c r="AN454" s="60" t="str">
        <f>VLOOKUP(AM454,[1]施設種別!$A$2:$B$20,2,FALSE)</f>
        <v>⑮通所介護</v>
      </c>
      <c r="AO454" s="60" t="s">
        <v>294</v>
      </c>
      <c r="AP454" s="60" t="s">
        <v>356</v>
      </c>
      <c r="AQ454" s="61">
        <v>38412</v>
      </c>
      <c r="AR454" s="61">
        <v>38412</v>
      </c>
      <c r="AS454" s="61">
        <v>43191</v>
      </c>
      <c r="BF454" s="61">
        <v>42795</v>
      </c>
      <c r="BG454" s="61">
        <v>44985</v>
      </c>
      <c r="BJ454" s="60" t="s">
        <v>4780</v>
      </c>
      <c r="BK454" s="60" t="s">
        <v>4781</v>
      </c>
      <c r="BL454" s="60" t="s">
        <v>4776</v>
      </c>
      <c r="BM454" s="60" t="s">
        <v>4777</v>
      </c>
      <c r="BN454" s="60" t="s">
        <v>4782</v>
      </c>
      <c r="BO454" s="60" t="s">
        <v>4783</v>
      </c>
      <c r="BP454" s="60">
        <v>7392303</v>
      </c>
      <c r="BQ454" s="60" t="s">
        <v>4784</v>
      </c>
      <c r="BR454" s="60" t="s">
        <v>4785</v>
      </c>
      <c r="BV454" s="61">
        <v>29967</v>
      </c>
      <c r="CR454" s="60" t="s">
        <v>668</v>
      </c>
      <c r="CS454" s="60" t="s">
        <v>4786</v>
      </c>
      <c r="CY454" s="60" t="s">
        <v>291</v>
      </c>
      <c r="CZ454" s="61">
        <v>43251</v>
      </c>
      <c r="DA454" s="61">
        <v>43214</v>
      </c>
      <c r="DB454" s="61">
        <v>43185</v>
      </c>
      <c r="DC454" s="61">
        <v>44985</v>
      </c>
    </row>
    <row r="455" spans="1:107" x14ac:dyDescent="0.15">
      <c r="A455" s="60">
        <f>COUNTIF(B455:B$1038,B455)</f>
        <v>1</v>
      </c>
      <c r="B455" s="60" t="str">
        <f t="shared" si="14"/>
        <v>3472501349認知症対応型共同生活介護</v>
      </c>
      <c r="C455" s="60">
        <v>3472501349</v>
      </c>
      <c r="D455" s="60">
        <v>34212</v>
      </c>
      <c r="E455" s="60" t="s">
        <v>668</v>
      </c>
      <c r="G455" s="60" t="s">
        <v>4787</v>
      </c>
      <c r="H455" s="60" t="s">
        <v>4788</v>
      </c>
      <c r="I455" s="60">
        <v>7390014</v>
      </c>
      <c r="J455" s="60" t="s">
        <v>4789</v>
      </c>
      <c r="K455" s="60" t="s">
        <v>4790</v>
      </c>
      <c r="L455" s="60" t="s">
        <v>4790</v>
      </c>
      <c r="M455" s="60" t="s">
        <v>308</v>
      </c>
      <c r="P455" s="60" t="s">
        <v>283</v>
      </c>
      <c r="Q455" s="60" t="s">
        <v>4791</v>
      </c>
      <c r="R455" s="60" t="s">
        <v>4792</v>
      </c>
      <c r="X455" s="60" t="s">
        <v>4793</v>
      </c>
      <c r="Y455" s="60" t="s">
        <v>4794</v>
      </c>
      <c r="Z455" s="60" t="s">
        <v>4795</v>
      </c>
      <c r="AA455" s="60">
        <v>7392303</v>
      </c>
      <c r="AB455" s="60">
        <v>34212</v>
      </c>
      <c r="AC455" s="60" t="s">
        <v>4796</v>
      </c>
      <c r="AD455" s="60" t="s">
        <v>668</v>
      </c>
      <c r="AE455" s="60" t="b">
        <f t="shared" si="15"/>
        <v>1</v>
      </c>
      <c r="AF455" s="60" t="s">
        <v>290</v>
      </c>
      <c r="AH455" s="61">
        <v>38808</v>
      </c>
      <c r="AI455" s="60" t="s">
        <v>292</v>
      </c>
      <c r="AJ455" s="61">
        <v>42123</v>
      </c>
      <c r="AK455" s="61">
        <v>42153</v>
      </c>
      <c r="AL455" s="60" t="s">
        <v>1887</v>
      </c>
      <c r="AM455" s="60" t="str">
        <f>VLOOKUP(AL455,'[1]居宅，予防'!$A$2:$B$43,2,FALSE)</f>
        <v>認知症対応型共同生活介護</v>
      </c>
      <c r="AN455" s="60" t="str">
        <f>VLOOKUP(AM455,[1]施設種別!$A$2:$B$20,2,FALSE)</f>
        <v>⑪認知症対応型共同生活介護</v>
      </c>
      <c r="AO455" s="60" t="s">
        <v>294</v>
      </c>
      <c r="AP455" s="60" t="s">
        <v>356</v>
      </c>
      <c r="AQ455" s="61">
        <v>38808</v>
      </c>
      <c r="AR455" s="61">
        <v>38808</v>
      </c>
      <c r="AS455" s="61">
        <v>42871</v>
      </c>
      <c r="BF455" s="61">
        <v>42826</v>
      </c>
      <c r="BG455" s="61">
        <v>45016</v>
      </c>
      <c r="BJ455" s="60" t="s">
        <v>4793</v>
      </c>
      <c r="BK455" s="60" t="s">
        <v>4794</v>
      </c>
      <c r="BL455" s="60" t="s">
        <v>4795</v>
      </c>
      <c r="BM455" s="60" t="s">
        <v>4797</v>
      </c>
      <c r="BN455" s="60" t="s">
        <v>4798</v>
      </c>
      <c r="BO455" s="60" t="s">
        <v>4799</v>
      </c>
      <c r="BP455" s="60">
        <v>7392303</v>
      </c>
      <c r="BQ455" s="60" t="s">
        <v>4800</v>
      </c>
      <c r="CZ455" s="61">
        <v>42886</v>
      </c>
      <c r="DA455" s="61">
        <v>43218</v>
      </c>
      <c r="DB455" s="61">
        <v>38808</v>
      </c>
      <c r="DC455" s="61">
        <v>45016</v>
      </c>
    </row>
    <row r="456" spans="1:107" x14ac:dyDescent="0.15">
      <c r="A456" s="60">
        <f>COUNTIF(B456:B$1038,B456)</f>
        <v>1</v>
      </c>
      <c r="B456" s="60" t="str">
        <f t="shared" si="14"/>
        <v>3472501398通所介護</v>
      </c>
      <c r="C456" s="60">
        <v>3472501398</v>
      </c>
      <c r="D456" s="60">
        <v>0</v>
      </c>
      <c r="E456" s="60" t="s">
        <v>275</v>
      </c>
      <c r="F456" s="60">
        <v>1002005</v>
      </c>
      <c r="G456" s="60" t="s">
        <v>1709</v>
      </c>
      <c r="H456" s="60" t="s">
        <v>1710</v>
      </c>
      <c r="I456" s="60">
        <v>7370911</v>
      </c>
      <c r="J456" s="60" t="s">
        <v>1711</v>
      </c>
      <c r="K456" s="60" t="s">
        <v>1712</v>
      </c>
      <c r="L456" s="60" t="s">
        <v>1713</v>
      </c>
      <c r="M456" s="60" t="s">
        <v>1244</v>
      </c>
      <c r="P456" s="60" t="s">
        <v>283</v>
      </c>
      <c r="Q456" s="60" t="s">
        <v>1714</v>
      </c>
      <c r="R456" s="60" t="s">
        <v>1715</v>
      </c>
      <c r="X456" s="60" t="s">
        <v>4801</v>
      </c>
      <c r="Y456" s="60" t="s">
        <v>4802</v>
      </c>
      <c r="Z456" s="60" t="s">
        <v>4803</v>
      </c>
      <c r="AA456" s="60">
        <v>7392612</v>
      </c>
      <c r="AB456" s="60">
        <v>34212</v>
      </c>
      <c r="AC456" s="60" t="s">
        <v>4804</v>
      </c>
      <c r="AD456" s="60" t="s">
        <v>668</v>
      </c>
      <c r="AE456" s="60" t="b">
        <f t="shared" si="15"/>
        <v>0</v>
      </c>
      <c r="AF456" s="60" t="s">
        <v>290</v>
      </c>
      <c r="AG456" s="60" t="s">
        <v>291</v>
      </c>
      <c r="AH456" s="61">
        <v>42835</v>
      </c>
      <c r="AI456" s="60" t="s">
        <v>292</v>
      </c>
      <c r="AJ456" s="61">
        <v>42826</v>
      </c>
      <c r="AK456" s="61">
        <v>42971</v>
      </c>
      <c r="AL456" s="60" t="s">
        <v>1829</v>
      </c>
      <c r="AM456" s="60" t="str">
        <f>VLOOKUP(AL456,'[1]居宅，予防'!$A$2:$B$43,2,FALSE)</f>
        <v>通所介護</v>
      </c>
      <c r="AN456" s="60" t="str">
        <f>VLOOKUP(AM456,[1]施設種別!$A$2:$B$20,2,FALSE)</f>
        <v>⑮通所介護</v>
      </c>
      <c r="AO456" s="60" t="s">
        <v>294</v>
      </c>
      <c r="AP456" s="60" t="s">
        <v>356</v>
      </c>
      <c r="AQ456" s="61">
        <v>38443</v>
      </c>
      <c r="AR456" s="61">
        <v>38443</v>
      </c>
      <c r="AS456" s="61">
        <v>43282</v>
      </c>
      <c r="BF456" s="61">
        <v>42826</v>
      </c>
      <c r="BG456" s="61">
        <v>45016</v>
      </c>
      <c r="BJ456" s="60" t="s">
        <v>4801</v>
      </c>
      <c r="BK456" s="60" t="s">
        <v>4802</v>
      </c>
      <c r="BL456" s="60" t="s">
        <v>4803</v>
      </c>
      <c r="BM456" s="60" t="s">
        <v>4805</v>
      </c>
      <c r="BN456" s="60" t="s">
        <v>4806</v>
      </c>
      <c r="BO456" s="60" t="s">
        <v>4807</v>
      </c>
      <c r="BP456" s="60">
        <v>7370934</v>
      </c>
      <c r="BQ456" s="60" t="s">
        <v>4808</v>
      </c>
      <c r="BR456" s="60" t="s">
        <v>4809</v>
      </c>
      <c r="BV456" s="61">
        <v>22948</v>
      </c>
      <c r="CR456" s="60" t="s">
        <v>4810</v>
      </c>
      <c r="CS456" s="60" t="s">
        <v>4811</v>
      </c>
      <c r="CY456" s="60" t="s">
        <v>291</v>
      </c>
      <c r="CZ456" s="61">
        <v>43370</v>
      </c>
      <c r="DA456" s="61">
        <v>43579</v>
      </c>
      <c r="DB456" s="61">
        <v>43286</v>
      </c>
      <c r="DC456" s="61">
        <v>45016</v>
      </c>
    </row>
    <row r="457" spans="1:107" x14ac:dyDescent="0.15">
      <c r="A457" s="60">
        <f>COUNTIF(B457:B$1038,B457)</f>
        <v>1</v>
      </c>
      <c r="B457" s="60" t="str">
        <f t="shared" si="14"/>
        <v>3472501497地域密着型通所介護</v>
      </c>
      <c r="C457" s="60">
        <v>3472501497</v>
      </c>
      <c r="D457" s="60">
        <v>34212</v>
      </c>
      <c r="E457" s="60" t="s">
        <v>668</v>
      </c>
      <c r="G457" s="60" t="s">
        <v>4812</v>
      </c>
      <c r="H457" s="60" t="s">
        <v>4813</v>
      </c>
      <c r="I457" s="60">
        <v>7370115</v>
      </c>
      <c r="J457" s="60" t="s">
        <v>4814</v>
      </c>
      <c r="K457" s="60" t="s">
        <v>4815</v>
      </c>
      <c r="L457" s="60" t="s">
        <v>4816</v>
      </c>
      <c r="M457" s="60" t="s">
        <v>1244</v>
      </c>
      <c r="P457" s="60" t="s">
        <v>283</v>
      </c>
      <c r="Q457" s="60" t="s">
        <v>4817</v>
      </c>
      <c r="R457" s="60" t="s">
        <v>4818</v>
      </c>
      <c r="U457" s="61">
        <v>14874</v>
      </c>
      <c r="X457" s="60" t="s">
        <v>4819</v>
      </c>
      <c r="Y457" s="60" t="s">
        <v>4820</v>
      </c>
      <c r="Z457" s="60" t="s">
        <v>4821</v>
      </c>
      <c r="AA457" s="60">
        <v>7390036</v>
      </c>
      <c r="AB457" s="60">
        <v>34212</v>
      </c>
      <c r="AC457" s="60" t="s">
        <v>4822</v>
      </c>
      <c r="AD457" s="60" t="s">
        <v>668</v>
      </c>
      <c r="AE457" s="60" t="b">
        <f t="shared" si="15"/>
        <v>1</v>
      </c>
      <c r="AF457" s="60" t="s">
        <v>290</v>
      </c>
      <c r="AH457" s="61">
        <v>42480</v>
      </c>
      <c r="AI457" s="60" t="s">
        <v>292</v>
      </c>
      <c r="AJ457" s="61">
        <v>42552</v>
      </c>
      <c r="AK457" s="61">
        <v>42613</v>
      </c>
      <c r="AL457" s="60" t="s">
        <v>1974</v>
      </c>
      <c r="AM457" s="60" t="str">
        <f>VLOOKUP(AL457,'[1]居宅，予防'!$A$2:$B$43,2,FALSE)</f>
        <v>地域密着型通所介護</v>
      </c>
      <c r="AN457" s="60" t="str">
        <f>VLOOKUP(AM457,[1]施設種別!$A$2:$B$20,2,FALSE)</f>
        <v>⑯地域密着型通所介護</v>
      </c>
      <c r="AO457" s="60" t="s">
        <v>294</v>
      </c>
      <c r="AP457" s="60" t="s">
        <v>356</v>
      </c>
      <c r="AQ457" s="61">
        <v>42461</v>
      </c>
      <c r="AR457" s="61">
        <v>42461</v>
      </c>
      <c r="AS457" s="61">
        <v>43191</v>
      </c>
      <c r="BF457" s="61">
        <v>42948</v>
      </c>
      <c r="BG457" s="61">
        <v>45138</v>
      </c>
      <c r="BJ457" s="60" t="s">
        <v>4819</v>
      </c>
      <c r="BK457" s="60" t="s">
        <v>4820</v>
      </c>
      <c r="BL457" s="60" t="s">
        <v>4821</v>
      </c>
      <c r="BM457" s="60" t="s">
        <v>4823</v>
      </c>
      <c r="BN457" s="60" t="s">
        <v>4824</v>
      </c>
      <c r="BO457" s="60" t="s">
        <v>4825</v>
      </c>
      <c r="BP457" s="60">
        <v>7390022</v>
      </c>
      <c r="BQ457" s="60" t="s">
        <v>4826</v>
      </c>
      <c r="BR457" s="60" t="s">
        <v>2007</v>
      </c>
      <c r="BV457" s="61">
        <v>24963</v>
      </c>
      <c r="CR457" s="60" t="s">
        <v>668</v>
      </c>
      <c r="CZ457" s="61">
        <v>43218</v>
      </c>
      <c r="DA457" s="61">
        <v>43218</v>
      </c>
      <c r="DB457" s="61">
        <v>42480</v>
      </c>
      <c r="DC457" s="61">
        <v>45138</v>
      </c>
    </row>
    <row r="458" spans="1:107" x14ac:dyDescent="0.15">
      <c r="A458" s="60">
        <f>COUNTIF(B458:B$1038,B458)</f>
        <v>1</v>
      </c>
      <c r="B458" s="60" t="str">
        <f t="shared" si="14"/>
        <v>3472501505通所介護</v>
      </c>
      <c r="C458" s="60">
        <v>3472501505</v>
      </c>
      <c r="D458" s="60">
        <v>0</v>
      </c>
      <c r="E458" s="60" t="s">
        <v>275</v>
      </c>
      <c r="F458" s="60">
        <v>6000079</v>
      </c>
      <c r="G458" s="60" t="s">
        <v>4827</v>
      </c>
      <c r="H458" s="60" t="s">
        <v>4828</v>
      </c>
      <c r="I458" s="60">
        <v>7390141</v>
      </c>
      <c r="J458" s="60" t="s">
        <v>4829</v>
      </c>
      <c r="K458" s="60" t="s">
        <v>4830</v>
      </c>
      <c r="L458" s="60" t="s">
        <v>4831</v>
      </c>
      <c r="M458" s="60" t="s">
        <v>2182</v>
      </c>
      <c r="P458" s="60" t="s">
        <v>283</v>
      </c>
      <c r="Q458" s="60" t="s">
        <v>4832</v>
      </c>
      <c r="R458" s="60" t="s">
        <v>3886</v>
      </c>
      <c r="X458" s="60" t="s">
        <v>4833</v>
      </c>
      <c r="Y458" s="60" t="s">
        <v>4834</v>
      </c>
      <c r="Z458" s="60" t="s">
        <v>4830</v>
      </c>
      <c r="AA458" s="60">
        <v>7390141</v>
      </c>
      <c r="AB458" s="60">
        <v>34212</v>
      </c>
      <c r="AC458" s="60" t="s">
        <v>4829</v>
      </c>
      <c r="AD458" s="60" t="s">
        <v>668</v>
      </c>
      <c r="AE458" s="60" t="b">
        <f t="shared" si="15"/>
        <v>0</v>
      </c>
      <c r="AF458" s="60" t="s">
        <v>290</v>
      </c>
      <c r="AG458" s="60" t="s">
        <v>291</v>
      </c>
      <c r="AH458" s="61">
        <v>42793</v>
      </c>
      <c r="AI458" s="60" t="s">
        <v>292</v>
      </c>
      <c r="AJ458" s="61">
        <v>42751</v>
      </c>
      <c r="AK458" s="61">
        <v>42824</v>
      </c>
      <c r="AL458" s="60" t="s">
        <v>1829</v>
      </c>
      <c r="AM458" s="60" t="str">
        <f>VLOOKUP(AL458,'[1]居宅，予防'!$A$2:$B$43,2,FALSE)</f>
        <v>通所介護</v>
      </c>
      <c r="AN458" s="60" t="str">
        <f>VLOOKUP(AM458,[1]施設種別!$A$2:$B$20,2,FALSE)</f>
        <v>⑮通所介護</v>
      </c>
      <c r="AO458" s="60" t="s">
        <v>294</v>
      </c>
      <c r="AP458" s="60" t="s">
        <v>356</v>
      </c>
      <c r="AQ458" s="61">
        <v>38565</v>
      </c>
      <c r="AR458" s="61">
        <v>38565</v>
      </c>
      <c r="AS458" s="61">
        <v>43405</v>
      </c>
      <c r="BF458" s="61">
        <v>42948</v>
      </c>
      <c r="BG458" s="61">
        <v>45138</v>
      </c>
      <c r="BJ458" s="60" t="s">
        <v>4833</v>
      </c>
      <c r="BK458" s="60" t="s">
        <v>4834</v>
      </c>
      <c r="BL458" s="60" t="s">
        <v>4830</v>
      </c>
      <c r="BM458" s="60" t="s">
        <v>4831</v>
      </c>
      <c r="BN458" s="60" t="s">
        <v>4835</v>
      </c>
      <c r="BO458" s="60" t="s">
        <v>4836</v>
      </c>
      <c r="BP458" s="60">
        <v>7392628</v>
      </c>
      <c r="BQ458" s="60" t="s">
        <v>4837</v>
      </c>
      <c r="BR458" s="60" t="s">
        <v>1978</v>
      </c>
      <c r="BV458" s="61">
        <v>27373</v>
      </c>
      <c r="CR458" s="60" t="s">
        <v>668</v>
      </c>
      <c r="CS458" s="60" t="s">
        <v>4838</v>
      </c>
      <c r="CY458" s="60" t="s">
        <v>291</v>
      </c>
      <c r="CZ458" s="61">
        <v>43524</v>
      </c>
      <c r="DA458" s="61">
        <v>43217</v>
      </c>
      <c r="DB458" s="61">
        <v>43416</v>
      </c>
      <c r="DC458" s="61">
        <v>45138</v>
      </c>
    </row>
    <row r="459" spans="1:107" x14ac:dyDescent="0.15">
      <c r="A459" s="60">
        <f>COUNTIF(B459:B$1038,B459)</f>
        <v>1</v>
      </c>
      <c r="B459" s="60" t="str">
        <f t="shared" si="14"/>
        <v>3472501513認知症対応型共同生活介護</v>
      </c>
      <c r="C459" s="60">
        <v>3472501513</v>
      </c>
      <c r="D459" s="60">
        <v>34212</v>
      </c>
      <c r="E459" s="60" t="s">
        <v>668</v>
      </c>
      <c r="G459" s="60" t="s">
        <v>4812</v>
      </c>
      <c r="H459" s="60" t="s">
        <v>4813</v>
      </c>
      <c r="I459" s="60">
        <v>7370143</v>
      </c>
      <c r="J459" s="60" t="s">
        <v>4839</v>
      </c>
      <c r="K459" s="60" t="s">
        <v>4815</v>
      </c>
      <c r="L459" s="60" t="s">
        <v>4816</v>
      </c>
      <c r="M459" s="60" t="s">
        <v>1244</v>
      </c>
      <c r="N459" s="60" t="s">
        <v>533</v>
      </c>
      <c r="P459" s="60" t="s">
        <v>283</v>
      </c>
      <c r="Q459" s="60" t="s">
        <v>4840</v>
      </c>
      <c r="R459" s="60" t="s">
        <v>4818</v>
      </c>
      <c r="X459" s="60" t="s">
        <v>4841</v>
      </c>
      <c r="Y459" s="60" t="s">
        <v>4842</v>
      </c>
      <c r="Z459" s="60" t="s">
        <v>4843</v>
      </c>
      <c r="AA459" s="60">
        <v>7390036</v>
      </c>
      <c r="AB459" s="60">
        <v>34212</v>
      </c>
      <c r="AC459" s="60" t="s">
        <v>4844</v>
      </c>
      <c r="AD459" s="60" t="s">
        <v>668</v>
      </c>
      <c r="AE459" s="60" t="b">
        <f t="shared" si="15"/>
        <v>1</v>
      </c>
      <c r="AF459" s="60" t="s">
        <v>290</v>
      </c>
      <c r="AH459" s="61">
        <v>39834</v>
      </c>
      <c r="AI459" s="60" t="s">
        <v>292</v>
      </c>
      <c r="AJ459" s="61">
        <v>42552</v>
      </c>
      <c r="AK459" s="61">
        <v>42613</v>
      </c>
      <c r="AL459" s="60" t="s">
        <v>1887</v>
      </c>
      <c r="AM459" s="60" t="str">
        <f>VLOOKUP(AL459,'[1]居宅，予防'!$A$2:$B$43,2,FALSE)</f>
        <v>認知症対応型共同生活介護</v>
      </c>
      <c r="AN459" s="60" t="str">
        <f>VLOOKUP(AM459,[1]施設種別!$A$2:$B$20,2,FALSE)</f>
        <v>⑪認知症対応型共同生活介護</v>
      </c>
      <c r="AO459" s="60" t="s">
        <v>294</v>
      </c>
      <c r="AP459" s="60" t="s">
        <v>356</v>
      </c>
      <c r="AQ459" s="61">
        <v>38808</v>
      </c>
      <c r="AR459" s="61">
        <v>38808</v>
      </c>
      <c r="AS459" s="61">
        <v>43191</v>
      </c>
      <c r="BF459" s="61">
        <v>42948</v>
      </c>
      <c r="BG459" s="61">
        <v>45138</v>
      </c>
      <c r="BJ459" s="60" t="s">
        <v>4841</v>
      </c>
      <c r="BK459" s="60" t="s">
        <v>4842</v>
      </c>
      <c r="BL459" s="60" t="s">
        <v>4843</v>
      </c>
      <c r="BM459" s="60" t="s">
        <v>4823</v>
      </c>
      <c r="BN459" s="60" t="s">
        <v>4845</v>
      </c>
      <c r="BO459" s="60" t="s">
        <v>4846</v>
      </c>
      <c r="BP459" s="60">
        <v>7392206</v>
      </c>
      <c r="BQ459" s="60" t="s">
        <v>4847</v>
      </c>
      <c r="BU459" s="60" t="s">
        <v>598</v>
      </c>
      <c r="BV459" s="61">
        <v>31417</v>
      </c>
      <c r="CX459" s="60" t="s">
        <v>4848</v>
      </c>
      <c r="CZ459" s="61">
        <v>43218</v>
      </c>
      <c r="DA459" s="61">
        <v>43218</v>
      </c>
      <c r="DB459" s="61">
        <v>39559</v>
      </c>
      <c r="DC459" s="61">
        <v>45138</v>
      </c>
    </row>
    <row r="460" spans="1:107" x14ac:dyDescent="0.15">
      <c r="A460" s="60">
        <f>COUNTIF(B460:B$1038,B460)</f>
        <v>1</v>
      </c>
      <c r="B460" s="60" t="str">
        <f t="shared" si="14"/>
        <v>3472501562認知症対応型共同生活介護</v>
      </c>
      <c r="C460" s="60">
        <v>3472501562</v>
      </c>
      <c r="D460" s="60">
        <v>34212</v>
      </c>
      <c r="E460" s="60" t="s">
        <v>668</v>
      </c>
      <c r="G460" s="60" t="s">
        <v>4849</v>
      </c>
      <c r="H460" s="60" t="s">
        <v>4850</v>
      </c>
      <c r="I460" s="60">
        <v>7392102</v>
      </c>
      <c r="J460" s="60" t="s">
        <v>4851</v>
      </c>
      <c r="K460" s="60" t="s">
        <v>4852</v>
      </c>
      <c r="L460" s="60" t="s">
        <v>4853</v>
      </c>
      <c r="M460" s="60" t="s">
        <v>308</v>
      </c>
      <c r="N460" s="60" t="s">
        <v>533</v>
      </c>
      <c r="P460" s="60" t="s">
        <v>283</v>
      </c>
      <c r="Q460" s="60" t="s">
        <v>4854</v>
      </c>
      <c r="R460" s="60" t="s">
        <v>4855</v>
      </c>
      <c r="X460" s="60" t="s">
        <v>4856</v>
      </c>
      <c r="Y460" s="60" t="s">
        <v>4857</v>
      </c>
      <c r="Z460" s="60" t="s">
        <v>4858</v>
      </c>
      <c r="AA460" s="60">
        <v>7392402</v>
      </c>
      <c r="AB460" s="60">
        <v>34212</v>
      </c>
      <c r="AC460" s="60" t="s">
        <v>4859</v>
      </c>
      <c r="AD460" s="60" t="s">
        <v>668</v>
      </c>
      <c r="AE460" s="60" t="b">
        <f t="shared" si="15"/>
        <v>1</v>
      </c>
      <c r="AF460" s="60" t="s">
        <v>290</v>
      </c>
      <c r="AH460" s="61">
        <v>38955</v>
      </c>
      <c r="AI460" s="60" t="s">
        <v>292</v>
      </c>
      <c r="AJ460" s="61">
        <v>42277</v>
      </c>
      <c r="AK460" s="61">
        <v>42277</v>
      </c>
      <c r="AL460" s="60" t="s">
        <v>1887</v>
      </c>
      <c r="AM460" s="60" t="str">
        <f>VLOOKUP(AL460,'[1]居宅，予防'!$A$2:$B$43,2,FALSE)</f>
        <v>認知症対応型共同生活介護</v>
      </c>
      <c r="AN460" s="60" t="str">
        <f>VLOOKUP(AM460,[1]施設種別!$A$2:$B$20,2,FALSE)</f>
        <v>⑪認知症対応型共同生活介護</v>
      </c>
      <c r="AO460" s="60" t="s">
        <v>294</v>
      </c>
      <c r="AP460" s="60" t="s">
        <v>356</v>
      </c>
      <c r="AQ460" s="61">
        <v>38808</v>
      </c>
      <c r="AR460" s="61">
        <v>38808</v>
      </c>
      <c r="AS460" s="61">
        <v>43497</v>
      </c>
      <c r="BF460" s="61">
        <v>43070</v>
      </c>
      <c r="BG460" s="61">
        <v>45260</v>
      </c>
      <c r="BJ460" s="60" t="s">
        <v>4856</v>
      </c>
      <c r="BK460" s="60" t="s">
        <v>4857</v>
      </c>
      <c r="BL460" s="60" t="s">
        <v>4858</v>
      </c>
      <c r="BM460" s="60" t="s">
        <v>4860</v>
      </c>
      <c r="BN460" s="60" t="s">
        <v>4861</v>
      </c>
      <c r="BO460" s="60" t="s">
        <v>4862</v>
      </c>
      <c r="BP460" s="60">
        <v>7250301</v>
      </c>
      <c r="BQ460" s="60" t="s">
        <v>4863</v>
      </c>
      <c r="BS460" s="60" t="s">
        <v>4864</v>
      </c>
      <c r="BT460" s="60" t="s">
        <v>598</v>
      </c>
      <c r="BU460" s="60" t="s">
        <v>598</v>
      </c>
      <c r="BV460" s="61">
        <v>27522</v>
      </c>
      <c r="BW460" s="60" t="s">
        <v>4865</v>
      </c>
      <c r="CX460" s="60" t="s">
        <v>4866</v>
      </c>
      <c r="CZ460" s="61">
        <v>43524</v>
      </c>
      <c r="DA460" s="61">
        <v>43581</v>
      </c>
      <c r="DB460" s="61">
        <v>39834</v>
      </c>
      <c r="DC460" s="61">
        <v>45260</v>
      </c>
    </row>
    <row r="461" spans="1:107" x14ac:dyDescent="0.15">
      <c r="A461" s="60">
        <f>COUNTIF(B461:B$1038,B461)</f>
        <v>1</v>
      </c>
      <c r="B461" s="60" t="str">
        <f t="shared" si="14"/>
        <v>3472501588通所介護</v>
      </c>
      <c r="C461" s="60">
        <v>3472501588</v>
      </c>
      <c r="D461" s="60">
        <v>0</v>
      </c>
      <c r="E461" s="60" t="s">
        <v>275</v>
      </c>
      <c r="F461" s="60">
        <v>3007168</v>
      </c>
      <c r="G461" s="60" t="s">
        <v>4719</v>
      </c>
      <c r="H461" s="60" t="s">
        <v>4720</v>
      </c>
      <c r="I461" s="60">
        <v>7392101</v>
      </c>
      <c r="J461" s="60" t="s">
        <v>4867</v>
      </c>
      <c r="K461" s="60" t="s">
        <v>4722</v>
      </c>
      <c r="L461" s="60" t="s">
        <v>4723</v>
      </c>
      <c r="M461" s="60" t="s">
        <v>308</v>
      </c>
      <c r="P461" s="60" t="s">
        <v>283</v>
      </c>
      <c r="Q461" s="60" t="s">
        <v>4724</v>
      </c>
      <c r="R461" s="60" t="s">
        <v>4725</v>
      </c>
      <c r="U461" s="61">
        <v>22752</v>
      </c>
      <c r="X461" s="60" t="s">
        <v>4868</v>
      </c>
      <c r="Y461" s="60" t="s">
        <v>4869</v>
      </c>
      <c r="Z461" s="60" t="s">
        <v>4870</v>
      </c>
      <c r="AA461" s="60">
        <v>7392101</v>
      </c>
      <c r="AB461" s="60">
        <v>34212</v>
      </c>
      <c r="AC461" s="60" t="s">
        <v>4871</v>
      </c>
      <c r="AD461" s="60" t="s">
        <v>668</v>
      </c>
      <c r="AE461" s="60" t="b">
        <f t="shared" si="15"/>
        <v>0</v>
      </c>
      <c r="AF461" s="60" t="s">
        <v>290</v>
      </c>
      <c r="AG461" s="60" t="s">
        <v>291</v>
      </c>
      <c r="AH461" s="61">
        <v>41725</v>
      </c>
      <c r="AI461" s="60" t="s">
        <v>292</v>
      </c>
      <c r="AJ461" s="61">
        <v>41713</v>
      </c>
      <c r="AK461" s="61">
        <v>41751</v>
      </c>
      <c r="AL461" s="60" t="s">
        <v>1829</v>
      </c>
      <c r="AM461" s="60" t="str">
        <f>VLOOKUP(AL461,'[1]居宅，予防'!$A$2:$B$43,2,FALSE)</f>
        <v>通所介護</v>
      </c>
      <c r="AN461" s="60" t="str">
        <f>VLOOKUP(AM461,[1]施設種別!$A$2:$B$20,2,FALSE)</f>
        <v>⑮通所介護</v>
      </c>
      <c r="AO461" s="60" t="s">
        <v>294</v>
      </c>
      <c r="AP461" s="60" t="s">
        <v>356</v>
      </c>
      <c r="AQ461" s="61">
        <v>38749</v>
      </c>
      <c r="AR461" s="61">
        <v>38749</v>
      </c>
      <c r="BF461" s="61">
        <v>43132</v>
      </c>
      <c r="BG461" s="61">
        <v>45322</v>
      </c>
      <c r="BJ461" s="60" t="s">
        <v>4868</v>
      </c>
      <c r="BK461" s="60" t="s">
        <v>4869</v>
      </c>
      <c r="BL461" s="60" t="s">
        <v>4870</v>
      </c>
      <c r="BM461" s="60" t="s">
        <v>4872</v>
      </c>
      <c r="BN461" s="60" t="s">
        <v>4873</v>
      </c>
      <c r="BO461" s="60" t="s">
        <v>4874</v>
      </c>
      <c r="BP461" s="60">
        <v>7390132</v>
      </c>
      <c r="BQ461" s="60" t="s">
        <v>4875</v>
      </c>
      <c r="BR461" s="60" t="s">
        <v>2007</v>
      </c>
      <c r="BV461" s="61">
        <v>29781</v>
      </c>
      <c r="CR461" s="60" t="s">
        <v>1682</v>
      </c>
      <c r="CS461" s="60" t="s">
        <v>4876</v>
      </c>
      <c r="CY461" s="60" t="s">
        <v>291</v>
      </c>
      <c r="CZ461" s="61">
        <v>43122</v>
      </c>
      <c r="DA461" s="61">
        <v>42849</v>
      </c>
      <c r="DB461" s="61">
        <v>43077</v>
      </c>
      <c r="DC461" s="61">
        <v>45322</v>
      </c>
    </row>
    <row r="462" spans="1:107" x14ac:dyDescent="0.15">
      <c r="A462" s="60">
        <f>COUNTIF(B462:B$1038,B462)</f>
        <v>1</v>
      </c>
      <c r="B462" s="60" t="str">
        <f t="shared" si="14"/>
        <v>3472501646通所介護</v>
      </c>
      <c r="C462" s="60">
        <v>3472501646</v>
      </c>
      <c r="D462" s="60">
        <v>0</v>
      </c>
      <c r="E462" s="60" t="s">
        <v>275</v>
      </c>
      <c r="F462" s="60">
        <v>3004405</v>
      </c>
      <c r="G462" s="60" t="s">
        <v>4849</v>
      </c>
      <c r="H462" s="60" t="s">
        <v>4850</v>
      </c>
      <c r="I462" s="60">
        <v>7392102</v>
      </c>
      <c r="J462" s="60" t="s">
        <v>4877</v>
      </c>
      <c r="K462" s="60" t="s">
        <v>4852</v>
      </c>
      <c r="L462" s="60" t="s">
        <v>4853</v>
      </c>
      <c r="M462" s="60" t="s">
        <v>308</v>
      </c>
      <c r="P462" s="60" t="s">
        <v>283</v>
      </c>
      <c r="Q462" s="60" t="s">
        <v>4854</v>
      </c>
      <c r="R462" s="60" t="s">
        <v>4855</v>
      </c>
      <c r="X462" s="60" t="s">
        <v>4878</v>
      </c>
      <c r="Y462" s="60" t="s">
        <v>4879</v>
      </c>
      <c r="Z462" s="60" t="s">
        <v>4880</v>
      </c>
      <c r="AA462" s="60">
        <v>7392102</v>
      </c>
      <c r="AB462" s="60">
        <v>34212</v>
      </c>
      <c r="AC462" s="60" t="s">
        <v>4881</v>
      </c>
      <c r="AD462" s="60" t="s">
        <v>668</v>
      </c>
      <c r="AE462" s="60" t="b">
        <f t="shared" si="15"/>
        <v>0</v>
      </c>
      <c r="AF462" s="60" t="s">
        <v>290</v>
      </c>
      <c r="AG462" s="60" t="s">
        <v>291</v>
      </c>
      <c r="AH462" s="61">
        <v>41997</v>
      </c>
      <c r="AI462" s="60" t="s">
        <v>292</v>
      </c>
      <c r="AJ462" s="61">
        <v>41236</v>
      </c>
      <c r="AK462" s="61">
        <v>42026</v>
      </c>
      <c r="AL462" s="60" t="s">
        <v>1829</v>
      </c>
      <c r="AM462" s="60" t="str">
        <f>VLOOKUP(AL462,'[1]居宅，予防'!$A$2:$B$43,2,FALSE)</f>
        <v>通所介護</v>
      </c>
      <c r="AN462" s="60" t="str">
        <f>VLOOKUP(AM462,[1]施設種別!$A$2:$B$20,2,FALSE)</f>
        <v>⑮通所介護</v>
      </c>
      <c r="AO462" s="60" t="s">
        <v>294</v>
      </c>
      <c r="AP462" s="60" t="s">
        <v>356</v>
      </c>
      <c r="AQ462" s="61">
        <v>38808</v>
      </c>
      <c r="AR462" s="61">
        <v>38808</v>
      </c>
      <c r="AS462" s="61">
        <v>43282</v>
      </c>
      <c r="BF462" s="61">
        <v>43191</v>
      </c>
      <c r="BG462" s="61">
        <v>45382</v>
      </c>
      <c r="BJ462" s="60" t="s">
        <v>4878</v>
      </c>
      <c r="BK462" s="60" t="s">
        <v>4879</v>
      </c>
      <c r="BL462" s="60" t="s">
        <v>4880</v>
      </c>
      <c r="BM462" s="60" t="s">
        <v>4882</v>
      </c>
      <c r="BN462" s="60" t="s">
        <v>4883</v>
      </c>
      <c r="BO462" s="60" t="s">
        <v>4884</v>
      </c>
      <c r="BP462" s="60">
        <v>7390036</v>
      </c>
      <c r="BQ462" s="60" t="s">
        <v>4885</v>
      </c>
      <c r="BR462" s="60" t="s">
        <v>4886</v>
      </c>
      <c r="BV462" s="61">
        <v>31546</v>
      </c>
      <c r="CR462" s="60" t="s">
        <v>668</v>
      </c>
      <c r="CS462" s="60" t="s">
        <v>4887</v>
      </c>
      <c r="CY462" s="60" t="s">
        <v>291</v>
      </c>
      <c r="CZ462" s="61">
        <v>43370</v>
      </c>
      <c r="DA462" s="61">
        <v>43578</v>
      </c>
      <c r="DB462" s="61">
        <v>43298</v>
      </c>
      <c r="DC462" s="61">
        <v>45382</v>
      </c>
    </row>
    <row r="463" spans="1:107" x14ac:dyDescent="0.15">
      <c r="A463" s="60">
        <f>COUNTIF(B463:B$1038,B463)</f>
        <v>1</v>
      </c>
      <c r="B463" s="60" t="str">
        <f t="shared" si="14"/>
        <v>3472501711地域密着型通所介護</v>
      </c>
      <c r="C463" s="60">
        <v>3472501711</v>
      </c>
      <c r="D463" s="60">
        <v>34212</v>
      </c>
      <c r="E463" s="60" t="s">
        <v>668</v>
      </c>
      <c r="G463" s="60" t="s">
        <v>4888</v>
      </c>
      <c r="H463" s="60" t="s">
        <v>4889</v>
      </c>
      <c r="I463" s="60">
        <v>7392625</v>
      </c>
      <c r="J463" s="60" t="s">
        <v>4890</v>
      </c>
      <c r="K463" s="60" t="s">
        <v>4891</v>
      </c>
      <c r="L463" s="60" t="s">
        <v>4892</v>
      </c>
      <c r="M463" s="60" t="s">
        <v>1907</v>
      </c>
      <c r="P463" s="60" t="s">
        <v>1908</v>
      </c>
      <c r="Q463" s="60" t="s">
        <v>4893</v>
      </c>
      <c r="R463" s="60" t="s">
        <v>4894</v>
      </c>
      <c r="U463" s="61">
        <v>29635</v>
      </c>
      <c r="X463" s="60" t="s">
        <v>4895</v>
      </c>
      <c r="Y463" s="60" t="s">
        <v>4896</v>
      </c>
      <c r="Z463" s="60" t="s">
        <v>4891</v>
      </c>
      <c r="AA463" s="60">
        <v>7392625</v>
      </c>
      <c r="AB463" s="60">
        <v>34212</v>
      </c>
      <c r="AC463" s="60" t="s">
        <v>4890</v>
      </c>
      <c r="AD463" s="60" t="s">
        <v>668</v>
      </c>
      <c r="AE463" s="60" t="b">
        <f t="shared" si="15"/>
        <v>1</v>
      </c>
      <c r="AF463" s="60" t="s">
        <v>290</v>
      </c>
      <c r="AH463" s="61">
        <v>42480</v>
      </c>
      <c r="AI463" s="60" t="s">
        <v>292</v>
      </c>
      <c r="AJ463" s="61">
        <v>43344</v>
      </c>
      <c r="AK463" s="61">
        <v>43343</v>
      </c>
      <c r="AL463" s="60" t="s">
        <v>1974</v>
      </c>
      <c r="AM463" s="60" t="str">
        <f>VLOOKUP(AL463,'[1]居宅，予防'!$A$2:$B$43,2,FALSE)</f>
        <v>地域密着型通所介護</v>
      </c>
      <c r="AN463" s="60" t="str">
        <f>VLOOKUP(AM463,[1]施設種別!$A$2:$B$20,2,FALSE)</f>
        <v>⑯地域密着型通所介護</v>
      </c>
      <c r="AO463" s="60" t="s">
        <v>294</v>
      </c>
      <c r="AP463" s="60" t="s">
        <v>356</v>
      </c>
      <c r="AQ463" s="61">
        <v>42461</v>
      </c>
      <c r="AR463" s="61">
        <v>42461</v>
      </c>
      <c r="AS463" s="61">
        <v>43374</v>
      </c>
      <c r="BF463" s="61">
        <v>43344</v>
      </c>
      <c r="BG463" s="61">
        <v>45535</v>
      </c>
      <c r="BJ463" s="60" t="s">
        <v>4895</v>
      </c>
      <c r="BK463" s="60" t="s">
        <v>4896</v>
      </c>
      <c r="BL463" s="60" t="s">
        <v>4891</v>
      </c>
      <c r="BM463" s="60" t="s">
        <v>4892</v>
      </c>
      <c r="BN463" s="60" t="s">
        <v>4894</v>
      </c>
      <c r="BO463" s="60" t="s">
        <v>4893</v>
      </c>
      <c r="BP463" s="60">
        <v>7392618</v>
      </c>
      <c r="BQ463" s="60" t="s">
        <v>4897</v>
      </c>
      <c r="BR463" s="60" t="s">
        <v>2007</v>
      </c>
      <c r="BV463" s="61">
        <v>29635</v>
      </c>
      <c r="CR463" s="60" t="s">
        <v>1463</v>
      </c>
      <c r="CS463" s="60" t="s">
        <v>4898</v>
      </c>
      <c r="CX463" s="60" t="s">
        <v>4899</v>
      </c>
      <c r="CZ463" s="61">
        <v>43405</v>
      </c>
      <c r="DA463" s="61">
        <v>43343</v>
      </c>
      <c r="DB463" s="61">
        <v>42480</v>
      </c>
      <c r="DC463" s="61">
        <v>45535</v>
      </c>
    </row>
    <row r="464" spans="1:107" x14ac:dyDescent="0.15">
      <c r="A464" s="60">
        <f>COUNTIF(B464:B$1038,B464)</f>
        <v>1</v>
      </c>
      <c r="B464" s="60" t="str">
        <f t="shared" si="14"/>
        <v>3472501794地域密着型通所介護</v>
      </c>
      <c r="C464" s="60">
        <v>3472501794</v>
      </c>
      <c r="D464" s="60">
        <v>34212</v>
      </c>
      <c r="E464" s="60" t="s">
        <v>668</v>
      </c>
      <c r="G464" s="60" t="s">
        <v>4900</v>
      </c>
      <c r="H464" s="60" t="s">
        <v>4901</v>
      </c>
      <c r="I464" s="60">
        <v>7392303</v>
      </c>
      <c r="J464" s="60" t="s">
        <v>4902</v>
      </c>
      <c r="K464" s="60" t="s">
        <v>4903</v>
      </c>
      <c r="L464" s="60" t="s">
        <v>4904</v>
      </c>
      <c r="M464" s="60" t="s">
        <v>1244</v>
      </c>
      <c r="P464" s="60" t="s">
        <v>283</v>
      </c>
      <c r="Q464" s="60" t="s">
        <v>4791</v>
      </c>
      <c r="R464" s="60" t="s">
        <v>4792</v>
      </c>
      <c r="U464" s="61">
        <v>17915</v>
      </c>
      <c r="X464" s="60" t="s">
        <v>4905</v>
      </c>
      <c r="Y464" s="60" t="s">
        <v>4906</v>
      </c>
      <c r="Z464" s="60" t="s">
        <v>4903</v>
      </c>
      <c r="AA464" s="60">
        <v>7392303</v>
      </c>
      <c r="AB464" s="60">
        <v>34212</v>
      </c>
      <c r="AC464" s="60" t="s">
        <v>4902</v>
      </c>
      <c r="AD464" s="60" t="s">
        <v>668</v>
      </c>
      <c r="AE464" s="60" t="b">
        <f t="shared" si="15"/>
        <v>1</v>
      </c>
      <c r="AF464" s="60" t="s">
        <v>290</v>
      </c>
      <c r="AG464" s="60" t="s">
        <v>291</v>
      </c>
      <c r="AH464" s="61">
        <v>42480</v>
      </c>
      <c r="AI464" s="60" t="s">
        <v>292</v>
      </c>
      <c r="AJ464" s="61">
        <v>42461</v>
      </c>
      <c r="AK464" s="61">
        <v>42480</v>
      </c>
      <c r="AL464" s="60" t="s">
        <v>1974</v>
      </c>
      <c r="AM464" s="60" t="str">
        <f>VLOOKUP(AL464,'[1]居宅，予防'!$A$2:$B$43,2,FALSE)</f>
        <v>地域密着型通所介護</v>
      </c>
      <c r="AN464" s="60" t="str">
        <f>VLOOKUP(AM464,[1]施設種別!$A$2:$B$20,2,FALSE)</f>
        <v>⑯地域密着型通所介護</v>
      </c>
      <c r="AO464" s="60" t="s">
        <v>294</v>
      </c>
      <c r="AP464" s="60" t="s">
        <v>356</v>
      </c>
      <c r="AQ464" s="61">
        <v>42461</v>
      </c>
      <c r="AR464" s="61">
        <v>42461</v>
      </c>
      <c r="AS464" s="61">
        <v>43252</v>
      </c>
      <c r="BF464" s="61">
        <v>42461</v>
      </c>
      <c r="BG464" s="61">
        <v>43646</v>
      </c>
      <c r="BJ464" s="60" t="s">
        <v>4905</v>
      </c>
      <c r="BK464" s="60" t="s">
        <v>4906</v>
      </c>
      <c r="BL464" s="60" t="s">
        <v>4903</v>
      </c>
      <c r="BM464" s="60" t="s">
        <v>4904</v>
      </c>
      <c r="BN464" s="60" t="s">
        <v>4907</v>
      </c>
      <c r="BO464" s="60" t="s">
        <v>4908</v>
      </c>
      <c r="BP464" s="60">
        <v>7390041</v>
      </c>
      <c r="BQ464" s="60" t="s">
        <v>4909</v>
      </c>
      <c r="BR464" s="60" t="s">
        <v>2007</v>
      </c>
      <c r="BS464" s="60" t="s">
        <v>4910</v>
      </c>
      <c r="BT464" s="60" t="s">
        <v>4911</v>
      </c>
      <c r="BV464" s="61">
        <v>30763</v>
      </c>
      <c r="CR464" s="60" t="s">
        <v>668</v>
      </c>
      <c r="CS464" s="60" t="s">
        <v>4912</v>
      </c>
      <c r="CZ464" s="61">
        <v>43280</v>
      </c>
      <c r="DA464" s="61">
        <v>43581</v>
      </c>
      <c r="DB464" s="61">
        <v>42480</v>
      </c>
      <c r="DC464" s="61">
        <v>43646</v>
      </c>
    </row>
    <row r="465" spans="1:110" x14ac:dyDescent="0.15">
      <c r="A465" s="60">
        <f>COUNTIF(B465:B$1038,B465)</f>
        <v>1</v>
      </c>
      <c r="B465" s="60" t="str">
        <f t="shared" si="14"/>
        <v>3472501802短期入所生活介護</v>
      </c>
      <c r="C465" s="60">
        <v>3472501802</v>
      </c>
      <c r="D465" s="60">
        <v>0</v>
      </c>
      <c r="E465" s="60" t="s">
        <v>275</v>
      </c>
      <c r="F465" s="60">
        <v>1019041</v>
      </c>
      <c r="G465" s="60" t="s">
        <v>4900</v>
      </c>
      <c r="H465" s="60" t="s">
        <v>4901</v>
      </c>
      <c r="I465" s="60">
        <v>7392303</v>
      </c>
      <c r="J465" s="60" t="s">
        <v>4902</v>
      </c>
      <c r="K465" s="60" t="s">
        <v>4903</v>
      </c>
      <c r="L465" s="60" t="s">
        <v>4904</v>
      </c>
      <c r="M465" s="60" t="s">
        <v>1244</v>
      </c>
      <c r="P465" s="60" t="s">
        <v>283</v>
      </c>
      <c r="Q465" s="60" t="s">
        <v>4791</v>
      </c>
      <c r="R465" s="60" t="s">
        <v>4792</v>
      </c>
      <c r="U465" s="61">
        <v>17915</v>
      </c>
      <c r="X465" s="60" t="s">
        <v>4913</v>
      </c>
      <c r="Y465" s="60" t="s">
        <v>4914</v>
      </c>
      <c r="Z465" s="60" t="s">
        <v>4903</v>
      </c>
      <c r="AA465" s="60">
        <v>7392303</v>
      </c>
      <c r="AB465" s="60">
        <v>34212</v>
      </c>
      <c r="AC465" s="60" t="s">
        <v>4902</v>
      </c>
      <c r="AD465" s="60" t="s">
        <v>668</v>
      </c>
      <c r="AE465" s="60" t="b">
        <f t="shared" si="15"/>
        <v>0</v>
      </c>
      <c r="AF465" s="60" t="s">
        <v>290</v>
      </c>
      <c r="AG465" s="60" t="s">
        <v>291</v>
      </c>
      <c r="AH465" s="61">
        <v>42766</v>
      </c>
      <c r="AI465" s="60" t="s">
        <v>292</v>
      </c>
      <c r="AJ465" s="61">
        <v>42750</v>
      </c>
      <c r="AK465" s="61">
        <v>42818</v>
      </c>
      <c r="AL465" s="60" t="s">
        <v>1850</v>
      </c>
      <c r="AM465" s="60" t="str">
        <f>VLOOKUP(AL465,'[1]居宅，予防'!$A$2:$B$43,2,FALSE)</f>
        <v>短期入所生活介護</v>
      </c>
      <c r="AN465" s="60" t="str">
        <f>VLOOKUP(AM465,[1]施設種別!$A$2:$B$20,2,FALSE)</f>
        <v>⑭短期入所生活介護</v>
      </c>
      <c r="AO465" s="60" t="s">
        <v>294</v>
      </c>
      <c r="AP465" s="60" t="s">
        <v>356</v>
      </c>
      <c r="AQ465" s="61">
        <v>39264</v>
      </c>
      <c r="AR465" s="61">
        <v>39264</v>
      </c>
      <c r="AS465" s="61">
        <v>43332</v>
      </c>
      <c r="BF465" s="61">
        <v>41456</v>
      </c>
      <c r="BG465" s="61">
        <v>43646</v>
      </c>
      <c r="BJ465" s="60" t="s">
        <v>4913</v>
      </c>
      <c r="BK465" s="60" t="s">
        <v>4914</v>
      </c>
      <c r="BL465" s="60" t="s">
        <v>4903</v>
      </c>
      <c r="BM465" s="60" t="s">
        <v>4904</v>
      </c>
      <c r="BN465" s="60" t="s">
        <v>4907</v>
      </c>
      <c r="BO465" s="60" t="s">
        <v>4908</v>
      </c>
      <c r="BP465" s="60">
        <v>7390041</v>
      </c>
      <c r="BQ465" s="60" t="s">
        <v>4915</v>
      </c>
      <c r="BR465" s="60" t="s">
        <v>2007</v>
      </c>
      <c r="BS465" s="60" t="s">
        <v>4916</v>
      </c>
      <c r="BT465" s="60" t="s">
        <v>4917</v>
      </c>
      <c r="BV465" s="61">
        <v>30763</v>
      </c>
      <c r="CR465" s="60" t="s">
        <v>668</v>
      </c>
      <c r="CS465" s="60" t="s">
        <v>4918</v>
      </c>
      <c r="CV465" s="60" t="s">
        <v>4919</v>
      </c>
      <c r="CY465" s="60" t="s">
        <v>291</v>
      </c>
      <c r="CZ465" s="61">
        <v>43462</v>
      </c>
      <c r="DA465" s="61">
        <v>43370</v>
      </c>
      <c r="DB465" s="61">
        <v>43336</v>
      </c>
      <c r="DC465" s="61">
        <v>43646</v>
      </c>
      <c r="DF465" s="60" t="s">
        <v>4920</v>
      </c>
    </row>
    <row r="466" spans="1:110" x14ac:dyDescent="0.15">
      <c r="A466" s="60">
        <f>COUNTIF(B466:B$1038,B466)</f>
        <v>1</v>
      </c>
      <c r="B466" s="60" t="str">
        <f t="shared" si="14"/>
        <v>3472501851通所介護</v>
      </c>
      <c r="C466" s="60">
        <v>3472501851</v>
      </c>
      <c r="D466" s="60">
        <v>0</v>
      </c>
      <c r="E466" s="60" t="s">
        <v>275</v>
      </c>
      <c r="F466" s="60">
        <v>5002548</v>
      </c>
      <c r="G466" s="60" t="s">
        <v>2254</v>
      </c>
      <c r="H466" s="60" t="s">
        <v>2255</v>
      </c>
      <c r="I466" s="60">
        <v>7220018</v>
      </c>
      <c r="J466" s="60" t="s">
        <v>2256</v>
      </c>
      <c r="K466" s="60" t="s">
        <v>2257</v>
      </c>
      <c r="L466" s="60" t="s">
        <v>2258</v>
      </c>
      <c r="M466" s="60" t="s">
        <v>1907</v>
      </c>
      <c r="P466" s="60" t="s">
        <v>1967</v>
      </c>
      <c r="Q466" s="60" t="s">
        <v>2259</v>
      </c>
      <c r="R466" s="60" t="s">
        <v>2260</v>
      </c>
      <c r="S466" s="60">
        <v>7220022</v>
      </c>
      <c r="T466" s="60" t="s">
        <v>2261</v>
      </c>
      <c r="U466" s="61">
        <v>23155</v>
      </c>
      <c r="X466" s="60" t="s">
        <v>4921</v>
      </c>
      <c r="Y466" s="60" t="s">
        <v>4922</v>
      </c>
      <c r="Z466" s="60" t="s">
        <v>4923</v>
      </c>
      <c r="AA466" s="60">
        <v>7392628</v>
      </c>
      <c r="AB466" s="60">
        <v>34212</v>
      </c>
      <c r="AC466" s="60" t="s">
        <v>4924</v>
      </c>
      <c r="AD466" s="60" t="s">
        <v>668</v>
      </c>
      <c r="AE466" s="60" t="b">
        <f t="shared" si="15"/>
        <v>0</v>
      </c>
      <c r="AF466" s="60" t="s">
        <v>290</v>
      </c>
      <c r="AG466" s="60" t="s">
        <v>291</v>
      </c>
      <c r="AH466" s="61">
        <v>43500</v>
      </c>
      <c r="AI466" s="60" t="s">
        <v>292</v>
      </c>
      <c r="AJ466" s="61">
        <v>43511</v>
      </c>
      <c r="AK466" s="61">
        <v>43556</v>
      </c>
      <c r="AL466" s="60" t="s">
        <v>1829</v>
      </c>
      <c r="AM466" s="60" t="str">
        <f>VLOOKUP(AL466,'[1]居宅，予防'!$A$2:$B$43,2,FALSE)</f>
        <v>通所介護</v>
      </c>
      <c r="AN466" s="60" t="str">
        <f>VLOOKUP(AM466,[1]施設種別!$A$2:$B$20,2,FALSE)</f>
        <v>⑮通所介護</v>
      </c>
      <c r="AO466" s="60" t="s">
        <v>294</v>
      </c>
      <c r="AP466" s="60" t="s">
        <v>356</v>
      </c>
      <c r="AQ466" s="61">
        <v>39539</v>
      </c>
      <c r="AR466" s="61">
        <v>39539</v>
      </c>
      <c r="AS466" s="61">
        <v>42278</v>
      </c>
      <c r="BF466" s="61">
        <v>41730</v>
      </c>
      <c r="BG466" s="61">
        <v>43921</v>
      </c>
      <c r="BJ466" s="60" t="s">
        <v>4921</v>
      </c>
      <c r="BK466" s="60" t="s">
        <v>4922</v>
      </c>
      <c r="BL466" s="60" t="s">
        <v>4923</v>
      </c>
      <c r="BM466" s="60" t="s">
        <v>4925</v>
      </c>
      <c r="BN466" s="60" t="s">
        <v>4926</v>
      </c>
      <c r="BO466" s="60" t="s">
        <v>4927</v>
      </c>
      <c r="BP466" s="60">
        <v>7392502</v>
      </c>
      <c r="BQ466" s="60" t="s">
        <v>4928</v>
      </c>
      <c r="BR466" s="60" t="s">
        <v>2007</v>
      </c>
      <c r="BV466" s="61">
        <v>28199</v>
      </c>
      <c r="CR466" s="60" t="s">
        <v>4929</v>
      </c>
      <c r="CY466" s="60" t="s">
        <v>291</v>
      </c>
      <c r="CZ466" s="61">
        <v>42423</v>
      </c>
      <c r="DA466" s="61">
        <v>43214</v>
      </c>
      <c r="DB466" s="61">
        <v>42272</v>
      </c>
      <c r="DC466" s="61">
        <v>43921</v>
      </c>
    </row>
    <row r="467" spans="1:110" x14ac:dyDescent="0.15">
      <c r="A467" s="60">
        <f>COUNTIF(B467:B$1038,B467)</f>
        <v>1</v>
      </c>
      <c r="B467" s="60" t="str">
        <f t="shared" si="14"/>
        <v>3472501919地域密着型通所介護</v>
      </c>
      <c r="C467" s="60">
        <v>3472501919</v>
      </c>
      <c r="D467" s="60">
        <v>34212</v>
      </c>
      <c r="E467" s="60" t="s">
        <v>668</v>
      </c>
      <c r="G467" s="60" t="s">
        <v>4930</v>
      </c>
      <c r="H467" s="60" t="s">
        <v>4931</v>
      </c>
      <c r="I467" s="60">
        <v>7390024</v>
      </c>
      <c r="J467" s="60" t="s">
        <v>4932</v>
      </c>
      <c r="K467" s="60" t="s">
        <v>4933</v>
      </c>
      <c r="L467" s="60" t="s">
        <v>4934</v>
      </c>
      <c r="M467" s="60" t="s">
        <v>1907</v>
      </c>
      <c r="P467" s="60" t="s">
        <v>1967</v>
      </c>
      <c r="Q467" s="60" t="s">
        <v>4935</v>
      </c>
      <c r="R467" s="60" t="s">
        <v>4936</v>
      </c>
      <c r="U467" s="61">
        <v>26939</v>
      </c>
      <c r="X467" s="60" t="s">
        <v>4937</v>
      </c>
      <c r="Y467" s="60" t="s">
        <v>4938</v>
      </c>
      <c r="Z467" s="60" t="s">
        <v>4933</v>
      </c>
      <c r="AA467" s="60">
        <v>7390024</v>
      </c>
      <c r="AB467" s="60">
        <v>34212</v>
      </c>
      <c r="AC467" s="60" t="s">
        <v>4932</v>
      </c>
      <c r="AD467" s="60" t="s">
        <v>668</v>
      </c>
      <c r="AE467" s="60" t="b">
        <f t="shared" si="15"/>
        <v>1</v>
      </c>
      <c r="AF467" s="60" t="s">
        <v>290</v>
      </c>
      <c r="AG467" s="60" t="s">
        <v>291</v>
      </c>
      <c r="AH467" s="61">
        <v>42480</v>
      </c>
      <c r="AI467" s="60" t="s">
        <v>292</v>
      </c>
      <c r="AJ467" s="61">
        <v>42461</v>
      </c>
      <c r="AK467" s="61">
        <v>42480</v>
      </c>
      <c r="AL467" s="60" t="s">
        <v>1974</v>
      </c>
      <c r="AM467" s="60" t="str">
        <f>VLOOKUP(AL467,'[1]居宅，予防'!$A$2:$B$43,2,FALSE)</f>
        <v>地域密着型通所介護</v>
      </c>
      <c r="AN467" s="60" t="str">
        <f>VLOOKUP(AM467,[1]施設種別!$A$2:$B$20,2,FALSE)</f>
        <v>⑯地域密着型通所介護</v>
      </c>
      <c r="AO467" s="60" t="s">
        <v>294</v>
      </c>
      <c r="AP467" s="60" t="s">
        <v>356</v>
      </c>
      <c r="AQ467" s="61">
        <v>42461</v>
      </c>
      <c r="AR467" s="61">
        <v>42461</v>
      </c>
      <c r="AS467" s="61">
        <v>43191</v>
      </c>
      <c r="BF467" s="61">
        <v>42461</v>
      </c>
      <c r="BG467" s="61">
        <v>44135</v>
      </c>
      <c r="BJ467" s="60" t="s">
        <v>4937</v>
      </c>
      <c r="BK467" s="60" t="s">
        <v>4938</v>
      </c>
      <c r="BL467" s="60" t="s">
        <v>4933</v>
      </c>
      <c r="BM467" s="60" t="s">
        <v>4934</v>
      </c>
      <c r="BN467" s="60" t="s">
        <v>4936</v>
      </c>
      <c r="BO467" s="60" t="s">
        <v>4935</v>
      </c>
      <c r="BP467" s="60">
        <v>7392121</v>
      </c>
      <c r="BQ467" s="60" t="s">
        <v>4939</v>
      </c>
      <c r="BR467" s="60" t="s">
        <v>2007</v>
      </c>
      <c r="BV467" s="61">
        <v>26939</v>
      </c>
      <c r="CR467" s="60" t="s">
        <v>668</v>
      </c>
      <c r="CZ467" s="61">
        <v>43218</v>
      </c>
      <c r="DA467" s="61">
        <v>43218</v>
      </c>
      <c r="DB467" s="61">
        <v>42480</v>
      </c>
      <c r="DC467" s="61">
        <v>44135</v>
      </c>
    </row>
    <row r="468" spans="1:110" x14ac:dyDescent="0.15">
      <c r="A468" s="60">
        <f>COUNTIF(B468:B$1038,B468)</f>
        <v>1</v>
      </c>
      <c r="B468" s="60" t="str">
        <f t="shared" si="14"/>
        <v>3472501935通所介護</v>
      </c>
      <c r="C468" s="60">
        <v>3472501935</v>
      </c>
      <c r="D468" s="60">
        <v>0</v>
      </c>
      <c r="E468" s="60" t="s">
        <v>275</v>
      </c>
      <c r="F468" s="60">
        <v>1019074</v>
      </c>
      <c r="G468" s="60" t="s">
        <v>1446</v>
      </c>
      <c r="H468" s="60" t="s">
        <v>1447</v>
      </c>
      <c r="I468" s="60">
        <v>7390151</v>
      </c>
      <c r="J468" s="60" t="s">
        <v>1448</v>
      </c>
      <c r="K468" s="60" t="s">
        <v>1449</v>
      </c>
      <c r="L468" s="60" t="s">
        <v>1450</v>
      </c>
      <c r="M468" s="60" t="s">
        <v>1244</v>
      </c>
      <c r="P468" s="60" t="s">
        <v>283</v>
      </c>
      <c r="Q468" s="60" t="s">
        <v>1451</v>
      </c>
      <c r="R468" s="60" t="s">
        <v>1452</v>
      </c>
      <c r="U468" s="61">
        <v>17222</v>
      </c>
      <c r="X468" s="60" t="s">
        <v>4940</v>
      </c>
      <c r="Y468" s="60" t="s">
        <v>4941</v>
      </c>
      <c r="Z468" s="60" t="s">
        <v>4942</v>
      </c>
      <c r="AA468" s="60">
        <v>7392622</v>
      </c>
      <c r="AB468" s="60">
        <v>34212</v>
      </c>
      <c r="AC468" s="60" t="s">
        <v>1456</v>
      </c>
      <c r="AD468" s="60" t="s">
        <v>668</v>
      </c>
      <c r="AE468" s="60" t="b">
        <f t="shared" si="15"/>
        <v>0</v>
      </c>
      <c r="AF468" s="60" t="s">
        <v>290</v>
      </c>
      <c r="AG468" s="60" t="s">
        <v>291</v>
      </c>
      <c r="AH468" s="61">
        <v>43417</v>
      </c>
      <c r="AI468" s="60" t="s">
        <v>292</v>
      </c>
      <c r="AJ468" s="61">
        <v>43405</v>
      </c>
      <c r="AK468" s="61">
        <v>43462</v>
      </c>
      <c r="AL468" s="60" t="s">
        <v>1829</v>
      </c>
      <c r="AM468" s="60" t="str">
        <f>VLOOKUP(AL468,'[1]居宅，予防'!$A$2:$B$43,2,FALSE)</f>
        <v>通所介護</v>
      </c>
      <c r="AN468" s="60" t="str">
        <f>VLOOKUP(AM468,[1]施設種別!$A$2:$B$20,2,FALSE)</f>
        <v>⑮通所介護</v>
      </c>
      <c r="AO468" s="60" t="s">
        <v>294</v>
      </c>
      <c r="AP468" s="60" t="s">
        <v>356</v>
      </c>
      <c r="AQ468" s="61">
        <v>39904</v>
      </c>
      <c r="AR468" s="61">
        <v>39904</v>
      </c>
      <c r="AS468" s="61">
        <v>43191</v>
      </c>
      <c r="BF468" s="61">
        <v>42095</v>
      </c>
      <c r="BG468" s="61">
        <v>44286</v>
      </c>
      <c r="BJ468" s="60" t="s">
        <v>4940</v>
      </c>
      <c r="BK468" s="60" t="s">
        <v>4941</v>
      </c>
      <c r="BL468" s="60" t="s">
        <v>4942</v>
      </c>
      <c r="BM468" s="60" t="s">
        <v>1457</v>
      </c>
      <c r="BN468" s="60" t="s">
        <v>4943</v>
      </c>
      <c r="BO468" s="60" t="s">
        <v>4944</v>
      </c>
      <c r="BP468" s="60">
        <v>7370045</v>
      </c>
      <c r="BQ468" s="60" t="s">
        <v>4945</v>
      </c>
      <c r="BS468" s="60" t="s">
        <v>4946</v>
      </c>
      <c r="BT468" s="60" t="s">
        <v>2630</v>
      </c>
      <c r="BV468" s="61">
        <v>26507</v>
      </c>
      <c r="CR468" s="60" t="s">
        <v>1463</v>
      </c>
      <c r="CS468" s="60" t="s">
        <v>4947</v>
      </c>
      <c r="CY468" s="60" t="s">
        <v>291</v>
      </c>
      <c r="CZ468" s="61">
        <v>43251</v>
      </c>
      <c r="DA468" s="61">
        <v>43214</v>
      </c>
      <c r="DB468" s="61">
        <v>43200</v>
      </c>
      <c r="DC468" s="61">
        <v>44286</v>
      </c>
    </row>
    <row r="469" spans="1:110" x14ac:dyDescent="0.15">
      <c r="A469" s="60">
        <f>COUNTIF(B469:B$1038,B469)</f>
        <v>1</v>
      </c>
      <c r="B469" s="60" t="str">
        <f t="shared" si="14"/>
        <v>3472501943短期入所生活介護</v>
      </c>
      <c r="C469" s="60">
        <v>3472501943</v>
      </c>
      <c r="D469" s="60">
        <v>0</v>
      </c>
      <c r="E469" s="60" t="s">
        <v>275</v>
      </c>
      <c r="F469" s="60">
        <v>1019074</v>
      </c>
      <c r="G469" s="60" t="s">
        <v>1446</v>
      </c>
      <c r="H469" s="60" t="s">
        <v>1447</v>
      </c>
      <c r="I469" s="60">
        <v>7390151</v>
      </c>
      <c r="J469" s="60" t="s">
        <v>1448</v>
      </c>
      <c r="K469" s="60" t="s">
        <v>1449</v>
      </c>
      <c r="L469" s="60" t="s">
        <v>1450</v>
      </c>
      <c r="M469" s="60" t="s">
        <v>1244</v>
      </c>
      <c r="P469" s="60" t="s">
        <v>283</v>
      </c>
      <c r="Q469" s="60" t="s">
        <v>1451</v>
      </c>
      <c r="R469" s="60" t="s">
        <v>1452</v>
      </c>
      <c r="U469" s="61">
        <v>17222</v>
      </c>
      <c r="X469" s="60" t="s">
        <v>4948</v>
      </c>
      <c r="Y469" s="60" t="s">
        <v>4949</v>
      </c>
      <c r="Z469" s="60" t="s">
        <v>4942</v>
      </c>
      <c r="AA469" s="60">
        <v>7392622</v>
      </c>
      <c r="AB469" s="60">
        <v>34212</v>
      </c>
      <c r="AC469" s="60" t="s">
        <v>1456</v>
      </c>
      <c r="AD469" s="60" t="s">
        <v>668</v>
      </c>
      <c r="AE469" s="60" t="b">
        <f t="shared" si="15"/>
        <v>0</v>
      </c>
      <c r="AF469" s="60" t="s">
        <v>290</v>
      </c>
      <c r="AG469" s="60" t="s">
        <v>291</v>
      </c>
      <c r="AH469" s="61">
        <v>43417</v>
      </c>
      <c r="AI469" s="60" t="s">
        <v>292</v>
      </c>
      <c r="AJ469" s="61">
        <v>43405</v>
      </c>
      <c r="AK469" s="61">
        <v>43462</v>
      </c>
      <c r="AL469" s="60" t="s">
        <v>1850</v>
      </c>
      <c r="AM469" s="60" t="str">
        <f>VLOOKUP(AL469,'[1]居宅，予防'!$A$2:$B$43,2,FALSE)</f>
        <v>短期入所生活介護</v>
      </c>
      <c r="AN469" s="60" t="str">
        <f>VLOOKUP(AM469,[1]施設種別!$A$2:$B$20,2,FALSE)</f>
        <v>⑭短期入所生活介護</v>
      </c>
      <c r="AO469" s="60" t="s">
        <v>294</v>
      </c>
      <c r="AP469" s="60" t="s">
        <v>356</v>
      </c>
      <c r="AQ469" s="61">
        <v>39904</v>
      </c>
      <c r="AR469" s="61">
        <v>39904</v>
      </c>
      <c r="AS469" s="61">
        <v>43191</v>
      </c>
      <c r="BF469" s="61">
        <v>42095</v>
      </c>
      <c r="BG469" s="61">
        <v>44286</v>
      </c>
      <c r="BJ469" s="60" t="s">
        <v>4948</v>
      </c>
      <c r="BK469" s="60" t="s">
        <v>4949</v>
      </c>
      <c r="BL469" s="60" t="s">
        <v>4942</v>
      </c>
      <c r="BM469" s="60" t="s">
        <v>1457</v>
      </c>
      <c r="BN469" s="60" t="s">
        <v>4943</v>
      </c>
      <c r="BO469" s="60" t="s">
        <v>4944</v>
      </c>
      <c r="BP469" s="60">
        <v>7370045</v>
      </c>
      <c r="BQ469" s="60" t="s">
        <v>4950</v>
      </c>
      <c r="BS469" s="60" t="s">
        <v>4951</v>
      </c>
      <c r="BT469" s="60" t="s">
        <v>2630</v>
      </c>
      <c r="BV469" s="61">
        <v>26507</v>
      </c>
      <c r="CR469" s="60" t="s">
        <v>1463</v>
      </c>
      <c r="CS469" s="60" t="s">
        <v>4952</v>
      </c>
      <c r="CW469" s="60" t="s">
        <v>1861</v>
      </c>
      <c r="CY469" s="60" t="s">
        <v>291</v>
      </c>
      <c r="CZ469" s="61">
        <v>43251</v>
      </c>
      <c r="DA469" s="61">
        <v>43217</v>
      </c>
      <c r="DB469" s="61">
        <v>43199</v>
      </c>
      <c r="DC469" s="61">
        <v>44286</v>
      </c>
    </row>
    <row r="470" spans="1:110" x14ac:dyDescent="0.15">
      <c r="A470" s="60">
        <f>COUNTIF(B470:B$1038,B470)</f>
        <v>1</v>
      </c>
      <c r="B470" s="60" t="str">
        <f t="shared" si="14"/>
        <v>3472501950介護老人福祉施設</v>
      </c>
      <c r="C470" s="60">
        <v>3472501950</v>
      </c>
      <c r="D470" s="60">
        <v>0</v>
      </c>
      <c r="E470" s="60" t="s">
        <v>275</v>
      </c>
      <c r="F470" s="60">
        <v>1019074</v>
      </c>
      <c r="G470" s="60" t="s">
        <v>1446</v>
      </c>
      <c r="H470" s="60" t="s">
        <v>1447</v>
      </c>
      <c r="I470" s="60">
        <v>7390151</v>
      </c>
      <c r="J470" s="60" t="s">
        <v>1448</v>
      </c>
      <c r="K470" s="60" t="s">
        <v>1449</v>
      </c>
      <c r="L470" s="60" t="s">
        <v>1450</v>
      </c>
      <c r="M470" s="60" t="s">
        <v>1244</v>
      </c>
      <c r="P470" s="60" t="s">
        <v>283</v>
      </c>
      <c r="Q470" s="60" t="s">
        <v>1451</v>
      </c>
      <c r="R470" s="60" t="s">
        <v>1452</v>
      </c>
      <c r="U470" s="61">
        <v>17222</v>
      </c>
      <c r="X470" s="60" t="s">
        <v>4953</v>
      </c>
      <c r="Y470" s="60" t="s">
        <v>4954</v>
      </c>
      <c r="Z470" s="60" t="s">
        <v>4942</v>
      </c>
      <c r="AA470" s="60">
        <v>7392622</v>
      </c>
      <c r="AB470" s="60">
        <v>34212</v>
      </c>
      <c r="AC470" s="60" t="s">
        <v>1456</v>
      </c>
      <c r="AD470" s="60" t="s">
        <v>668</v>
      </c>
      <c r="AE470" s="60" t="b">
        <f t="shared" si="15"/>
        <v>0</v>
      </c>
      <c r="AF470" s="60" t="s">
        <v>290</v>
      </c>
      <c r="AG470" s="60" t="s">
        <v>291</v>
      </c>
      <c r="AH470" s="61">
        <v>43417</v>
      </c>
      <c r="AI470" s="60" t="s">
        <v>292</v>
      </c>
      <c r="AJ470" s="61">
        <v>43405</v>
      </c>
      <c r="AK470" s="61">
        <v>43462</v>
      </c>
      <c r="AL470" s="60" t="s">
        <v>1856</v>
      </c>
      <c r="AM470" s="60" t="str">
        <f>VLOOKUP(AL470,'[1]居宅，予防'!$A$2:$B$43,2,FALSE)</f>
        <v>介護老人福祉施設</v>
      </c>
      <c r="AN470" s="60" t="str">
        <f>VLOOKUP(AM470,[1]施設種別!$A$2:$B$20,2,FALSE)</f>
        <v>①広域型特別養護老人ホーム</v>
      </c>
      <c r="AO470" s="60" t="s">
        <v>294</v>
      </c>
      <c r="AP470" s="60" t="s">
        <v>356</v>
      </c>
      <c r="AQ470" s="61">
        <v>39904</v>
      </c>
      <c r="AR470" s="61">
        <v>39904</v>
      </c>
      <c r="AS470" s="61">
        <v>43556</v>
      </c>
      <c r="BF470" s="61">
        <v>42095</v>
      </c>
      <c r="BG470" s="61">
        <v>44286</v>
      </c>
      <c r="BJ470" s="60" t="s">
        <v>4953</v>
      </c>
      <c r="BK470" s="60" t="s">
        <v>4954</v>
      </c>
      <c r="BL470" s="60" t="s">
        <v>4942</v>
      </c>
      <c r="BM470" s="60" t="s">
        <v>1457</v>
      </c>
      <c r="BN470" s="60" t="s">
        <v>4943</v>
      </c>
      <c r="BO470" s="60" t="s">
        <v>4944</v>
      </c>
      <c r="BP470" s="60">
        <v>7370045</v>
      </c>
      <c r="BQ470" s="60" t="s">
        <v>4945</v>
      </c>
      <c r="BS470" s="60" t="s">
        <v>4955</v>
      </c>
      <c r="BT470" s="60" t="s">
        <v>1939</v>
      </c>
      <c r="BV470" s="61">
        <v>26507</v>
      </c>
      <c r="CW470" s="60" t="s">
        <v>1861</v>
      </c>
      <c r="CY470" s="60" t="s">
        <v>291</v>
      </c>
      <c r="CZ470" s="61">
        <v>43579</v>
      </c>
      <c r="DA470" s="61">
        <v>43560</v>
      </c>
      <c r="DB470" s="61">
        <v>43200</v>
      </c>
      <c r="DC470" s="61">
        <v>44286</v>
      </c>
    </row>
    <row r="471" spans="1:110" x14ac:dyDescent="0.15">
      <c r="A471" s="60">
        <f>COUNTIF(B471:B$1038,B471)</f>
        <v>1</v>
      </c>
      <c r="B471" s="60" t="str">
        <f t="shared" si="14"/>
        <v>3472501950短期入所生活介護</v>
      </c>
      <c r="C471" s="60">
        <v>3472501950</v>
      </c>
      <c r="D471" s="60">
        <v>0</v>
      </c>
      <c r="E471" s="60" t="s">
        <v>275</v>
      </c>
      <c r="F471" s="60">
        <v>1019074</v>
      </c>
      <c r="G471" s="60" t="s">
        <v>1446</v>
      </c>
      <c r="H471" s="60" t="s">
        <v>1447</v>
      </c>
      <c r="I471" s="60">
        <v>7390151</v>
      </c>
      <c r="J471" s="60" t="s">
        <v>1448</v>
      </c>
      <c r="K471" s="60" t="s">
        <v>1449</v>
      </c>
      <c r="L471" s="60" t="s">
        <v>1450</v>
      </c>
      <c r="M471" s="60" t="s">
        <v>1244</v>
      </c>
      <c r="P471" s="60" t="s">
        <v>283</v>
      </c>
      <c r="Q471" s="60" t="s">
        <v>1451</v>
      </c>
      <c r="R471" s="60" t="s">
        <v>1452</v>
      </c>
      <c r="U471" s="61">
        <v>17222</v>
      </c>
      <c r="X471" s="60" t="s">
        <v>4953</v>
      </c>
      <c r="Y471" s="60" t="s">
        <v>4954</v>
      </c>
      <c r="Z471" s="60" t="s">
        <v>4942</v>
      </c>
      <c r="AA471" s="60">
        <v>7392622</v>
      </c>
      <c r="AB471" s="60">
        <v>34212</v>
      </c>
      <c r="AC471" s="60" t="s">
        <v>1456</v>
      </c>
      <c r="AD471" s="60" t="s">
        <v>668</v>
      </c>
      <c r="AE471" s="60" t="b">
        <f t="shared" si="15"/>
        <v>0</v>
      </c>
      <c r="AF471" s="60" t="s">
        <v>290</v>
      </c>
      <c r="AG471" s="60" t="s">
        <v>291</v>
      </c>
      <c r="AH471" s="61">
        <v>43417</v>
      </c>
      <c r="AI471" s="60" t="s">
        <v>292</v>
      </c>
      <c r="AJ471" s="61">
        <v>43405</v>
      </c>
      <c r="AK471" s="61">
        <v>43462</v>
      </c>
      <c r="AL471" s="60" t="s">
        <v>1850</v>
      </c>
      <c r="AM471" s="60" t="str">
        <f>VLOOKUP(AL471,'[1]居宅，予防'!$A$2:$B$43,2,FALSE)</f>
        <v>短期入所生活介護</v>
      </c>
      <c r="AN471" s="60" t="str">
        <f>VLOOKUP(AM471,[1]施設種別!$A$2:$B$20,2,FALSE)</f>
        <v>⑭短期入所生活介護</v>
      </c>
      <c r="AO471" s="60" t="s">
        <v>294</v>
      </c>
      <c r="AP471" s="60" t="s">
        <v>356</v>
      </c>
      <c r="AQ471" s="61">
        <v>39904</v>
      </c>
      <c r="AR471" s="61">
        <v>39904</v>
      </c>
      <c r="AS471" s="61">
        <v>43191</v>
      </c>
      <c r="BF471" s="61">
        <v>42095</v>
      </c>
      <c r="BG471" s="61">
        <v>44286</v>
      </c>
      <c r="BJ471" s="60" t="s">
        <v>4953</v>
      </c>
      <c r="BK471" s="60" t="s">
        <v>4954</v>
      </c>
      <c r="BL471" s="60" t="s">
        <v>4942</v>
      </c>
      <c r="BM471" s="60" t="s">
        <v>1457</v>
      </c>
      <c r="BN471" s="60" t="s">
        <v>4943</v>
      </c>
      <c r="BO471" s="60" t="s">
        <v>4944</v>
      </c>
      <c r="BP471" s="60">
        <v>7370045</v>
      </c>
      <c r="BQ471" s="60" t="s">
        <v>4950</v>
      </c>
      <c r="BS471" s="60" t="s">
        <v>4956</v>
      </c>
      <c r="BT471" s="60" t="s">
        <v>1930</v>
      </c>
      <c r="BV471" s="61">
        <v>26507</v>
      </c>
      <c r="CR471" s="60" t="s">
        <v>1463</v>
      </c>
      <c r="CS471" s="60" t="s">
        <v>4957</v>
      </c>
      <c r="CY471" s="60" t="s">
        <v>291</v>
      </c>
      <c r="CZ471" s="61">
        <v>43251</v>
      </c>
      <c r="DA471" s="61">
        <v>43217</v>
      </c>
      <c r="DB471" s="61">
        <v>43199</v>
      </c>
      <c r="DC471" s="61">
        <v>44286</v>
      </c>
    </row>
    <row r="472" spans="1:110" x14ac:dyDescent="0.15">
      <c r="A472" s="60">
        <f>COUNTIF(B472:B$1038,B472)</f>
        <v>1</v>
      </c>
      <c r="B472" s="60" t="str">
        <f t="shared" si="14"/>
        <v>3472502032地域密着型通所介護</v>
      </c>
      <c r="C472" s="60">
        <v>3472502032</v>
      </c>
      <c r="D472" s="60">
        <v>34212</v>
      </c>
      <c r="E472" s="60" t="s">
        <v>668</v>
      </c>
      <c r="G472" s="60" t="s">
        <v>4758</v>
      </c>
      <c r="H472" s="60" t="s">
        <v>4759</v>
      </c>
      <c r="I472" s="60">
        <v>7390026</v>
      </c>
      <c r="J472" s="60" t="s">
        <v>4760</v>
      </c>
      <c r="K472" s="60" t="s">
        <v>4761</v>
      </c>
      <c r="L472" s="60" t="s">
        <v>4762</v>
      </c>
      <c r="M472" s="60" t="s">
        <v>1907</v>
      </c>
      <c r="P472" s="60" t="s">
        <v>1967</v>
      </c>
      <c r="Q472" s="60" t="s">
        <v>4763</v>
      </c>
      <c r="R472" s="60" t="s">
        <v>4764</v>
      </c>
      <c r="X472" s="60" t="s">
        <v>4958</v>
      </c>
      <c r="Y472" s="60" t="s">
        <v>4959</v>
      </c>
      <c r="Z472" s="60" t="s">
        <v>4960</v>
      </c>
      <c r="AA472" s="60">
        <v>7390132</v>
      </c>
      <c r="AB472" s="60">
        <v>34212</v>
      </c>
      <c r="AC472" s="60" t="s">
        <v>4961</v>
      </c>
      <c r="AD472" s="60" t="s">
        <v>668</v>
      </c>
      <c r="AE472" s="60" t="b">
        <f t="shared" si="15"/>
        <v>1</v>
      </c>
      <c r="AF472" s="60" t="s">
        <v>290</v>
      </c>
      <c r="AH472" s="61">
        <v>42480</v>
      </c>
      <c r="AI472" s="60" t="s">
        <v>292</v>
      </c>
      <c r="AJ472" s="61">
        <v>42461</v>
      </c>
      <c r="AK472" s="61">
        <v>42521</v>
      </c>
      <c r="AL472" s="60" t="s">
        <v>1974</v>
      </c>
      <c r="AM472" s="60" t="str">
        <f>VLOOKUP(AL472,'[1]居宅，予防'!$A$2:$B$43,2,FALSE)</f>
        <v>地域密着型通所介護</v>
      </c>
      <c r="AN472" s="60" t="str">
        <f>VLOOKUP(AM472,[1]施設種別!$A$2:$B$20,2,FALSE)</f>
        <v>⑯地域密着型通所介護</v>
      </c>
      <c r="AO472" s="60" t="s">
        <v>294</v>
      </c>
      <c r="AP472" s="60" t="s">
        <v>356</v>
      </c>
      <c r="AQ472" s="61">
        <v>42461</v>
      </c>
      <c r="AR472" s="61">
        <v>42461</v>
      </c>
      <c r="AS472" s="61">
        <v>43252</v>
      </c>
      <c r="BF472" s="61">
        <v>42461</v>
      </c>
      <c r="BG472" s="61">
        <v>44651</v>
      </c>
      <c r="BJ472" s="60" t="s">
        <v>4958</v>
      </c>
      <c r="BK472" s="60" t="s">
        <v>4959</v>
      </c>
      <c r="BL472" s="60" t="s">
        <v>4960</v>
      </c>
      <c r="BM472" s="60" t="s">
        <v>4960</v>
      </c>
      <c r="BN472" s="60" t="s">
        <v>4962</v>
      </c>
      <c r="BO472" s="60" t="s">
        <v>4963</v>
      </c>
      <c r="BP472" s="60">
        <v>7390011</v>
      </c>
      <c r="BQ472" s="60" t="s">
        <v>4964</v>
      </c>
      <c r="BR472" s="60" t="s">
        <v>1978</v>
      </c>
      <c r="BV472" s="61">
        <v>27272</v>
      </c>
      <c r="CR472" s="60" t="s">
        <v>668</v>
      </c>
      <c r="CS472" s="60" t="s">
        <v>4965</v>
      </c>
      <c r="CX472" s="60" t="s">
        <v>4966</v>
      </c>
      <c r="CZ472" s="61">
        <v>43280</v>
      </c>
      <c r="DA472" s="61">
        <v>43312</v>
      </c>
      <c r="DB472" s="61">
        <v>42480</v>
      </c>
      <c r="DC472" s="61">
        <v>44651</v>
      </c>
    </row>
    <row r="473" spans="1:110" x14ac:dyDescent="0.15">
      <c r="A473" s="60">
        <f>COUNTIF(B473:B$1038,B473)</f>
        <v>1</v>
      </c>
      <c r="B473" s="60" t="str">
        <f t="shared" si="14"/>
        <v>3472502040地域密着型通所介護</v>
      </c>
      <c r="C473" s="60">
        <v>3472502040</v>
      </c>
      <c r="D473" s="60">
        <v>34212</v>
      </c>
      <c r="E473" s="60" t="s">
        <v>668</v>
      </c>
      <c r="G473" s="60" t="s">
        <v>4827</v>
      </c>
      <c r="H473" s="60" t="s">
        <v>4828</v>
      </c>
      <c r="I473" s="60">
        <v>7390141</v>
      </c>
      <c r="J473" s="60" t="s">
        <v>4829</v>
      </c>
      <c r="K473" s="60" t="s">
        <v>4830</v>
      </c>
      <c r="L473" s="60" t="s">
        <v>4967</v>
      </c>
      <c r="M473" s="60" t="s">
        <v>2182</v>
      </c>
      <c r="P473" s="60" t="s">
        <v>283</v>
      </c>
      <c r="Q473" s="60" t="s">
        <v>4832</v>
      </c>
      <c r="R473" s="60" t="s">
        <v>3886</v>
      </c>
      <c r="X473" s="60" t="s">
        <v>4968</v>
      </c>
      <c r="Y473" s="60" t="s">
        <v>4969</v>
      </c>
      <c r="Z473" s="60" t="s">
        <v>4970</v>
      </c>
      <c r="AA473" s="60">
        <v>7390146</v>
      </c>
      <c r="AB473" s="60">
        <v>34212</v>
      </c>
      <c r="AC473" s="60" t="s">
        <v>4971</v>
      </c>
      <c r="AD473" s="60" t="s">
        <v>668</v>
      </c>
      <c r="AE473" s="60" t="b">
        <f t="shared" si="15"/>
        <v>1</v>
      </c>
      <c r="AF473" s="60" t="s">
        <v>290</v>
      </c>
      <c r="AG473" s="60" t="s">
        <v>291</v>
      </c>
      <c r="AH473" s="61">
        <v>42480</v>
      </c>
      <c r="AI473" s="60" t="s">
        <v>292</v>
      </c>
      <c r="AJ473" s="61">
        <v>42461</v>
      </c>
      <c r="AK473" s="61">
        <v>42480</v>
      </c>
      <c r="AL473" s="60" t="s">
        <v>1974</v>
      </c>
      <c r="AM473" s="60" t="str">
        <f>VLOOKUP(AL473,'[1]居宅，予防'!$A$2:$B$43,2,FALSE)</f>
        <v>地域密着型通所介護</v>
      </c>
      <c r="AN473" s="60" t="str">
        <f>VLOOKUP(AM473,[1]施設種別!$A$2:$B$20,2,FALSE)</f>
        <v>⑯地域密着型通所介護</v>
      </c>
      <c r="AO473" s="60" t="s">
        <v>294</v>
      </c>
      <c r="AP473" s="60" t="s">
        <v>356</v>
      </c>
      <c r="AQ473" s="61">
        <v>42461</v>
      </c>
      <c r="AR473" s="61">
        <v>42461</v>
      </c>
      <c r="AS473" s="61">
        <v>43191</v>
      </c>
      <c r="BF473" s="61">
        <v>42491</v>
      </c>
      <c r="BG473" s="61">
        <v>44681</v>
      </c>
      <c r="BJ473" s="60" t="s">
        <v>4968</v>
      </c>
      <c r="BK473" s="60" t="s">
        <v>4969</v>
      </c>
      <c r="BL473" s="60" t="s">
        <v>4970</v>
      </c>
      <c r="BM473" s="60" t="s">
        <v>4972</v>
      </c>
      <c r="BN473" s="60" t="s">
        <v>4973</v>
      </c>
      <c r="BO473" s="60" t="s">
        <v>4974</v>
      </c>
      <c r="BP473" s="60">
        <v>7390023</v>
      </c>
      <c r="BQ473" s="60" t="s">
        <v>4975</v>
      </c>
      <c r="BR473" s="60" t="s">
        <v>2007</v>
      </c>
      <c r="BV473" s="61">
        <v>31264</v>
      </c>
      <c r="CR473" s="60" t="s">
        <v>668</v>
      </c>
      <c r="CS473" s="60" t="s">
        <v>4976</v>
      </c>
      <c r="CX473" s="60" t="s">
        <v>2688</v>
      </c>
      <c r="CZ473" s="61">
        <v>43218</v>
      </c>
      <c r="DA473" s="61">
        <v>43218</v>
      </c>
      <c r="DB473" s="61">
        <v>42480</v>
      </c>
      <c r="DC473" s="61">
        <v>44681</v>
      </c>
    </row>
    <row r="474" spans="1:110" x14ac:dyDescent="0.15">
      <c r="A474" s="60">
        <f>COUNTIF(B474:B$1038,B474)</f>
        <v>1</v>
      </c>
      <c r="B474" s="60" t="str">
        <f t="shared" si="14"/>
        <v>3472502057通所介護</v>
      </c>
      <c r="C474" s="60">
        <v>3472502057</v>
      </c>
      <c r="D474" s="60">
        <v>0</v>
      </c>
      <c r="E474" s="60" t="s">
        <v>275</v>
      </c>
      <c r="F474" s="60">
        <v>5003876</v>
      </c>
      <c r="G474" s="60" t="s">
        <v>4977</v>
      </c>
      <c r="H474" s="60" t="s">
        <v>4978</v>
      </c>
      <c r="I474" s="60">
        <v>7310139</v>
      </c>
      <c r="J474" s="60" t="s">
        <v>4979</v>
      </c>
      <c r="K474" s="60" t="s">
        <v>4980</v>
      </c>
      <c r="L474" s="60" t="s">
        <v>4981</v>
      </c>
      <c r="M474" s="60" t="s">
        <v>1907</v>
      </c>
      <c r="P474" s="60" t="s">
        <v>1967</v>
      </c>
      <c r="Q474" s="60" t="s">
        <v>4982</v>
      </c>
      <c r="R474" s="60" t="s">
        <v>4983</v>
      </c>
      <c r="X474" s="60" t="s">
        <v>4984</v>
      </c>
      <c r="Y474" s="60" t="s">
        <v>4985</v>
      </c>
      <c r="Z474" s="60" t="s">
        <v>4986</v>
      </c>
      <c r="AA474" s="60">
        <v>7390024</v>
      </c>
      <c r="AB474" s="60">
        <v>34212</v>
      </c>
      <c r="AC474" s="60" t="s">
        <v>4987</v>
      </c>
      <c r="AD474" s="60" t="s">
        <v>668</v>
      </c>
      <c r="AE474" s="60" t="b">
        <f t="shared" si="15"/>
        <v>0</v>
      </c>
      <c r="AF474" s="60" t="s">
        <v>290</v>
      </c>
      <c r="AG474" s="60" t="s">
        <v>291</v>
      </c>
      <c r="AH474" s="61">
        <v>42472</v>
      </c>
      <c r="AI474" s="60" t="s">
        <v>292</v>
      </c>
      <c r="AJ474" s="61">
        <v>42475</v>
      </c>
      <c r="AK474" s="61">
        <v>42881</v>
      </c>
      <c r="AL474" s="60" t="s">
        <v>1829</v>
      </c>
      <c r="AM474" s="60" t="str">
        <f>VLOOKUP(AL474,'[1]居宅，予防'!$A$2:$B$43,2,FALSE)</f>
        <v>通所介護</v>
      </c>
      <c r="AN474" s="60" t="str">
        <f>VLOOKUP(AM474,[1]施設種別!$A$2:$B$20,2,FALSE)</f>
        <v>⑮通所介護</v>
      </c>
      <c r="AO474" s="60" t="s">
        <v>294</v>
      </c>
      <c r="AP474" s="60" t="s">
        <v>356</v>
      </c>
      <c r="AQ474" s="61">
        <v>40330</v>
      </c>
      <c r="AR474" s="61">
        <v>40330</v>
      </c>
      <c r="AS474" s="61">
        <v>43313</v>
      </c>
      <c r="BF474" s="61">
        <v>42522</v>
      </c>
      <c r="BG474" s="61">
        <v>44712</v>
      </c>
      <c r="BJ474" s="60" t="s">
        <v>4984</v>
      </c>
      <c r="BK474" s="60" t="s">
        <v>4985</v>
      </c>
      <c r="BL474" s="60" t="s">
        <v>4986</v>
      </c>
      <c r="BM474" s="60" t="s">
        <v>4988</v>
      </c>
      <c r="BN474" s="60" t="s">
        <v>4989</v>
      </c>
      <c r="BO474" s="60" t="s">
        <v>4990</v>
      </c>
      <c r="BP474" s="60">
        <v>7372504</v>
      </c>
      <c r="BQ474" s="60" t="s">
        <v>4991</v>
      </c>
      <c r="BR474" s="60" t="s">
        <v>2368</v>
      </c>
      <c r="BV474" s="61">
        <v>27063</v>
      </c>
      <c r="CR474" s="60" t="s">
        <v>668</v>
      </c>
      <c r="CS474" s="60" t="s">
        <v>4992</v>
      </c>
      <c r="CY474" s="60" t="s">
        <v>291</v>
      </c>
      <c r="CZ474" s="61">
        <v>43524</v>
      </c>
      <c r="DA474" s="61">
        <v>42856</v>
      </c>
      <c r="DB474" s="61">
        <v>43322</v>
      </c>
      <c r="DC474" s="61">
        <v>44712</v>
      </c>
    </row>
    <row r="475" spans="1:110" x14ac:dyDescent="0.15">
      <c r="A475" s="60">
        <f>COUNTIF(B475:B$1038,B475)</f>
        <v>1</v>
      </c>
      <c r="B475" s="60" t="str">
        <f t="shared" si="14"/>
        <v>3472502115地域密着型通所介護</v>
      </c>
      <c r="C475" s="60">
        <v>3472502115</v>
      </c>
      <c r="D475" s="60">
        <v>34212</v>
      </c>
      <c r="E475" s="60" t="s">
        <v>668</v>
      </c>
      <c r="G475" s="60" t="s">
        <v>4993</v>
      </c>
      <c r="H475" s="60" t="s">
        <v>4994</v>
      </c>
      <c r="I475" s="60">
        <v>7392124</v>
      </c>
      <c r="J475" s="60" t="s">
        <v>4995</v>
      </c>
      <c r="K475" s="60" t="s">
        <v>4996</v>
      </c>
      <c r="L475" s="60" t="s">
        <v>4997</v>
      </c>
      <c r="M475" s="60" t="s">
        <v>1907</v>
      </c>
      <c r="P475" s="60" t="s">
        <v>1967</v>
      </c>
      <c r="Q475" s="60" t="s">
        <v>4998</v>
      </c>
      <c r="R475" s="60" t="s">
        <v>4999</v>
      </c>
      <c r="U475" s="61">
        <v>19219</v>
      </c>
      <c r="X475" s="60" t="s">
        <v>5000</v>
      </c>
      <c r="Y475" s="60" t="s">
        <v>5001</v>
      </c>
      <c r="Z475" s="60" t="s">
        <v>5002</v>
      </c>
      <c r="AA475" s="60">
        <v>7392124</v>
      </c>
      <c r="AB475" s="60">
        <v>34212</v>
      </c>
      <c r="AC475" s="60" t="s">
        <v>4995</v>
      </c>
      <c r="AD475" s="60" t="s">
        <v>668</v>
      </c>
      <c r="AE475" s="60" t="b">
        <f t="shared" si="15"/>
        <v>1</v>
      </c>
      <c r="AF475" s="60" t="s">
        <v>290</v>
      </c>
      <c r="AG475" s="60" t="s">
        <v>291</v>
      </c>
      <c r="AH475" s="61">
        <v>42480</v>
      </c>
      <c r="AI475" s="60" t="s">
        <v>292</v>
      </c>
      <c r="AJ475" s="61">
        <v>42461</v>
      </c>
      <c r="AK475" s="61">
        <v>42480</v>
      </c>
      <c r="AL475" s="60" t="s">
        <v>1974</v>
      </c>
      <c r="AM475" s="60" t="str">
        <f>VLOOKUP(AL475,'[1]居宅，予防'!$A$2:$B$43,2,FALSE)</f>
        <v>地域密着型通所介護</v>
      </c>
      <c r="AN475" s="60" t="str">
        <f>VLOOKUP(AM475,[1]施設種別!$A$2:$B$20,2,FALSE)</f>
        <v>⑯地域密着型通所介護</v>
      </c>
      <c r="AO475" s="60" t="s">
        <v>294</v>
      </c>
      <c r="AP475" s="60" t="s">
        <v>356</v>
      </c>
      <c r="AQ475" s="61">
        <v>42461</v>
      </c>
      <c r="AR475" s="61">
        <v>42461</v>
      </c>
      <c r="BF475" s="61">
        <v>42644</v>
      </c>
      <c r="BG475" s="61">
        <v>44834</v>
      </c>
      <c r="BJ475" s="60" t="s">
        <v>5000</v>
      </c>
      <c r="BK475" s="60" t="s">
        <v>5001</v>
      </c>
      <c r="BL475" s="60" t="s">
        <v>5002</v>
      </c>
      <c r="BM475" s="60" t="s">
        <v>4997</v>
      </c>
      <c r="BN475" s="60" t="s">
        <v>2819</v>
      </c>
      <c r="BO475" s="60" t="s">
        <v>5003</v>
      </c>
      <c r="BP475" s="60">
        <v>7392124</v>
      </c>
      <c r="BQ475" s="60" t="s">
        <v>5004</v>
      </c>
      <c r="BR475" s="60" t="s">
        <v>2007</v>
      </c>
      <c r="BV475" s="61">
        <v>31863</v>
      </c>
      <c r="CR475" s="60" t="s">
        <v>1682</v>
      </c>
      <c r="CS475" s="60" t="s">
        <v>5005</v>
      </c>
      <c r="CZ475" s="61">
        <v>42643</v>
      </c>
      <c r="DA475" s="61">
        <v>43250</v>
      </c>
      <c r="DB475" s="61">
        <v>42480</v>
      </c>
      <c r="DC475" s="61">
        <v>44834</v>
      </c>
    </row>
    <row r="476" spans="1:110" x14ac:dyDescent="0.15">
      <c r="A476" s="60">
        <f>COUNTIF(B476:B$1038,B476)</f>
        <v>1</v>
      </c>
      <c r="B476" s="60" t="str">
        <f t="shared" si="14"/>
        <v>3472502198短期入所生活介護</v>
      </c>
      <c r="C476" s="60">
        <v>3472502198</v>
      </c>
      <c r="D476" s="60">
        <v>0</v>
      </c>
      <c r="E476" s="60" t="s">
        <v>275</v>
      </c>
      <c r="F476" s="60">
        <v>1019041</v>
      </c>
      <c r="G476" s="60" t="s">
        <v>4900</v>
      </c>
      <c r="H476" s="60" t="s">
        <v>4901</v>
      </c>
      <c r="I476" s="60">
        <v>7392303</v>
      </c>
      <c r="J476" s="60" t="s">
        <v>4902</v>
      </c>
      <c r="K476" s="60" t="s">
        <v>4903</v>
      </c>
      <c r="L476" s="60" t="s">
        <v>4904</v>
      </c>
      <c r="M476" s="60" t="s">
        <v>1244</v>
      </c>
      <c r="P476" s="60" t="s">
        <v>283</v>
      </c>
      <c r="Q476" s="60" t="s">
        <v>4791</v>
      </c>
      <c r="R476" s="60" t="s">
        <v>4792</v>
      </c>
      <c r="U476" s="61">
        <v>17915</v>
      </c>
      <c r="X476" s="60" t="s">
        <v>5006</v>
      </c>
      <c r="Y476" s="60" t="s">
        <v>5007</v>
      </c>
      <c r="Z476" s="60" t="s">
        <v>4903</v>
      </c>
      <c r="AA476" s="60">
        <v>7392303</v>
      </c>
      <c r="AB476" s="60">
        <v>34212</v>
      </c>
      <c r="AC476" s="60" t="s">
        <v>4902</v>
      </c>
      <c r="AD476" s="60" t="s">
        <v>668</v>
      </c>
      <c r="AE476" s="60" t="b">
        <f t="shared" si="15"/>
        <v>0</v>
      </c>
      <c r="AF476" s="60" t="s">
        <v>290</v>
      </c>
      <c r="AG476" s="60" t="s">
        <v>291</v>
      </c>
      <c r="AH476" s="61">
        <v>42766</v>
      </c>
      <c r="AI476" s="60" t="s">
        <v>292</v>
      </c>
      <c r="AJ476" s="61">
        <v>42750</v>
      </c>
      <c r="AK476" s="61">
        <v>42816</v>
      </c>
      <c r="AL476" s="60" t="s">
        <v>1850</v>
      </c>
      <c r="AM476" s="60" t="str">
        <f>VLOOKUP(AL476,'[1]居宅，予防'!$A$2:$B$43,2,FALSE)</f>
        <v>短期入所生活介護</v>
      </c>
      <c r="AN476" s="60" t="str">
        <f>VLOOKUP(AM476,[1]施設種別!$A$2:$B$20,2,FALSE)</f>
        <v>⑭短期入所生活介護</v>
      </c>
      <c r="AO476" s="60" t="s">
        <v>294</v>
      </c>
      <c r="AP476" s="60" t="s">
        <v>356</v>
      </c>
      <c r="AQ476" s="61">
        <v>40634</v>
      </c>
      <c r="AR476" s="61">
        <v>40634</v>
      </c>
      <c r="AS476" s="61">
        <v>43332</v>
      </c>
      <c r="BF476" s="61">
        <v>42826</v>
      </c>
      <c r="BG476" s="61">
        <v>45016</v>
      </c>
      <c r="BJ476" s="60" t="s">
        <v>5006</v>
      </c>
      <c r="BK476" s="60" t="s">
        <v>5007</v>
      </c>
      <c r="BL476" s="60" t="s">
        <v>4903</v>
      </c>
      <c r="BM476" s="60" t="s">
        <v>4904</v>
      </c>
      <c r="BN476" s="60" t="s">
        <v>4907</v>
      </c>
      <c r="BO476" s="60" t="s">
        <v>4908</v>
      </c>
      <c r="BP476" s="60">
        <v>7390041</v>
      </c>
      <c r="BQ476" s="60" t="s">
        <v>4909</v>
      </c>
      <c r="BR476" s="60" t="s">
        <v>2007</v>
      </c>
      <c r="BS476" s="60" t="s">
        <v>5008</v>
      </c>
      <c r="BT476" s="60" t="s">
        <v>4911</v>
      </c>
      <c r="BV476" s="61">
        <v>30763</v>
      </c>
      <c r="CR476" s="60" t="s">
        <v>668</v>
      </c>
      <c r="CS476" s="60" t="s">
        <v>5009</v>
      </c>
      <c r="CY476" s="60" t="s">
        <v>291</v>
      </c>
      <c r="CZ476" s="61">
        <v>43462</v>
      </c>
      <c r="DA476" s="61">
        <v>43217</v>
      </c>
      <c r="DB476" s="61">
        <v>43336</v>
      </c>
      <c r="DC476" s="61">
        <v>45016</v>
      </c>
      <c r="DF476" s="60" t="s">
        <v>4920</v>
      </c>
    </row>
    <row r="477" spans="1:110" x14ac:dyDescent="0.15">
      <c r="A477" s="60">
        <f>COUNTIF(B477:B$1038,B477)</f>
        <v>1</v>
      </c>
      <c r="B477" s="60" t="str">
        <f t="shared" si="14"/>
        <v>3472502214地域密着型通所介護</v>
      </c>
      <c r="C477" s="60">
        <v>3472502214</v>
      </c>
      <c r="D477" s="60">
        <v>34212</v>
      </c>
      <c r="E477" s="60" t="s">
        <v>668</v>
      </c>
      <c r="G477" s="60" t="s">
        <v>5010</v>
      </c>
      <c r="H477" s="60" t="s">
        <v>5011</v>
      </c>
      <c r="I477" s="60">
        <v>7390042</v>
      </c>
      <c r="J477" s="60" t="s">
        <v>5012</v>
      </c>
      <c r="K477" s="60" t="s">
        <v>5013</v>
      </c>
      <c r="L477" s="60" t="s">
        <v>5014</v>
      </c>
      <c r="M477" s="60" t="s">
        <v>1907</v>
      </c>
      <c r="P477" s="60" t="s">
        <v>1967</v>
      </c>
      <c r="Q477" s="60" t="s">
        <v>5015</v>
      </c>
      <c r="R477" s="60" t="s">
        <v>5016</v>
      </c>
      <c r="U477" s="61">
        <v>24446</v>
      </c>
      <c r="X477" s="60" t="s">
        <v>5017</v>
      </c>
      <c r="Y477" s="60" t="s">
        <v>5018</v>
      </c>
      <c r="Z477" s="60" t="s">
        <v>5013</v>
      </c>
      <c r="AA477" s="60">
        <v>7390042</v>
      </c>
      <c r="AB477" s="60">
        <v>34212</v>
      </c>
      <c r="AC477" s="60" t="s">
        <v>5012</v>
      </c>
      <c r="AD477" s="60" t="s">
        <v>668</v>
      </c>
      <c r="AE477" s="60" t="b">
        <f t="shared" si="15"/>
        <v>1</v>
      </c>
      <c r="AF477" s="60" t="s">
        <v>290</v>
      </c>
      <c r="AH477" s="61">
        <v>42480</v>
      </c>
      <c r="AI477" s="60" t="s">
        <v>292</v>
      </c>
      <c r="AJ477" s="61">
        <v>42461</v>
      </c>
      <c r="AK477" s="61">
        <v>42521</v>
      </c>
      <c r="AL477" s="60" t="s">
        <v>1974</v>
      </c>
      <c r="AM477" s="60" t="str">
        <f>VLOOKUP(AL477,'[1]居宅，予防'!$A$2:$B$43,2,FALSE)</f>
        <v>地域密着型通所介護</v>
      </c>
      <c r="AN477" s="60" t="str">
        <f>VLOOKUP(AM477,[1]施設種別!$A$2:$B$20,2,FALSE)</f>
        <v>⑯地域密着型通所介護</v>
      </c>
      <c r="AO477" s="60" t="s">
        <v>294</v>
      </c>
      <c r="AP477" s="60" t="s">
        <v>356</v>
      </c>
      <c r="AQ477" s="61">
        <v>42461</v>
      </c>
      <c r="AR477" s="61">
        <v>42461</v>
      </c>
      <c r="AS477" s="61">
        <v>43191</v>
      </c>
      <c r="BF477" s="61">
        <v>42826</v>
      </c>
      <c r="BG477" s="61">
        <v>45016</v>
      </c>
      <c r="BJ477" s="60" t="s">
        <v>5017</v>
      </c>
      <c r="BK477" s="60" t="s">
        <v>5018</v>
      </c>
      <c r="BL477" s="60" t="s">
        <v>5013</v>
      </c>
      <c r="BM477" s="60" t="s">
        <v>5014</v>
      </c>
      <c r="BN477" s="60" t="s">
        <v>5019</v>
      </c>
      <c r="BO477" s="60" t="s">
        <v>5020</v>
      </c>
      <c r="BP477" s="60">
        <v>7350011</v>
      </c>
      <c r="BQ477" s="60" t="s">
        <v>5021</v>
      </c>
      <c r="BR477" s="60" t="s">
        <v>5022</v>
      </c>
      <c r="BU477" s="60" t="s">
        <v>598</v>
      </c>
      <c r="BV477" s="61">
        <v>31305</v>
      </c>
      <c r="CR477" s="60" t="s">
        <v>668</v>
      </c>
      <c r="CS477" s="60" t="s">
        <v>5023</v>
      </c>
      <c r="CX477" s="60" t="s">
        <v>289</v>
      </c>
      <c r="CZ477" s="61">
        <v>43218</v>
      </c>
      <c r="DA477" s="61">
        <v>43218</v>
      </c>
      <c r="DB477" s="61">
        <v>42480</v>
      </c>
      <c r="DC477" s="61">
        <v>45016</v>
      </c>
    </row>
    <row r="478" spans="1:110" x14ac:dyDescent="0.15">
      <c r="A478" s="60">
        <f>COUNTIF(B478:B$1038,B478)</f>
        <v>1</v>
      </c>
      <c r="B478" s="60" t="str">
        <f t="shared" si="14"/>
        <v>3472502255短期入所生活介護</v>
      </c>
      <c r="C478" s="60">
        <v>3472502255</v>
      </c>
      <c r="D478" s="60">
        <v>0</v>
      </c>
      <c r="E478" s="60" t="s">
        <v>275</v>
      </c>
      <c r="F478" s="60">
        <v>3020203</v>
      </c>
      <c r="G478" s="60" t="s">
        <v>1426</v>
      </c>
      <c r="H478" s="60" t="s">
        <v>1427</v>
      </c>
      <c r="I478" s="60">
        <v>1000011</v>
      </c>
      <c r="J478" s="60" t="s">
        <v>1428</v>
      </c>
      <c r="K478" s="60" t="s">
        <v>1429</v>
      </c>
      <c r="L478" s="60" t="s">
        <v>1430</v>
      </c>
      <c r="M478" s="60" t="s">
        <v>308</v>
      </c>
      <c r="P478" s="60" t="s">
        <v>283</v>
      </c>
      <c r="Q478" s="60" t="s">
        <v>1431</v>
      </c>
      <c r="R478" s="60" t="s">
        <v>1432</v>
      </c>
      <c r="X478" s="60" t="s">
        <v>5024</v>
      </c>
      <c r="Y478" s="60" t="s">
        <v>1441</v>
      </c>
      <c r="Z478" s="60" t="s">
        <v>1435</v>
      </c>
      <c r="AA478" s="60">
        <v>7392208</v>
      </c>
      <c r="AB478" s="60">
        <v>34212</v>
      </c>
      <c r="AC478" s="60" t="s">
        <v>1436</v>
      </c>
      <c r="AD478" s="60" t="s">
        <v>668</v>
      </c>
      <c r="AE478" s="60" t="b">
        <f t="shared" si="15"/>
        <v>0</v>
      </c>
      <c r="AF478" s="60" t="s">
        <v>290</v>
      </c>
      <c r="AG478" s="60" t="s">
        <v>291</v>
      </c>
      <c r="AH478" s="61">
        <v>43294</v>
      </c>
      <c r="AI478" s="60" t="s">
        <v>292</v>
      </c>
      <c r="AJ478" s="61">
        <v>43283</v>
      </c>
      <c r="AK478" s="61">
        <v>43342</v>
      </c>
      <c r="AL478" s="60" t="s">
        <v>1850</v>
      </c>
      <c r="AM478" s="60" t="str">
        <f>VLOOKUP(AL478,'[1]居宅，予防'!$A$2:$B$43,2,FALSE)</f>
        <v>短期入所生活介護</v>
      </c>
      <c r="AN478" s="60" t="str">
        <f>VLOOKUP(AM478,[1]施設種別!$A$2:$B$20,2,FALSE)</f>
        <v>⑭短期入所生活介護</v>
      </c>
      <c r="AO478" s="60" t="s">
        <v>294</v>
      </c>
      <c r="AP478" s="60" t="s">
        <v>356</v>
      </c>
      <c r="AQ478" s="61">
        <v>40817</v>
      </c>
      <c r="AR478" s="61">
        <v>40817</v>
      </c>
      <c r="AS478" s="61">
        <v>42826</v>
      </c>
      <c r="BF478" s="61">
        <v>43009</v>
      </c>
      <c r="BG478" s="61">
        <v>45199</v>
      </c>
      <c r="BJ478" s="60" t="s">
        <v>5024</v>
      </c>
      <c r="BK478" s="60" t="s">
        <v>1441</v>
      </c>
      <c r="BL478" s="60" t="s">
        <v>1435</v>
      </c>
      <c r="BM478" s="60" t="s">
        <v>1437</v>
      </c>
      <c r="BN478" s="60" t="s">
        <v>5025</v>
      </c>
      <c r="BO478" s="60" t="s">
        <v>5026</v>
      </c>
      <c r="BP478" s="60">
        <v>7390024</v>
      </c>
      <c r="BQ478" s="60" t="s">
        <v>5027</v>
      </c>
      <c r="BR478" s="60" t="s">
        <v>469</v>
      </c>
      <c r="BS478" s="60" t="s">
        <v>5028</v>
      </c>
      <c r="BT478" s="60" t="s">
        <v>5029</v>
      </c>
      <c r="BV478" s="61">
        <v>12323</v>
      </c>
      <c r="CR478" s="60" t="s">
        <v>317</v>
      </c>
      <c r="CS478" s="60" t="s">
        <v>5030</v>
      </c>
      <c r="CY478" s="60" t="s">
        <v>291</v>
      </c>
      <c r="CZ478" s="61">
        <v>43118</v>
      </c>
      <c r="DA478" s="61">
        <v>43214</v>
      </c>
      <c r="DB478" s="61">
        <v>42831</v>
      </c>
      <c r="DC478" s="61">
        <v>45199</v>
      </c>
    </row>
    <row r="479" spans="1:110" x14ac:dyDescent="0.15">
      <c r="A479" s="60">
        <f>COUNTIF(B479:B$1038,B479)</f>
        <v>1</v>
      </c>
      <c r="B479" s="60" t="str">
        <f t="shared" si="14"/>
        <v>3472502263地域密着型通所介護</v>
      </c>
      <c r="C479" s="60">
        <v>3472502263</v>
      </c>
      <c r="D479" s="60">
        <v>34212</v>
      </c>
      <c r="E479" s="60" t="s">
        <v>668</v>
      </c>
      <c r="G479" s="60" t="s">
        <v>5031</v>
      </c>
      <c r="H479" s="60" t="s">
        <v>5032</v>
      </c>
      <c r="I479" s="60">
        <v>7392613</v>
      </c>
      <c r="J479" s="60" t="s">
        <v>5033</v>
      </c>
      <c r="K479" s="60" t="s">
        <v>5034</v>
      </c>
      <c r="L479" s="60" t="s">
        <v>5034</v>
      </c>
      <c r="M479" s="60" t="s">
        <v>1907</v>
      </c>
      <c r="P479" s="60" t="s">
        <v>1967</v>
      </c>
      <c r="Q479" s="60" t="s">
        <v>5035</v>
      </c>
      <c r="R479" s="60" t="s">
        <v>5036</v>
      </c>
      <c r="U479" s="61">
        <v>24876</v>
      </c>
      <c r="X479" s="60" t="s">
        <v>5037</v>
      </c>
      <c r="Y479" s="60" t="s">
        <v>5038</v>
      </c>
      <c r="Z479" s="60" t="s">
        <v>5039</v>
      </c>
      <c r="AA479" s="60">
        <v>7392201</v>
      </c>
      <c r="AB479" s="60">
        <v>34212</v>
      </c>
      <c r="AC479" s="60" t="s">
        <v>5040</v>
      </c>
      <c r="AD479" s="60" t="s">
        <v>668</v>
      </c>
      <c r="AE479" s="60" t="b">
        <f t="shared" si="15"/>
        <v>1</v>
      </c>
      <c r="AF479" s="60" t="s">
        <v>290</v>
      </c>
      <c r="AG479" s="60" t="s">
        <v>291</v>
      </c>
      <c r="AH479" s="61">
        <v>42480</v>
      </c>
      <c r="AI479" s="60" t="s">
        <v>292</v>
      </c>
      <c r="AJ479" s="61">
        <v>42461</v>
      </c>
      <c r="AK479" s="61">
        <v>42480</v>
      </c>
      <c r="AL479" s="60" t="s">
        <v>1974</v>
      </c>
      <c r="AM479" s="60" t="str">
        <f>VLOOKUP(AL479,'[1]居宅，予防'!$A$2:$B$43,2,FALSE)</f>
        <v>地域密着型通所介護</v>
      </c>
      <c r="AN479" s="60" t="str">
        <f>VLOOKUP(AM479,[1]施設種別!$A$2:$B$20,2,FALSE)</f>
        <v>⑯地域密着型通所介護</v>
      </c>
      <c r="AO479" s="60" t="s">
        <v>294</v>
      </c>
      <c r="AP479" s="60" t="s">
        <v>356</v>
      </c>
      <c r="AQ479" s="61">
        <v>42461</v>
      </c>
      <c r="AR479" s="61">
        <v>42461</v>
      </c>
      <c r="AS479" s="61">
        <v>43435</v>
      </c>
      <c r="BF479" s="61">
        <v>43009</v>
      </c>
      <c r="BG479" s="61">
        <v>45199</v>
      </c>
      <c r="BJ479" s="60" t="s">
        <v>5037</v>
      </c>
      <c r="BK479" s="60" t="s">
        <v>5038</v>
      </c>
      <c r="BL479" s="60" t="s">
        <v>5039</v>
      </c>
      <c r="BM479" s="60" t="s">
        <v>5039</v>
      </c>
      <c r="BN479" s="60" t="s">
        <v>5041</v>
      </c>
      <c r="BO479" s="60" t="s">
        <v>5042</v>
      </c>
      <c r="BP479" s="60">
        <v>7392201</v>
      </c>
      <c r="BQ479" s="60" t="s">
        <v>5043</v>
      </c>
      <c r="BR479" s="60" t="s">
        <v>2007</v>
      </c>
      <c r="BV479" s="61">
        <v>22749</v>
      </c>
      <c r="BW479" s="60" t="s">
        <v>5044</v>
      </c>
      <c r="CR479" s="60" t="s">
        <v>668</v>
      </c>
      <c r="CS479" s="60" t="s">
        <v>5045</v>
      </c>
      <c r="CX479" s="60" t="s">
        <v>5046</v>
      </c>
      <c r="CZ479" s="61">
        <v>43462</v>
      </c>
      <c r="DA479" s="61">
        <v>43581</v>
      </c>
      <c r="DB479" s="61">
        <v>42480</v>
      </c>
      <c r="DC479" s="61">
        <v>45199</v>
      </c>
    </row>
    <row r="480" spans="1:110" x14ac:dyDescent="0.15">
      <c r="A480" s="60">
        <f>COUNTIF(B480:B$1038,B480)</f>
        <v>1</v>
      </c>
      <c r="B480" s="60" t="str">
        <f t="shared" si="14"/>
        <v>3472502305地域密着型通所介護</v>
      </c>
      <c r="C480" s="60">
        <v>3472502305</v>
      </c>
      <c r="D480" s="60">
        <v>34212</v>
      </c>
      <c r="E480" s="60" t="s">
        <v>668</v>
      </c>
      <c r="G480" s="60" t="s">
        <v>5047</v>
      </c>
      <c r="H480" s="60" t="s">
        <v>5048</v>
      </c>
      <c r="I480" s="60">
        <v>7390002</v>
      </c>
      <c r="J480" s="60" t="s">
        <v>5049</v>
      </c>
      <c r="K480" s="60" t="s">
        <v>5050</v>
      </c>
      <c r="L480" s="60" t="s">
        <v>5050</v>
      </c>
      <c r="M480" s="60" t="s">
        <v>1907</v>
      </c>
      <c r="P480" s="60" t="s">
        <v>4045</v>
      </c>
      <c r="Q480" s="60" t="s">
        <v>5051</v>
      </c>
      <c r="R480" s="60" t="s">
        <v>5052</v>
      </c>
      <c r="X480" s="60" t="s">
        <v>5053</v>
      </c>
      <c r="Y480" s="60" t="s">
        <v>5054</v>
      </c>
      <c r="Z480" s="60" t="s">
        <v>5055</v>
      </c>
      <c r="AA480" s="60">
        <v>7390002</v>
      </c>
      <c r="AB480" s="60">
        <v>34212</v>
      </c>
      <c r="AC480" s="60" t="s">
        <v>5049</v>
      </c>
      <c r="AD480" s="60" t="s">
        <v>668</v>
      </c>
      <c r="AE480" s="60" t="b">
        <f t="shared" si="15"/>
        <v>1</v>
      </c>
      <c r="AF480" s="60" t="s">
        <v>290</v>
      </c>
      <c r="AG480" s="60" t="s">
        <v>291</v>
      </c>
      <c r="AH480" s="61">
        <v>42480</v>
      </c>
      <c r="AI480" s="60" t="s">
        <v>292</v>
      </c>
      <c r="AJ480" s="61">
        <v>42461</v>
      </c>
      <c r="AK480" s="61">
        <v>42480</v>
      </c>
      <c r="AL480" s="60" t="s">
        <v>1974</v>
      </c>
      <c r="AM480" s="60" t="str">
        <f>VLOOKUP(AL480,'[1]居宅，予防'!$A$2:$B$43,2,FALSE)</f>
        <v>地域密着型通所介護</v>
      </c>
      <c r="AN480" s="60" t="str">
        <f>VLOOKUP(AM480,[1]施設種別!$A$2:$B$20,2,FALSE)</f>
        <v>⑯地域密着型通所介護</v>
      </c>
      <c r="AO480" s="60" t="s">
        <v>294</v>
      </c>
      <c r="AP480" s="60" t="s">
        <v>356</v>
      </c>
      <c r="AQ480" s="61">
        <v>42461</v>
      </c>
      <c r="AR480" s="61">
        <v>42461</v>
      </c>
      <c r="AS480" s="61">
        <v>43252</v>
      </c>
      <c r="BF480" s="61">
        <v>43252</v>
      </c>
      <c r="BG480" s="61">
        <v>45443</v>
      </c>
      <c r="BJ480" s="60" t="s">
        <v>5053</v>
      </c>
      <c r="BK480" s="60" t="s">
        <v>5054</v>
      </c>
      <c r="BL480" s="60" t="s">
        <v>5055</v>
      </c>
      <c r="BM480" s="60" t="s">
        <v>5056</v>
      </c>
      <c r="BN480" s="60" t="s">
        <v>5057</v>
      </c>
      <c r="BO480" s="60" t="s">
        <v>5058</v>
      </c>
      <c r="BP480" s="60">
        <v>7390026</v>
      </c>
      <c r="BQ480" s="60" t="s">
        <v>5059</v>
      </c>
      <c r="BR480" s="60" t="s">
        <v>2007</v>
      </c>
      <c r="BU480" s="60" t="s">
        <v>5060</v>
      </c>
      <c r="BV480" s="61">
        <v>25931</v>
      </c>
      <c r="BW480" s="60" t="s">
        <v>5061</v>
      </c>
      <c r="CR480" s="60" t="s">
        <v>668</v>
      </c>
      <c r="CS480" s="60" t="s">
        <v>5062</v>
      </c>
      <c r="CZ480" s="61">
        <v>43280</v>
      </c>
      <c r="DA480" s="61">
        <v>43251</v>
      </c>
      <c r="DB480" s="61">
        <v>42480</v>
      </c>
      <c r="DC480" s="61">
        <v>45443</v>
      </c>
    </row>
    <row r="481" spans="1:110" x14ac:dyDescent="0.15">
      <c r="A481" s="60">
        <f>COUNTIF(B481:B$1038,B481)</f>
        <v>1</v>
      </c>
      <c r="B481" s="60" t="str">
        <f t="shared" si="14"/>
        <v>3472502404地域密着型通所介護</v>
      </c>
      <c r="C481" s="60">
        <v>3472502404</v>
      </c>
      <c r="D481" s="60">
        <v>34212</v>
      </c>
      <c r="E481" s="60" t="s">
        <v>668</v>
      </c>
      <c r="G481" s="60" t="s">
        <v>5031</v>
      </c>
      <c r="H481" s="60" t="s">
        <v>5032</v>
      </c>
      <c r="I481" s="60">
        <v>7392613</v>
      </c>
      <c r="J481" s="60" t="s">
        <v>5033</v>
      </c>
      <c r="K481" s="60" t="s">
        <v>5034</v>
      </c>
      <c r="L481" s="60" t="s">
        <v>5034</v>
      </c>
      <c r="M481" s="60" t="s">
        <v>1907</v>
      </c>
      <c r="P481" s="60" t="s">
        <v>1967</v>
      </c>
      <c r="Q481" s="60" t="s">
        <v>5035</v>
      </c>
      <c r="R481" s="60" t="s">
        <v>5036</v>
      </c>
      <c r="U481" s="61">
        <v>24876</v>
      </c>
      <c r="X481" s="60" t="s">
        <v>5063</v>
      </c>
      <c r="Y481" s="60" t="s">
        <v>5064</v>
      </c>
      <c r="Z481" s="60" t="s">
        <v>5034</v>
      </c>
      <c r="AA481" s="60">
        <v>7392613</v>
      </c>
      <c r="AB481" s="60">
        <v>34212</v>
      </c>
      <c r="AC481" s="60" t="s">
        <v>5065</v>
      </c>
      <c r="AD481" s="60" t="s">
        <v>668</v>
      </c>
      <c r="AE481" s="60" t="b">
        <f t="shared" si="15"/>
        <v>1</v>
      </c>
      <c r="AF481" s="60" t="s">
        <v>290</v>
      </c>
      <c r="AG481" s="60" t="s">
        <v>291</v>
      </c>
      <c r="AH481" s="61">
        <v>42480</v>
      </c>
      <c r="AI481" s="60" t="s">
        <v>292</v>
      </c>
      <c r="AJ481" s="61">
        <v>42461</v>
      </c>
      <c r="AK481" s="61">
        <v>42480</v>
      </c>
      <c r="AL481" s="60" t="s">
        <v>1974</v>
      </c>
      <c r="AM481" s="60" t="str">
        <f>VLOOKUP(AL481,'[1]居宅，予防'!$A$2:$B$43,2,FALSE)</f>
        <v>地域密着型通所介護</v>
      </c>
      <c r="AN481" s="60" t="str">
        <f>VLOOKUP(AM481,[1]施設種別!$A$2:$B$20,2,FALSE)</f>
        <v>⑯地域密着型通所介護</v>
      </c>
      <c r="AO481" s="60" t="s">
        <v>294</v>
      </c>
      <c r="AP481" s="60" t="s">
        <v>356</v>
      </c>
      <c r="AQ481" s="61">
        <v>42461</v>
      </c>
      <c r="AR481" s="61">
        <v>42461</v>
      </c>
      <c r="AS481" s="61">
        <v>43405</v>
      </c>
      <c r="BF481" s="61">
        <v>42461</v>
      </c>
      <c r="BG481" s="61">
        <v>43616</v>
      </c>
      <c r="BJ481" s="60" t="s">
        <v>5063</v>
      </c>
      <c r="BK481" s="60" t="s">
        <v>5064</v>
      </c>
      <c r="BL481" s="60" t="s">
        <v>5034</v>
      </c>
      <c r="BM481" s="60" t="s">
        <v>5034</v>
      </c>
      <c r="BN481" s="60" t="s">
        <v>5066</v>
      </c>
      <c r="BO481" s="60" t="s">
        <v>5067</v>
      </c>
      <c r="BP481" s="60">
        <v>7370112</v>
      </c>
      <c r="BQ481" s="60" t="s">
        <v>5068</v>
      </c>
      <c r="BR481" s="60" t="s">
        <v>1892</v>
      </c>
      <c r="BV481" s="61">
        <v>28931</v>
      </c>
      <c r="CR481" s="60" t="s">
        <v>668</v>
      </c>
      <c r="CX481" s="60" t="s">
        <v>5069</v>
      </c>
      <c r="CZ481" s="61">
        <v>43434</v>
      </c>
      <c r="DA481" s="61">
        <v>43581</v>
      </c>
      <c r="DB481" s="61">
        <v>42480</v>
      </c>
      <c r="DC481" s="61">
        <v>43616</v>
      </c>
    </row>
    <row r="482" spans="1:110" x14ac:dyDescent="0.15">
      <c r="A482" s="60">
        <f>COUNTIF(B482:B$1038,B482)</f>
        <v>1</v>
      </c>
      <c r="B482" s="60" t="str">
        <f t="shared" si="14"/>
        <v>3472502420地域密着型通所介護</v>
      </c>
      <c r="C482" s="60">
        <v>3472502420</v>
      </c>
      <c r="D482" s="60">
        <v>34212</v>
      </c>
      <c r="E482" s="60" t="s">
        <v>668</v>
      </c>
      <c r="G482" s="60" t="s">
        <v>5070</v>
      </c>
      <c r="H482" s="60" t="s">
        <v>5071</v>
      </c>
      <c r="I482" s="60">
        <v>7390147</v>
      </c>
      <c r="J482" s="60" t="s">
        <v>5072</v>
      </c>
      <c r="K482" s="60" t="s">
        <v>5073</v>
      </c>
      <c r="L482" s="60" t="s">
        <v>5074</v>
      </c>
      <c r="M482" s="60" t="s">
        <v>1907</v>
      </c>
      <c r="P482" s="60" t="s">
        <v>1967</v>
      </c>
      <c r="Q482" s="60" t="s">
        <v>5075</v>
      </c>
      <c r="R482" s="60" t="s">
        <v>5076</v>
      </c>
      <c r="U482" s="61">
        <v>32212</v>
      </c>
      <c r="X482" s="60" t="s">
        <v>5077</v>
      </c>
      <c r="Y482" s="60" t="s">
        <v>5078</v>
      </c>
      <c r="Z482" s="60" t="s">
        <v>5073</v>
      </c>
      <c r="AA482" s="60">
        <v>7390147</v>
      </c>
      <c r="AB482" s="60">
        <v>34212</v>
      </c>
      <c r="AC482" s="60" t="s">
        <v>5072</v>
      </c>
      <c r="AD482" s="60" t="s">
        <v>668</v>
      </c>
      <c r="AE482" s="60" t="b">
        <f t="shared" si="15"/>
        <v>1</v>
      </c>
      <c r="AF482" s="60" t="s">
        <v>290</v>
      </c>
      <c r="AG482" s="60" t="s">
        <v>291</v>
      </c>
      <c r="AH482" s="61">
        <v>42480</v>
      </c>
      <c r="AI482" s="60" t="s">
        <v>292</v>
      </c>
      <c r="AJ482" s="61">
        <v>42461</v>
      </c>
      <c r="AK482" s="61">
        <v>42480</v>
      </c>
      <c r="AL482" s="60" t="s">
        <v>1974</v>
      </c>
      <c r="AM482" s="60" t="str">
        <f>VLOOKUP(AL482,'[1]居宅，予防'!$A$2:$B$43,2,FALSE)</f>
        <v>地域密着型通所介護</v>
      </c>
      <c r="AN482" s="60" t="str">
        <f>VLOOKUP(AM482,[1]施設種別!$A$2:$B$20,2,FALSE)</f>
        <v>⑯地域密着型通所介護</v>
      </c>
      <c r="AO482" s="60" t="s">
        <v>294</v>
      </c>
      <c r="AP482" s="60" t="s">
        <v>356</v>
      </c>
      <c r="AQ482" s="61">
        <v>42461</v>
      </c>
      <c r="AR482" s="61">
        <v>42461</v>
      </c>
      <c r="AS482" s="61">
        <v>43451</v>
      </c>
      <c r="BF482" s="61">
        <v>42461</v>
      </c>
      <c r="BG482" s="61">
        <v>43646</v>
      </c>
      <c r="BJ482" s="60" t="s">
        <v>5077</v>
      </c>
      <c r="BK482" s="60" t="s">
        <v>5078</v>
      </c>
      <c r="BL482" s="60" t="s">
        <v>5073</v>
      </c>
      <c r="BM482" s="60" t="s">
        <v>5074</v>
      </c>
      <c r="BN482" s="60" t="s">
        <v>5079</v>
      </c>
      <c r="BO482" s="60" t="s">
        <v>5080</v>
      </c>
      <c r="BP482" s="60">
        <v>7390146</v>
      </c>
      <c r="BQ482" s="60" t="s">
        <v>5081</v>
      </c>
      <c r="BR482" s="60" t="s">
        <v>2007</v>
      </c>
      <c r="BU482" s="60" t="s">
        <v>5060</v>
      </c>
      <c r="BV482" s="61">
        <v>30639</v>
      </c>
      <c r="BW482" s="60" t="s">
        <v>5082</v>
      </c>
      <c r="CR482" s="60" t="s">
        <v>668</v>
      </c>
      <c r="CZ482" s="61">
        <v>43462</v>
      </c>
      <c r="DA482" s="61">
        <v>42480</v>
      </c>
      <c r="DB482" s="61">
        <v>42480</v>
      </c>
      <c r="DC482" s="61">
        <v>43646</v>
      </c>
    </row>
    <row r="483" spans="1:110" x14ac:dyDescent="0.15">
      <c r="A483" s="60">
        <f>COUNTIF(B483:B$1038,B483)</f>
        <v>1</v>
      </c>
      <c r="B483" s="60" t="str">
        <f t="shared" si="14"/>
        <v>3472502438通所介護</v>
      </c>
      <c r="C483" s="60">
        <v>3472502438</v>
      </c>
      <c r="D483" s="60">
        <v>0</v>
      </c>
      <c r="E483" s="60" t="s">
        <v>275</v>
      </c>
      <c r="F483" s="60">
        <v>5000435</v>
      </c>
      <c r="G483" s="60" t="s">
        <v>5083</v>
      </c>
      <c r="H483" s="60" t="s">
        <v>5084</v>
      </c>
      <c r="I483" s="60">
        <v>2330002</v>
      </c>
      <c r="J483" s="60" t="s">
        <v>5085</v>
      </c>
      <c r="K483" s="60" t="s">
        <v>5086</v>
      </c>
      <c r="L483" s="60" t="s">
        <v>5087</v>
      </c>
      <c r="M483" s="60" t="s">
        <v>1907</v>
      </c>
      <c r="P483" s="60" t="s">
        <v>1967</v>
      </c>
      <c r="Q483" s="60" t="s">
        <v>5088</v>
      </c>
      <c r="R483" s="60" t="s">
        <v>5089</v>
      </c>
      <c r="U483" s="61">
        <v>23988</v>
      </c>
      <c r="X483" s="60" t="s">
        <v>5090</v>
      </c>
      <c r="Y483" s="60" t="s">
        <v>5091</v>
      </c>
      <c r="Z483" s="60" t="s">
        <v>5092</v>
      </c>
      <c r="AA483" s="60">
        <v>7390024</v>
      </c>
      <c r="AB483" s="60">
        <v>34212</v>
      </c>
      <c r="AC483" s="60" t="s">
        <v>5093</v>
      </c>
      <c r="AD483" s="60" t="s">
        <v>668</v>
      </c>
      <c r="AE483" s="60" t="b">
        <f t="shared" si="15"/>
        <v>0</v>
      </c>
      <c r="AF483" s="60" t="s">
        <v>290</v>
      </c>
      <c r="AG483" s="60" t="s">
        <v>291</v>
      </c>
      <c r="AH483" s="61">
        <v>43290</v>
      </c>
      <c r="AI483" s="60" t="s">
        <v>292</v>
      </c>
      <c r="AJ483" s="61">
        <v>43277</v>
      </c>
      <c r="AK483" s="61">
        <v>43524</v>
      </c>
      <c r="AL483" s="60" t="s">
        <v>1829</v>
      </c>
      <c r="AM483" s="60" t="str">
        <f>VLOOKUP(AL483,'[1]居宅，予防'!$A$2:$B$43,2,FALSE)</f>
        <v>通所介護</v>
      </c>
      <c r="AN483" s="60" t="str">
        <f>VLOOKUP(AM483,[1]施設種別!$A$2:$B$20,2,FALSE)</f>
        <v>⑮通所介護</v>
      </c>
      <c r="AO483" s="60" t="s">
        <v>294</v>
      </c>
      <c r="AP483" s="60" t="s">
        <v>356</v>
      </c>
      <c r="AQ483" s="61">
        <v>41487</v>
      </c>
      <c r="AR483" s="61">
        <v>41487</v>
      </c>
      <c r="AS483" s="61">
        <v>43405</v>
      </c>
      <c r="BF483" s="61">
        <v>41487</v>
      </c>
      <c r="BG483" s="61">
        <v>43677</v>
      </c>
      <c r="BJ483" s="60" t="s">
        <v>5090</v>
      </c>
      <c r="BK483" s="60" t="s">
        <v>5091</v>
      </c>
      <c r="BL483" s="60" t="s">
        <v>5092</v>
      </c>
      <c r="BM483" s="60" t="s">
        <v>5094</v>
      </c>
      <c r="BN483" s="60" t="s">
        <v>5095</v>
      </c>
      <c r="BO483" s="60" t="s">
        <v>5096</v>
      </c>
      <c r="BP483" s="60">
        <v>7390024</v>
      </c>
      <c r="BQ483" s="60" t="s">
        <v>5097</v>
      </c>
      <c r="BR483" s="60" t="s">
        <v>1978</v>
      </c>
      <c r="BV483" s="61">
        <v>28155</v>
      </c>
      <c r="CR483" s="60" t="s">
        <v>668</v>
      </c>
      <c r="CY483" s="60" t="s">
        <v>291</v>
      </c>
      <c r="CZ483" s="61">
        <v>43556</v>
      </c>
      <c r="DA483" s="61">
        <v>43578</v>
      </c>
      <c r="DB483" s="61">
        <v>43413</v>
      </c>
      <c r="DC483" s="61">
        <v>43677</v>
      </c>
    </row>
    <row r="484" spans="1:110" x14ac:dyDescent="0.15">
      <c r="A484" s="60">
        <f>COUNTIF(B484:B$1038,B484)</f>
        <v>1</v>
      </c>
      <c r="B484" s="60" t="str">
        <f t="shared" si="14"/>
        <v>3472502446通所介護</v>
      </c>
      <c r="C484" s="60">
        <v>3472502446</v>
      </c>
      <c r="D484" s="60">
        <v>0</v>
      </c>
      <c r="E484" s="60" t="s">
        <v>275</v>
      </c>
      <c r="F484" s="60">
        <v>5000591</v>
      </c>
      <c r="G484" s="60" t="s">
        <v>5098</v>
      </c>
      <c r="H484" s="60" t="s">
        <v>5099</v>
      </c>
      <c r="I484" s="60">
        <v>7310124</v>
      </c>
      <c r="J484" s="60" t="s">
        <v>5100</v>
      </c>
      <c r="K484" s="60" t="s">
        <v>5101</v>
      </c>
      <c r="L484" s="60" t="s">
        <v>5102</v>
      </c>
      <c r="M484" s="60" t="s">
        <v>1907</v>
      </c>
      <c r="P484" s="60" t="s">
        <v>1967</v>
      </c>
      <c r="Q484" s="60" t="s">
        <v>5103</v>
      </c>
      <c r="R484" s="60" t="s">
        <v>5104</v>
      </c>
      <c r="U484" s="61">
        <v>17172</v>
      </c>
      <c r="X484" s="60" t="s">
        <v>5105</v>
      </c>
      <c r="Y484" s="60" t="s">
        <v>5106</v>
      </c>
      <c r="Z484" s="60" t="s">
        <v>5107</v>
      </c>
      <c r="AA484" s="60">
        <v>7390041</v>
      </c>
      <c r="AB484" s="60">
        <v>34212</v>
      </c>
      <c r="AC484" s="60" t="s">
        <v>5108</v>
      </c>
      <c r="AD484" s="60" t="s">
        <v>668</v>
      </c>
      <c r="AE484" s="60" t="b">
        <f t="shared" si="15"/>
        <v>0</v>
      </c>
      <c r="AF484" s="60" t="s">
        <v>290</v>
      </c>
      <c r="AG484" s="60" t="s">
        <v>291</v>
      </c>
      <c r="AH484" s="61">
        <v>43081</v>
      </c>
      <c r="AI484" s="60" t="s">
        <v>292</v>
      </c>
      <c r="AJ484" s="61">
        <v>43064</v>
      </c>
      <c r="AK484" s="61">
        <v>43118</v>
      </c>
      <c r="AL484" s="60" t="s">
        <v>1829</v>
      </c>
      <c r="AM484" s="60" t="str">
        <f>VLOOKUP(AL484,'[1]居宅，予防'!$A$2:$B$43,2,FALSE)</f>
        <v>通所介護</v>
      </c>
      <c r="AN484" s="60" t="str">
        <f>VLOOKUP(AM484,[1]施設種別!$A$2:$B$20,2,FALSE)</f>
        <v>⑮通所介護</v>
      </c>
      <c r="AO484" s="60" t="s">
        <v>294</v>
      </c>
      <c r="AP484" s="60" t="s">
        <v>356</v>
      </c>
      <c r="AQ484" s="61">
        <v>41487</v>
      </c>
      <c r="AR484" s="61">
        <v>41487</v>
      </c>
      <c r="AS484" s="61">
        <v>43374</v>
      </c>
      <c r="BF484" s="61">
        <v>41487</v>
      </c>
      <c r="BG484" s="61">
        <v>43677</v>
      </c>
      <c r="BJ484" s="60" t="s">
        <v>5105</v>
      </c>
      <c r="BK484" s="60" t="s">
        <v>5106</v>
      </c>
      <c r="BL484" s="60" t="s">
        <v>5107</v>
      </c>
      <c r="BM484" s="60" t="s">
        <v>5109</v>
      </c>
      <c r="BN484" s="60" t="s">
        <v>5110</v>
      </c>
      <c r="BO484" s="60" t="s">
        <v>5111</v>
      </c>
      <c r="BP484" s="60">
        <v>7390041</v>
      </c>
      <c r="BQ484" s="60" t="s">
        <v>5112</v>
      </c>
      <c r="BR484" s="60" t="s">
        <v>1978</v>
      </c>
      <c r="BV484" s="61">
        <v>26291</v>
      </c>
      <c r="CR484" s="60" t="s">
        <v>668</v>
      </c>
      <c r="CS484" s="60" t="s">
        <v>5113</v>
      </c>
      <c r="CY484" s="60" t="s">
        <v>291</v>
      </c>
      <c r="CZ484" s="61">
        <v>43524</v>
      </c>
      <c r="DA484" s="61">
        <v>43578</v>
      </c>
      <c r="DB484" s="61">
        <v>43378</v>
      </c>
      <c r="DC484" s="61">
        <v>43677</v>
      </c>
    </row>
    <row r="485" spans="1:110" x14ac:dyDescent="0.15">
      <c r="A485" s="60">
        <f>COUNTIF(B485:B$1038,B485)</f>
        <v>1</v>
      </c>
      <c r="B485" s="60" t="str">
        <f t="shared" si="14"/>
        <v>3472502578地域密着型通所介護</v>
      </c>
      <c r="C485" s="60">
        <v>3472502578</v>
      </c>
      <c r="D485" s="60">
        <v>34212</v>
      </c>
      <c r="E485" s="60" t="s">
        <v>668</v>
      </c>
      <c r="G485" s="60" t="s">
        <v>5114</v>
      </c>
      <c r="H485" s="60" t="s">
        <v>5115</v>
      </c>
      <c r="I485" s="60">
        <v>7390262</v>
      </c>
      <c r="J485" s="60" t="s">
        <v>5116</v>
      </c>
      <c r="K485" s="60" t="s">
        <v>5117</v>
      </c>
      <c r="L485" s="60" t="s">
        <v>5118</v>
      </c>
      <c r="M485" s="60" t="s">
        <v>1244</v>
      </c>
      <c r="P485" s="60" t="s">
        <v>283</v>
      </c>
      <c r="Q485" s="60" t="s">
        <v>5119</v>
      </c>
      <c r="R485" s="60" t="s">
        <v>5120</v>
      </c>
      <c r="U485" s="61">
        <v>18916</v>
      </c>
      <c r="X485" s="60" t="s">
        <v>5121</v>
      </c>
      <c r="Y485" s="60" t="s">
        <v>5122</v>
      </c>
      <c r="Z485" s="60" t="s">
        <v>5123</v>
      </c>
      <c r="AA485" s="60">
        <v>7390262</v>
      </c>
      <c r="AB485" s="60">
        <v>34212</v>
      </c>
      <c r="AC485" s="60" t="s">
        <v>5116</v>
      </c>
      <c r="AD485" s="60" t="s">
        <v>668</v>
      </c>
      <c r="AE485" s="60" t="b">
        <f t="shared" si="15"/>
        <v>1</v>
      </c>
      <c r="AF485" s="60" t="s">
        <v>290</v>
      </c>
      <c r="AG485" s="60" t="s">
        <v>291</v>
      </c>
      <c r="AH485" s="61">
        <v>42480</v>
      </c>
      <c r="AI485" s="60" t="s">
        <v>292</v>
      </c>
      <c r="AJ485" s="61">
        <v>42461</v>
      </c>
      <c r="AK485" s="61">
        <v>42480</v>
      </c>
      <c r="AL485" s="60" t="s">
        <v>1974</v>
      </c>
      <c r="AM485" s="60" t="str">
        <f>VLOOKUP(AL485,'[1]居宅，予防'!$A$2:$B$43,2,FALSE)</f>
        <v>地域密着型通所介護</v>
      </c>
      <c r="AN485" s="60" t="str">
        <f>VLOOKUP(AM485,[1]施設種別!$A$2:$B$20,2,FALSE)</f>
        <v>⑯地域密着型通所介護</v>
      </c>
      <c r="AO485" s="60" t="s">
        <v>294</v>
      </c>
      <c r="AP485" s="60" t="s">
        <v>356</v>
      </c>
      <c r="AQ485" s="61">
        <v>42461</v>
      </c>
      <c r="AR485" s="61">
        <v>42461</v>
      </c>
      <c r="BF485" s="61">
        <v>42461</v>
      </c>
      <c r="BG485" s="61">
        <v>43951</v>
      </c>
      <c r="BJ485" s="60" t="s">
        <v>5121</v>
      </c>
      <c r="BK485" s="60" t="s">
        <v>5122</v>
      </c>
      <c r="BL485" s="60" t="s">
        <v>5123</v>
      </c>
      <c r="BM485" s="60" t="s">
        <v>5118</v>
      </c>
      <c r="BN485" s="60" t="s">
        <v>5124</v>
      </c>
      <c r="BO485" s="60" t="s">
        <v>5125</v>
      </c>
      <c r="BP485" s="60">
        <v>7390262</v>
      </c>
      <c r="BQ485" s="60" t="s">
        <v>5126</v>
      </c>
      <c r="BS485" s="60" t="s">
        <v>5127</v>
      </c>
      <c r="BT485" s="60" t="s">
        <v>5128</v>
      </c>
      <c r="BV485" s="61">
        <v>32714</v>
      </c>
      <c r="CR485" s="60" t="s">
        <v>668</v>
      </c>
      <c r="CS485" s="60" t="s">
        <v>5129</v>
      </c>
      <c r="CU485" s="60" t="s">
        <v>5130</v>
      </c>
      <c r="CX485" s="60" t="s">
        <v>4772</v>
      </c>
      <c r="CY485" s="60" t="s">
        <v>291</v>
      </c>
      <c r="CZ485" s="61">
        <v>42979</v>
      </c>
      <c r="DA485" s="61">
        <v>43218</v>
      </c>
      <c r="DB485" s="61">
        <v>42480</v>
      </c>
      <c r="DC485" s="61">
        <v>43951</v>
      </c>
    </row>
    <row r="486" spans="1:110" x14ac:dyDescent="0.15">
      <c r="A486" s="60">
        <f>COUNTIF(B486:B$1038,B486)</f>
        <v>1</v>
      </c>
      <c r="B486" s="60" t="str">
        <f t="shared" si="14"/>
        <v>3472502586短期入所生活介護</v>
      </c>
      <c r="C486" s="60">
        <v>3472502586</v>
      </c>
      <c r="D486" s="60">
        <v>0</v>
      </c>
      <c r="E486" s="60" t="s">
        <v>275</v>
      </c>
      <c r="F486" s="60">
        <v>1000306</v>
      </c>
      <c r="G486" s="60" t="s">
        <v>5131</v>
      </c>
      <c r="H486" s="60" t="s">
        <v>5115</v>
      </c>
      <c r="I486" s="60">
        <v>7390262</v>
      </c>
      <c r="J486" s="60" t="s">
        <v>5116</v>
      </c>
      <c r="K486" s="60" t="s">
        <v>5117</v>
      </c>
      <c r="L486" s="60" t="s">
        <v>5118</v>
      </c>
      <c r="M486" s="60" t="s">
        <v>1244</v>
      </c>
      <c r="P486" s="60" t="s">
        <v>283</v>
      </c>
      <c r="Q486" s="60" t="s">
        <v>5132</v>
      </c>
      <c r="R486" s="60" t="s">
        <v>5133</v>
      </c>
      <c r="U486" s="61">
        <v>19640</v>
      </c>
      <c r="X486" s="60" t="s">
        <v>5134</v>
      </c>
      <c r="Y486" s="60" t="s">
        <v>5135</v>
      </c>
      <c r="Z486" s="60" t="s">
        <v>5117</v>
      </c>
      <c r="AA486" s="60">
        <v>7390262</v>
      </c>
      <c r="AB486" s="60">
        <v>34212</v>
      </c>
      <c r="AC486" s="60" t="s">
        <v>5116</v>
      </c>
      <c r="AD486" s="60" t="s">
        <v>668</v>
      </c>
      <c r="AE486" s="60" t="b">
        <f t="shared" si="15"/>
        <v>0</v>
      </c>
      <c r="AF486" s="60" t="s">
        <v>290</v>
      </c>
      <c r="AG486" s="60" t="s">
        <v>291</v>
      </c>
      <c r="AH486" s="61">
        <v>43125</v>
      </c>
      <c r="AI486" s="60" t="s">
        <v>292</v>
      </c>
      <c r="AJ486" s="61">
        <v>43080</v>
      </c>
      <c r="AK486" s="61">
        <v>43159</v>
      </c>
      <c r="AL486" s="60" t="s">
        <v>1850</v>
      </c>
      <c r="AM486" s="60" t="str">
        <f>VLOOKUP(AL486,'[1]居宅，予防'!$A$2:$B$43,2,FALSE)</f>
        <v>短期入所生活介護</v>
      </c>
      <c r="AN486" s="60" t="str">
        <f>VLOOKUP(AM486,[1]施設種別!$A$2:$B$20,2,FALSE)</f>
        <v>⑭短期入所生活介護</v>
      </c>
      <c r="AO486" s="60" t="s">
        <v>294</v>
      </c>
      <c r="AP486" s="60" t="s">
        <v>356</v>
      </c>
      <c r="AQ486" s="61">
        <v>41760</v>
      </c>
      <c r="AR486" s="61">
        <v>41760</v>
      </c>
      <c r="AS486" s="61">
        <v>43313</v>
      </c>
      <c r="BF486" s="61">
        <v>41760</v>
      </c>
      <c r="BG486" s="61">
        <v>43951</v>
      </c>
      <c r="BJ486" s="60" t="s">
        <v>5134</v>
      </c>
      <c r="BK486" s="60" t="s">
        <v>5135</v>
      </c>
      <c r="BL486" s="60" t="s">
        <v>5117</v>
      </c>
      <c r="BM486" s="60" t="s">
        <v>5118</v>
      </c>
      <c r="BN486" s="60" t="s">
        <v>5136</v>
      </c>
      <c r="BO486" s="60" t="s">
        <v>5137</v>
      </c>
      <c r="BP486" s="60">
        <v>7390041</v>
      </c>
      <c r="BQ486" s="60" t="s">
        <v>5138</v>
      </c>
      <c r="BS486" s="60" t="s">
        <v>5139</v>
      </c>
      <c r="BT486" s="60" t="s">
        <v>5140</v>
      </c>
      <c r="BV486" s="61">
        <v>22724</v>
      </c>
      <c r="CR486" s="60" t="s">
        <v>668</v>
      </c>
      <c r="CS486" s="60" t="s">
        <v>5141</v>
      </c>
      <c r="CY486" s="60" t="s">
        <v>291</v>
      </c>
      <c r="CZ486" s="61">
        <v>43462</v>
      </c>
      <c r="DA486" s="61">
        <v>42849</v>
      </c>
      <c r="DB486" s="61">
        <v>43364</v>
      </c>
      <c r="DC486" s="61">
        <v>43951</v>
      </c>
    </row>
    <row r="487" spans="1:110" x14ac:dyDescent="0.15">
      <c r="A487" s="60">
        <f>COUNTIF(B487:B$1038,B487)</f>
        <v>1</v>
      </c>
      <c r="B487" s="60" t="str">
        <f t="shared" si="14"/>
        <v>3472502628短期入所生活介護</v>
      </c>
      <c r="C487" s="60">
        <v>3472502628</v>
      </c>
      <c r="D487" s="60">
        <v>0</v>
      </c>
      <c r="E487" s="60" t="s">
        <v>275</v>
      </c>
      <c r="F487" s="60">
        <v>1001981</v>
      </c>
      <c r="G487" s="60" t="s">
        <v>4812</v>
      </c>
      <c r="H487" s="60" t="s">
        <v>4813</v>
      </c>
      <c r="I487" s="60">
        <v>7370115</v>
      </c>
      <c r="J487" s="60" t="s">
        <v>4814</v>
      </c>
      <c r="K487" s="60" t="s">
        <v>4815</v>
      </c>
      <c r="L487" s="60" t="s">
        <v>4816</v>
      </c>
      <c r="M487" s="60" t="s">
        <v>1244</v>
      </c>
      <c r="P487" s="60" t="s">
        <v>283</v>
      </c>
      <c r="Q487" s="60" t="s">
        <v>4817</v>
      </c>
      <c r="R487" s="60" t="s">
        <v>4818</v>
      </c>
      <c r="U487" s="61">
        <v>14874</v>
      </c>
      <c r="X487" s="60" t="s">
        <v>5142</v>
      </c>
      <c r="Y487" s="60" t="s">
        <v>5143</v>
      </c>
      <c r="Z487" s="60" t="s">
        <v>5144</v>
      </c>
      <c r="AA487" s="60">
        <v>7392104</v>
      </c>
      <c r="AB487" s="60">
        <v>34212</v>
      </c>
      <c r="AC487" s="60" t="s">
        <v>5145</v>
      </c>
      <c r="AD487" s="60" t="s">
        <v>668</v>
      </c>
      <c r="AE487" s="60" t="b">
        <f t="shared" si="15"/>
        <v>0</v>
      </c>
      <c r="AF487" s="60" t="s">
        <v>290</v>
      </c>
      <c r="AG487" s="60" t="s">
        <v>291</v>
      </c>
      <c r="AH487" s="61">
        <v>42739</v>
      </c>
      <c r="AI487" s="60" t="s">
        <v>292</v>
      </c>
      <c r="AJ487" s="61">
        <v>42689</v>
      </c>
      <c r="AK487" s="61">
        <v>42766</v>
      </c>
      <c r="AL487" s="60" t="s">
        <v>1850</v>
      </c>
      <c r="AM487" s="60" t="str">
        <f>VLOOKUP(AL487,'[1]居宅，予防'!$A$2:$B$43,2,FALSE)</f>
        <v>短期入所生活介護</v>
      </c>
      <c r="AN487" s="60" t="str">
        <f>VLOOKUP(AM487,[1]施設種別!$A$2:$B$20,2,FALSE)</f>
        <v>⑭短期入所生活介護</v>
      </c>
      <c r="AO487" s="60" t="s">
        <v>294</v>
      </c>
      <c r="AP487" s="60" t="s">
        <v>356</v>
      </c>
      <c r="AQ487" s="61">
        <v>41791</v>
      </c>
      <c r="AR487" s="61">
        <v>41791</v>
      </c>
      <c r="AS487" s="61">
        <v>43201</v>
      </c>
      <c r="BF487" s="61">
        <v>41791</v>
      </c>
      <c r="BG487" s="61">
        <v>43982</v>
      </c>
      <c r="BJ487" s="60" t="s">
        <v>5142</v>
      </c>
      <c r="BK487" s="60" t="s">
        <v>5143</v>
      </c>
      <c r="BL487" s="60" t="s">
        <v>5144</v>
      </c>
      <c r="BM487" s="60" t="s">
        <v>5146</v>
      </c>
      <c r="BN487" s="60" t="s">
        <v>5147</v>
      </c>
      <c r="BO487" s="60" t="s">
        <v>5148</v>
      </c>
      <c r="BP487" s="60">
        <v>7360082</v>
      </c>
      <c r="BQ487" s="60" t="s">
        <v>5149</v>
      </c>
      <c r="BS487" s="60" t="s">
        <v>5150</v>
      </c>
      <c r="BT487" s="60" t="s">
        <v>5151</v>
      </c>
      <c r="BV487" s="61">
        <v>23613</v>
      </c>
      <c r="CQ487" s="60" t="s">
        <v>5152</v>
      </c>
      <c r="CR487" s="60" t="s">
        <v>668</v>
      </c>
      <c r="CY487" s="60" t="s">
        <v>291</v>
      </c>
      <c r="CZ487" s="61">
        <v>43280</v>
      </c>
      <c r="DA487" s="61">
        <v>43405</v>
      </c>
      <c r="DB487" s="61">
        <v>43210</v>
      </c>
      <c r="DC487" s="61">
        <v>43982</v>
      </c>
    </row>
    <row r="488" spans="1:110" x14ac:dyDescent="0.15">
      <c r="A488" s="60">
        <f>COUNTIF(B488:B$1038,B488)</f>
        <v>1</v>
      </c>
      <c r="B488" s="60" t="str">
        <f t="shared" si="14"/>
        <v>3472502701短期入所生活介護</v>
      </c>
      <c r="C488" s="60">
        <v>3472502701</v>
      </c>
      <c r="D488" s="60">
        <v>0</v>
      </c>
      <c r="E488" s="60" t="s">
        <v>275</v>
      </c>
      <c r="F488" s="60">
        <v>3000544</v>
      </c>
      <c r="G488" s="60" t="s">
        <v>755</v>
      </c>
      <c r="H488" s="60" t="s">
        <v>756</v>
      </c>
      <c r="I488" s="60">
        <v>7390041</v>
      </c>
      <c r="J488" s="60" t="s">
        <v>757</v>
      </c>
      <c r="K488" s="60" t="s">
        <v>758</v>
      </c>
      <c r="L488" s="60" t="s">
        <v>759</v>
      </c>
      <c r="M488" s="60" t="s">
        <v>308</v>
      </c>
      <c r="O488" s="61">
        <v>41061</v>
      </c>
      <c r="P488" s="60" t="s">
        <v>283</v>
      </c>
      <c r="Q488" s="60" t="s">
        <v>760</v>
      </c>
      <c r="R488" s="60" t="s">
        <v>761</v>
      </c>
      <c r="U488" s="61">
        <v>20242</v>
      </c>
      <c r="X488" s="60" t="s">
        <v>5153</v>
      </c>
      <c r="Y488" s="60" t="s">
        <v>5154</v>
      </c>
      <c r="Z488" s="60" t="s">
        <v>5155</v>
      </c>
      <c r="AA488" s="60">
        <v>7390041</v>
      </c>
      <c r="AB488" s="60">
        <v>34212</v>
      </c>
      <c r="AC488" s="60" t="s">
        <v>757</v>
      </c>
      <c r="AD488" s="60" t="s">
        <v>668</v>
      </c>
      <c r="AE488" s="60" t="b">
        <f t="shared" si="15"/>
        <v>0</v>
      </c>
      <c r="AF488" s="60" t="s">
        <v>290</v>
      </c>
      <c r="AG488" s="60" t="s">
        <v>291</v>
      </c>
      <c r="AH488" s="61">
        <v>43199</v>
      </c>
      <c r="AI488" s="60" t="s">
        <v>292</v>
      </c>
      <c r="AJ488" s="61">
        <v>42430</v>
      </c>
      <c r="AK488" s="61">
        <v>43251</v>
      </c>
      <c r="AL488" s="60" t="s">
        <v>1850</v>
      </c>
      <c r="AM488" s="60" t="str">
        <f>VLOOKUP(AL488,'[1]居宅，予防'!$A$2:$B$43,2,FALSE)</f>
        <v>短期入所生活介護</v>
      </c>
      <c r="AN488" s="60" t="str">
        <f>VLOOKUP(AM488,[1]施設種別!$A$2:$B$20,2,FALSE)</f>
        <v>⑭短期入所生活介護</v>
      </c>
      <c r="AO488" s="60" t="s">
        <v>294</v>
      </c>
      <c r="AP488" s="60" t="s">
        <v>356</v>
      </c>
      <c r="AQ488" s="61">
        <v>41852</v>
      </c>
      <c r="AR488" s="61">
        <v>41852</v>
      </c>
      <c r="AS488" s="61">
        <v>43447</v>
      </c>
      <c r="BF488" s="61">
        <v>41852</v>
      </c>
      <c r="BG488" s="61">
        <v>44043</v>
      </c>
      <c r="BJ488" s="60" t="s">
        <v>5153</v>
      </c>
      <c r="BK488" s="60" t="s">
        <v>5154</v>
      </c>
      <c r="BL488" s="60" t="s">
        <v>5155</v>
      </c>
      <c r="BM488" s="60" t="s">
        <v>5156</v>
      </c>
      <c r="BN488" s="60" t="s">
        <v>5157</v>
      </c>
      <c r="BO488" s="60" t="s">
        <v>5158</v>
      </c>
      <c r="BP488" s="60">
        <v>7392115</v>
      </c>
      <c r="BQ488" s="60" t="s">
        <v>5159</v>
      </c>
      <c r="BR488" s="60" t="s">
        <v>1978</v>
      </c>
      <c r="BV488" s="61">
        <v>26678</v>
      </c>
      <c r="CR488" s="60" t="s">
        <v>668</v>
      </c>
      <c r="CY488" s="60" t="s">
        <v>291</v>
      </c>
      <c r="CZ488" s="61">
        <v>43579</v>
      </c>
      <c r="DA488" s="61">
        <v>42849</v>
      </c>
      <c r="DB488" s="61">
        <v>43546</v>
      </c>
      <c r="DC488" s="61">
        <v>44043</v>
      </c>
      <c r="DF488" s="60" t="s">
        <v>5160</v>
      </c>
    </row>
    <row r="489" spans="1:110" x14ac:dyDescent="0.15">
      <c r="A489" s="60">
        <f>COUNTIF(B489:B$1038,B489)</f>
        <v>1</v>
      </c>
      <c r="B489" s="60" t="str">
        <f t="shared" si="14"/>
        <v>3472502735地域密着型通所介護</v>
      </c>
      <c r="C489" s="60">
        <v>3472502735</v>
      </c>
      <c r="D489" s="60">
        <v>34212</v>
      </c>
      <c r="E489" s="60" t="s">
        <v>668</v>
      </c>
      <c r="G489" s="60" t="s">
        <v>5161</v>
      </c>
      <c r="H489" s="60" t="s">
        <v>5162</v>
      </c>
      <c r="I489" s="60">
        <v>7392201</v>
      </c>
      <c r="J489" s="60" t="s">
        <v>5163</v>
      </c>
      <c r="K489" s="60" t="s">
        <v>5164</v>
      </c>
      <c r="L489" s="60" t="s">
        <v>5165</v>
      </c>
      <c r="M489" s="60" t="s">
        <v>1907</v>
      </c>
      <c r="P489" s="60" t="s">
        <v>1967</v>
      </c>
      <c r="Q489" s="60" t="s">
        <v>5166</v>
      </c>
      <c r="R489" s="60" t="s">
        <v>5167</v>
      </c>
      <c r="U489" s="61">
        <v>24131</v>
      </c>
      <c r="X489" s="60" t="s">
        <v>5168</v>
      </c>
      <c r="Y489" s="60" t="s">
        <v>5169</v>
      </c>
      <c r="Z489" s="60" t="s">
        <v>5170</v>
      </c>
      <c r="AA489" s="60">
        <v>7392201</v>
      </c>
      <c r="AB489" s="60">
        <v>34212</v>
      </c>
      <c r="AC489" s="60" t="s">
        <v>5171</v>
      </c>
      <c r="AD489" s="60" t="s">
        <v>668</v>
      </c>
      <c r="AE489" s="60" t="b">
        <f t="shared" si="15"/>
        <v>1</v>
      </c>
      <c r="AF489" s="60" t="s">
        <v>290</v>
      </c>
      <c r="AG489" s="60" t="s">
        <v>291</v>
      </c>
      <c r="AH489" s="61">
        <v>42480</v>
      </c>
      <c r="AI489" s="60" t="s">
        <v>292</v>
      </c>
      <c r="AJ489" s="61">
        <v>42461</v>
      </c>
      <c r="AK489" s="61">
        <v>42480</v>
      </c>
      <c r="AL489" s="60" t="s">
        <v>1974</v>
      </c>
      <c r="AM489" s="60" t="str">
        <f>VLOOKUP(AL489,'[1]居宅，予防'!$A$2:$B$43,2,FALSE)</f>
        <v>地域密着型通所介護</v>
      </c>
      <c r="AN489" s="60" t="str">
        <f>VLOOKUP(AM489,[1]施設種別!$A$2:$B$20,2,FALSE)</f>
        <v>⑯地域密着型通所介護</v>
      </c>
      <c r="AO489" s="60" t="s">
        <v>294</v>
      </c>
      <c r="AP489" s="60" t="s">
        <v>356</v>
      </c>
      <c r="AQ489" s="61">
        <v>42461</v>
      </c>
      <c r="AR489" s="61">
        <v>42461</v>
      </c>
      <c r="AS489" s="61">
        <v>42675</v>
      </c>
      <c r="BF489" s="61">
        <v>42461</v>
      </c>
      <c r="BG489" s="61">
        <v>44104</v>
      </c>
      <c r="BJ489" s="60" t="s">
        <v>5168</v>
      </c>
      <c r="BK489" s="60" t="s">
        <v>5169</v>
      </c>
      <c r="BL489" s="60" t="s">
        <v>5170</v>
      </c>
      <c r="BM489" s="60" t="s">
        <v>5172</v>
      </c>
      <c r="BN489" s="60" t="s">
        <v>5173</v>
      </c>
      <c r="BO489" s="60" t="s">
        <v>5174</v>
      </c>
      <c r="BP489" s="60">
        <v>7392124</v>
      </c>
      <c r="BQ489" s="60" t="s">
        <v>5175</v>
      </c>
      <c r="BR489" s="60" t="s">
        <v>1978</v>
      </c>
      <c r="BU489" s="60" t="s">
        <v>598</v>
      </c>
      <c r="BV489" s="61">
        <v>25816</v>
      </c>
      <c r="CR489" s="60" t="s">
        <v>1682</v>
      </c>
      <c r="CS489" s="60" t="s">
        <v>5176</v>
      </c>
      <c r="CX489" s="60" t="s">
        <v>5177</v>
      </c>
      <c r="CZ489" s="61">
        <v>42732</v>
      </c>
      <c r="DA489" s="61">
        <v>43218</v>
      </c>
      <c r="DB489" s="61">
        <v>42480</v>
      </c>
      <c r="DC489" s="61">
        <v>44104</v>
      </c>
    </row>
    <row r="490" spans="1:110" x14ac:dyDescent="0.15">
      <c r="A490" s="60">
        <f>COUNTIF(B490:B$1038,B490)</f>
        <v>1</v>
      </c>
      <c r="B490" s="60" t="str">
        <f t="shared" si="14"/>
        <v>3472502750地域密着型通所介護</v>
      </c>
      <c r="C490" s="60">
        <v>3472502750</v>
      </c>
      <c r="D490" s="60">
        <v>34212</v>
      </c>
      <c r="E490" s="60" t="s">
        <v>668</v>
      </c>
      <c r="G490" s="60" t="s">
        <v>5178</v>
      </c>
      <c r="H490" s="60" t="s">
        <v>5179</v>
      </c>
      <c r="I490" s="60">
        <v>7390144</v>
      </c>
      <c r="J490" s="60" t="s">
        <v>5180</v>
      </c>
      <c r="K490" s="60" t="s">
        <v>5181</v>
      </c>
      <c r="L490" s="60" t="s">
        <v>5181</v>
      </c>
      <c r="M490" s="60" t="s">
        <v>1907</v>
      </c>
      <c r="P490" s="60" t="s">
        <v>1967</v>
      </c>
      <c r="Q490" s="60" t="s">
        <v>5182</v>
      </c>
      <c r="R490" s="60" t="s">
        <v>5183</v>
      </c>
      <c r="X490" s="60" t="s">
        <v>5184</v>
      </c>
      <c r="Y490" s="60" t="s">
        <v>5185</v>
      </c>
      <c r="Z490" s="60" t="s">
        <v>5186</v>
      </c>
      <c r="AA490" s="60">
        <v>7390144</v>
      </c>
      <c r="AB490" s="60">
        <v>34212</v>
      </c>
      <c r="AC490" s="60" t="s">
        <v>5180</v>
      </c>
      <c r="AD490" s="60" t="s">
        <v>668</v>
      </c>
      <c r="AE490" s="60" t="b">
        <f t="shared" si="15"/>
        <v>1</v>
      </c>
      <c r="AF490" s="60" t="s">
        <v>290</v>
      </c>
      <c r="AG490" s="60" t="s">
        <v>291</v>
      </c>
      <c r="AH490" s="61">
        <v>42480</v>
      </c>
      <c r="AI490" s="60" t="s">
        <v>292</v>
      </c>
      <c r="AJ490" s="61">
        <v>42461</v>
      </c>
      <c r="AK490" s="61">
        <v>42480</v>
      </c>
      <c r="AL490" s="60" t="s">
        <v>1974</v>
      </c>
      <c r="AM490" s="60" t="str">
        <f>VLOOKUP(AL490,'[1]居宅，予防'!$A$2:$B$43,2,FALSE)</f>
        <v>地域密着型通所介護</v>
      </c>
      <c r="AN490" s="60" t="str">
        <f>VLOOKUP(AM490,[1]施設種別!$A$2:$B$20,2,FALSE)</f>
        <v>⑯地域密着型通所介護</v>
      </c>
      <c r="AO490" s="60" t="s">
        <v>294</v>
      </c>
      <c r="AP490" s="60" t="s">
        <v>356</v>
      </c>
      <c r="AQ490" s="61">
        <v>42461</v>
      </c>
      <c r="AR490" s="61">
        <v>42461</v>
      </c>
      <c r="AS490" s="61">
        <v>43206</v>
      </c>
      <c r="BF490" s="61">
        <v>42461</v>
      </c>
      <c r="BG490" s="61">
        <v>44286</v>
      </c>
      <c r="BJ490" s="60" t="s">
        <v>5184</v>
      </c>
      <c r="BK490" s="60" t="s">
        <v>5185</v>
      </c>
      <c r="BL490" s="60" t="s">
        <v>5186</v>
      </c>
      <c r="BM490" s="60" t="s">
        <v>5186</v>
      </c>
      <c r="BN490" s="60" t="s">
        <v>5187</v>
      </c>
      <c r="BO490" s="60" t="s">
        <v>5188</v>
      </c>
      <c r="BP490" s="60">
        <v>7390144</v>
      </c>
      <c r="BQ490" s="60" t="s">
        <v>5189</v>
      </c>
      <c r="BR490" s="60" t="s">
        <v>2007</v>
      </c>
      <c r="BV490" s="61">
        <v>22829</v>
      </c>
      <c r="CR490" s="60" t="s">
        <v>668</v>
      </c>
      <c r="CS490" s="60" t="s">
        <v>5190</v>
      </c>
      <c r="CZ490" s="61">
        <v>43218</v>
      </c>
      <c r="DA490" s="61">
        <v>42480</v>
      </c>
      <c r="DB490" s="61">
        <v>42480</v>
      </c>
      <c r="DC490" s="61">
        <v>44286</v>
      </c>
    </row>
    <row r="491" spans="1:110" x14ac:dyDescent="0.15">
      <c r="A491" s="60">
        <f>COUNTIF(B491:B$1038,B491)</f>
        <v>1</v>
      </c>
      <c r="B491" s="60" t="str">
        <f t="shared" si="14"/>
        <v>3472502776地域密着型通所介護</v>
      </c>
      <c r="C491" s="60">
        <v>3472502776</v>
      </c>
      <c r="D491" s="60">
        <v>34212</v>
      </c>
      <c r="E491" s="60" t="s">
        <v>668</v>
      </c>
      <c r="G491" s="60" t="s">
        <v>4733</v>
      </c>
      <c r="H491" s="60" t="s">
        <v>4734</v>
      </c>
      <c r="I491" s="60">
        <v>7390151</v>
      </c>
      <c r="J491" s="60" t="s">
        <v>4735</v>
      </c>
      <c r="K491" s="60" t="s">
        <v>4736</v>
      </c>
      <c r="L491" s="60" t="s">
        <v>4737</v>
      </c>
      <c r="M491" s="60" t="s">
        <v>1244</v>
      </c>
      <c r="P491" s="60" t="s">
        <v>349</v>
      </c>
      <c r="Q491" s="60" t="s">
        <v>4738</v>
      </c>
      <c r="R491" s="60" t="s">
        <v>4739</v>
      </c>
      <c r="U491" s="61">
        <v>19079</v>
      </c>
      <c r="X491" s="60" t="s">
        <v>5191</v>
      </c>
      <c r="Y491" s="60" t="s">
        <v>5192</v>
      </c>
      <c r="Z491" s="60" t="s">
        <v>5193</v>
      </c>
      <c r="AA491" s="60">
        <v>7390151</v>
      </c>
      <c r="AB491" s="60">
        <v>34212</v>
      </c>
      <c r="AC491" s="60" t="s">
        <v>5194</v>
      </c>
      <c r="AD491" s="60" t="s">
        <v>668</v>
      </c>
      <c r="AE491" s="60" t="b">
        <f t="shared" si="15"/>
        <v>1</v>
      </c>
      <c r="AF491" s="60" t="s">
        <v>290</v>
      </c>
      <c r="AH491" s="61">
        <v>42480</v>
      </c>
      <c r="AI491" s="60" t="s">
        <v>292</v>
      </c>
      <c r="AJ491" s="61">
        <v>43191</v>
      </c>
      <c r="AK491" s="61">
        <v>43218</v>
      </c>
      <c r="AL491" s="60" t="s">
        <v>1974</v>
      </c>
      <c r="AM491" s="60" t="str">
        <f>VLOOKUP(AL491,'[1]居宅，予防'!$A$2:$B$43,2,FALSE)</f>
        <v>地域密着型通所介護</v>
      </c>
      <c r="AN491" s="60" t="str">
        <f>VLOOKUP(AM491,[1]施設種別!$A$2:$B$20,2,FALSE)</f>
        <v>⑯地域密着型通所介護</v>
      </c>
      <c r="AO491" s="60" t="s">
        <v>294</v>
      </c>
      <c r="AP491" s="60" t="s">
        <v>356</v>
      </c>
      <c r="AQ491" s="61">
        <v>42461</v>
      </c>
      <c r="AR491" s="61">
        <v>42461</v>
      </c>
      <c r="AS491" s="61">
        <v>43476</v>
      </c>
      <c r="BF491" s="61">
        <v>42461</v>
      </c>
      <c r="BG491" s="61">
        <v>44377</v>
      </c>
      <c r="BJ491" s="60" t="s">
        <v>5191</v>
      </c>
      <c r="BK491" s="60" t="s">
        <v>5192</v>
      </c>
      <c r="BL491" s="60" t="s">
        <v>5193</v>
      </c>
      <c r="BM491" s="60" t="s">
        <v>5195</v>
      </c>
      <c r="BN491" s="60" t="s">
        <v>5196</v>
      </c>
      <c r="BO491" s="60" t="s">
        <v>5197</v>
      </c>
      <c r="BP491" s="60">
        <v>7390025</v>
      </c>
      <c r="BQ491" s="60" t="s">
        <v>5198</v>
      </c>
      <c r="BR491" s="60" t="s">
        <v>1892</v>
      </c>
      <c r="BV491" s="61">
        <v>25710</v>
      </c>
      <c r="CR491" s="60" t="s">
        <v>668</v>
      </c>
      <c r="CS491" s="60" t="s">
        <v>5199</v>
      </c>
      <c r="CX491" s="60" t="s">
        <v>4772</v>
      </c>
      <c r="CZ491" s="61">
        <v>43495</v>
      </c>
      <c r="DA491" s="61">
        <v>43218</v>
      </c>
      <c r="DB491" s="61">
        <v>42480</v>
      </c>
      <c r="DC491" s="61">
        <v>44377</v>
      </c>
    </row>
    <row r="492" spans="1:110" x14ac:dyDescent="0.15">
      <c r="A492" s="60">
        <f>COUNTIF(B492:B$1038,B492)</f>
        <v>1</v>
      </c>
      <c r="B492" s="60" t="str">
        <f t="shared" si="14"/>
        <v>3472502784短期入所生活介護</v>
      </c>
      <c r="C492" s="60">
        <v>3472502784</v>
      </c>
      <c r="D492" s="60">
        <v>0</v>
      </c>
      <c r="E492" s="60" t="s">
        <v>275</v>
      </c>
      <c r="F492" s="60">
        <v>1007087</v>
      </c>
      <c r="G492" s="60" t="s">
        <v>4733</v>
      </c>
      <c r="H492" s="60" t="s">
        <v>4734</v>
      </c>
      <c r="I492" s="60">
        <v>7390151</v>
      </c>
      <c r="J492" s="60" t="s">
        <v>4735</v>
      </c>
      <c r="K492" s="60" t="s">
        <v>4736</v>
      </c>
      <c r="L492" s="60" t="s">
        <v>4737</v>
      </c>
      <c r="M492" s="60" t="s">
        <v>1244</v>
      </c>
      <c r="P492" s="60" t="s">
        <v>349</v>
      </c>
      <c r="Q492" s="60" t="s">
        <v>4738</v>
      </c>
      <c r="R492" s="60" t="s">
        <v>4739</v>
      </c>
      <c r="U492" s="61">
        <v>19079</v>
      </c>
      <c r="X492" s="60" t="s">
        <v>5200</v>
      </c>
      <c r="Y492" s="60" t="s">
        <v>5201</v>
      </c>
      <c r="Z492" s="60" t="s">
        <v>5193</v>
      </c>
      <c r="AA492" s="60">
        <v>7390151</v>
      </c>
      <c r="AB492" s="60">
        <v>34212</v>
      </c>
      <c r="AC492" s="60" t="s">
        <v>5194</v>
      </c>
      <c r="AD492" s="60" t="s">
        <v>668</v>
      </c>
      <c r="AE492" s="60" t="b">
        <f t="shared" si="15"/>
        <v>0</v>
      </c>
      <c r="AF492" s="60" t="s">
        <v>290</v>
      </c>
      <c r="AG492" s="60" t="s">
        <v>291</v>
      </c>
      <c r="AH492" s="61">
        <v>42912</v>
      </c>
      <c r="AI492" s="60" t="s">
        <v>292</v>
      </c>
      <c r="AJ492" s="61">
        <v>42902</v>
      </c>
      <c r="AK492" s="61">
        <v>42943</v>
      </c>
      <c r="AL492" s="60" t="s">
        <v>1850</v>
      </c>
      <c r="AM492" s="60" t="str">
        <f>VLOOKUP(AL492,'[1]居宅，予防'!$A$2:$B$43,2,FALSE)</f>
        <v>短期入所生活介護</v>
      </c>
      <c r="AN492" s="60" t="str">
        <f>VLOOKUP(AM492,[1]施設種別!$A$2:$B$20,2,FALSE)</f>
        <v>⑭短期入所生活介護</v>
      </c>
      <c r="AO492" s="60" t="s">
        <v>294</v>
      </c>
      <c r="AP492" s="60" t="s">
        <v>356</v>
      </c>
      <c r="AQ492" s="61">
        <v>42186</v>
      </c>
      <c r="AR492" s="61">
        <v>42186</v>
      </c>
      <c r="AS492" s="61">
        <v>42827</v>
      </c>
      <c r="BF492" s="61">
        <v>42186</v>
      </c>
      <c r="BG492" s="61">
        <v>44377</v>
      </c>
      <c r="BJ492" s="60" t="s">
        <v>5200</v>
      </c>
      <c r="BK492" s="60" t="s">
        <v>5201</v>
      </c>
      <c r="BL492" s="60" t="s">
        <v>5193</v>
      </c>
      <c r="BM492" s="60" t="s">
        <v>5195</v>
      </c>
      <c r="BN492" s="60" t="s">
        <v>5202</v>
      </c>
      <c r="BO492" s="60" t="s">
        <v>5203</v>
      </c>
      <c r="BP492" s="60">
        <v>7320014</v>
      </c>
      <c r="BQ492" s="60" t="s">
        <v>5204</v>
      </c>
      <c r="BS492" s="60" t="s">
        <v>5205</v>
      </c>
      <c r="BT492" s="60" t="s">
        <v>5206</v>
      </c>
      <c r="BV492" s="61">
        <v>14752</v>
      </c>
      <c r="CR492" s="60" t="s">
        <v>668</v>
      </c>
      <c r="CY492" s="60" t="s">
        <v>291</v>
      </c>
      <c r="CZ492" s="61">
        <v>43131</v>
      </c>
      <c r="DA492" s="61">
        <v>43214</v>
      </c>
      <c r="DB492" s="61">
        <v>42850</v>
      </c>
      <c r="DC492" s="61">
        <v>44377</v>
      </c>
    </row>
    <row r="493" spans="1:110" x14ac:dyDescent="0.15">
      <c r="A493" s="60">
        <f>COUNTIF(B493:B$1038,B493)</f>
        <v>1</v>
      </c>
      <c r="B493" s="60" t="str">
        <f t="shared" si="14"/>
        <v>3472502792介護老人福祉施設</v>
      </c>
      <c r="C493" s="60">
        <v>3472502792</v>
      </c>
      <c r="D493" s="60">
        <v>0</v>
      </c>
      <c r="E493" s="60" t="s">
        <v>275</v>
      </c>
      <c r="F493" s="60">
        <v>1008499</v>
      </c>
      <c r="G493" s="60" t="s">
        <v>5207</v>
      </c>
      <c r="H493" s="60" t="s">
        <v>5208</v>
      </c>
      <c r="I493" s="60">
        <v>7392208</v>
      </c>
      <c r="J493" s="60" t="s">
        <v>5209</v>
      </c>
      <c r="K493" s="60" t="s">
        <v>5210</v>
      </c>
      <c r="L493" s="60" t="s">
        <v>5211</v>
      </c>
      <c r="M493" s="60" t="s">
        <v>1244</v>
      </c>
      <c r="P493" s="60" t="s">
        <v>283</v>
      </c>
      <c r="Q493" s="60" t="s">
        <v>5212</v>
      </c>
      <c r="R493" s="60" t="s">
        <v>5213</v>
      </c>
      <c r="U493" s="61">
        <v>19302</v>
      </c>
      <c r="X493" s="60" t="s">
        <v>5214</v>
      </c>
      <c r="Y493" s="60" t="s">
        <v>5215</v>
      </c>
      <c r="Z493" s="60" t="s">
        <v>5210</v>
      </c>
      <c r="AA493" s="60">
        <v>7392208</v>
      </c>
      <c r="AB493" s="60">
        <v>34212</v>
      </c>
      <c r="AC493" s="60" t="s">
        <v>5209</v>
      </c>
      <c r="AD493" s="60" t="s">
        <v>668</v>
      </c>
      <c r="AE493" s="60" t="b">
        <f t="shared" si="15"/>
        <v>0</v>
      </c>
      <c r="AF493" s="60" t="s">
        <v>290</v>
      </c>
      <c r="AG493" s="60" t="s">
        <v>291</v>
      </c>
      <c r="AH493" s="61">
        <v>42592</v>
      </c>
      <c r="AI493" s="60" t="s">
        <v>292</v>
      </c>
      <c r="AJ493" s="61">
        <v>42552</v>
      </c>
      <c r="AK493" s="61">
        <v>42671</v>
      </c>
      <c r="AL493" s="60" t="s">
        <v>1856</v>
      </c>
      <c r="AM493" s="60" t="str">
        <f>VLOOKUP(AL493,'[1]居宅，予防'!$A$2:$B$43,2,FALSE)</f>
        <v>介護老人福祉施設</v>
      </c>
      <c r="AN493" s="60" t="str">
        <f>VLOOKUP(AM493,[1]施設種別!$A$2:$B$20,2,FALSE)</f>
        <v>①広域型特別養護老人ホーム</v>
      </c>
      <c r="AO493" s="60" t="s">
        <v>294</v>
      </c>
      <c r="AP493" s="60" t="s">
        <v>356</v>
      </c>
      <c r="AQ493" s="61">
        <v>42217</v>
      </c>
      <c r="AR493" s="61">
        <v>42217</v>
      </c>
      <c r="AS493" s="61">
        <v>43466</v>
      </c>
      <c r="BF493" s="61">
        <v>42217</v>
      </c>
      <c r="BG493" s="61">
        <v>44408</v>
      </c>
      <c r="BJ493" s="60" t="s">
        <v>5214</v>
      </c>
      <c r="BK493" s="60" t="s">
        <v>5215</v>
      </c>
      <c r="BL493" s="60" t="s">
        <v>5210</v>
      </c>
      <c r="BM493" s="60" t="s">
        <v>5216</v>
      </c>
      <c r="BN493" s="60" t="s">
        <v>5213</v>
      </c>
      <c r="BO493" s="60" t="s">
        <v>5212</v>
      </c>
      <c r="BP493" s="60">
        <v>7392208</v>
      </c>
      <c r="BQ493" s="60" t="s">
        <v>5217</v>
      </c>
      <c r="BS493" s="60" t="s">
        <v>5218</v>
      </c>
      <c r="BT493" s="60" t="s">
        <v>2380</v>
      </c>
      <c r="BV493" s="61">
        <v>19302</v>
      </c>
      <c r="CY493" s="60" t="s">
        <v>291</v>
      </c>
      <c r="CZ493" s="61">
        <v>43524</v>
      </c>
      <c r="DA493" s="61">
        <v>43214</v>
      </c>
      <c r="DB493" s="61">
        <v>43135</v>
      </c>
      <c r="DC493" s="61">
        <v>44408</v>
      </c>
    </row>
    <row r="494" spans="1:110" x14ac:dyDescent="0.15">
      <c r="A494" s="60">
        <f>COUNTIF(B494:B$1038,B494)</f>
        <v>1</v>
      </c>
      <c r="B494" s="60" t="str">
        <f t="shared" si="14"/>
        <v>3472502792短期入所生活介護</v>
      </c>
      <c r="C494" s="60">
        <v>3472502792</v>
      </c>
      <c r="D494" s="60">
        <v>0</v>
      </c>
      <c r="E494" s="60" t="s">
        <v>275</v>
      </c>
      <c r="F494" s="60">
        <v>1008499</v>
      </c>
      <c r="G494" s="60" t="s">
        <v>5207</v>
      </c>
      <c r="H494" s="60" t="s">
        <v>5208</v>
      </c>
      <c r="I494" s="60">
        <v>7392208</v>
      </c>
      <c r="J494" s="60" t="s">
        <v>5209</v>
      </c>
      <c r="K494" s="60" t="s">
        <v>5210</v>
      </c>
      <c r="L494" s="60" t="s">
        <v>5211</v>
      </c>
      <c r="M494" s="60" t="s">
        <v>1244</v>
      </c>
      <c r="P494" s="60" t="s">
        <v>283</v>
      </c>
      <c r="Q494" s="60" t="s">
        <v>5212</v>
      </c>
      <c r="R494" s="60" t="s">
        <v>5213</v>
      </c>
      <c r="U494" s="61">
        <v>19302</v>
      </c>
      <c r="X494" s="60" t="s">
        <v>5214</v>
      </c>
      <c r="Y494" s="60" t="s">
        <v>5215</v>
      </c>
      <c r="Z494" s="60" t="s">
        <v>5210</v>
      </c>
      <c r="AA494" s="60">
        <v>7392208</v>
      </c>
      <c r="AB494" s="60">
        <v>34212</v>
      </c>
      <c r="AC494" s="60" t="s">
        <v>5209</v>
      </c>
      <c r="AD494" s="60" t="s">
        <v>668</v>
      </c>
      <c r="AE494" s="60" t="b">
        <f t="shared" si="15"/>
        <v>0</v>
      </c>
      <c r="AF494" s="60" t="s">
        <v>290</v>
      </c>
      <c r="AG494" s="60" t="s">
        <v>291</v>
      </c>
      <c r="AH494" s="61">
        <v>42592</v>
      </c>
      <c r="AI494" s="60" t="s">
        <v>292</v>
      </c>
      <c r="AJ494" s="61">
        <v>42552</v>
      </c>
      <c r="AK494" s="61">
        <v>42671</v>
      </c>
      <c r="AL494" s="60" t="s">
        <v>1850</v>
      </c>
      <c r="AM494" s="60" t="str">
        <f>VLOOKUP(AL494,'[1]居宅，予防'!$A$2:$B$43,2,FALSE)</f>
        <v>短期入所生活介護</v>
      </c>
      <c r="AN494" s="60" t="str">
        <f>VLOOKUP(AM494,[1]施設種別!$A$2:$B$20,2,FALSE)</f>
        <v>⑭短期入所生活介護</v>
      </c>
      <c r="AO494" s="60" t="s">
        <v>294</v>
      </c>
      <c r="AP494" s="60" t="s">
        <v>356</v>
      </c>
      <c r="AQ494" s="61">
        <v>42217</v>
      </c>
      <c r="AR494" s="61">
        <v>42217</v>
      </c>
      <c r="AS494" s="61">
        <v>42920</v>
      </c>
      <c r="BF494" s="61">
        <v>42217</v>
      </c>
      <c r="BG494" s="61">
        <v>44408</v>
      </c>
      <c r="BJ494" s="60" t="s">
        <v>5214</v>
      </c>
      <c r="BK494" s="60" t="s">
        <v>5215</v>
      </c>
      <c r="BL494" s="60" t="s">
        <v>5210</v>
      </c>
      <c r="BM494" s="60" t="s">
        <v>5211</v>
      </c>
      <c r="BN494" s="60" t="s">
        <v>5213</v>
      </c>
      <c r="BO494" s="60" t="s">
        <v>5212</v>
      </c>
      <c r="BP494" s="60">
        <v>7392208</v>
      </c>
      <c r="BQ494" s="60" t="s">
        <v>5217</v>
      </c>
      <c r="BS494" s="60" t="s">
        <v>5218</v>
      </c>
      <c r="BT494" s="60" t="s">
        <v>4413</v>
      </c>
      <c r="BV494" s="61">
        <v>19302</v>
      </c>
      <c r="CR494" s="60" t="s">
        <v>668</v>
      </c>
      <c r="CS494" s="60" t="s">
        <v>5219</v>
      </c>
      <c r="CY494" s="60" t="s">
        <v>291</v>
      </c>
      <c r="CZ494" s="61">
        <v>43118</v>
      </c>
      <c r="DA494" s="61">
        <v>43217</v>
      </c>
      <c r="DB494" s="61">
        <v>42922</v>
      </c>
      <c r="DC494" s="61">
        <v>44408</v>
      </c>
    </row>
    <row r="495" spans="1:110" x14ac:dyDescent="0.15">
      <c r="A495" s="60">
        <f>COUNTIF(B495:B$1038,B495)</f>
        <v>1</v>
      </c>
      <c r="B495" s="60" t="str">
        <f t="shared" si="14"/>
        <v>3472502842通所介護</v>
      </c>
      <c r="C495" s="60">
        <v>3472502842</v>
      </c>
      <c r="D495" s="60">
        <v>0</v>
      </c>
      <c r="E495" s="60" t="s">
        <v>275</v>
      </c>
      <c r="F495" s="60">
        <v>5006150</v>
      </c>
      <c r="G495" s="60" t="s">
        <v>5220</v>
      </c>
      <c r="H495" s="60" t="s">
        <v>5221</v>
      </c>
      <c r="I495" s="60">
        <v>3260831</v>
      </c>
      <c r="J495" s="60" t="s">
        <v>5222</v>
      </c>
      <c r="K495" s="60" t="s">
        <v>5223</v>
      </c>
      <c r="L495" s="60" t="s">
        <v>5224</v>
      </c>
      <c r="M495" s="60" t="s">
        <v>1907</v>
      </c>
      <c r="P495" s="60" t="s">
        <v>1967</v>
      </c>
      <c r="Q495" s="60" t="s">
        <v>5225</v>
      </c>
      <c r="R495" s="60" t="s">
        <v>5226</v>
      </c>
      <c r="U495" s="61">
        <v>19906</v>
      </c>
      <c r="X495" s="60" t="s">
        <v>5227</v>
      </c>
      <c r="Y495" s="60" t="s">
        <v>5228</v>
      </c>
      <c r="Z495" s="60" t="s">
        <v>5229</v>
      </c>
      <c r="AA495" s="60">
        <v>7390146</v>
      </c>
      <c r="AB495" s="60">
        <v>34212</v>
      </c>
      <c r="AC495" s="60" t="s">
        <v>5230</v>
      </c>
      <c r="AD495" s="60" t="s">
        <v>668</v>
      </c>
      <c r="AE495" s="60" t="b">
        <f t="shared" si="15"/>
        <v>0</v>
      </c>
      <c r="AF495" s="60" t="s">
        <v>290</v>
      </c>
      <c r="AG495" s="60" t="s">
        <v>291</v>
      </c>
      <c r="AH495" s="61">
        <v>43332</v>
      </c>
      <c r="AI495" s="60" t="s">
        <v>292</v>
      </c>
      <c r="AJ495" s="61">
        <v>43298</v>
      </c>
      <c r="AK495" s="61">
        <v>43370</v>
      </c>
      <c r="AL495" s="60" t="s">
        <v>1829</v>
      </c>
      <c r="AM495" s="60" t="str">
        <f>VLOOKUP(AL495,'[1]居宅，予防'!$A$2:$B$43,2,FALSE)</f>
        <v>通所介護</v>
      </c>
      <c r="AN495" s="60" t="str">
        <f>VLOOKUP(AM495,[1]施設種別!$A$2:$B$20,2,FALSE)</f>
        <v>⑮通所介護</v>
      </c>
      <c r="AO495" s="60" t="s">
        <v>294</v>
      </c>
      <c r="AP495" s="60" t="s">
        <v>356</v>
      </c>
      <c r="AQ495" s="61">
        <v>42278</v>
      </c>
      <c r="AR495" s="61">
        <v>42278</v>
      </c>
      <c r="AS495" s="61">
        <v>43282</v>
      </c>
      <c r="BF495" s="61">
        <v>42278</v>
      </c>
      <c r="BG495" s="61">
        <v>44469</v>
      </c>
      <c r="BJ495" s="60" t="s">
        <v>5227</v>
      </c>
      <c r="BK495" s="60" t="s">
        <v>5228</v>
      </c>
      <c r="BL495" s="60" t="s">
        <v>5229</v>
      </c>
      <c r="BM495" s="60" t="s">
        <v>5231</v>
      </c>
      <c r="BN495" s="60" t="s">
        <v>5232</v>
      </c>
      <c r="BO495" s="60" t="s">
        <v>5233</v>
      </c>
      <c r="BP495" s="60">
        <v>7390024</v>
      </c>
      <c r="BQ495" s="60" t="s">
        <v>5234</v>
      </c>
      <c r="BR495" s="60" t="s">
        <v>2007</v>
      </c>
      <c r="BV495" s="61">
        <v>31481</v>
      </c>
      <c r="CR495" s="60" t="s">
        <v>668</v>
      </c>
      <c r="CY495" s="60" t="s">
        <v>291</v>
      </c>
      <c r="CZ495" s="61">
        <v>43312</v>
      </c>
      <c r="DA495" s="61">
        <v>43218</v>
      </c>
      <c r="DB495" s="61">
        <v>43287</v>
      </c>
      <c r="DC495" s="61">
        <v>44469</v>
      </c>
    </row>
    <row r="496" spans="1:110" x14ac:dyDescent="0.15">
      <c r="A496" s="60">
        <f>COUNTIF(B496:B$1038,B496)</f>
        <v>1</v>
      </c>
      <c r="B496" s="60" t="str">
        <f t="shared" si="14"/>
        <v>3472502974短期入所生活介護</v>
      </c>
      <c r="C496" s="60">
        <v>3472502974</v>
      </c>
      <c r="D496" s="60">
        <v>0</v>
      </c>
      <c r="E496" s="60" t="s">
        <v>275</v>
      </c>
      <c r="F496" s="60">
        <v>1000306</v>
      </c>
      <c r="G496" s="60" t="s">
        <v>5131</v>
      </c>
      <c r="H496" s="60" t="s">
        <v>5115</v>
      </c>
      <c r="I496" s="60">
        <v>7390262</v>
      </c>
      <c r="J496" s="60" t="s">
        <v>5116</v>
      </c>
      <c r="K496" s="60" t="s">
        <v>5117</v>
      </c>
      <c r="L496" s="60" t="s">
        <v>5118</v>
      </c>
      <c r="M496" s="60" t="s">
        <v>1244</v>
      </c>
      <c r="P496" s="60" t="s">
        <v>283</v>
      </c>
      <c r="Q496" s="60" t="s">
        <v>5132</v>
      </c>
      <c r="R496" s="60" t="s">
        <v>5133</v>
      </c>
      <c r="U496" s="61">
        <v>19640</v>
      </c>
      <c r="X496" s="60" t="s">
        <v>5235</v>
      </c>
      <c r="Y496" s="60" t="s">
        <v>5236</v>
      </c>
      <c r="Z496" s="60" t="s">
        <v>5117</v>
      </c>
      <c r="AA496" s="60">
        <v>7390262</v>
      </c>
      <c r="AB496" s="60">
        <v>34212</v>
      </c>
      <c r="AC496" s="60" t="s">
        <v>5116</v>
      </c>
      <c r="AD496" s="60" t="s">
        <v>668</v>
      </c>
      <c r="AE496" s="60" t="b">
        <f t="shared" si="15"/>
        <v>0</v>
      </c>
      <c r="AF496" s="60" t="s">
        <v>290</v>
      </c>
      <c r="AG496" s="60" t="s">
        <v>291</v>
      </c>
      <c r="AH496" s="61">
        <v>43125</v>
      </c>
      <c r="AI496" s="60" t="s">
        <v>292</v>
      </c>
      <c r="AJ496" s="61">
        <v>43080</v>
      </c>
      <c r="AK496" s="61">
        <v>43159</v>
      </c>
      <c r="AL496" s="60" t="s">
        <v>1850</v>
      </c>
      <c r="AM496" s="60" t="str">
        <f>VLOOKUP(AL496,'[1]居宅，予防'!$A$2:$B$43,2,FALSE)</f>
        <v>短期入所生活介護</v>
      </c>
      <c r="AN496" s="60" t="str">
        <f>VLOOKUP(AM496,[1]施設種別!$A$2:$B$20,2,FALSE)</f>
        <v>⑭短期入所生活介護</v>
      </c>
      <c r="AO496" s="60" t="s">
        <v>294</v>
      </c>
      <c r="AP496" s="60" t="s">
        <v>356</v>
      </c>
      <c r="AQ496" s="61">
        <v>43040</v>
      </c>
      <c r="AR496" s="61">
        <v>43040</v>
      </c>
      <c r="BF496" s="61">
        <v>43040</v>
      </c>
      <c r="BG496" s="61">
        <v>45230</v>
      </c>
      <c r="BJ496" s="60" t="s">
        <v>5235</v>
      </c>
      <c r="BK496" s="60" t="s">
        <v>5236</v>
      </c>
      <c r="BL496" s="60" t="s">
        <v>5117</v>
      </c>
      <c r="BM496" s="60" t="s">
        <v>5118</v>
      </c>
      <c r="BN496" s="60" t="s">
        <v>5136</v>
      </c>
      <c r="BO496" s="60" t="s">
        <v>5137</v>
      </c>
      <c r="BP496" s="60">
        <v>7390041</v>
      </c>
      <c r="BQ496" s="60" t="s">
        <v>5237</v>
      </c>
      <c r="BV496" s="61">
        <v>22724</v>
      </c>
      <c r="CR496" s="60" t="s">
        <v>668</v>
      </c>
      <c r="CS496" s="60" t="s">
        <v>5238</v>
      </c>
      <c r="CU496" s="60" t="s">
        <v>5239</v>
      </c>
      <c r="CY496" s="60" t="s">
        <v>291</v>
      </c>
      <c r="CZ496" s="61">
        <v>43034</v>
      </c>
      <c r="DA496" s="61">
        <v>43370</v>
      </c>
      <c r="DB496" s="61">
        <v>43007</v>
      </c>
      <c r="DC496" s="61">
        <v>45230</v>
      </c>
    </row>
    <row r="497" spans="1:110" x14ac:dyDescent="0.15">
      <c r="A497" s="60">
        <f>COUNTIF(B497:B$1038,B497)</f>
        <v>1</v>
      </c>
      <c r="B497" s="60" t="str">
        <f t="shared" si="14"/>
        <v>3472503014通所介護</v>
      </c>
      <c r="C497" s="60">
        <v>3472503014</v>
      </c>
      <c r="D497" s="60">
        <v>0</v>
      </c>
      <c r="E497" s="60" t="s">
        <v>275</v>
      </c>
      <c r="F497" s="60">
        <v>5007950</v>
      </c>
      <c r="G497" s="60" t="s">
        <v>5240</v>
      </c>
      <c r="H497" s="60" t="s">
        <v>5241</v>
      </c>
      <c r="I497" s="60">
        <v>7392629</v>
      </c>
      <c r="J497" s="60" t="s">
        <v>5242</v>
      </c>
      <c r="K497" s="60" t="s">
        <v>5243</v>
      </c>
      <c r="L497" s="60" t="s">
        <v>5244</v>
      </c>
      <c r="M497" s="60" t="s">
        <v>1907</v>
      </c>
      <c r="P497" s="60" t="s">
        <v>1967</v>
      </c>
      <c r="Q497" s="60" t="s">
        <v>5245</v>
      </c>
      <c r="R497" s="60" t="s">
        <v>5246</v>
      </c>
      <c r="X497" s="60" t="s">
        <v>5247</v>
      </c>
      <c r="Y497" s="60" t="s">
        <v>5248</v>
      </c>
      <c r="Z497" s="60" t="s">
        <v>5243</v>
      </c>
      <c r="AA497" s="60">
        <v>7392629</v>
      </c>
      <c r="AB497" s="60">
        <v>34212</v>
      </c>
      <c r="AC497" s="60" t="s">
        <v>5242</v>
      </c>
      <c r="AD497" s="60" t="s">
        <v>668</v>
      </c>
      <c r="AE497" s="60" t="b">
        <f t="shared" si="15"/>
        <v>0</v>
      </c>
      <c r="AF497" s="60" t="s">
        <v>290</v>
      </c>
      <c r="AG497" s="60" t="s">
        <v>291</v>
      </c>
      <c r="AH497" s="61">
        <v>43370</v>
      </c>
      <c r="AI497" s="60" t="s">
        <v>385</v>
      </c>
      <c r="AJ497" s="61">
        <v>43405</v>
      </c>
      <c r="AK497" s="61">
        <v>43396</v>
      </c>
      <c r="AL497" s="60" t="s">
        <v>1829</v>
      </c>
      <c r="AM497" s="60" t="str">
        <f>VLOOKUP(AL497,'[1]居宅，予防'!$A$2:$B$43,2,FALSE)</f>
        <v>通所介護</v>
      </c>
      <c r="AN497" s="60" t="str">
        <f>VLOOKUP(AM497,[1]施設種別!$A$2:$B$20,2,FALSE)</f>
        <v>⑮通所介護</v>
      </c>
      <c r="AO497" s="60" t="s">
        <v>294</v>
      </c>
      <c r="AP497" s="60" t="s">
        <v>356</v>
      </c>
      <c r="AQ497" s="61">
        <v>43405</v>
      </c>
      <c r="AR497" s="61">
        <v>43405</v>
      </c>
      <c r="AS497" s="61">
        <v>43500</v>
      </c>
      <c r="BF497" s="61">
        <v>43405</v>
      </c>
      <c r="BG497" s="61">
        <v>45596</v>
      </c>
      <c r="BJ497" s="60" t="s">
        <v>5247</v>
      </c>
      <c r="BK497" s="60" t="s">
        <v>5248</v>
      </c>
      <c r="BL497" s="60" t="s">
        <v>5243</v>
      </c>
      <c r="BM497" s="60" t="s">
        <v>5244</v>
      </c>
      <c r="BN497" s="60" t="s">
        <v>5246</v>
      </c>
      <c r="BO497" s="60" t="s">
        <v>5245</v>
      </c>
      <c r="BP497" s="60">
        <v>7370112</v>
      </c>
      <c r="BQ497" s="60" t="s">
        <v>5249</v>
      </c>
      <c r="BR497" s="60" t="s">
        <v>2007</v>
      </c>
      <c r="BV497" s="61">
        <v>22017</v>
      </c>
      <c r="CR497" s="60" t="s">
        <v>1463</v>
      </c>
      <c r="CS497" s="60" t="s">
        <v>5250</v>
      </c>
      <c r="CY497" s="60" t="s">
        <v>291</v>
      </c>
      <c r="CZ497" s="61">
        <v>43556</v>
      </c>
      <c r="DA497" s="61">
        <v>43434</v>
      </c>
      <c r="DB497" s="61">
        <v>43508</v>
      </c>
      <c r="DC497" s="61">
        <v>45596</v>
      </c>
      <c r="DF497" s="60" t="s">
        <v>5251</v>
      </c>
    </row>
    <row r="498" spans="1:110" x14ac:dyDescent="0.15">
      <c r="A498" s="60">
        <f>COUNTIF(B498:B$1038,B498)</f>
        <v>1</v>
      </c>
      <c r="B498" s="60" t="str">
        <f t="shared" si="14"/>
        <v>3472503048通所介護</v>
      </c>
      <c r="C498" s="60">
        <v>3472503048</v>
      </c>
      <c r="D498" s="60">
        <v>0</v>
      </c>
      <c r="E498" s="60" t="s">
        <v>275</v>
      </c>
      <c r="F498" s="60">
        <v>3008125</v>
      </c>
      <c r="G498" s="60" t="s">
        <v>710</v>
      </c>
      <c r="H498" s="60" t="s">
        <v>711</v>
      </c>
      <c r="I498" s="60">
        <v>7390002</v>
      </c>
      <c r="J498" s="60" t="s">
        <v>712</v>
      </c>
      <c r="K498" s="60" t="s">
        <v>713</v>
      </c>
      <c r="L498" s="60" t="s">
        <v>714</v>
      </c>
      <c r="M498" s="60" t="s">
        <v>308</v>
      </c>
      <c r="P498" s="60" t="s">
        <v>283</v>
      </c>
      <c r="Q498" s="60" t="s">
        <v>715</v>
      </c>
      <c r="R498" s="60" t="s">
        <v>716</v>
      </c>
      <c r="U498" s="61">
        <v>27064</v>
      </c>
      <c r="X498" s="60" t="s">
        <v>5252</v>
      </c>
      <c r="Y498" s="60" t="s">
        <v>5253</v>
      </c>
      <c r="Z498" s="60" t="s">
        <v>5254</v>
      </c>
      <c r="AA498" s="60">
        <v>7392102</v>
      </c>
      <c r="AB498" s="60">
        <v>34212</v>
      </c>
      <c r="AC498" s="60" t="s">
        <v>5255</v>
      </c>
      <c r="AD498" s="60" t="s">
        <v>668</v>
      </c>
      <c r="AE498" s="60" t="b">
        <f t="shared" si="15"/>
        <v>0</v>
      </c>
      <c r="AF498" s="60" t="s">
        <v>290</v>
      </c>
      <c r="AG498" s="60" t="s">
        <v>291</v>
      </c>
      <c r="AH498" s="61">
        <v>43494</v>
      </c>
      <c r="AI498" s="60" t="s">
        <v>385</v>
      </c>
      <c r="AJ498" s="61">
        <v>43525</v>
      </c>
      <c r="AK498" s="61">
        <v>43523</v>
      </c>
      <c r="AL498" s="60" t="s">
        <v>1829</v>
      </c>
      <c r="AM498" s="60" t="str">
        <f>VLOOKUP(AL498,'[1]居宅，予防'!$A$2:$B$43,2,FALSE)</f>
        <v>通所介護</v>
      </c>
      <c r="AN498" s="60" t="str">
        <f>VLOOKUP(AM498,[1]施設種別!$A$2:$B$20,2,FALSE)</f>
        <v>⑮通所介護</v>
      </c>
      <c r="AO498" s="60" t="s">
        <v>294</v>
      </c>
      <c r="AP498" s="60" t="s">
        <v>356</v>
      </c>
      <c r="AQ498" s="61">
        <v>43525</v>
      </c>
      <c r="AR498" s="61">
        <v>43525</v>
      </c>
      <c r="BF498" s="61">
        <v>43525</v>
      </c>
      <c r="BG498" s="61">
        <v>45716</v>
      </c>
      <c r="BJ498" s="60" t="s">
        <v>5252</v>
      </c>
      <c r="BK498" s="60" t="s">
        <v>5253</v>
      </c>
      <c r="BL498" s="60" t="s">
        <v>5254</v>
      </c>
      <c r="BM498" s="60" t="s">
        <v>5256</v>
      </c>
      <c r="BN498" s="60" t="s">
        <v>5257</v>
      </c>
      <c r="BO498" s="60" t="s">
        <v>5258</v>
      </c>
      <c r="BP498" s="60">
        <v>7392101</v>
      </c>
      <c r="BQ498" s="60" t="s">
        <v>5259</v>
      </c>
      <c r="BS498" s="60" t="s">
        <v>5260</v>
      </c>
      <c r="BT498" s="60" t="s">
        <v>5261</v>
      </c>
      <c r="BV498" s="61">
        <v>19957</v>
      </c>
      <c r="CR498" s="60" t="s">
        <v>668</v>
      </c>
      <c r="CU498" s="60" t="s">
        <v>5262</v>
      </c>
      <c r="CY498" s="60" t="s">
        <v>291</v>
      </c>
      <c r="CZ498" s="61">
        <v>43523</v>
      </c>
      <c r="DA498" s="61">
        <v>43556</v>
      </c>
      <c r="DB498" s="61">
        <v>43494</v>
      </c>
      <c r="DC498" s="61">
        <v>45716</v>
      </c>
      <c r="DF498" s="60" t="s">
        <v>5263</v>
      </c>
    </row>
    <row r="499" spans="1:110" x14ac:dyDescent="0.15">
      <c r="A499" s="60">
        <f>COUNTIF(B499:B$1038,B499)</f>
        <v>1</v>
      </c>
      <c r="B499" s="60" t="str">
        <f t="shared" si="14"/>
        <v>3472700172通所介護</v>
      </c>
      <c r="C499" s="60">
        <v>3472700172</v>
      </c>
      <c r="D499" s="60">
        <v>0</v>
      </c>
      <c r="E499" s="60" t="s">
        <v>275</v>
      </c>
      <c r="F499" s="60">
        <v>1001155</v>
      </c>
      <c r="G499" s="60" t="s">
        <v>5264</v>
      </c>
      <c r="H499" s="60" t="s">
        <v>5265</v>
      </c>
      <c r="I499" s="60">
        <v>7380031</v>
      </c>
      <c r="J499" s="60" t="s">
        <v>5266</v>
      </c>
      <c r="K499" s="60" t="s">
        <v>5267</v>
      </c>
      <c r="L499" s="60" t="s">
        <v>5268</v>
      </c>
      <c r="M499" s="60" t="s">
        <v>1244</v>
      </c>
      <c r="P499" s="60" t="s">
        <v>283</v>
      </c>
      <c r="Q499" s="60" t="s">
        <v>5269</v>
      </c>
      <c r="R499" s="60" t="s">
        <v>5270</v>
      </c>
      <c r="U499" s="61">
        <v>14176</v>
      </c>
      <c r="X499" s="60" t="s">
        <v>5271</v>
      </c>
      <c r="Y499" s="60" t="s">
        <v>5272</v>
      </c>
      <c r="Z499" s="60" t="s">
        <v>5273</v>
      </c>
      <c r="AA499" s="60">
        <v>7380054</v>
      </c>
      <c r="AB499" s="60">
        <v>34213</v>
      </c>
      <c r="AC499" s="60" t="s">
        <v>5274</v>
      </c>
      <c r="AD499" s="60" t="s">
        <v>800</v>
      </c>
      <c r="AE499" s="60" t="b">
        <f t="shared" si="15"/>
        <v>0</v>
      </c>
      <c r="AF499" s="60" t="s">
        <v>641</v>
      </c>
      <c r="AG499" s="60" t="s">
        <v>291</v>
      </c>
      <c r="AH499" s="61">
        <v>43115</v>
      </c>
      <c r="AI499" s="60" t="s">
        <v>292</v>
      </c>
      <c r="AJ499" s="61">
        <v>42907</v>
      </c>
      <c r="AK499" s="61">
        <v>43153</v>
      </c>
      <c r="AL499" s="60" t="s">
        <v>1829</v>
      </c>
      <c r="AM499" s="60" t="str">
        <f>VLOOKUP(AL499,'[1]居宅，予防'!$A$2:$B$43,2,FALSE)</f>
        <v>通所介護</v>
      </c>
      <c r="AN499" s="60" t="str">
        <f>VLOOKUP(AM499,[1]施設種別!$A$2:$B$20,2,FALSE)</f>
        <v>⑮通所介護</v>
      </c>
      <c r="AO499" s="60" t="s">
        <v>294</v>
      </c>
      <c r="AP499" s="60" t="s">
        <v>356</v>
      </c>
      <c r="AQ499" s="61">
        <v>36578</v>
      </c>
      <c r="AR499" s="61">
        <v>36578</v>
      </c>
      <c r="AS499" s="61">
        <v>42826</v>
      </c>
      <c r="BF499" s="61">
        <v>41730</v>
      </c>
      <c r="BG499" s="61">
        <v>43921</v>
      </c>
      <c r="BJ499" s="60" t="s">
        <v>5271</v>
      </c>
      <c r="BK499" s="60" t="s">
        <v>5272</v>
      </c>
      <c r="BL499" s="60" t="s">
        <v>5273</v>
      </c>
      <c r="BM499" s="60" t="s">
        <v>5275</v>
      </c>
      <c r="BN499" s="60" t="s">
        <v>5276</v>
      </c>
      <c r="BO499" s="60" t="s">
        <v>5277</v>
      </c>
      <c r="BP499" s="60">
        <v>7380001</v>
      </c>
      <c r="BQ499" s="60" t="s">
        <v>5278</v>
      </c>
      <c r="BS499" s="60" t="s">
        <v>5279</v>
      </c>
      <c r="BT499" s="60" t="s">
        <v>5280</v>
      </c>
      <c r="BV499" s="61">
        <v>27354</v>
      </c>
      <c r="CR499" s="60" t="s">
        <v>800</v>
      </c>
      <c r="CS499" s="60" t="s">
        <v>5281</v>
      </c>
      <c r="CY499" s="60" t="s">
        <v>291</v>
      </c>
      <c r="CZ499" s="61">
        <v>42887</v>
      </c>
      <c r="DA499" s="61">
        <v>43214</v>
      </c>
      <c r="DB499" s="61">
        <v>42831</v>
      </c>
      <c r="DC499" s="61">
        <v>43921</v>
      </c>
    </row>
    <row r="500" spans="1:110" x14ac:dyDescent="0.15">
      <c r="A500" s="60">
        <f>COUNTIF(B500:B$1038,B500)</f>
        <v>1</v>
      </c>
      <c r="B500" s="60" t="str">
        <f t="shared" si="14"/>
        <v>3472700172認知症対応型通所介護</v>
      </c>
      <c r="C500" s="60">
        <v>3472700172</v>
      </c>
      <c r="D500" s="60">
        <v>34213</v>
      </c>
      <c r="E500" s="60" t="s">
        <v>800</v>
      </c>
      <c r="G500" s="60" t="s">
        <v>5264</v>
      </c>
      <c r="H500" s="60" t="s">
        <v>5265</v>
      </c>
      <c r="I500" s="60">
        <v>7380031</v>
      </c>
      <c r="J500" s="60" t="s">
        <v>5282</v>
      </c>
      <c r="K500" s="60" t="s">
        <v>5267</v>
      </c>
      <c r="L500" s="60" t="s">
        <v>5268</v>
      </c>
      <c r="M500" s="60" t="s">
        <v>1244</v>
      </c>
      <c r="P500" s="60" t="s">
        <v>283</v>
      </c>
      <c r="Q500" s="60" t="s">
        <v>5269</v>
      </c>
      <c r="R500" s="60" t="s">
        <v>5270</v>
      </c>
      <c r="X500" s="60" t="s">
        <v>5271</v>
      </c>
      <c r="Y500" s="60" t="s">
        <v>5272</v>
      </c>
      <c r="Z500" s="60" t="s">
        <v>5273</v>
      </c>
      <c r="AA500" s="60">
        <v>7380054</v>
      </c>
      <c r="AB500" s="60">
        <v>34213</v>
      </c>
      <c r="AC500" s="60" t="s">
        <v>5274</v>
      </c>
      <c r="AD500" s="60" t="s">
        <v>800</v>
      </c>
      <c r="AE500" s="60" t="b">
        <f t="shared" si="15"/>
        <v>1</v>
      </c>
      <c r="AF500" s="60" t="s">
        <v>641</v>
      </c>
      <c r="AH500" s="61">
        <v>39835</v>
      </c>
      <c r="AI500" s="60" t="s">
        <v>292</v>
      </c>
      <c r="AJ500" s="61">
        <v>43191</v>
      </c>
      <c r="AK500" s="61">
        <v>43210</v>
      </c>
      <c r="AL500" s="60" t="s">
        <v>2720</v>
      </c>
      <c r="AM500" s="60" t="str">
        <f>VLOOKUP(AL500,'[1]居宅，予防'!$A$2:$B$43,2,FALSE)</f>
        <v>認知症対応型通所介護</v>
      </c>
      <c r="AN500" s="60" t="str">
        <f>VLOOKUP(AM500,[1]施設種別!$A$2:$B$20,2,FALSE)</f>
        <v>⑲認知症対応型通所介護</v>
      </c>
      <c r="AO500" s="60" t="s">
        <v>294</v>
      </c>
      <c r="AP500" s="60" t="s">
        <v>356</v>
      </c>
      <c r="AQ500" s="61">
        <v>38808</v>
      </c>
      <c r="AR500" s="61">
        <v>38808</v>
      </c>
      <c r="AS500" s="61">
        <v>43191</v>
      </c>
      <c r="BF500" s="61">
        <v>41730</v>
      </c>
      <c r="BG500" s="61">
        <v>43921</v>
      </c>
      <c r="BJ500" s="60" t="s">
        <v>5271</v>
      </c>
      <c r="BK500" s="60" t="s">
        <v>5272</v>
      </c>
      <c r="BL500" s="60" t="s">
        <v>5273</v>
      </c>
      <c r="BM500" s="60" t="s">
        <v>5275</v>
      </c>
      <c r="BN500" s="60" t="s">
        <v>5276</v>
      </c>
      <c r="BO500" s="60" t="s">
        <v>5277</v>
      </c>
      <c r="BP500" s="60">
        <v>7380001</v>
      </c>
      <c r="BQ500" s="60" t="s">
        <v>5283</v>
      </c>
      <c r="BR500" s="60" t="s">
        <v>2867</v>
      </c>
      <c r="BV500" s="61">
        <v>27354</v>
      </c>
      <c r="CR500" s="60" t="s">
        <v>800</v>
      </c>
      <c r="CS500" s="60" t="s">
        <v>5284</v>
      </c>
      <c r="CX500" s="60" t="s">
        <v>5285</v>
      </c>
      <c r="CZ500" s="61">
        <v>43410</v>
      </c>
      <c r="DA500" s="61">
        <v>42855</v>
      </c>
      <c r="DB500" s="61">
        <v>39554</v>
      </c>
      <c r="DC500" s="61">
        <v>43921</v>
      </c>
    </row>
    <row r="501" spans="1:110" x14ac:dyDescent="0.15">
      <c r="A501" s="60">
        <f>COUNTIF(B501:B$1038,B501)</f>
        <v>1</v>
      </c>
      <c r="B501" s="60" t="str">
        <f t="shared" si="14"/>
        <v>3472700180短期入所生活介護</v>
      </c>
      <c r="C501" s="60">
        <v>3472700180</v>
      </c>
      <c r="D501" s="60">
        <v>0</v>
      </c>
      <c r="E501" s="60" t="s">
        <v>275</v>
      </c>
      <c r="F501" s="60">
        <v>1001155</v>
      </c>
      <c r="G501" s="60" t="s">
        <v>5264</v>
      </c>
      <c r="H501" s="60" t="s">
        <v>5265</v>
      </c>
      <c r="I501" s="60">
        <v>7380031</v>
      </c>
      <c r="J501" s="60" t="s">
        <v>5266</v>
      </c>
      <c r="K501" s="60" t="s">
        <v>5267</v>
      </c>
      <c r="L501" s="60" t="s">
        <v>5268</v>
      </c>
      <c r="M501" s="60" t="s">
        <v>1244</v>
      </c>
      <c r="P501" s="60" t="s">
        <v>283</v>
      </c>
      <c r="Q501" s="60" t="s">
        <v>5269</v>
      </c>
      <c r="R501" s="60" t="s">
        <v>5270</v>
      </c>
      <c r="U501" s="61">
        <v>14176</v>
      </c>
      <c r="X501" s="60" t="s">
        <v>5286</v>
      </c>
      <c r="Y501" s="60" t="s">
        <v>5287</v>
      </c>
      <c r="Z501" s="60" t="s">
        <v>5273</v>
      </c>
      <c r="AA501" s="60">
        <v>7380054</v>
      </c>
      <c r="AB501" s="60">
        <v>34213</v>
      </c>
      <c r="AC501" s="60" t="s">
        <v>5274</v>
      </c>
      <c r="AD501" s="60" t="s">
        <v>800</v>
      </c>
      <c r="AE501" s="60" t="b">
        <f t="shared" si="15"/>
        <v>0</v>
      </c>
      <c r="AF501" s="60" t="s">
        <v>641</v>
      </c>
      <c r="AG501" s="60" t="s">
        <v>291</v>
      </c>
      <c r="AH501" s="61">
        <v>43115</v>
      </c>
      <c r="AI501" s="60" t="s">
        <v>292</v>
      </c>
      <c r="AJ501" s="61">
        <v>42907</v>
      </c>
      <c r="AK501" s="61">
        <v>43153</v>
      </c>
      <c r="AL501" s="60" t="s">
        <v>1850</v>
      </c>
      <c r="AM501" s="60" t="str">
        <f>VLOOKUP(AL501,'[1]居宅，予防'!$A$2:$B$43,2,FALSE)</f>
        <v>短期入所生活介護</v>
      </c>
      <c r="AN501" s="60" t="str">
        <f>VLOOKUP(AM501,[1]施設種別!$A$2:$B$20,2,FALSE)</f>
        <v>⑭短期入所生活介護</v>
      </c>
      <c r="AO501" s="60" t="s">
        <v>294</v>
      </c>
      <c r="AP501" s="60" t="s">
        <v>356</v>
      </c>
      <c r="AQ501" s="61">
        <v>36578</v>
      </c>
      <c r="AR501" s="61">
        <v>36578</v>
      </c>
      <c r="AS501" s="61">
        <v>43454</v>
      </c>
      <c r="BF501" s="61">
        <v>41730</v>
      </c>
      <c r="BG501" s="61">
        <v>43921</v>
      </c>
      <c r="BJ501" s="60" t="s">
        <v>5286</v>
      </c>
      <c r="BK501" s="60" t="s">
        <v>5287</v>
      </c>
      <c r="BL501" s="60" t="s">
        <v>5273</v>
      </c>
      <c r="BM501" s="60" t="s">
        <v>5275</v>
      </c>
      <c r="BN501" s="60" t="s">
        <v>5276</v>
      </c>
      <c r="BO501" s="60" t="s">
        <v>5277</v>
      </c>
      <c r="BP501" s="60">
        <v>7380001</v>
      </c>
      <c r="BQ501" s="60" t="s">
        <v>5278</v>
      </c>
      <c r="BS501" s="60" t="s">
        <v>5288</v>
      </c>
      <c r="BT501" s="60" t="s">
        <v>5280</v>
      </c>
      <c r="BV501" s="61">
        <v>27354</v>
      </c>
      <c r="CR501" s="60" t="s">
        <v>800</v>
      </c>
      <c r="CS501" s="60" t="s">
        <v>5289</v>
      </c>
      <c r="CY501" s="60" t="s">
        <v>291</v>
      </c>
      <c r="CZ501" s="61">
        <v>43496</v>
      </c>
      <c r="DA501" s="61">
        <v>43214</v>
      </c>
      <c r="DB501" s="61">
        <v>43459</v>
      </c>
      <c r="DC501" s="61">
        <v>43921</v>
      </c>
    </row>
    <row r="502" spans="1:110" x14ac:dyDescent="0.15">
      <c r="A502" s="60">
        <f>COUNTIF(B502:B$1038,B502)</f>
        <v>1</v>
      </c>
      <c r="B502" s="60" t="str">
        <f t="shared" si="14"/>
        <v>3472700198介護老人福祉施設</v>
      </c>
      <c r="C502" s="60">
        <v>3472700198</v>
      </c>
      <c r="D502" s="60">
        <v>0</v>
      </c>
      <c r="E502" s="60" t="s">
        <v>275</v>
      </c>
      <c r="F502" s="60">
        <v>1001155</v>
      </c>
      <c r="G502" s="60" t="s">
        <v>5264</v>
      </c>
      <c r="H502" s="60" t="s">
        <v>5265</v>
      </c>
      <c r="I502" s="60">
        <v>7380031</v>
      </c>
      <c r="J502" s="60" t="s">
        <v>5266</v>
      </c>
      <c r="K502" s="60" t="s">
        <v>5267</v>
      </c>
      <c r="L502" s="60" t="s">
        <v>5268</v>
      </c>
      <c r="M502" s="60" t="s">
        <v>1244</v>
      </c>
      <c r="P502" s="60" t="s">
        <v>283</v>
      </c>
      <c r="Q502" s="60" t="s">
        <v>5269</v>
      </c>
      <c r="R502" s="60" t="s">
        <v>5270</v>
      </c>
      <c r="U502" s="61">
        <v>14176</v>
      </c>
      <c r="X502" s="60" t="s">
        <v>5290</v>
      </c>
      <c r="Y502" s="60" t="s">
        <v>5291</v>
      </c>
      <c r="Z502" s="60" t="s">
        <v>5273</v>
      </c>
      <c r="AA502" s="60">
        <v>7380054</v>
      </c>
      <c r="AB502" s="60">
        <v>34213</v>
      </c>
      <c r="AC502" s="60" t="s">
        <v>5274</v>
      </c>
      <c r="AD502" s="60" t="s">
        <v>800</v>
      </c>
      <c r="AE502" s="60" t="b">
        <f t="shared" si="15"/>
        <v>0</v>
      </c>
      <c r="AF502" s="60" t="s">
        <v>641</v>
      </c>
      <c r="AG502" s="60" t="s">
        <v>291</v>
      </c>
      <c r="AH502" s="61">
        <v>43115</v>
      </c>
      <c r="AI502" s="60" t="s">
        <v>292</v>
      </c>
      <c r="AJ502" s="61">
        <v>42907</v>
      </c>
      <c r="AK502" s="61">
        <v>43153</v>
      </c>
      <c r="AL502" s="60" t="s">
        <v>1856</v>
      </c>
      <c r="AM502" s="60" t="str">
        <f>VLOOKUP(AL502,'[1]居宅，予防'!$A$2:$B$43,2,FALSE)</f>
        <v>介護老人福祉施設</v>
      </c>
      <c r="AN502" s="60" t="str">
        <f>VLOOKUP(AM502,[1]施設種別!$A$2:$B$20,2,FALSE)</f>
        <v>①広域型特別養護老人ホーム</v>
      </c>
      <c r="AO502" s="60" t="s">
        <v>294</v>
      </c>
      <c r="AP502" s="60" t="s">
        <v>356</v>
      </c>
      <c r="AQ502" s="61">
        <v>36617</v>
      </c>
      <c r="AR502" s="61">
        <v>36617</v>
      </c>
      <c r="AS502" s="61">
        <v>43454</v>
      </c>
      <c r="BF502" s="61">
        <v>41730</v>
      </c>
      <c r="BG502" s="61">
        <v>43921</v>
      </c>
      <c r="BJ502" s="60" t="s">
        <v>5290</v>
      </c>
      <c r="BK502" s="60" t="s">
        <v>5291</v>
      </c>
      <c r="BL502" s="60" t="s">
        <v>5273</v>
      </c>
      <c r="BM502" s="60" t="s">
        <v>5275</v>
      </c>
      <c r="BN502" s="60" t="s">
        <v>5276</v>
      </c>
      <c r="BO502" s="60" t="s">
        <v>5277</v>
      </c>
      <c r="BP502" s="60">
        <v>7380001</v>
      </c>
      <c r="BQ502" s="60" t="s">
        <v>5278</v>
      </c>
      <c r="BS502" s="60" t="s">
        <v>5292</v>
      </c>
      <c r="BT502" s="60" t="s">
        <v>5293</v>
      </c>
      <c r="BV502" s="61">
        <v>27354</v>
      </c>
      <c r="CY502" s="60" t="s">
        <v>291</v>
      </c>
      <c r="CZ502" s="61">
        <v>43556</v>
      </c>
      <c r="DA502" s="61">
        <v>43214</v>
      </c>
      <c r="DB502" s="61">
        <v>43460</v>
      </c>
      <c r="DC502" s="61">
        <v>43921</v>
      </c>
    </row>
    <row r="503" spans="1:110" x14ac:dyDescent="0.15">
      <c r="A503" s="60">
        <f>COUNTIF(B503:B$1038,B503)</f>
        <v>1</v>
      </c>
      <c r="B503" s="60" t="str">
        <f t="shared" si="14"/>
        <v>3472700198短期入所生活介護</v>
      </c>
      <c r="C503" s="60">
        <v>3472700198</v>
      </c>
      <c r="D503" s="60">
        <v>0</v>
      </c>
      <c r="E503" s="60" t="s">
        <v>275</v>
      </c>
      <c r="F503" s="60">
        <v>1001155</v>
      </c>
      <c r="G503" s="60" t="s">
        <v>5264</v>
      </c>
      <c r="H503" s="60" t="s">
        <v>5265</v>
      </c>
      <c r="I503" s="60">
        <v>7380031</v>
      </c>
      <c r="J503" s="60" t="s">
        <v>5266</v>
      </c>
      <c r="K503" s="60" t="s">
        <v>5267</v>
      </c>
      <c r="L503" s="60" t="s">
        <v>5268</v>
      </c>
      <c r="M503" s="60" t="s">
        <v>1244</v>
      </c>
      <c r="P503" s="60" t="s">
        <v>283</v>
      </c>
      <c r="Q503" s="60" t="s">
        <v>5269</v>
      </c>
      <c r="R503" s="60" t="s">
        <v>5270</v>
      </c>
      <c r="U503" s="61">
        <v>14176</v>
      </c>
      <c r="X503" s="60" t="s">
        <v>5290</v>
      </c>
      <c r="Y503" s="60" t="s">
        <v>5291</v>
      </c>
      <c r="Z503" s="60" t="s">
        <v>5273</v>
      </c>
      <c r="AA503" s="60">
        <v>7380054</v>
      </c>
      <c r="AB503" s="60">
        <v>34213</v>
      </c>
      <c r="AC503" s="60" t="s">
        <v>5274</v>
      </c>
      <c r="AD503" s="60" t="s">
        <v>800</v>
      </c>
      <c r="AE503" s="60" t="b">
        <f t="shared" si="15"/>
        <v>0</v>
      </c>
      <c r="AF503" s="60" t="s">
        <v>641</v>
      </c>
      <c r="AG503" s="60" t="s">
        <v>291</v>
      </c>
      <c r="AH503" s="61">
        <v>43115</v>
      </c>
      <c r="AI503" s="60" t="s">
        <v>292</v>
      </c>
      <c r="AJ503" s="61">
        <v>42907</v>
      </c>
      <c r="AK503" s="61">
        <v>43153</v>
      </c>
      <c r="AL503" s="60" t="s">
        <v>1850</v>
      </c>
      <c r="AM503" s="60" t="str">
        <f>VLOOKUP(AL503,'[1]居宅，予防'!$A$2:$B$43,2,FALSE)</f>
        <v>短期入所生活介護</v>
      </c>
      <c r="AN503" s="60" t="str">
        <f>VLOOKUP(AM503,[1]施設種別!$A$2:$B$20,2,FALSE)</f>
        <v>⑭短期入所生活介護</v>
      </c>
      <c r="AO503" s="60" t="s">
        <v>294</v>
      </c>
      <c r="AP503" s="60" t="s">
        <v>356</v>
      </c>
      <c r="AQ503" s="61">
        <v>36578</v>
      </c>
      <c r="AR503" s="61">
        <v>36578</v>
      </c>
      <c r="AS503" s="61">
        <v>43454</v>
      </c>
      <c r="BF503" s="61">
        <v>41730</v>
      </c>
      <c r="BG503" s="61">
        <v>43921</v>
      </c>
      <c r="BJ503" s="60" t="s">
        <v>5290</v>
      </c>
      <c r="BK503" s="60" t="s">
        <v>5291</v>
      </c>
      <c r="BL503" s="60" t="s">
        <v>5273</v>
      </c>
      <c r="BM503" s="60" t="s">
        <v>5275</v>
      </c>
      <c r="BN503" s="60" t="s">
        <v>5276</v>
      </c>
      <c r="BO503" s="60" t="s">
        <v>5277</v>
      </c>
      <c r="BP503" s="60">
        <v>7380001</v>
      </c>
      <c r="BQ503" s="60" t="s">
        <v>5278</v>
      </c>
      <c r="BV503" s="61">
        <v>27354</v>
      </c>
      <c r="CR503" s="60" t="s">
        <v>800</v>
      </c>
      <c r="CS503" s="60" t="s">
        <v>5294</v>
      </c>
      <c r="CY503" s="60" t="s">
        <v>291</v>
      </c>
      <c r="CZ503" s="61">
        <v>43496</v>
      </c>
      <c r="DA503" s="61">
        <v>43214</v>
      </c>
      <c r="DB503" s="61">
        <v>43459</v>
      </c>
      <c r="DC503" s="61">
        <v>43921</v>
      </c>
    </row>
    <row r="504" spans="1:110" x14ac:dyDescent="0.15">
      <c r="A504" s="60">
        <f>COUNTIF(B504:B$1038,B504)</f>
        <v>1</v>
      </c>
      <c r="B504" s="60" t="str">
        <f t="shared" si="14"/>
        <v>3472700214通所介護</v>
      </c>
      <c r="C504" s="60">
        <v>3472700214</v>
      </c>
      <c r="D504" s="60">
        <v>0</v>
      </c>
      <c r="E504" s="60" t="s">
        <v>275</v>
      </c>
      <c r="F504" s="60">
        <v>1001155</v>
      </c>
      <c r="G504" s="60" t="s">
        <v>5264</v>
      </c>
      <c r="H504" s="60" t="s">
        <v>5265</v>
      </c>
      <c r="I504" s="60">
        <v>7380031</v>
      </c>
      <c r="J504" s="60" t="s">
        <v>5266</v>
      </c>
      <c r="K504" s="60" t="s">
        <v>5267</v>
      </c>
      <c r="L504" s="60" t="s">
        <v>5268</v>
      </c>
      <c r="M504" s="60" t="s">
        <v>1244</v>
      </c>
      <c r="P504" s="60" t="s">
        <v>283</v>
      </c>
      <c r="Q504" s="60" t="s">
        <v>5269</v>
      </c>
      <c r="R504" s="60" t="s">
        <v>5270</v>
      </c>
      <c r="U504" s="61">
        <v>14176</v>
      </c>
      <c r="X504" s="60" t="s">
        <v>5295</v>
      </c>
      <c r="Y504" s="60" t="s">
        <v>5296</v>
      </c>
      <c r="Z504" s="60" t="s">
        <v>5267</v>
      </c>
      <c r="AA504" s="60">
        <v>7380031</v>
      </c>
      <c r="AB504" s="60">
        <v>34213</v>
      </c>
      <c r="AC504" s="60" t="s">
        <v>5266</v>
      </c>
      <c r="AD504" s="60" t="s">
        <v>800</v>
      </c>
      <c r="AE504" s="60" t="b">
        <f t="shared" si="15"/>
        <v>0</v>
      </c>
      <c r="AF504" s="60" t="s">
        <v>641</v>
      </c>
      <c r="AG504" s="60" t="s">
        <v>291</v>
      </c>
      <c r="AH504" s="61">
        <v>43115</v>
      </c>
      <c r="AI504" s="60" t="s">
        <v>292</v>
      </c>
      <c r="AJ504" s="61">
        <v>42907</v>
      </c>
      <c r="AK504" s="61">
        <v>43153</v>
      </c>
      <c r="AL504" s="60" t="s">
        <v>1829</v>
      </c>
      <c r="AM504" s="60" t="str">
        <f>VLOOKUP(AL504,'[1]居宅，予防'!$A$2:$B$43,2,FALSE)</f>
        <v>通所介護</v>
      </c>
      <c r="AN504" s="60" t="str">
        <f>VLOOKUP(AM504,[1]施設種別!$A$2:$B$20,2,FALSE)</f>
        <v>⑮通所介護</v>
      </c>
      <c r="AO504" s="60" t="s">
        <v>294</v>
      </c>
      <c r="AP504" s="60" t="s">
        <v>356</v>
      </c>
      <c r="AQ504" s="61">
        <v>36601</v>
      </c>
      <c r="AR504" s="61">
        <v>36601</v>
      </c>
      <c r="AS504" s="61">
        <v>42675</v>
      </c>
      <c r="BF504" s="61">
        <v>41730</v>
      </c>
      <c r="BG504" s="61">
        <v>43921</v>
      </c>
      <c r="BJ504" s="60" t="s">
        <v>5295</v>
      </c>
      <c r="BK504" s="60" t="s">
        <v>5296</v>
      </c>
      <c r="BL504" s="60" t="s">
        <v>5267</v>
      </c>
      <c r="BM504" s="60" t="s">
        <v>5268</v>
      </c>
      <c r="BN504" s="60" t="s">
        <v>5297</v>
      </c>
      <c r="BO504" s="60" t="s">
        <v>5298</v>
      </c>
      <c r="BP504" s="60">
        <v>7380038</v>
      </c>
      <c r="BQ504" s="60" t="s">
        <v>5299</v>
      </c>
      <c r="BS504" s="60" t="s">
        <v>5300</v>
      </c>
      <c r="BT504" s="60" t="s">
        <v>5280</v>
      </c>
      <c r="BV504" s="61">
        <v>44566</v>
      </c>
      <c r="CR504" s="60" t="s">
        <v>800</v>
      </c>
      <c r="CS504" s="60" t="s">
        <v>5301</v>
      </c>
      <c r="CY504" s="60" t="s">
        <v>291</v>
      </c>
      <c r="CZ504" s="61">
        <v>42793</v>
      </c>
      <c r="DA504" s="61">
        <v>43214</v>
      </c>
      <c r="DB504" s="61">
        <v>42752</v>
      </c>
      <c r="DC504" s="61">
        <v>43921</v>
      </c>
    </row>
    <row r="505" spans="1:110" x14ac:dyDescent="0.15">
      <c r="A505" s="60">
        <f>COUNTIF(B505:B$1038,B505)</f>
        <v>1</v>
      </c>
      <c r="B505" s="60" t="str">
        <f t="shared" si="14"/>
        <v>3472700222短期入所生活介護</v>
      </c>
      <c r="C505" s="60">
        <v>3472700222</v>
      </c>
      <c r="D505" s="60">
        <v>0</v>
      </c>
      <c r="E505" s="60" t="s">
        <v>275</v>
      </c>
      <c r="F505" s="60">
        <v>1001155</v>
      </c>
      <c r="G505" s="60" t="s">
        <v>5264</v>
      </c>
      <c r="H505" s="60" t="s">
        <v>5265</v>
      </c>
      <c r="I505" s="60">
        <v>7380031</v>
      </c>
      <c r="J505" s="60" t="s">
        <v>5266</v>
      </c>
      <c r="K505" s="60" t="s">
        <v>5267</v>
      </c>
      <c r="L505" s="60" t="s">
        <v>5268</v>
      </c>
      <c r="M505" s="60" t="s">
        <v>1244</v>
      </c>
      <c r="P505" s="60" t="s">
        <v>283</v>
      </c>
      <c r="Q505" s="60" t="s">
        <v>5269</v>
      </c>
      <c r="R505" s="60" t="s">
        <v>5270</v>
      </c>
      <c r="U505" s="61">
        <v>14176</v>
      </c>
      <c r="X505" s="60" t="s">
        <v>5302</v>
      </c>
      <c r="Y505" s="60" t="s">
        <v>5303</v>
      </c>
      <c r="Z505" s="60" t="s">
        <v>5267</v>
      </c>
      <c r="AA505" s="60">
        <v>7380031</v>
      </c>
      <c r="AB505" s="60">
        <v>34213</v>
      </c>
      <c r="AC505" s="60" t="s">
        <v>5266</v>
      </c>
      <c r="AD505" s="60" t="s">
        <v>800</v>
      </c>
      <c r="AE505" s="60" t="b">
        <f t="shared" si="15"/>
        <v>0</v>
      </c>
      <c r="AF505" s="60" t="s">
        <v>641</v>
      </c>
      <c r="AG505" s="60" t="s">
        <v>291</v>
      </c>
      <c r="AH505" s="61">
        <v>43115</v>
      </c>
      <c r="AI505" s="60" t="s">
        <v>292</v>
      </c>
      <c r="AJ505" s="61">
        <v>42907</v>
      </c>
      <c r="AK505" s="61">
        <v>43153</v>
      </c>
      <c r="AL505" s="60" t="s">
        <v>1850</v>
      </c>
      <c r="AM505" s="60" t="str">
        <f>VLOOKUP(AL505,'[1]居宅，予防'!$A$2:$B$43,2,FALSE)</f>
        <v>短期入所生活介護</v>
      </c>
      <c r="AN505" s="60" t="str">
        <f>VLOOKUP(AM505,[1]施設種別!$A$2:$B$20,2,FALSE)</f>
        <v>⑭短期入所生活介護</v>
      </c>
      <c r="AO505" s="60" t="s">
        <v>294</v>
      </c>
      <c r="AP505" s="60" t="s">
        <v>356</v>
      </c>
      <c r="AQ505" s="61">
        <v>36601</v>
      </c>
      <c r="AR505" s="61">
        <v>36601</v>
      </c>
      <c r="AS505" s="61">
        <v>42675</v>
      </c>
      <c r="BF505" s="61">
        <v>41730</v>
      </c>
      <c r="BG505" s="61">
        <v>43921</v>
      </c>
      <c r="BJ505" s="60" t="s">
        <v>5302</v>
      </c>
      <c r="BK505" s="60" t="s">
        <v>5303</v>
      </c>
      <c r="BL505" s="60" t="s">
        <v>5267</v>
      </c>
      <c r="BM505" s="60" t="s">
        <v>5268</v>
      </c>
      <c r="BN505" s="60" t="s">
        <v>5297</v>
      </c>
      <c r="BO505" s="60" t="s">
        <v>5298</v>
      </c>
      <c r="BP505" s="60">
        <v>7380038</v>
      </c>
      <c r="BQ505" s="60" t="s">
        <v>5299</v>
      </c>
      <c r="BS505" s="60" t="s">
        <v>5304</v>
      </c>
      <c r="BT505" s="60" t="s">
        <v>5293</v>
      </c>
      <c r="BV505" s="61">
        <v>21555</v>
      </c>
      <c r="CR505" s="60" t="s">
        <v>800</v>
      </c>
      <c r="CS505" s="60" t="s">
        <v>5305</v>
      </c>
      <c r="CY505" s="60" t="s">
        <v>291</v>
      </c>
      <c r="CZ505" s="61">
        <v>42793</v>
      </c>
      <c r="DA505" s="61">
        <v>43214</v>
      </c>
      <c r="DB505" s="61">
        <v>42730</v>
      </c>
      <c r="DC505" s="61">
        <v>43921</v>
      </c>
    </row>
    <row r="506" spans="1:110" x14ac:dyDescent="0.15">
      <c r="A506" s="60">
        <f>COUNTIF(B506:B$1038,B506)</f>
        <v>1</v>
      </c>
      <c r="B506" s="60" t="str">
        <f t="shared" si="14"/>
        <v>3472700230通所介護</v>
      </c>
      <c r="C506" s="60">
        <v>3472700230</v>
      </c>
      <c r="D506" s="60">
        <v>0</v>
      </c>
      <c r="E506" s="60" t="s">
        <v>275</v>
      </c>
      <c r="F506" s="60">
        <v>1007178</v>
      </c>
      <c r="G506" s="60" t="s">
        <v>5306</v>
      </c>
      <c r="H506" s="60" t="s">
        <v>5307</v>
      </c>
      <c r="I506" s="60">
        <v>7380042</v>
      </c>
      <c r="J506" s="60" t="s">
        <v>5308</v>
      </c>
      <c r="K506" s="60" t="s">
        <v>5309</v>
      </c>
      <c r="L506" s="60" t="s">
        <v>5309</v>
      </c>
      <c r="M506" s="60" t="s">
        <v>1244</v>
      </c>
      <c r="P506" s="60" t="s">
        <v>283</v>
      </c>
      <c r="Q506" s="60" t="s">
        <v>5310</v>
      </c>
      <c r="R506" s="60" t="s">
        <v>5311</v>
      </c>
      <c r="X506" s="60" t="s">
        <v>5312</v>
      </c>
      <c r="Y506" s="60" t="s">
        <v>5313</v>
      </c>
      <c r="Z506" s="60" t="s">
        <v>5314</v>
      </c>
      <c r="AA506" s="60">
        <v>7380042</v>
      </c>
      <c r="AB506" s="60">
        <v>34213</v>
      </c>
      <c r="AC506" s="60" t="s">
        <v>5315</v>
      </c>
      <c r="AD506" s="60" t="s">
        <v>800</v>
      </c>
      <c r="AE506" s="60" t="b">
        <f t="shared" si="15"/>
        <v>0</v>
      </c>
      <c r="AF506" s="60" t="s">
        <v>641</v>
      </c>
      <c r="AG506" s="60" t="s">
        <v>291</v>
      </c>
      <c r="AH506" s="61">
        <v>42948</v>
      </c>
      <c r="AI506" s="60" t="s">
        <v>292</v>
      </c>
      <c r="AJ506" s="61">
        <v>42917</v>
      </c>
      <c r="AK506" s="61">
        <v>42978</v>
      </c>
      <c r="AL506" s="60" t="s">
        <v>1829</v>
      </c>
      <c r="AM506" s="60" t="str">
        <f>VLOOKUP(AL506,'[1]居宅，予防'!$A$2:$B$43,2,FALSE)</f>
        <v>通所介護</v>
      </c>
      <c r="AN506" s="60" t="str">
        <f>VLOOKUP(AM506,[1]施設種別!$A$2:$B$20,2,FALSE)</f>
        <v>⑮通所介護</v>
      </c>
      <c r="AO506" s="60" t="s">
        <v>294</v>
      </c>
      <c r="AP506" s="60" t="s">
        <v>356</v>
      </c>
      <c r="AQ506" s="61">
        <v>36601</v>
      </c>
      <c r="AR506" s="61">
        <v>36601</v>
      </c>
      <c r="AS506" s="61">
        <v>43525</v>
      </c>
      <c r="BF506" s="61">
        <v>41730</v>
      </c>
      <c r="BG506" s="61">
        <v>43921</v>
      </c>
      <c r="BJ506" s="60" t="s">
        <v>5312</v>
      </c>
      <c r="BK506" s="60" t="s">
        <v>5313</v>
      </c>
      <c r="BL506" s="60" t="s">
        <v>5314</v>
      </c>
      <c r="BM506" s="60" t="s">
        <v>5316</v>
      </c>
      <c r="BN506" s="60" t="s">
        <v>5317</v>
      </c>
      <c r="BO506" s="60" t="s">
        <v>5318</v>
      </c>
      <c r="BP506" s="60">
        <v>7380054</v>
      </c>
      <c r="BQ506" s="60" t="s">
        <v>5319</v>
      </c>
      <c r="BR506" s="60" t="s">
        <v>5320</v>
      </c>
      <c r="BS506" s="60" t="s">
        <v>5321</v>
      </c>
      <c r="BT506" s="60" t="s">
        <v>5320</v>
      </c>
      <c r="BV506" s="61">
        <v>48022</v>
      </c>
      <c r="CR506" s="60" t="s">
        <v>800</v>
      </c>
      <c r="CS506" s="60" t="s">
        <v>5322</v>
      </c>
      <c r="CY506" s="60" t="s">
        <v>291</v>
      </c>
      <c r="CZ506" s="61">
        <v>43579</v>
      </c>
      <c r="DA506" s="61">
        <v>43342</v>
      </c>
      <c r="DB506" s="61">
        <v>43546</v>
      </c>
      <c r="DC506" s="61">
        <v>43921</v>
      </c>
    </row>
    <row r="507" spans="1:110" x14ac:dyDescent="0.15">
      <c r="A507" s="60">
        <f>COUNTIF(B507:B$1038,B507)</f>
        <v>1</v>
      </c>
      <c r="B507" s="60" t="str">
        <f t="shared" si="14"/>
        <v>3472700263介護老人福祉施設</v>
      </c>
      <c r="C507" s="60">
        <v>3472700263</v>
      </c>
      <c r="D507" s="60">
        <v>0</v>
      </c>
      <c r="E507" s="60" t="s">
        <v>275</v>
      </c>
      <c r="F507" s="60">
        <v>1001155</v>
      </c>
      <c r="G507" s="60" t="s">
        <v>5264</v>
      </c>
      <c r="H507" s="60" t="s">
        <v>5265</v>
      </c>
      <c r="I507" s="60">
        <v>7380031</v>
      </c>
      <c r="J507" s="60" t="s">
        <v>5266</v>
      </c>
      <c r="K507" s="60" t="s">
        <v>5267</v>
      </c>
      <c r="L507" s="60" t="s">
        <v>5268</v>
      </c>
      <c r="M507" s="60" t="s">
        <v>1244</v>
      </c>
      <c r="P507" s="60" t="s">
        <v>283</v>
      </c>
      <c r="Q507" s="60" t="s">
        <v>5269</v>
      </c>
      <c r="R507" s="60" t="s">
        <v>5270</v>
      </c>
      <c r="U507" s="61">
        <v>14176</v>
      </c>
      <c r="X507" s="60" t="s">
        <v>5323</v>
      </c>
      <c r="Y507" s="60" t="s">
        <v>5324</v>
      </c>
      <c r="Z507" s="60" t="s">
        <v>5267</v>
      </c>
      <c r="AA507" s="60">
        <v>7380031</v>
      </c>
      <c r="AB507" s="60">
        <v>34213</v>
      </c>
      <c r="AC507" s="60" t="s">
        <v>5266</v>
      </c>
      <c r="AD507" s="60" t="s">
        <v>800</v>
      </c>
      <c r="AE507" s="60" t="b">
        <f t="shared" si="15"/>
        <v>0</v>
      </c>
      <c r="AF507" s="60" t="s">
        <v>641</v>
      </c>
      <c r="AG507" s="60" t="s">
        <v>291</v>
      </c>
      <c r="AH507" s="61">
        <v>43115</v>
      </c>
      <c r="AI507" s="60" t="s">
        <v>292</v>
      </c>
      <c r="AJ507" s="61">
        <v>42907</v>
      </c>
      <c r="AK507" s="61">
        <v>43153</v>
      </c>
      <c r="AL507" s="60" t="s">
        <v>1856</v>
      </c>
      <c r="AM507" s="60" t="str">
        <f>VLOOKUP(AL507,'[1]居宅，予防'!$A$2:$B$43,2,FALSE)</f>
        <v>介護老人福祉施設</v>
      </c>
      <c r="AN507" s="60" t="str">
        <f>VLOOKUP(AM507,[1]施設種別!$A$2:$B$20,2,FALSE)</f>
        <v>①広域型特別養護老人ホーム</v>
      </c>
      <c r="AO507" s="60" t="s">
        <v>294</v>
      </c>
      <c r="AP507" s="60" t="s">
        <v>356</v>
      </c>
      <c r="AQ507" s="61">
        <v>36617</v>
      </c>
      <c r="AR507" s="61">
        <v>36617</v>
      </c>
      <c r="AS507" s="61">
        <v>43252</v>
      </c>
      <c r="BF507" s="61">
        <v>41730</v>
      </c>
      <c r="BG507" s="61">
        <v>43921</v>
      </c>
      <c r="BJ507" s="60" t="s">
        <v>5323</v>
      </c>
      <c r="BK507" s="60" t="s">
        <v>5324</v>
      </c>
      <c r="BL507" s="60" t="s">
        <v>5267</v>
      </c>
      <c r="BM507" s="60" t="s">
        <v>5268</v>
      </c>
      <c r="BN507" s="60" t="s">
        <v>5297</v>
      </c>
      <c r="BO507" s="60" t="s">
        <v>5298</v>
      </c>
      <c r="BP507" s="60">
        <v>7380038</v>
      </c>
      <c r="BQ507" s="60" t="s">
        <v>5299</v>
      </c>
      <c r="BS507" s="60" t="s">
        <v>5325</v>
      </c>
      <c r="BT507" s="60" t="s">
        <v>5293</v>
      </c>
      <c r="BV507" s="61">
        <v>21555</v>
      </c>
      <c r="CU507" s="60" t="s">
        <v>5326</v>
      </c>
      <c r="CV507" s="60" t="s">
        <v>5327</v>
      </c>
      <c r="CW507" s="60" t="s">
        <v>1861</v>
      </c>
      <c r="CY507" s="60" t="s">
        <v>291</v>
      </c>
      <c r="CZ507" s="61">
        <v>43370</v>
      </c>
      <c r="DA507" s="61">
        <v>43214</v>
      </c>
      <c r="DB507" s="61">
        <v>43255</v>
      </c>
      <c r="DC507" s="61">
        <v>43921</v>
      </c>
    </row>
    <row r="508" spans="1:110" x14ac:dyDescent="0.15">
      <c r="A508" s="60">
        <f>COUNTIF(B508:B$1038,B508)</f>
        <v>1</v>
      </c>
      <c r="B508" s="60" t="str">
        <f t="shared" si="14"/>
        <v>3472700263短期入所生活介護</v>
      </c>
      <c r="C508" s="60">
        <v>3472700263</v>
      </c>
      <c r="D508" s="60">
        <v>0</v>
      </c>
      <c r="E508" s="60" t="s">
        <v>275</v>
      </c>
      <c r="F508" s="60">
        <v>1001155</v>
      </c>
      <c r="G508" s="60" t="s">
        <v>5264</v>
      </c>
      <c r="H508" s="60" t="s">
        <v>5265</v>
      </c>
      <c r="I508" s="60">
        <v>7380031</v>
      </c>
      <c r="J508" s="60" t="s">
        <v>5266</v>
      </c>
      <c r="K508" s="60" t="s">
        <v>5267</v>
      </c>
      <c r="L508" s="60" t="s">
        <v>5268</v>
      </c>
      <c r="M508" s="60" t="s">
        <v>1244</v>
      </c>
      <c r="P508" s="60" t="s">
        <v>283</v>
      </c>
      <c r="Q508" s="60" t="s">
        <v>5269</v>
      </c>
      <c r="R508" s="60" t="s">
        <v>5270</v>
      </c>
      <c r="U508" s="61">
        <v>14176</v>
      </c>
      <c r="X508" s="60" t="s">
        <v>5323</v>
      </c>
      <c r="Y508" s="60" t="s">
        <v>5324</v>
      </c>
      <c r="Z508" s="60" t="s">
        <v>5267</v>
      </c>
      <c r="AA508" s="60">
        <v>7380031</v>
      </c>
      <c r="AB508" s="60">
        <v>34213</v>
      </c>
      <c r="AC508" s="60" t="s">
        <v>5266</v>
      </c>
      <c r="AD508" s="60" t="s">
        <v>800</v>
      </c>
      <c r="AE508" s="60" t="b">
        <f t="shared" si="15"/>
        <v>0</v>
      </c>
      <c r="AF508" s="60" t="s">
        <v>641</v>
      </c>
      <c r="AG508" s="60" t="s">
        <v>291</v>
      </c>
      <c r="AH508" s="61">
        <v>43115</v>
      </c>
      <c r="AI508" s="60" t="s">
        <v>292</v>
      </c>
      <c r="AJ508" s="61">
        <v>42907</v>
      </c>
      <c r="AK508" s="61">
        <v>43153</v>
      </c>
      <c r="AL508" s="60" t="s">
        <v>1850</v>
      </c>
      <c r="AM508" s="60" t="str">
        <f>VLOOKUP(AL508,'[1]居宅，予防'!$A$2:$B$43,2,FALSE)</f>
        <v>短期入所生活介護</v>
      </c>
      <c r="AN508" s="60" t="str">
        <f>VLOOKUP(AM508,[1]施設種別!$A$2:$B$20,2,FALSE)</f>
        <v>⑭短期入所生活介護</v>
      </c>
      <c r="AO508" s="60" t="s">
        <v>294</v>
      </c>
      <c r="AP508" s="60" t="s">
        <v>356</v>
      </c>
      <c r="AQ508" s="61">
        <v>36923</v>
      </c>
      <c r="AR508" s="61">
        <v>36923</v>
      </c>
      <c r="AS508" s="61">
        <v>42675</v>
      </c>
      <c r="BF508" s="61">
        <v>42036</v>
      </c>
      <c r="BG508" s="61">
        <v>44227</v>
      </c>
      <c r="BJ508" s="60" t="s">
        <v>5323</v>
      </c>
      <c r="BK508" s="60" t="s">
        <v>5324</v>
      </c>
      <c r="BL508" s="60" t="s">
        <v>5267</v>
      </c>
      <c r="BM508" s="60" t="s">
        <v>5268</v>
      </c>
      <c r="BN508" s="60" t="s">
        <v>5297</v>
      </c>
      <c r="BO508" s="60" t="s">
        <v>5298</v>
      </c>
      <c r="BP508" s="60">
        <v>7380038</v>
      </c>
      <c r="BQ508" s="60" t="s">
        <v>5299</v>
      </c>
      <c r="BS508" s="60" t="s">
        <v>2869</v>
      </c>
      <c r="BT508" s="60" t="s">
        <v>5293</v>
      </c>
      <c r="BV508" s="61">
        <v>21555</v>
      </c>
      <c r="CR508" s="60" t="s">
        <v>800</v>
      </c>
      <c r="CS508" s="60" t="s">
        <v>5328</v>
      </c>
      <c r="CY508" s="60" t="s">
        <v>291</v>
      </c>
      <c r="CZ508" s="61">
        <v>43409</v>
      </c>
      <c r="DA508" s="61">
        <v>43214</v>
      </c>
      <c r="DB508" s="61">
        <v>42781</v>
      </c>
      <c r="DC508" s="61">
        <v>44227</v>
      </c>
    </row>
    <row r="509" spans="1:110" x14ac:dyDescent="0.15">
      <c r="A509" s="60">
        <f>COUNTIF(B509:B$1038,B509)</f>
        <v>1</v>
      </c>
      <c r="B509" s="60" t="str">
        <f t="shared" si="14"/>
        <v>3472700297認知症対応型共同生活介護</v>
      </c>
      <c r="C509" s="60">
        <v>3472700297</v>
      </c>
      <c r="D509" s="60">
        <v>34213</v>
      </c>
      <c r="E509" s="60" t="s">
        <v>800</v>
      </c>
      <c r="G509" s="60" t="s">
        <v>1475</v>
      </c>
      <c r="H509" s="60" t="s">
        <v>1476</v>
      </c>
      <c r="I509" s="60">
        <v>7380034</v>
      </c>
      <c r="J509" s="60" t="s">
        <v>1477</v>
      </c>
      <c r="K509" s="60" t="s">
        <v>1478</v>
      </c>
      <c r="L509" s="60" t="s">
        <v>1479</v>
      </c>
      <c r="M509" s="60" t="s">
        <v>308</v>
      </c>
      <c r="N509" s="60" t="s">
        <v>533</v>
      </c>
      <c r="O509" s="61">
        <v>33802</v>
      </c>
      <c r="P509" s="60" t="s">
        <v>283</v>
      </c>
      <c r="Q509" s="60" t="s">
        <v>1480</v>
      </c>
      <c r="R509" s="60" t="s">
        <v>1481</v>
      </c>
      <c r="S509" s="60">
        <v>7380036</v>
      </c>
      <c r="T509" s="60" t="s">
        <v>5329</v>
      </c>
      <c r="U509" s="61">
        <v>27666</v>
      </c>
      <c r="V509" s="60" t="s">
        <v>5330</v>
      </c>
      <c r="X509" s="60" t="s">
        <v>5331</v>
      </c>
      <c r="Y509" s="60" t="s">
        <v>5332</v>
      </c>
      <c r="Z509" s="60" t="s">
        <v>5333</v>
      </c>
      <c r="AA509" s="60">
        <v>7380034</v>
      </c>
      <c r="AB509" s="60">
        <v>34213</v>
      </c>
      <c r="AC509" s="60" t="s">
        <v>5334</v>
      </c>
      <c r="AD509" s="60" t="s">
        <v>800</v>
      </c>
      <c r="AE509" s="60" t="b">
        <f t="shared" si="15"/>
        <v>1</v>
      </c>
      <c r="AF509" s="60" t="s">
        <v>641</v>
      </c>
      <c r="AH509" s="61">
        <v>41191</v>
      </c>
      <c r="AI509" s="60" t="s">
        <v>292</v>
      </c>
      <c r="AJ509" s="61">
        <v>42668</v>
      </c>
      <c r="AK509" s="61">
        <v>42746</v>
      </c>
      <c r="AL509" s="60" t="s">
        <v>1887</v>
      </c>
      <c r="AM509" s="60" t="str">
        <f>VLOOKUP(AL509,'[1]居宅，予防'!$A$2:$B$43,2,FALSE)</f>
        <v>認知症対応型共同生活介護</v>
      </c>
      <c r="AN509" s="60" t="str">
        <f>VLOOKUP(AM509,[1]施設種別!$A$2:$B$20,2,FALSE)</f>
        <v>⑪認知症対応型共同生活介護</v>
      </c>
      <c r="AO509" s="60" t="s">
        <v>294</v>
      </c>
      <c r="AP509" s="60" t="s">
        <v>356</v>
      </c>
      <c r="AQ509" s="61">
        <v>38808</v>
      </c>
      <c r="AR509" s="61">
        <v>38808</v>
      </c>
      <c r="AS509" s="61">
        <v>42826</v>
      </c>
      <c r="BF509" s="61">
        <v>41821</v>
      </c>
      <c r="BG509" s="61">
        <v>44012</v>
      </c>
      <c r="BJ509" s="60" t="s">
        <v>5331</v>
      </c>
      <c r="BK509" s="60" t="s">
        <v>5332</v>
      </c>
      <c r="BL509" s="60" t="s">
        <v>5333</v>
      </c>
      <c r="BM509" s="60" t="s">
        <v>1486</v>
      </c>
      <c r="BN509" s="60" t="s">
        <v>5335</v>
      </c>
      <c r="BO509" s="60" t="s">
        <v>5336</v>
      </c>
      <c r="BP509" s="60">
        <v>7315135</v>
      </c>
      <c r="BQ509" s="60" t="s">
        <v>5337</v>
      </c>
      <c r="BR509" s="60" t="s">
        <v>5338</v>
      </c>
      <c r="BU509" s="60" t="s">
        <v>598</v>
      </c>
      <c r="BV509" s="61">
        <v>25216</v>
      </c>
      <c r="BW509" s="60" t="s">
        <v>5339</v>
      </c>
      <c r="CX509" s="60" t="s">
        <v>4772</v>
      </c>
      <c r="CZ509" s="61">
        <v>42853</v>
      </c>
      <c r="DA509" s="61">
        <v>43553</v>
      </c>
      <c r="DB509" s="61">
        <v>39510</v>
      </c>
      <c r="DC509" s="61">
        <v>44012</v>
      </c>
    </row>
    <row r="510" spans="1:110" x14ac:dyDescent="0.15">
      <c r="A510" s="60">
        <f>COUNTIF(B510:B$1038,B510)</f>
        <v>1</v>
      </c>
      <c r="B510" s="60" t="str">
        <f t="shared" si="14"/>
        <v>3472700388通所介護</v>
      </c>
      <c r="C510" s="60">
        <v>3472700388</v>
      </c>
      <c r="D510" s="60">
        <v>0</v>
      </c>
      <c r="E510" s="60" t="s">
        <v>275</v>
      </c>
      <c r="F510" s="60">
        <v>5007182</v>
      </c>
      <c r="G510" s="60" t="s">
        <v>5340</v>
      </c>
      <c r="H510" s="60" t="s">
        <v>5341</v>
      </c>
      <c r="I510" s="60">
        <v>7380034</v>
      </c>
      <c r="J510" s="60" t="s">
        <v>5342</v>
      </c>
      <c r="K510" s="60" t="s">
        <v>5343</v>
      </c>
      <c r="L510" s="60" t="s">
        <v>5344</v>
      </c>
      <c r="M510" s="60" t="s">
        <v>1907</v>
      </c>
      <c r="P510" s="60" t="s">
        <v>1967</v>
      </c>
      <c r="Q510" s="60" t="s">
        <v>5345</v>
      </c>
      <c r="R510" s="60" t="s">
        <v>5346</v>
      </c>
      <c r="X510" s="60" t="s">
        <v>5347</v>
      </c>
      <c r="Y510" s="60" t="s">
        <v>5348</v>
      </c>
      <c r="Z510" s="60" t="s">
        <v>5349</v>
      </c>
      <c r="AA510" s="60">
        <v>7380034</v>
      </c>
      <c r="AB510" s="60">
        <v>34213</v>
      </c>
      <c r="AC510" s="60" t="s">
        <v>5350</v>
      </c>
      <c r="AD510" s="60" t="s">
        <v>800</v>
      </c>
      <c r="AE510" s="60" t="b">
        <f t="shared" si="15"/>
        <v>0</v>
      </c>
      <c r="AF510" s="60" t="s">
        <v>641</v>
      </c>
      <c r="AG510" s="60" t="s">
        <v>641</v>
      </c>
      <c r="AH510" s="61">
        <v>43094</v>
      </c>
      <c r="AI510" s="60" t="s">
        <v>292</v>
      </c>
      <c r="AJ510" s="61">
        <v>43041</v>
      </c>
      <c r="AK510" s="61">
        <v>43104</v>
      </c>
      <c r="AL510" s="60" t="s">
        <v>1829</v>
      </c>
      <c r="AM510" s="60" t="str">
        <f>VLOOKUP(AL510,'[1]居宅，予防'!$A$2:$B$43,2,FALSE)</f>
        <v>通所介護</v>
      </c>
      <c r="AN510" s="60" t="str">
        <f>VLOOKUP(AM510,[1]施設種別!$A$2:$B$20,2,FALSE)</f>
        <v>⑮通所介護</v>
      </c>
      <c r="AO510" s="60" t="s">
        <v>294</v>
      </c>
      <c r="AP510" s="60" t="s">
        <v>356</v>
      </c>
      <c r="AQ510" s="61">
        <v>37316</v>
      </c>
      <c r="AR510" s="61">
        <v>37316</v>
      </c>
      <c r="AS510" s="61">
        <v>42095</v>
      </c>
      <c r="BF510" s="61">
        <v>42064</v>
      </c>
      <c r="BG510" s="61">
        <v>44255</v>
      </c>
      <c r="BJ510" s="60" t="s">
        <v>5347</v>
      </c>
      <c r="BK510" s="60" t="s">
        <v>5348</v>
      </c>
      <c r="BL510" s="60" t="s">
        <v>5349</v>
      </c>
      <c r="BM510" s="60" t="s">
        <v>5351</v>
      </c>
      <c r="BN510" s="60" t="s">
        <v>5352</v>
      </c>
      <c r="BO510" s="60" t="s">
        <v>5353</v>
      </c>
      <c r="BP510" s="60">
        <v>7380034</v>
      </c>
      <c r="BQ510" s="60" t="s">
        <v>5354</v>
      </c>
      <c r="BR510" s="60" t="s">
        <v>5355</v>
      </c>
      <c r="BS510" s="60" t="s">
        <v>5356</v>
      </c>
      <c r="BT510" s="60" t="s">
        <v>5357</v>
      </c>
      <c r="BV510" s="61">
        <v>21043</v>
      </c>
      <c r="CR510" s="60" t="s">
        <v>805</v>
      </c>
      <c r="CY510" s="60" t="s">
        <v>291</v>
      </c>
      <c r="CZ510" s="61">
        <v>42119</v>
      </c>
      <c r="DA510" s="61">
        <v>43214</v>
      </c>
      <c r="DB510" s="61">
        <v>41971</v>
      </c>
      <c r="DC510" s="61">
        <v>44255</v>
      </c>
    </row>
    <row r="511" spans="1:110" x14ac:dyDescent="0.15">
      <c r="A511" s="60">
        <f>COUNTIF(B511:B$1038,B511)</f>
        <v>1</v>
      </c>
      <c r="B511" s="60" t="str">
        <f t="shared" si="14"/>
        <v>3472700396通所介護</v>
      </c>
      <c r="C511" s="60">
        <v>3472700396</v>
      </c>
      <c r="D511" s="60">
        <v>0</v>
      </c>
      <c r="E511" s="60" t="s">
        <v>275</v>
      </c>
      <c r="F511" s="60">
        <v>3005279</v>
      </c>
      <c r="G511" s="60" t="s">
        <v>791</v>
      </c>
      <c r="H511" s="60" t="s">
        <v>792</v>
      </c>
      <c r="I511" s="60">
        <v>7380060</v>
      </c>
      <c r="J511" s="60" t="s">
        <v>793</v>
      </c>
      <c r="K511" s="60" t="s">
        <v>794</v>
      </c>
      <c r="L511" s="60" t="s">
        <v>795</v>
      </c>
      <c r="M511" s="60" t="s">
        <v>308</v>
      </c>
      <c r="P511" s="60" t="s">
        <v>283</v>
      </c>
      <c r="Q511" s="60" t="s">
        <v>796</v>
      </c>
      <c r="R511" s="60" t="s">
        <v>797</v>
      </c>
      <c r="U511" s="61">
        <v>22720</v>
      </c>
      <c r="X511" s="60" t="s">
        <v>5358</v>
      </c>
      <c r="Y511" s="60" t="s">
        <v>5359</v>
      </c>
      <c r="Z511" s="60" t="s">
        <v>5360</v>
      </c>
      <c r="AA511" s="60">
        <v>7380024</v>
      </c>
      <c r="AB511" s="60">
        <v>34213</v>
      </c>
      <c r="AC511" s="60" t="s">
        <v>5361</v>
      </c>
      <c r="AD511" s="60" t="s">
        <v>800</v>
      </c>
      <c r="AE511" s="60" t="b">
        <f t="shared" si="15"/>
        <v>0</v>
      </c>
      <c r="AF511" s="60" t="s">
        <v>641</v>
      </c>
      <c r="AG511" s="60" t="s">
        <v>291</v>
      </c>
      <c r="AH511" s="61">
        <v>43059</v>
      </c>
      <c r="AI511" s="60" t="s">
        <v>292</v>
      </c>
      <c r="AJ511" s="61">
        <v>42551</v>
      </c>
      <c r="AK511" s="61">
        <v>43104</v>
      </c>
      <c r="AL511" s="60" t="s">
        <v>1829</v>
      </c>
      <c r="AM511" s="60" t="str">
        <f>VLOOKUP(AL511,'[1]居宅，予防'!$A$2:$B$43,2,FALSE)</f>
        <v>通所介護</v>
      </c>
      <c r="AN511" s="60" t="str">
        <f>VLOOKUP(AM511,[1]施設種別!$A$2:$B$20,2,FALSE)</f>
        <v>⑮通所介護</v>
      </c>
      <c r="AO511" s="60" t="s">
        <v>294</v>
      </c>
      <c r="AP511" s="60" t="s">
        <v>356</v>
      </c>
      <c r="AQ511" s="61">
        <v>37347</v>
      </c>
      <c r="AR511" s="61">
        <v>37347</v>
      </c>
      <c r="AS511" s="61">
        <v>42096</v>
      </c>
      <c r="BF511" s="61">
        <v>41730</v>
      </c>
      <c r="BG511" s="61">
        <v>43921</v>
      </c>
      <c r="BJ511" s="60" t="s">
        <v>5358</v>
      </c>
      <c r="BK511" s="60" t="s">
        <v>5359</v>
      </c>
      <c r="BL511" s="60" t="s">
        <v>5360</v>
      </c>
      <c r="BM511" s="60" t="s">
        <v>5362</v>
      </c>
      <c r="BN511" s="60" t="s">
        <v>5363</v>
      </c>
      <c r="BO511" s="60" t="s">
        <v>5364</v>
      </c>
      <c r="BP511" s="60">
        <v>7320033</v>
      </c>
      <c r="BQ511" s="60" t="s">
        <v>5365</v>
      </c>
      <c r="BR511" s="60" t="s">
        <v>2007</v>
      </c>
      <c r="BV511" s="61">
        <v>30144</v>
      </c>
      <c r="CR511" s="60" t="s">
        <v>805</v>
      </c>
      <c r="CS511" s="60" t="s">
        <v>5366</v>
      </c>
      <c r="CY511" s="60" t="s">
        <v>291</v>
      </c>
      <c r="CZ511" s="61">
        <v>42209</v>
      </c>
      <c r="DA511" s="61">
        <v>43214</v>
      </c>
      <c r="DB511" s="61">
        <v>42107</v>
      </c>
      <c r="DC511" s="61">
        <v>43921</v>
      </c>
    </row>
    <row r="512" spans="1:110" x14ac:dyDescent="0.15">
      <c r="A512" s="60">
        <f>COUNTIF(B512:B$1038,B512)</f>
        <v>1</v>
      </c>
      <c r="B512" s="60" t="str">
        <f t="shared" si="14"/>
        <v>3472700453通所介護</v>
      </c>
      <c r="C512" s="60">
        <v>3472700453</v>
      </c>
      <c r="D512" s="60">
        <v>0</v>
      </c>
      <c r="E512" s="60" t="s">
        <v>275</v>
      </c>
      <c r="F512" s="60">
        <v>1007194</v>
      </c>
      <c r="G512" s="60" t="s">
        <v>5367</v>
      </c>
      <c r="H512" s="60" t="s">
        <v>5368</v>
      </c>
      <c r="I512" s="60">
        <v>7380031</v>
      </c>
      <c r="J512" s="60" t="s">
        <v>5369</v>
      </c>
      <c r="K512" s="60" t="s">
        <v>5370</v>
      </c>
      <c r="L512" s="60" t="s">
        <v>5371</v>
      </c>
      <c r="M512" s="60" t="s">
        <v>1244</v>
      </c>
      <c r="P512" s="60" t="s">
        <v>283</v>
      </c>
      <c r="Q512" s="60" t="s">
        <v>5372</v>
      </c>
      <c r="R512" s="60" t="s">
        <v>5373</v>
      </c>
      <c r="X512" s="60" t="s">
        <v>5374</v>
      </c>
      <c r="Y512" s="60" t="s">
        <v>5375</v>
      </c>
      <c r="Z512" s="60" t="s">
        <v>5370</v>
      </c>
      <c r="AA512" s="60">
        <v>7380031</v>
      </c>
      <c r="AB512" s="60">
        <v>34213</v>
      </c>
      <c r="AC512" s="60" t="s">
        <v>5369</v>
      </c>
      <c r="AD512" s="60" t="s">
        <v>800</v>
      </c>
      <c r="AE512" s="60" t="b">
        <f t="shared" si="15"/>
        <v>0</v>
      </c>
      <c r="AF512" s="60" t="s">
        <v>641</v>
      </c>
      <c r="AG512" s="60" t="s">
        <v>291</v>
      </c>
      <c r="AH512" s="61">
        <v>41513</v>
      </c>
      <c r="AI512" s="60" t="s">
        <v>292</v>
      </c>
      <c r="AJ512" s="61">
        <v>41147</v>
      </c>
      <c r="AK512" s="61">
        <v>41544</v>
      </c>
      <c r="AL512" s="60" t="s">
        <v>1829</v>
      </c>
      <c r="AM512" s="60" t="str">
        <f>VLOOKUP(AL512,'[1]居宅，予防'!$A$2:$B$43,2,FALSE)</f>
        <v>通所介護</v>
      </c>
      <c r="AN512" s="60" t="str">
        <f>VLOOKUP(AM512,[1]施設種別!$A$2:$B$20,2,FALSE)</f>
        <v>⑮通所介護</v>
      </c>
      <c r="AO512" s="60" t="s">
        <v>294</v>
      </c>
      <c r="AP512" s="60" t="s">
        <v>356</v>
      </c>
      <c r="AQ512" s="61">
        <v>37895</v>
      </c>
      <c r="AR512" s="61">
        <v>37895</v>
      </c>
      <c r="AS512" s="61">
        <v>43313</v>
      </c>
      <c r="BF512" s="61">
        <v>42278</v>
      </c>
      <c r="BG512" s="61">
        <v>44469</v>
      </c>
      <c r="BJ512" s="60" t="s">
        <v>5374</v>
      </c>
      <c r="BK512" s="60" t="s">
        <v>5375</v>
      </c>
      <c r="BL512" s="60" t="s">
        <v>5370</v>
      </c>
      <c r="BM512" s="60" t="s">
        <v>5371</v>
      </c>
      <c r="BN512" s="60" t="s">
        <v>5376</v>
      </c>
      <c r="BO512" s="60" t="s">
        <v>5377</v>
      </c>
      <c r="BP512" s="60">
        <v>7380060</v>
      </c>
      <c r="BQ512" s="60" t="s">
        <v>5378</v>
      </c>
      <c r="BR512" s="60" t="s">
        <v>1978</v>
      </c>
      <c r="BS512" s="60" t="s">
        <v>5379</v>
      </c>
      <c r="BT512" s="60" t="s">
        <v>5380</v>
      </c>
      <c r="BV512" s="61">
        <v>24438</v>
      </c>
      <c r="CR512" s="60" t="s">
        <v>805</v>
      </c>
      <c r="CS512" s="60" t="s">
        <v>5381</v>
      </c>
      <c r="CY512" s="60" t="s">
        <v>291</v>
      </c>
      <c r="CZ512" s="61">
        <v>43342</v>
      </c>
      <c r="DA512" s="61">
        <v>42849</v>
      </c>
      <c r="DB512" s="61">
        <v>43315</v>
      </c>
      <c r="DC512" s="61">
        <v>44469</v>
      </c>
    </row>
    <row r="513" spans="1:110" x14ac:dyDescent="0.15">
      <c r="A513" s="60">
        <f>COUNTIF(B513:B$1038,B513)</f>
        <v>1</v>
      </c>
      <c r="B513" s="60" t="str">
        <f t="shared" si="14"/>
        <v>3472700594通所介護</v>
      </c>
      <c r="C513" s="60">
        <v>3472700594</v>
      </c>
      <c r="D513" s="60">
        <v>0</v>
      </c>
      <c r="E513" s="60" t="s">
        <v>275</v>
      </c>
      <c r="F513" s="60">
        <v>5007208</v>
      </c>
      <c r="G513" s="60" t="s">
        <v>5382</v>
      </c>
      <c r="H513" s="60" t="s">
        <v>5383</v>
      </c>
      <c r="I513" s="60">
        <v>7300013</v>
      </c>
      <c r="J513" s="60" t="s">
        <v>5384</v>
      </c>
      <c r="K513" s="60" t="s">
        <v>5385</v>
      </c>
      <c r="L513" s="60" t="s">
        <v>5386</v>
      </c>
      <c r="M513" s="60" t="s">
        <v>1907</v>
      </c>
      <c r="P513" s="60" t="s">
        <v>1967</v>
      </c>
      <c r="Q513" s="60" t="s">
        <v>5387</v>
      </c>
      <c r="R513" s="60" t="s">
        <v>5388</v>
      </c>
      <c r="U513" s="61">
        <v>19209</v>
      </c>
      <c r="X513" s="60" t="s">
        <v>5389</v>
      </c>
      <c r="Y513" s="60" t="s">
        <v>5390</v>
      </c>
      <c r="Z513" s="60" t="s">
        <v>5391</v>
      </c>
      <c r="AA513" s="60">
        <v>7380054</v>
      </c>
      <c r="AB513" s="60">
        <v>34213</v>
      </c>
      <c r="AC513" s="60" t="s">
        <v>5392</v>
      </c>
      <c r="AD513" s="60" t="s">
        <v>800</v>
      </c>
      <c r="AE513" s="60" t="b">
        <f t="shared" si="15"/>
        <v>0</v>
      </c>
      <c r="AF513" s="60" t="s">
        <v>641</v>
      </c>
      <c r="AG513" s="60" t="s">
        <v>291</v>
      </c>
      <c r="AH513" s="61">
        <v>42747</v>
      </c>
      <c r="AI513" s="60" t="s">
        <v>292</v>
      </c>
      <c r="AJ513" s="61">
        <v>42750</v>
      </c>
      <c r="AK513" s="61">
        <v>42850</v>
      </c>
      <c r="AL513" s="60" t="s">
        <v>1829</v>
      </c>
      <c r="AM513" s="60" t="str">
        <f>VLOOKUP(AL513,'[1]居宅，予防'!$A$2:$B$43,2,FALSE)</f>
        <v>通所介護</v>
      </c>
      <c r="AN513" s="60" t="str">
        <f>VLOOKUP(AM513,[1]施設種別!$A$2:$B$20,2,FALSE)</f>
        <v>⑮通所介護</v>
      </c>
      <c r="AO513" s="60" t="s">
        <v>294</v>
      </c>
      <c r="AP513" s="60" t="s">
        <v>356</v>
      </c>
      <c r="AQ513" s="61">
        <v>38443</v>
      </c>
      <c r="AR513" s="61">
        <v>38443</v>
      </c>
      <c r="AS513" s="61">
        <v>43191</v>
      </c>
      <c r="BF513" s="61">
        <v>42826</v>
      </c>
      <c r="BG513" s="61">
        <v>45016</v>
      </c>
      <c r="BJ513" s="60" t="s">
        <v>5389</v>
      </c>
      <c r="BK513" s="60" t="s">
        <v>5390</v>
      </c>
      <c r="BL513" s="60" t="s">
        <v>5391</v>
      </c>
      <c r="BM513" s="60" t="s">
        <v>5393</v>
      </c>
      <c r="BN513" s="60" t="s">
        <v>5394</v>
      </c>
      <c r="BO513" s="60" t="s">
        <v>5395</v>
      </c>
      <c r="BP513" s="60">
        <v>7310138</v>
      </c>
      <c r="BQ513" s="60" t="s">
        <v>5396</v>
      </c>
      <c r="BV513" s="61">
        <v>30476</v>
      </c>
      <c r="CR513" s="60" t="s">
        <v>800</v>
      </c>
      <c r="CS513" s="60" t="s">
        <v>5397</v>
      </c>
      <c r="CY513" s="60" t="s">
        <v>291</v>
      </c>
      <c r="CZ513" s="61">
        <v>43251</v>
      </c>
      <c r="DA513" s="61">
        <v>43217</v>
      </c>
      <c r="DB513" s="61">
        <v>42841</v>
      </c>
      <c r="DC513" s="61">
        <v>45016</v>
      </c>
    </row>
    <row r="514" spans="1:110" x14ac:dyDescent="0.15">
      <c r="A514" s="60">
        <f>COUNTIF(B514:B$1038,B514)</f>
        <v>1</v>
      </c>
      <c r="B514" s="60" t="str">
        <f t="shared" ref="B514:B577" si="16">CONCATENATE(C514,AM514)</f>
        <v>3472700628通所介護</v>
      </c>
      <c r="C514" s="60">
        <v>3472700628</v>
      </c>
      <c r="D514" s="60">
        <v>0</v>
      </c>
      <c r="E514" s="60" t="s">
        <v>275</v>
      </c>
      <c r="F514" s="60">
        <v>3007218</v>
      </c>
      <c r="G514" s="60" t="s">
        <v>5398</v>
      </c>
      <c r="H514" s="60" t="s">
        <v>5399</v>
      </c>
      <c r="I514" s="60">
        <v>7380053</v>
      </c>
      <c r="J514" s="60" t="s">
        <v>5400</v>
      </c>
      <c r="K514" s="60" t="s">
        <v>5401</v>
      </c>
      <c r="L514" s="60" t="s">
        <v>5402</v>
      </c>
      <c r="M514" s="60" t="s">
        <v>308</v>
      </c>
      <c r="N514" s="60" t="s">
        <v>533</v>
      </c>
      <c r="P514" s="60" t="s">
        <v>283</v>
      </c>
      <c r="Q514" s="60" t="s">
        <v>5403</v>
      </c>
      <c r="R514" s="60" t="s">
        <v>5404</v>
      </c>
      <c r="X514" s="60" t="s">
        <v>5405</v>
      </c>
      <c r="Y514" s="60" t="s">
        <v>5406</v>
      </c>
      <c r="Z514" s="60" t="s">
        <v>5407</v>
      </c>
      <c r="AA514" s="60">
        <v>7380053</v>
      </c>
      <c r="AB514" s="60">
        <v>34213</v>
      </c>
      <c r="AC514" s="60" t="s">
        <v>5408</v>
      </c>
      <c r="AD514" s="60" t="s">
        <v>800</v>
      </c>
      <c r="AE514" s="60" t="b">
        <f t="shared" ref="AE514:AE577" si="17">AD514=E514</f>
        <v>0</v>
      </c>
      <c r="AF514" s="60" t="s">
        <v>641</v>
      </c>
      <c r="AG514" s="60" t="s">
        <v>291</v>
      </c>
      <c r="AH514" s="61">
        <v>40695</v>
      </c>
      <c r="AI514" s="60" t="s">
        <v>292</v>
      </c>
      <c r="AJ514" s="61">
        <v>40617</v>
      </c>
      <c r="AK514" s="61">
        <v>40724</v>
      </c>
      <c r="AL514" s="60" t="s">
        <v>1829</v>
      </c>
      <c r="AM514" s="60" t="str">
        <f>VLOOKUP(AL514,'[1]居宅，予防'!$A$2:$B$43,2,FALSE)</f>
        <v>通所介護</v>
      </c>
      <c r="AN514" s="60" t="str">
        <f>VLOOKUP(AM514,[1]施設種別!$A$2:$B$20,2,FALSE)</f>
        <v>⑮通所介護</v>
      </c>
      <c r="AO514" s="60" t="s">
        <v>294</v>
      </c>
      <c r="AP514" s="60" t="s">
        <v>356</v>
      </c>
      <c r="AQ514" s="61">
        <v>38473</v>
      </c>
      <c r="AR514" s="61">
        <v>38473</v>
      </c>
      <c r="AS514" s="61">
        <v>43556</v>
      </c>
      <c r="BF514" s="61">
        <v>42856</v>
      </c>
      <c r="BG514" s="61">
        <v>45046</v>
      </c>
      <c r="BJ514" s="60" t="s">
        <v>5405</v>
      </c>
      <c r="BK514" s="60" t="s">
        <v>5406</v>
      </c>
      <c r="BL514" s="60" t="s">
        <v>5407</v>
      </c>
      <c r="BM514" s="60" t="s">
        <v>5409</v>
      </c>
      <c r="BN514" s="60" t="s">
        <v>5410</v>
      </c>
      <c r="BO514" s="60" t="s">
        <v>5411</v>
      </c>
      <c r="BP514" s="60">
        <v>7380053</v>
      </c>
      <c r="BQ514" s="60" t="s">
        <v>5412</v>
      </c>
      <c r="BR514" s="60" t="s">
        <v>1892</v>
      </c>
      <c r="BS514" s="60" t="s">
        <v>5413</v>
      </c>
      <c r="BT514" s="60" t="s">
        <v>674</v>
      </c>
      <c r="BV514" s="61">
        <v>20090</v>
      </c>
      <c r="CR514" s="60" t="s">
        <v>805</v>
      </c>
      <c r="CS514" s="60" t="s">
        <v>5414</v>
      </c>
      <c r="CY514" s="60" t="s">
        <v>291</v>
      </c>
      <c r="CZ514" s="61">
        <v>43579</v>
      </c>
      <c r="DA514" s="61">
        <v>42849</v>
      </c>
      <c r="DB514" s="61">
        <v>43552</v>
      </c>
      <c r="DC514" s="61">
        <v>45046</v>
      </c>
    </row>
    <row r="515" spans="1:110" x14ac:dyDescent="0.15">
      <c r="A515" s="60">
        <f>COUNTIF(B515:B$1038,B515)</f>
        <v>1</v>
      </c>
      <c r="B515" s="60" t="str">
        <f t="shared" si="16"/>
        <v>3472700644地域密着型通所介護</v>
      </c>
      <c r="C515" s="60">
        <v>3472700644</v>
      </c>
      <c r="D515" s="60">
        <v>34213</v>
      </c>
      <c r="E515" s="60" t="s">
        <v>800</v>
      </c>
      <c r="G515" s="60" t="s">
        <v>5415</v>
      </c>
      <c r="H515" s="60" t="s">
        <v>5416</v>
      </c>
      <c r="I515" s="60">
        <v>7315102</v>
      </c>
      <c r="J515" s="60" t="s">
        <v>5417</v>
      </c>
      <c r="K515" s="60" t="s">
        <v>5418</v>
      </c>
      <c r="L515" s="60" t="s">
        <v>5418</v>
      </c>
      <c r="M515" s="60" t="s">
        <v>1907</v>
      </c>
      <c r="N515" s="60" t="s">
        <v>533</v>
      </c>
      <c r="P515" s="60" t="s">
        <v>1967</v>
      </c>
      <c r="Q515" s="60" t="s">
        <v>5419</v>
      </c>
      <c r="R515" s="60" t="s">
        <v>5420</v>
      </c>
      <c r="X515" s="60" t="s">
        <v>5421</v>
      </c>
      <c r="Y515" s="60" t="s">
        <v>5422</v>
      </c>
      <c r="Z515" s="60" t="s">
        <v>5423</v>
      </c>
      <c r="AA515" s="60">
        <v>7390414</v>
      </c>
      <c r="AB515" s="60">
        <v>34213</v>
      </c>
      <c r="AC515" s="60" t="s">
        <v>5424</v>
      </c>
      <c r="AD515" s="60" t="s">
        <v>800</v>
      </c>
      <c r="AE515" s="60" t="b">
        <f t="shared" si="17"/>
        <v>1</v>
      </c>
      <c r="AF515" s="60" t="s">
        <v>641</v>
      </c>
      <c r="AH515" s="61">
        <v>42480</v>
      </c>
      <c r="AI515" s="60" t="s">
        <v>292</v>
      </c>
      <c r="AJ515" s="61">
        <v>43009</v>
      </c>
      <c r="AK515" s="61">
        <v>43055</v>
      </c>
      <c r="AL515" s="60" t="s">
        <v>1974</v>
      </c>
      <c r="AM515" s="60" t="str">
        <f>VLOOKUP(AL515,'[1]居宅，予防'!$A$2:$B$43,2,FALSE)</f>
        <v>地域密着型通所介護</v>
      </c>
      <c r="AN515" s="60" t="str">
        <f>VLOOKUP(AM515,[1]施設種別!$A$2:$B$20,2,FALSE)</f>
        <v>⑯地域密着型通所介護</v>
      </c>
      <c r="AO515" s="60" t="s">
        <v>294</v>
      </c>
      <c r="AP515" s="60" t="s">
        <v>356</v>
      </c>
      <c r="AQ515" s="61">
        <v>42461</v>
      </c>
      <c r="AR515" s="61">
        <v>42461</v>
      </c>
      <c r="AS515" s="61">
        <v>42826</v>
      </c>
      <c r="BF515" s="61">
        <v>43009</v>
      </c>
      <c r="BG515" s="61">
        <v>45199</v>
      </c>
      <c r="BJ515" s="60" t="s">
        <v>5421</v>
      </c>
      <c r="BK515" s="60" t="s">
        <v>5422</v>
      </c>
      <c r="BL515" s="60" t="s">
        <v>5423</v>
      </c>
      <c r="BM515" s="60" t="s">
        <v>5425</v>
      </c>
      <c r="BN515" s="60" t="s">
        <v>5426</v>
      </c>
      <c r="BO515" s="60" t="s">
        <v>5427</v>
      </c>
      <c r="BP515" s="60">
        <v>7380042</v>
      </c>
      <c r="BQ515" s="60" t="s">
        <v>5428</v>
      </c>
      <c r="BR515" s="60" t="s">
        <v>1978</v>
      </c>
      <c r="BV515" s="61">
        <v>28710</v>
      </c>
      <c r="CR515" s="60" t="s">
        <v>800</v>
      </c>
      <c r="CX515" s="60" t="s">
        <v>5429</v>
      </c>
      <c r="CZ515" s="61">
        <v>43082</v>
      </c>
      <c r="DA515" s="61">
        <v>43553</v>
      </c>
      <c r="DB515" s="61">
        <v>42480</v>
      </c>
      <c r="DC515" s="61">
        <v>45199</v>
      </c>
    </row>
    <row r="516" spans="1:110" x14ac:dyDescent="0.15">
      <c r="A516" s="60">
        <f>COUNTIF(B516:B$1038,B516)</f>
        <v>1</v>
      </c>
      <c r="B516" s="60" t="str">
        <f t="shared" si="16"/>
        <v>3472700768短期入所生活介護</v>
      </c>
      <c r="C516" s="60">
        <v>3472700768</v>
      </c>
      <c r="D516" s="60">
        <v>0</v>
      </c>
      <c r="E516" s="60" t="s">
        <v>275</v>
      </c>
      <c r="F516" s="60">
        <v>5006887</v>
      </c>
      <c r="G516" s="60" t="s">
        <v>5430</v>
      </c>
      <c r="H516" s="60" t="s">
        <v>5431</v>
      </c>
      <c r="I516" s="60">
        <v>1070061</v>
      </c>
      <c r="J516" s="60" t="s">
        <v>5432</v>
      </c>
      <c r="K516" s="60" t="s">
        <v>5433</v>
      </c>
      <c r="L516" s="60" t="s">
        <v>5434</v>
      </c>
      <c r="M516" s="60" t="s">
        <v>1907</v>
      </c>
      <c r="P516" s="60" t="s">
        <v>1967</v>
      </c>
      <c r="Q516" s="60" t="s">
        <v>5435</v>
      </c>
      <c r="R516" s="60" t="s">
        <v>5436</v>
      </c>
      <c r="U516" s="61">
        <v>26252</v>
      </c>
      <c r="X516" s="60" t="s">
        <v>5437</v>
      </c>
      <c r="Y516" s="60" t="s">
        <v>5438</v>
      </c>
      <c r="Z516" s="60" t="s">
        <v>5439</v>
      </c>
      <c r="AA516" s="60">
        <v>7380026</v>
      </c>
      <c r="AB516" s="60">
        <v>34213</v>
      </c>
      <c r="AC516" s="60" t="s">
        <v>5440</v>
      </c>
      <c r="AD516" s="60" t="s">
        <v>800</v>
      </c>
      <c r="AE516" s="60" t="b">
        <f t="shared" si="17"/>
        <v>0</v>
      </c>
      <c r="AF516" s="60" t="s">
        <v>641</v>
      </c>
      <c r="AG516" s="60" t="s">
        <v>291</v>
      </c>
      <c r="AH516" s="61">
        <v>43322</v>
      </c>
      <c r="AI516" s="60" t="s">
        <v>292</v>
      </c>
      <c r="AJ516" s="61">
        <v>43277</v>
      </c>
      <c r="AK516" s="61">
        <v>43370</v>
      </c>
      <c r="AL516" s="60" t="s">
        <v>1850</v>
      </c>
      <c r="AM516" s="60" t="str">
        <f>VLOOKUP(AL516,'[1]居宅，予防'!$A$2:$B$43,2,FALSE)</f>
        <v>短期入所生活介護</v>
      </c>
      <c r="AN516" s="60" t="str">
        <f>VLOOKUP(AM516,[1]施設種別!$A$2:$B$20,2,FALSE)</f>
        <v>⑭短期入所生活介護</v>
      </c>
      <c r="AO516" s="60" t="s">
        <v>294</v>
      </c>
      <c r="AP516" s="60" t="s">
        <v>356</v>
      </c>
      <c r="AQ516" s="61">
        <v>39052</v>
      </c>
      <c r="AR516" s="61">
        <v>39052</v>
      </c>
      <c r="AS516" s="61">
        <v>43221</v>
      </c>
      <c r="BF516" s="61">
        <v>43435</v>
      </c>
      <c r="BG516" s="61">
        <v>45626</v>
      </c>
      <c r="BJ516" s="60" t="s">
        <v>5437</v>
      </c>
      <c r="BK516" s="60" t="s">
        <v>5438</v>
      </c>
      <c r="BL516" s="60" t="s">
        <v>5439</v>
      </c>
      <c r="BM516" s="60" t="s">
        <v>5441</v>
      </c>
      <c r="BN516" s="60" t="s">
        <v>5442</v>
      </c>
      <c r="BO516" s="60" t="s">
        <v>5443</v>
      </c>
      <c r="BP516" s="60">
        <v>7380025</v>
      </c>
      <c r="BQ516" s="60" t="s">
        <v>5444</v>
      </c>
      <c r="BR516" s="60" t="s">
        <v>2166</v>
      </c>
      <c r="BV516" s="61">
        <v>24633</v>
      </c>
      <c r="CR516" s="60" t="s">
        <v>5445</v>
      </c>
      <c r="CS516" s="60" t="s">
        <v>5446</v>
      </c>
      <c r="CV516" s="60" t="s">
        <v>5447</v>
      </c>
      <c r="CY516" s="60" t="s">
        <v>291</v>
      </c>
      <c r="CZ516" s="61">
        <v>43434</v>
      </c>
      <c r="DA516" s="61">
        <v>43502</v>
      </c>
      <c r="DB516" s="61">
        <v>43371</v>
      </c>
      <c r="DC516" s="61">
        <v>45626</v>
      </c>
    </row>
    <row r="517" spans="1:110" x14ac:dyDescent="0.15">
      <c r="A517" s="60">
        <f>COUNTIF(B517:B$1038,B517)</f>
        <v>1</v>
      </c>
      <c r="B517" s="60" t="str">
        <f t="shared" si="16"/>
        <v>3472700768通所介護</v>
      </c>
      <c r="C517" s="60">
        <v>3472700768</v>
      </c>
      <c r="D517" s="60">
        <v>0</v>
      </c>
      <c r="E517" s="60" t="s">
        <v>275</v>
      </c>
      <c r="F517" s="60">
        <v>5006887</v>
      </c>
      <c r="G517" s="60" t="s">
        <v>5430</v>
      </c>
      <c r="H517" s="60" t="s">
        <v>5431</v>
      </c>
      <c r="I517" s="60">
        <v>1070061</v>
      </c>
      <c r="J517" s="60" t="s">
        <v>5432</v>
      </c>
      <c r="K517" s="60" t="s">
        <v>5433</v>
      </c>
      <c r="L517" s="60" t="s">
        <v>5434</v>
      </c>
      <c r="M517" s="60" t="s">
        <v>1907</v>
      </c>
      <c r="P517" s="60" t="s">
        <v>1967</v>
      </c>
      <c r="Q517" s="60" t="s">
        <v>5435</v>
      </c>
      <c r="R517" s="60" t="s">
        <v>5436</v>
      </c>
      <c r="U517" s="61">
        <v>26252</v>
      </c>
      <c r="X517" s="60" t="s">
        <v>5437</v>
      </c>
      <c r="Y517" s="60" t="s">
        <v>5438</v>
      </c>
      <c r="Z517" s="60" t="s">
        <v>5439</v>
      </c>
      <c r="AA517" s="60">
        <v>7380026</v>
      </c>
      <c r="AB517" s="60">
        <v>34213</v>
      </c>
      <c r="AC517" s="60" t="s">
        <v>5440</v>
      </c>
      <c r="AD517" s="60" t="s">
        <v>800</v>
      </c>
      <c r="AE517" s="60" t="b">
        <f t="shared" si="17"/>
        <v>0</v>
      </c>
      <c r="AF517" s="60" t="s">
        <v>641</v>
      </c>
      <c r="AG517" s="60" t="s">
        <v>291</v>
      </c>
      <c r="AH517" s="61">
        <v>43322</v>
      </c>
      <c r="AI517" s="60" t="s">
        <v>292</v>
      </c>
      <c r="AJ517" s="61">
        <v>43277</v>
      </c>
      <c r="AK517" s="61">
        <v>43370</v>
      </c>
      <c r="AL517" s="60" t="s">
        <v>1829</v>
      </c>
      <c r="AM517" s="60" t="str">
        <f>VLOOKUP(AL517,'[1]居宅，予防'!$A$2:$B$43,2,FALSE)</f>
        <v>通所介護</v>
      </c>
      <c r="AN517" s="60" t="str">
        <f>VLOOKUP(AM517,[1]施設種別!$A$2:$B$20,2,FALSE)</f>
        <v>⑮通所介護</v>
      </c>
      <c r="AO517" s="60" t="s">
        <v>294</v>
      </c>
      <c r="AP517" s="60" t="s">
        <v>356</v>
      </c>
      <c r="AQ517" s="61">
        <v>39052</v>
      </c>
      <c r="AR517" s="61">
        <v>39052</v>
      </c>
      <c r="AS517" s="61">
        <v>43466</v>
      </c>
      <c r="BF517" s="61">
        <v>43435</v>
      </c>
      <c r="BG517" s="61">
        <v>45626</v>
      </c>
      <c r="BJ517" s="60" t="s">
        <v>5437</v>
      </c>
      <c r="BK517" s="60" t="s">
        <v>5438</v>
      </c>
      <c r="BL517" s="60" t="s">
        <v>5439</v>
      </c>
      <c r="BM517" s="60" t="s">
        <v>5441</v>
      </c>
      <c r="BN517" s="60" t="s">
        <v>5448</v>
      </c>
      <c r="BO517" s="60" t="s">
        <v>5449</v>
      </c>
      <c r="BP517" s="60">
        <v>7380034</v>
      </c>
      <c r="BQ517" s="60" t="s">
        <v>5450</v>
      </c>
      <c r="BR517" s="60" t="s">
        <v>2007</v>
      </c>
      <c r="BV517" s="61">
        <v>23251</v>
      </c>
      <c r="CR517" s="60" t="s">
        <v>805</v>
      </c>
      <c r="CS517" s="60" t="s">
        <v>5451</v>
      </c>
      <c r="CY517" s="60" t="s">
        <v>291</v>
      </c>
      <c r="CZ517" s="61">
        <v>43496</v>
      </c>
      <c r="DA517" s="61">
        <v>43578</v>
      </c>
      <c r="DB517" s="61">
        <v>43461</v>
      </c>
      <c r="DC517" s="61">
        <v>45626</v>
      </c>
      <c r="DF517" s="60" t="s">
        <v>5452</v>
      </c>
    </row>
    <row r="518" spans="1:110" x14ac:dyDescent="0.15">
      <c r="A518" s="60">
        <f>COUNTIF(B518:B$1038,B518)</f>
        <v>1</v>
      </c>
      <c r="B518" s="60" t="str">
        <f t="shared" si="16"/>
        <v>3472700800通所介護</v>
      </c>
      <c r="C518" s="60">
        <v>3472700800</v>
      </c>
      <c r="D518" s="60">
        <v>0</v>
      </c>
      <c r="E518" s="60" t="s">
        <v>275</v>
      </c>
      <c r="F518" s="60">
        <v>1004134</v>
      </c>
      <c r="G518" s="60" t="s">
        <v>5453</v>
      </c>
      <c r="H518" s="60" t="s">
        <v>5454</v>
      </c>
      <c r="I518" s="60">
        <v>7390454</v>
      </c>
      <c r="J518" s="60" t="s">
        <v>5455</v>
      </c>
      <c r="K518" s="60" t="s">
        <v>5456</v>
      </c>
      <c r="L518" s="60" t="s">
        <v>5457</v>
      </c>
      <c r="M518" s="60" t="s">
        <v>1244</v>
      </c>
      <c r="P518" s="60" t="s">
        <v>283</v>
      </c>
      <c r="Q518" s="60" t="s">
        <v>5458</v>
      </c>
      <c r="R518" s="60" t="s">
        <v>5459</v>
      </c>
      <c r="U518" s="61">
        <v>22818</v>
      </c>
      <c r="X518" s="60" t="s">
        <v>5460</v>
      </c>
      <c r="Y518" s="60" t="s">
        <v>5461</v>
      </c>
      <c r="Z518" s="60" t="s">
        <v>5462</v>
      </c>
      <c r="AA518" s="60">
        <v>7390454</v>
      </c>
      <c r="AB518" s="60">
        <v>34213</v>
      </c>
      <c r="AC518" s="60" t="s">
        <v>5463</v>
      </c>
      <c r="AD518" s="60" t="s">
        <v>800</v>
      </c>
      <c r="AE518" s="60" t="b">
        <f t="shared" si="17"/>
        <v>0</v>
      </c>
      <c r="AF518" s="60" t="s">
        <v>641</v>
      </c>
      <c r="AG518" s="60" t="s">
        <v>291</v>
      </c>
      <c r="AH518" s="61">
        <v>43157</v>
      </c>
      <c r="AI518" s="60" t="s">
        <v>292</v>
      </c>
      <c r="AJ518" s="61">
        <v>43132</v>
      </c>
      <c r="AK518" s="61">
        <v>43185</v>
      </c>
      <c r="AL518" s="60" t="s">
        <v>1829</v>
      </c>
      <c r="AM518" s="60" t="str">
        <f>VLOOKUP(AL518,'[1]居宅，予防'!$A$2:$B$43,2,FALSE)</f>
        <v>通所介護</v>
      </c>
      <c r="AN518" s="60" t="str">
        <f>VLOOKUP(AM518,[1]施設種別!$A$2:$B$20,2,FALSE)</f>
        <v>⑮通所介護</v>
      </c>
      <c r="AO518" s="60" t="s">
        <v>294</v>
      </c>
      <c r="AP518" s="60" t="s">
        <v>356</v>
      </c>
      <c r="AQ518" s="61">
        <v>39539</v>
      </c>
      <c r="AR518" s="61">
        <v>39539</v>
      </c>
      <c r="AS518" s="61">
        <v>43191</v>
      </c>
      <c r="BF518" s="61">
        <v>41730</v>
      </c>
      <c r="BG518" s="61">
        <v>43921</v>
      </c>
      <c r="BJ518" s="60" t="s">
        <v>5460</v>
      </c>
      <c r="BK518" s="60" t="s">
        <v>5461</v>
      </c>
      <c r="BL518" s="60" t="s">
        <v>5462</v>
      </c>
      <c r="BM518" s="60" t="s">
        <v>5464</v>
      </c>
      <c r="BN518" s="60" t="s">
        <v>5465</v>
      </c>
      <c r="BO518" s="60" t="s">
        <v>5466</v>
      </c>
      <c r="BP518" s="60">
        <v>7380054</v>
      </c>
      <c r="BQ518" s="60" t="s">
        <v>5467</v>
      </c>
      <c r="BR518" s="60" t="s">
        <v>2007</v>
      </c>
      <c r="BV518" s="61">
        <v>26873</v>
      </c>
      <c r="CR518" s="60" t="s">
        <v>800</v>
      </c>
      <c r="CS518" s="60" t="s">
        <v>5468</v>
      </c>
      <c r="CY518" s="60" t="s">
        <v>291</v>
      </c>
      <c r="CZ518" s="61">
        <v>43251</v>
      </c>
      <c r="DA518" s="61">
        <v>43214</v>
      </c>
      <c r="DB518" s="61">
        <v>43202</v>
      </c>
      <c r="DC518" s="61">
        <v>43921</v>
      </c>
    </row>
    <row r="519" spans="1:110" x14ac:dyDescent="0.15">
      <c r="A519" s="60">
        <f>COUNTIF(B519:B$1038,B519)</f>
        <v>1</v>
      </c>
      <c r="B519" s="60" t="str">
        <f t="shared" si="16"/>
        <v>3472700818地域密着型通所介護</v>
      </c>
      <c r="C519" s="60">
        <v>3472700818</v>
      </c>
      <c r="D519" s="60">
        <v>34213</v>
      </c>
      <c r="E519" s="60" t="s">
        <v>800</v>
      </c>
      <c r="G519" s="60" t="s">
        <v>5415</v>
      </c>
      <c r="H519" s="60" t="s">
        <v>5416</v>
      </c>
      <c r="I519" s="60">
        <v>7315102</v>
      </c>
      <c r="J519" s="60" t="s">
        <v>5417</v>
      </c>
      <c r="K519" s="60" t="s">
        <v>5418</v>
      </c>
      <c r="L519" s="60" t="s">
        <v>5418</v>
      </c>
      <c r="M519" s="60" t="s">
        <v>1907</v>
      </c>
      <c r="N519" s="60" t="s">
        <v>533</v>
      </c>
      <c r="P519" s="60" t="s">
        <v>1967</v>
      </c>
      <c r="Q519" s="60" t="s">
        <v>5419</v>
      </c>
      <c r="R519" s="60" t="s">
        <v>5420</v>
      </c>
      <c r="X519" s="60" t="s">
        <v>5469</v>
      </c>
      <c r="Y519" s="60" t="s">
        <v>5470</v>
      </c>
      <c r="Z519" s="60" t="s">
        <v>5471</v>
      </c>
      <c r="AA519" s="60">
        <v>7390488</v>
      </c>
      <c r="AB519" s="60">
        <v>34213</v>
      </c>
      <c r="AC519" s="60" t="s">
        <v>5472</v>
      </c>
      <c r="AD519" s="60" t="s">
        <v>800</v>
      </c>
      <c r="AE519" s="60" t="b">
        <f t="shared" si="17"/>
        <v>1</v>
      </c>
      <c r="AF519" s="60" t="s">
        <v>641</v>
      </c>
      <c r="AG519" s="60" t="s">
        <v>291</v>
      </c>
      <c r="AH519" s="61">
        <v>42480</v>
      </c>
      <c r="AI519" s="60" t="s">
        <v>292</v>
      </c>
      <c r="AJ519" s="61">
        <v>42461</v>
      </c>
      <c r="AK519" s="61">
        <v>42480</v>
      </c>
      <c r="AL519" s="60" t="s">
        <v>1974</v>
      </c>
      <c r="AM519" s="60" t="str">
        <f>VLOOKUP(AL519,'[1]居宅，予防'!$A$2:$B$43,2,FALSE)</f>
        <v>地域密着型通所介護</v>
      </c>
      <c r="AN519" s="60" t="str">
        <f>VLOOKUP(AM519,[1]施設種別!$A$2:$B$20,2,FALSE)</f>
        <v>⑯地域密着型通所介護</v>
      </c>
      <c r="AO519" s="60" t="s">
        <v>294</v>
      </c>
      <c r="AP519" s="60" t="s">
        <v>356</v>
      </c>
      <c r="AQ519" s="61">
        <v>42461</v>
      </c>
      <c r="AR519" s="61">
        <v>42461</v>
      </c>
      <c r="AS519" s="61">
        <v>42826</v>
      </c>
      <c r="BF519" s="61">
        <v>42461</v>
      </c>
      <c r="BG519" s="61">
        <v>43951</v>
      </c>
      <c r="BJ519" s="60" t="s">
        <v>5469</v>
      </c>
      <c r="BK519" s="60" t="s">
        <v>5470</v>
      </c>
      <c r="BL519" s="60" t="s">
        <v>5471</v>
      </c>
      <c r="BM519" s="60" t="s">
        <v>5473</v>
      </c>
      <c r="BN519" s="60" t="s">
        <v>5474</v>
      </c>
      <c r="BO519" s="60" t="s">
        <v>5475</v>
      </c>
      <c r="BP519" s="60">
        <v>7380034</v>
      </c>
      <c r="BQ519" s="60" t="s">
        <v>5476</v>
      </c>
      <c r="BR519" s="60" t="s">
        <v>2157</v>
      </c>
      <c r="BU519" s="60" t="s">
        <v>598</v>
      </c>
      <c r="BV519" s="61">
        <v>28503</v>
      </c>
      <c r="CR519" s="60" t="s">
        <v>800</v>
      </c>
      <c r="CS519" s="60" t="s">
        <v>5289</v>
      </c>
      <c r="CX519" s="60" t="s">
        <v>5477</v>
      </c>
      <c r="CZ519" s="61">
        <v>42853</v>
      </c>
      <c r="DA519" s="61">
        <v>43553</v>
      </c>
      <c r="DB519" s="61">
        <v>42480</v>
      </c>
      <c r="DC519" s="61">
        <v>43951</v>
      </c>
    </row>
    <row r="520" spans="1:110" x14ac:dyDescent="0.15">
      <c r="A520" s="60">
        <f>COUNTIF(B520:B$1038,B520)</f>
        <v>1</v>
      </c>
      <c r="B520" s="60" t="str">
        <f t="shared" si="16"/>
        <v>3472700834通所介護</v>
      </c>
      <c r="C520" s="60">
        <v>3472700834</v>
      </c>
      <c r="D520" s="60">
        <v>0</v>
      </c>
      <c r="E520" s="60" t="s">
        <v>275</v>
      </c>
      <c r="F520" s="60">
        <v>1004142</v>
      </c>
      <c r="G520" s="60" t="s">
        <v>5478</v>
      </c>
      <c r="H520" s="60" t="s">
        <v>5479</v>
      </c>
      <c r="I520" s="60">
        <v>7380222</v>
      </c>
      <c r="J520" s="60" t="s">
        <v>5480</v>
      </c>
      <c r="K520" s="60" t="s">
        <v>5481</v>
      </c>
      <c r="L520" s="60" t="s">
        <v>5482</v>
      </c>
      <c r="M520" s="60" t="s">
        <v>1244</v>
      </c>
      <c r="P520" s="60" t="s">
        <v>283</v>
      </c>
      <c r="Q520" s="60" t="s">
        <v>5483</v>
      </c>
      <c r="R520" s="60" t="s">
        <v>5484</v>
      </c>
      <c r="U520" s="61">
        <v>13345</v>
      </c>
      <c r="X520" s="60" t="s">
        <v>5485</v>
      </c>
      <c r="Y520" s="60" t="s">
        <v>5486</v>
      </c>
      <c r="Z520" s="60" t="s">
        <v>5487</v>
      </c>
      <c r="AA520" s="60">
        <v>7380203</v>
      </c>
      <c r="AB520" s="60">
        <v>34213</v>
      </c>
      <c r="AC520" s="60" t="s">
        <v>5488</v>
      </c>
      <c r="AD520" s="60" t="s">
        <v>800</v>
      </c>
      <c r="AE520" s="60" t="b">
        <f t="shared" si="17"/>
        <v>0</v>
      </c>
      <c r="AF520" s="60" t="s">
        <v>641</v>
      </c>
      <c r="AG520" s="60" t="s">
        <v>291</v>
      </c>
      <c r="AH520" s="61">
        <v>43311</v>
      </c>
      <c r="AI520" s="60" t="s">
        <v>292</v>
      </c>
      <c r="AJ520" s="61">
        <v>43296</v>
      </c>
      <c r="AK520" s="61">
        <v>43370</v>
      </c>
      <c r="AL520" s="60" t="s">
        <v>1829</v>
      </c>
      <c r="AM520" s="60" t="str">
        <f>VLOOKUP(AL520,'[1]居宅，予防'!$A$2:$B$43,2,FALSE)</f>
        <v>通所介護</v>
      </c>
      <c r="AN520" s="60" t="str">
        <f>VLOOKUP(AM520,[1]施設種別!$A$2:$B$20,2,FALSE)</f>
        <v>⑮通所介護</v>
      </c>
      <c r="AO520" s="60" t="s">
        <v>294</v>
      </c>
      <c r="AP520" s="60" t="s">
        <v>356</v>
      </c>
      <c r="AQ520" s="61">
        <v>39692</v>
      </c>
      <c r="AR520" s="61">
        <v>39692</v>
      </c>
      <c r="AS520" s="61">
        <v>43191</v>
      </c>
      <c r="BF520" s="61">
        <v>41883</v>
      </c>
      <c r="BG520" s="61">
        <v>44074</v>
      </c>
      <c r="BJ520" s="60" t="s">
        <v>5485</v>
      </c>
      <c r="BK520" s="60" t="s">
        <v>5486</v>
      </c>
      <c r="BL520" s="60" t="s">
        <v>5487</v>
      </c>
      <c r="BM520" s="60" t="s">
        <v>5489</v>
      </c>
      <c r="BN520" s="60" t="s">
        <v>5490</v>
      </c>
      <c r="BO520" s="60" t="s">
        <v>5491</v>
      </c>
      <c r="BP520" s="60">
        <v>7380222</v>
      </c>
      <c r="BQ520" s="60" t="s">
        <v>5492</v>
      </c>
      <c r="BR520" s="60" t="s">
        <v>3059</v>
      </c>
      <c r="BS520" s="60" t="s">
        <v>5493</v>
      </c>
      <c r="BT520" s="60" t="s">
        <v>674</v>
      </c>
      <c r="BV520" s="61">
        <v>23050</v>
      </c>
      <c r="CR520" s="60" t="s">
        <v>800</v>
      </c>
      <c r="CS520" s="60" t="s">
        <v>5494</v>
      </c>
      <c r="CY520" s="60" t="s">
        <v>291</v>
      </c>
      <c r="CZ520" s="61">
        <v>43251</v>
      </c>
      <c r="DA520" s="61">
        <v>42849</v>
      </c>
      <c r="DB520" s="61">
        <v>43203</v>
      </c>
      <c r="DC520" s="61">
        <v>44074</v>
      </c>
    </row>
    <row r="521" spans="1:110" x14ac:dyDescent="0.15">
      <c r="A521" s="60">
        <f>COUNTIF(B521:B$1038,B521)</f>
        <v>1</v>
      </c>
      <c r="B521" s="60" t="str">
        <f t="shared" si="16"/>
        <v>3472700842短期入所生活介護</v>
      </c>
      <c r="C521" s="60">
        <v>3472700842</v>
      </c>
      <c r="D521" s="60">
        <v>0</v>
      </c>
      <c r="E521" s="60" t="s">
        <v>275</v>
      </c>
      <c r="F521" s="60">
        <v>1004142</v>
      </c>
      <c r="G521" s="60" t="s">
        <v>5478</v>
      </c>
      <c r="H521" s="60" t="s">
        <v>5479</v>
      </c>
      <c r="I521" s="60">
        <v>7380222</v>
      </c>
      <c r="J521" s="60" t="s">
        <v>5480</v>
      </c>
      <c r="K521" s="60" t="s">
        <v>5481</v>
      </c>
      <c r="L521" s="60" t="s">
        <v>5482</v>
      </c>
      <c r="M521" s="60" t="s">
        <v>1244</v>
      </c>
      <c r="P521" s="60" t="s">
        <v>283</v>
      </c>
      <c r="Q521" s="60" t="s">
        <v>5483</v>
      </c>
      <c r="R521" s="60" t="s">
        <v>5484</v>
      </c>
      <c r="U521" s="61">
        <v>13345</v>
      </c>
      <c r="X521" s="60" t="s">
        <v>5495</v>
      </c>
      <c r="Y521" s="60" t="s">
        <v>5496</v>
      </c>
      <c r="Z521" s="60" t="s">
        <v>5487</v>
      </c>
      <c r="AA521" s="60">
        <v>7380203</v>
      </c>
      <c r="AB521" s="60">
        <v>34213</v>
      </c>
      <c r="AC521" s="60" t="s">
        <v>5488</v>
      </c>
      <c r="AD521" s="60" t="s">
        <v>800</v>
      </c>
      <c r="AE521" s="60" t="b">
        <f t="shared" si="17"/>
        <v>0</v>
      </c>
      <c r="AF521" s="60" t="s">
        <v>641</v>
      </c>
      <c r="AG521" s="60" t="s">
        <v>291</v>
      </c>
      <c r="AH521" s="61">
        <v>43311</v>
      </c>
      <c r="AI521" s="60" t="s">
        <v>292</v>
      </c>
      <c r="AJ521" s="61">
        <v>43296</v>
      </c>
      <c r="AK521" s="61">
        <v>43370</v>
      </c>
      <c r="AL521" s="60" t="s">
        <v>1850</v>
      </c>
      <c r="AM521" s="60" t="str">
        <f>VLOOKUP(AL521,'[1]居宅，予防'!$A$2:$B$43,2,FALSE)</f>
        <v>短期入所生活介護</v>
      </c>
      <c r="AN521" s="60" t="str">
        <f>VLOOKUP(AM521,[1]施設種別!$A$2:$B$20,2,FALSE)</f>
        <v>⑭短期入所生活介護</v>
      </c>
      <c r="AO521" s="60" t="s">
        <v>294</v>
      </c>
      <c r="AP521" s="60" t="s">
        <v>356</v>
      </c>
      <c r="AQ521" s="61">
        <v>39692</v>
      </c>
      <c r="AR521" s="61">
        <v>39692</v>
      </c>
      <c r="AS521" s="61">
        <v>42826</v>
      </c>
      <c r="BF521" s="61">
        <v>41883</v>
      </c>
      <c r="BG521" s="61">
        <v>44074</v>
      </c>
      <c r="BJ521" s="60" t="s">
        <v>5495</v>
      </c>
      <c r="BK521" s="60" t="s">
        <v>5496</v>
      </c>
      <c r="BL521" s="60" t="s">
        <v>5487</v>
      </c>
      <c r="BM521" s="60" t="s">
        <v>5489</v>
      </c>
      <c r="BN521" s="60" t="s">
        <v>5497</v>
      </c>
      <c r="BO521" s="60" t="s">
        <v>5491</v>
      </c>
      <c r="BP521" s="60">
        <v>7380222</v>
      </c>
      <c r="BQ521" s="60" t="s">
        <v>5492</v>
      </c>
      <c r="BR521" s="60" t="s">
        <v>1892</v>
      </c>
      <c r="BS521" s="60" t="s">
        <v>5486</v>
      </c>
      <c r="BT521" s="60" t="s">
        <v>5498</v>
      </c>
      <c r="BV521" s="61">
        <v>23050</v>
      </c>
      <c r="CR521" s="60" t="s">
        <v>800</v>
      </c>
      <c r="CS521" s="60" t="s">
        <v>5499</v>
      </c>
      <c r="CV521" s="60" t="s">
        <v>2876</v>
      </c>
      <c r="CY521" s="60" t="s">
        <v>291</v>
      </c>
      <c r="CZ521" s="61">
        <v>42907</v>
      </c>
      <c r="DA521" s="61">
        <v>43362</v>
      </c>
      <c r="DB521" s="61">
        <v>42864</v>
      </c>
      <c r="DC521" s="61">
        <v>44074</v>
      </c>
    </row>
    <row r="522" spans="1:110" x14ac:dyDescent="0.15">
      <c r="A522" s="60">
        <f>COUNTIF(B522:B$1038,B522)</f>
        <v>1</v>
      </c>
      <c r="B522" s="60" t="str">
        <f t="shared" si="16"/>
        <v>3472700859短期入所生活介護</v>
      </c>
      <c r="C522" s="60">
        <v>3472700859</v>
      </c>
      <c r="D522" s="60">
        <v>0</v>
      </c>
      <c r="E522" s="60" t="s">
        <v>275</v>
      </c>
      <c r="F522" s="60">
        <v>1000181</v>
      </c>
      <c r="G522" s="60" t="s">
        <v>1511</v>
      </c>
      <c r="H522" s="60" t="s">
        <v>1512</v>
      </c>
      <c r="I522" s="60">
        <v>7391412</v>
      </c>
      <c r="J522" s="60" t="s">
        <v>1513</v>
      </c>
      <c r="K522" s="60" t="s">
        <v>1514</v>
      </c>
      <c r="L522" s="60" t="s">
        <v>1515</v>
      </c>
      <c r="M522" s="60" t="s">
        <v>1244</v>
      </c>
      <c r="P522" s="60" t="s">
        <v>283</v>
      </c>
      <c r="Q522" s="60" t="s">
        <v>1516</v>
      </c>
      <c r="R522" s="60" t="s">
        <v>1517</v>
      </c>
      <c r="U522" s="61">
        <v>27656</v>
      </c>
      <c r="X522" s="60" t="s">
        <v>5500</v>
      </c>
      <c r="Y522" s="60" t="s">
        <v>5501</v>
      </c>
      <c r="Z522" s="60" t="s">
        <v>1520</v>
      </c>
      <c r="AA522" s="60">
        <v>7380031</v>
      </c>
      <c r="AB522" s="60">
        <v>34213</v>
      </c>
      <c r="AC522" s="60" t="s">
        <v>5502</v>
      </c>
      <c r="AD522" s="60" t="s">
        <v>800</v>
      </c>
      <c r="AE522" s="60" t="b">
        <f t="shared" si="17"/>
        <v>0</v>
      </c>
      <c r="AF522" s="60" t="s">
        <v>641</v>
      </c>
      <c r="AG522" s="60" t="s">
        <v>291</v>
      </c>
      <c r="AH522" s="61">
        <v>43298</v>
      </c>
      <c r="AI522" s="60" t="s">
        <v>292</v>
      </c>
      <c r="AJ522" s="61">
        <v>43279</v>
      </c>
      <c r="AK522" s="61">
        <v>43370</v>
      </c>
      <c r="AL522" s="60" t="s">
        <v>1850</v>
      </c>
      <c r="AM522" s="60" t="str">
        <f>VLOOKUP(AL522,'[1]居宅，予防'!$A$2:$B$43,2,FALSE)</f>
        <v>短期入所生活介護</v>
      </c>
      <c r="AN522" s="60" t="str">
        <f>VLOOKUP(AM522,[1]施設種別!$A$2:$B$20,2,FALSE)</f>
        <v>⑭短期入所生活介護</v>
      </c>
      <c r="AO522" s="60" t="s">
        <v>294</v>
      </c>
      <c r="AP522" s="60" t="s">
        <v>356</v>
      </c>
      <c r="AQ522" s="61">
        <v>39722</v>
      </c>
      <c r="AR522" s="61">
        <v>39722</v>
      </c>
      <c r="AS522" s="61">
        <v>43191</v>
      </c>
      <c r="BF522" s="61">
        <v>41913</v>
      </c>
      <c r="BG522" s="61">
        <v>44104</v>
      </c>
      <c r="BJ522" s="60" t="s">
        <v>5500</v>
      </c>
      <c r="BK522" s="60" t="s">
        <v>5501</v>
      </c>
      <c r="BL522" s="60" t="s">
        <v>1520</v>
      </c>
      <c r="BM522" s="60" t="s">
        <v>1522</v>
      </c>
      <c r="BN522" s="60" t="s">
        <v>5503</v>
      </c>
      <c r="BO522" s="60" t="s">
        <v>5504</v>
      </c>
      <c r="BP522" s="60">
        <v>7380025</v>
      </c>
      <c r="BQ522" s="60" t="s">
        <v>5505</v>
      </c>
      <c r="BS522" s="60" t="s">
        <v>5506</v>
      </c>
      <c r="BT522" s="60" t="s">
        <v>5280</v>
      </c>
      <c r="BV522" s="61">
        <v>18635</v>
      </c>
      <c r="CR522" s="60" t="s">
        <v>5507</v>
      </c>
      <c r="CY522" s="60" t="s">
        <v>291</v>
      </c>
      <c r="CZ522" s="61">
        <v>43409</v>
      </c>
      <c r="DA522" s="61">
        <v>42849</v>
      </c>
      <c r="DB522" s="61">
        <v>43206</v>
      </c>
      <c r="DC522" s="61">
        <v>44104</v>
      </c>
    </row>
    <row r="523" spans="1:110" x14ac:dyDescent="0.15">
      <c r="A523" s="60">
        <f>COUNTIF(B523:B$1038,B523)</f>
        <v>1</v>
      </c>
      <c r="B523" s="60" t="str">
        <f t="shared" si="16"/>
        <v>3472700875通所介護</v>
      </c>
      <c r="C523" s="60">
        <v>3472700875</v>
      </c>
      <c r="D523" s="60">
        <v>0</v>
      </c>
      <c r="E523" s="60" t="s">
        <v>275</v>
      </c>
      <c r="F523" s="60">
        <v>5006440</v>
      </c>
      <c r="G523" s="60" t="s">
        <v>2794</v>
      </c>
      <c r="H523" s="60" t="s">
        <v>2795</v>
      </c>
      <c r="I523" s="60">
        <v>7330833</v>
      </c>
      <c r="J523" s="60" t="s">
        <v>2796</v>
      </c>
      <c r="K523" s="60" t="s">
        <v>2797</v>
      </c>
      <c r="L523" s="60" t="s">
        <v>2798</v>
      </c>
      <c r="M523" s="60" t="s">
        <v>1907</v>
      </c>
      <c r="P523" s="60" t="s">
        <v>1967</v>
      </c>
      <c r="Q523" s="60" t="s">
        <v>2799</v>
      </c>
      <c r="R523" s="60" t="s">
        <v>2800</v>
      </c>
      <c r="X523" s="60" t="s">
        <v>5508</v>
      </c>
      <c r="Y523" s="60" t="s">
        <v>5509</v>
      </c>
      <c r="Z523" s="60" t="s">
        <v>5510</v>
      </c>
      <c r="AA523" s="60">
        <v>7380023</v>
      </c>
      <c r="AB523" s="60">
        <v>34213</v>
      </c>
      <c r="AC523" s="60" t="s">
        <v>5511</v>
      </c>
      <c r="AD523" s="60" t="s">
        <v>800</v>
      </c>
      <c r="AE523" s="60" t="b">
        <f t="shared" si="17"/>
        <v>0</v>
      </c>
      <c r="AF523" s="60" t="s">
        <v>641</v>
      </c>
      <c r="AG523" s="60" t="s">
        <v>291</v>
      </c>
      <c r="AH523" s="61">
        <v>42892</v>
      </c>
      <c r="AI523" s="60" t="s">
        <v>292</v>
      </c>
      <c r="AJ523" s="61">
        <v>42821</v>
      </c>
      <c r="AK523" s="61">
        <v>42943</v>
      </c>
      <c r="AL523" s="60" t="s">
        <v>1829</v>
      </c>
      <c r="AM523" s="60" t="str">
        <f>VLOOKUP(AL523,'[1]居宅，予防'!$A$2:$B$43,2,FALSE)</f>
        <v>通所介護</v>
      </c>
      <c r="AN523" s="60" t="str">
        <f>VLOOKUP(AM523,[1]施設種別!$A$2:$B$20,2,FALSE)</f>
        <v>⑮通所介護</v>
      </c>
      <c r="AO523" s="60" t="s">
        <v>294</v>
      </c>
      <c r="AP523" s="60" t="s">
        <v>356</v>
      </c>
      <c r="AQ523" s="61">
        <v>39722</v>
      </c>
      <c r="AR523" s="61">
        <v>39722</v>
      </c>
      <c r="AS523" s="61">
        <v>42795</v>
      </c>
      <c r="BF523" s="61">
        <v>41913</v>
      </c>
      <c r="BG523" s="61">
        <v>44104</v>
      </c>
      <c r="BJ523" s="60" t="s">
        <v>5508</v>
      </c>
      <c r="BK523" s="60" t="s">
        <v>5509</v>
      </c>
      <c r="BL523" s="60" t="s">
        <v>5510</v>
      </c>
      <c r="BM523" s="60" t="s">
        <v>5512</v>
      </c>
      <c r="BN523" s="60" t="s">
        <v>5513</v>
      </c>
      <c r="BO523" s="60" t="s">
        <v>5514</v>
      </c>
      <c r="BP523" s="60">
        <v>7380034</v>
      </c>
      <c r="BQ523" s="60" t="s">
        <v>5515</v>
      </c>
      <c r="BR523" s="60" t="s">
        <v>2007</v>
      </c>
      <c r="BV523" s="61">
        <v>25140</v>
      </c>
      <c r="CR523" s="60" t="s">
        <v>805</v>
      </c>
      <c r="CS523" s="60" t="s">
        <v>5516</v>
      </c>
      <c r="CY523" s="60" t="s">
        <v>291</v>
      </c>
      <c r="CZ523" s="61">
        <v>42818</v>
      </c>
      <c r="DA523" s="61">
        <v>42849</v>
      </c>
      <c r="DB523" s="61">
        <v>42800</v>
      </c>
      <c r="DC523" s="61">
        <v>44104</v>
      </c>
    </row>
    <row r="524" spans="1:110" x14ac:dyDescent="0.15">
      <c r="A524" s="60">
        <f>COUNTIF(B524:B$1038,B524)</f>
        <v>1</v>
      </c>
      <c r="B524" s="60" t="str">
        <f t="shared" si="16"/>
        <v>3472700883介護老人福祉施設</v>
      </c>
      <c r="C524" s="60">
        <v>3472700883</v>
      </c>
      <c r="D524" s="60">
        <v>0</v>
      </c>
      <c r="E524" s="60" t="s">
        <v>275</v>
      </c>
      <c r="F524" s="60">
        <v>1000181</v>
      </c>
      <c r="G524" s="60" t="s">
        <v>1511</v>
      </c>
      <c r="H524" s="60" t="s">
        <v>1512</v>
      </c>
      <c r="I524" s="60">
        <v>7391412</v>
      </c>
      <c r="J524" s="60" t="s">
        <v>1513</v>
      </c>
      <c r="K524" s="60" t="s">
        <v>1514</v>
      </c>
      <c r="L524" s="60" t="s">
        <v>1515</v>
      </c>
      <c r="M524" s="60" t="s">
        <v>1244</v>
      </c>
      <c r="P524" s="60" t="s">
        <v>283</v>
      </c>
      <c r="Q524" s="60" t="s">
        <v>1516</v>
      </c>
      <c r="R524" s="60" t="s">
        <v>1517</v>
      </c>
      <c r="U524" s="61">
        <v>27656</v>
      </c>
      <c r="X524" s="60" t="s">
        <v>5517</v>
      </c>
      <c r="Y524" s="60" t="s">
        <v>5518</v>
      </c>
      <c r="Z524" s="60" t="s">
        <v>1520</v>
      </c>
      <c r="AA524" s="60">
        <v>7380031</v>
      </c>
      <c r="AB524" s="60">
        <v>34213</v>
      </c>
      <c r="AC524" s="60" t="s">
        <v>5502</v>
      </c>
      <c r="AD524" s="60" t="s">
        <v>800</v>
      </c>
      <c r="AE524" s="60" t="b">
        <f t="shared" si="17"/>
        <v>0</v>
      </c>
      <c r="AF524" s="60" t="s">
        <v>641</v>
      </c>
      <c r="AG524" s="60" t="s">
        <v>291</v>
      </c>
      <c r="AH524" s="61">
        <v>43298</v>
      </c>
      <c r="AI524" s="60" t="s">
        <v>292</v>
      </c>
      <c r="AJ524" s="61">
        <v>43279</v>
      </c>
      <c r="AK524" s="61">
        <v>43370</v>
      </c>
      <c r="AL524" s="60" t="s">
        <v>1856</v>
      </c>
      <c r="AM524" s="60" t="str">
        <f>VLOOKUP(AL524,'[1]居宅，予防'!$A$2:$B$43,2,FALSE)</f>
        <v>介護老人福祉施設</v>
      </c>
      <c r="AN524" s="60" t="str">
        <f>VLOOKUP(AM524,[1]施設種別!$A$2:$B$20,2,FALSE)</f>
        <v>①広域型特別養護老人ホーム</v>
      </c>
      <c r="AO524" s="60" t="s">
        <v>294</v>
      </c>
      <c r="AP524" s="60" t="s">
        <v>356</v>
      </c>
      <c r="AQ524" s="61">
        <v>39722</v>
      </c>
      <c r="AR524" s="61">
        <v>39722</v>
      </c>
      <c r="AS524" s="61">
        <v>43556</v>
      </c>
      <c r="BF524" s="61">
        <v>41913</v>
      </c>
      <c r="BG524" s="61">
        <v>44104</v>
      </c>
      <c r="BJ524" s="60" t="s">
        <v>5517</v>
      </c>
      <c r="BK524" s="60" t="s">
        <v>5518</v>
      </c>
      <c r="BL524" s="60" t="s">
        <v>1520</v>
      </c>
      <c r="BM524" s="60" t="s">
        <v>1522</v>
      </c>
      <c r="BN524" s="60" t="s">
        <v>5503</v>
      </c>
      <c r="BO524" s="60" t="s">
        <v>5504</v>
      </c>
      <c r="BP524" s="60">
        <v>7380025</v>
      </c>
      <c r="BQ524" s="60" t="s">
        <v>5505</v>
      </c>
      <c r="BS524" s="60" t="s">
        <v>5519</v>
      </c>
      <c r="BT524" s="60" t="s">
        <v>5520</v>
      </c>
      <c r="BV524" s="61">
        <v>18635</v>
      </c>
      <c r="CU524" s="60" t="s">
        <v>5521</v>
      </c>
      <c r="CV524" s="60" t="s">
        <v>5522</v>
      </c>
      <c r="CW524" s="60" t="s">
        <v>5523</v>
      </c>
      <c r="CY524" s="60" t="s">
        <v>291</v>
      </c>
      <c r="CZ524" s="61">
        <v>43579</v>
      </c>
      <c r="DA524" s="61">
        <v>43217</v>
      </c>
      <c r="DB524" s="61">
        <v>43564</v>
      </c>
      <c r="DC524" s="61">
        <v>44104</v>
      </c>
    </row>
    <row r="525" spans="1:110" x14ac:dyDescent="0.15">
      <c r="A525" s="60">
        <f>COUNTIF(B525:B$1038,B525)</f>
        <v>1</v>
      </c>
      <c r="B525" s="60" t="str">
        <f t="shared" si="16"/>
        <v>3472700925地域密着型通所介護</v>
      </c>
      <c r="C525" s="60">
        <v>3472700925</v>
      </c>
      <c r="D525" s="60">
        <v>34213</v>
      </c>
      <c r="E525" s="60" t="s">
        <v>800</v>
      </c>
      <c r="G525" s="60" t="s">
        <v>5524</v>
      </c>
      <c r="H525" s="60" t="s">
        <v>5525</v>
      </c>
      <c r="I525" s="60">
        <v>7380023</v>
      </c>
      <c r="J525" s="60" t="s">
        <v>5526</v>
      </c>
      <c r="K525" s="60" t="s">
        <v>5527</v>
      </c>
      <c r="L525" s="60" t="s">
        <v>5527</v>
      </c>
      <c r="M525" s="60" t="s">
        <v>2182</v>
      </c>
      <c r="P525" s="60" t="s">
        <v>283</v>
      </c>
      <c r="Q525" s="60" t="s">
        <v>5528</v>
      </c>
      <c r="R525" s="60" t="s">
        <v>5529</v>
      </c>
      <c r="X525" s="60" t="s">
        <v>5530</v>
      </c>
      <c r="Y525" s="60" t="s">
        <v>5531</v>
      </c>
      <c r="Z525" s="60" t="s">
        <v>5532</v>
      </c>
      <c r="AA525" s="60">
        <v>7380025</v>
      </c>
      <c r="AB525" s="60">
        <v>34213</v>
      </c>
      <c r="AC525" s="60" t="s">
        <v>5533</v>
      </c>
      <c r="AD525" s="60" t="s">
        <v>800</v>
      </c>
      <c r="AE525" s="60" t="b">
        <f t="shared" si="17"/>
        <v>1</v>
      </c>
      <c r="AF525" s="60" t="s">
        <v>641</v>
      </c>
      <c r="AG525" s="60" t="s">
        <v>291</v>
      </c>
      <c r="AH525" s="61">
        <v>42480</v>
      </c>
      <c r="AI525" s="60" t="s">
        <v>292</v>
      </c>
      <c r="AJ525" s="61">
        <v>42461</v>
      </c>
      <c r="AK525" s="61">
        <v>42480</v>
      </c>
      <c r="AL525" s="60" t="s">
        <v>1974</v>
      </c>
      <c r="AM525" s="60" t="str">
        <f>VLOOKUP(AL525,'[1]居宅，予防'!$A$2:$B$43,2,FALSE)</f>
        <v>地域密着型通所介護</v>
      </c>
      <c r="AN525" s="60" t="str">
        <f>VLOOKUP(AM525,[1]施設種別!$A$2:$B$20,2,FALSE)</f>
        <v>⑯地域密着型通所介護</v>
      </c>
      <c r="AO525" s="60" t="s">
        <v>294</v>
      </c>
      <c r="AP525" s="60" t="s">
        <v>356</v>
      </c>
      <c r="AQ525" s="61">
        <v>42461</v>
      </c>
      <c r="AR525" s="61">
        <v>42461</v>
      </c>
      <c r="AS525" s="61">
        <v>42522</v>
      </c>
      <c r="BF525" s="61">
        <v>42461</v>
      </c>
      <c r="BG525" s="61">
        <v>44469</v>
      </c>
      <c r="BJ525" s="60" t="s">
        <v>5530</v>
      </c>
      <c r="BK525" s="60" t="s">
        <v>5531</v>
      </c>
      <c r="BL525" s="60" t="s">
        <v>5532</v>
      </c>
      <c r="BM525" s="60" t="s">
        <v>5532</v>
      </c>
      <c r="BN525" s="60" t="s">
        <v>5534</v>
      </c>
      <c r="BO525" s="60" t="s">
        <v>5535</v>
      </c>
      <c r="BP525" s="60">
        <v>7380023</v>
      </c>
      <c r="BQ525" s="60" t="s">
        <v>5526</v>
      </c>
      <c r="BR525" s="60" t="s">
        <v>2007</v>
      </c>
      <c r="BV525" s="61">
        <v>19098</v>
      </c>
      <c r="CR525" s="60" t="s">
        <v>805</v>
      </c>
      <c r="CS525" s="60" t="s">
        <v>5536</v>
      </c>
      <c r="CX525" s="60" t="s">
        <v>5537</v>
      </c>
      <c r="CZ525" s="61">
        <v>42666</v>
      </c>
      <c r="DA525" s="61">
        <v>43335</v>
      </c>
      <c r="DB525" s="61">
        <v>42480</v>
      </c>
      <c r="DC525" s="61">
        <v>44469</v>
      </c>
    </row>
    <row r="526" spans="1:110" x14ac:dyDescent="0.15">
      <c r="A526" s="60">
        <f>COUNTIF(B526:B$1038,B526)</f>
        <v>1</v>
      </c>
      <c r="B526" s="60" t="str">
        <f t="shared" si="16"/>
        <v>3472700933地域密着型通所介護</v>
      </c>
      <c r="C526" s="60">
        <v>3472700933</v>
      </c>
      <c r="D526" s="60">
        <v>34213</v>
      </c>
      <c r="E526" s="60" t="s">
        <v>800</v>
      </c>
      <c r="G526" s="60" t="s">
        <v>5538</v>
      </c>
      <c r="H526" s="60" t="s">
        <v>5539</v>
      </c>
      <c r="I526" s="60">
        <v>7340027</v>
      </c>
      <c r="J526" s="60" t="s">
        <v>5540</v>
      </c>
      <c r="K526" s="60" t="s">
        <v>5541</v>
      </c>
      <c r="L526" s="60" t="s">
        <v>5542</v>
      </c>
      <c r="M526" s="60" t="s">
        <v>1907</v>
      </c>
      <c r="P526" s="60" t="s">
        <v>1908</v>
      </c>
      <c r="Q526" s="60" t="s">
        <v>5543</v>
      </c>
      <c r="R526" s="60" t="s">
        <v>5544</v>
      </c>
      <c r="U526" s="61">
        <v>18225</v>
      </c>
      <c r="X526" s="60" t="s">
        <v>5545</v>
      </c>
      <c r="Y526" s="60" t="s">
        <v>5546</v>
      </c>
      <c r="Z526" s="60" t="s">
        <v>5547</v>
      </c>
      <c r="AA526" s="60">
        <v>7380001</v>
      </c>
      <c r="AB526" s="60">
        <v>34213</v>
      </c>
      <c r="AC526" s="60" t="s">
        <v>5548</v>
      </c>
      <c r="AD526" s="60" t="s">
        <v>800</v>
      </c>
      <c r="AE526" s="60" t="b">
        <f t="shared" si="17"/>
        <v>1</v>
      </c>
      <c r="AF526" s="60" t="s">
        <v>641</v>
      </c>
      <c r="AG526" s="60" t="s">
        <v>291</v>
      </c>
      <c r="AH526" s="61">
        <v>42480</v>
      </c>
      <c r="AI526" s="60" t="s">
        <v>292</v>
      </c>
      <c r="AJ526" s="61">
        <v>42461</v>
      </c>
      <c r="AK526" s="61">
        <v>42480</v>
      </c>
      <c r="AL526" s="60" t="s">
        <v>1974</v>
      </c>
      <c r="AM526" s="60" t="str">
        <f>VLOOKUP(AL526,'[1]居宅，予防'!$A$2:$B$43,2,FALSE)</f>
        <v>地域密着型通所介護</v>
      </c>
      <c r="AN526" s="60" t="str">
        <f>VLOOKUP(AM526,[1]施設種別!$A$2:$B$20,2,FALSE)</f>
        <v>⑯地域密着型通所介護</v>
      </c>
      <c r="AO526" s="60" t="s">
        <v>294</v>
      </c>
      <c r="AP526" s="60" t="s">
        <v>356</v>
      </c>
      <c r="AQ526" s="61">
        <v>42461</v>
      </c>
      <c r="AR526" s="61">
        <v>42461</v>
      </c>
      <c r="AS526" s="61">
        <v>42826</v>
      </c>
      <c r="BF526" s="61">
        <v>42461</v>
      </c>
      <c r="BG526" s="61">
        <v>44500</v>
      </c>
      <c r="BJ526" s="60" t="s">
        <v>5545</v>
      </c>
      <c r="BK526" s="60" t="s">
        <v>5546</v>
      </c>
      <c r="BL526" s="60" t="s">
        <v>5547</v>
      </c>
      <c r="BM526" s="60" t="s">
        <v>5549</v>
      </c>
      <c r="BN526" s="60" t="s">
        <v>5550</v>
      </c>
      <c r="BO526" s="60" t="s">
        <v>5551</v>
      </c>
      <c r="BP526" s="60">
        <v>7330841</v>
      </c>
      <c r="BQ526" s="60" t="s">
        <v>5552</v>
      </c>
      <c r="BR526" s="60" t="s">
        <v>5553</v>
      </c>
      <c r="BS526" s="60" t="s">
        <v>5554</v>
      </c>
      <c r="BT526" s="60" t="s">
        <v>598</v>
      </c>
      <c r="BV526" s="61">
        <v>29667</v>
      </c>
      <c r="CR526" s="60" t="s">
        <v>805</v>
      </c>
      <c r="CX526" s="60" t="s">
        <v>5555</v>
      </c>
      <c r="CZ526" s="61">
        <v>42853</v>
      </c>
      <c r="DA526" s="61">
        <v>42855</v>
      </c>
      <c r="DB526" s="61">
        <v>42480</v>
      </c>
      <c r="DC526" s="61">
        <v>44500</v>
      </c>
    </row>
    <row r="527" spans="1:110" x14ac:dyDescent="0.15">
      <c r="A527" s="60">
        <f>COUNTIF(B527:B$1038,B527)</f>
        <v>1</v>
      </c>
      <c r="B527" s="60" t="str">
        <f t="shared" si="16"/>
        <v>3472700958通所介護</v>
      </c>
      <c r="C527" s="60">
        <v>3472700958</v>
      </c>
      <c r="D527" s="60">
        <v>0</v>
      </c>
      <c r="E527" s="60" t="s">
        <v>275</v>
      </c>
      <c r="F527" s="60">
        <v>5007687</v>
      </c>
      <c r="G527" s="60" t="s">
        <v>5556</v>
      </c>
      <c r="H527" s="60" t="s">
        <v>5557</v>
      </c>
      <c r="I527" s="60">
        <v>7310137</v>
      </c>
      <c r="J527" s="60" t="s">
        <v>5558</v>
      </c>
      <c r="K527" s="60" t="s">
        <v>5559</v>
      </c>
      <c r="L527" s="60" t="s">
        <v>5560</v>
      </c>
      <c r="M527" s="60" t="s">
        <v>1907</v>
      </c>
      <c r="P527" s="60" t="s">
        <v>1967</v>
      </c>
      <c r="Q527" s="60" t="s">
        <v>5561</v>
      </c>
      <c r="R527" s="60" t="s">
        <v>5562</v>
      </c>
      <c r="X527" s="60" t="s">
        <v>5563</v>
      </c>
      <c r="Y527" s="60" t="s">
        <v>5564</v>
      </c>
      <c r="Z527" s="60" t="s">
        <v>5565</v>
      </c>
      <c r="AA527" s="60">
        <v>7380001</v>
      </c>
      <c r="AB527" s="60">
        <v>34213</v>
      </c>
      <c r="AC527" s="60" t="s">
        <v>5566</v>
      </c>
      <c r="AD527" s="60" t="s">
        <v>800</v>
      </c>
      <c r="AE527" s="60" t="b">
        <f t="shared" si="17"/>
        <v>0</v>
      </c>
      <c r="AF527" s="60" t="s">
        <v>641</v>
      </c>
      <c r="AG527" s="60" t="s">
        <v>291</v>
      </c>
      <c r="AH527" s="61">
        <v>42222</v>
      </c>
      <c r="AI527" s="60" t="s">
        <v>292</v>
      </c>
      <c r="AJ527" s="61">
        <v>41775</v>
      </c>
      <c r="AK527" s="61">
        <v>42226</v>
      </c>
      <c r="AL527" s="60" t="s">
        <v>1829</v>
      </c>
      <c r="AM527" s="60" t="str">
        <f>VLOOKUP(AL527,'[1]居宅，予防'!$A$2:$B$43,2,FALSE)</f>
        <v>通所介護</v>
      </c>
      <c r="AN527" s="60" t="str">
        <f>VLOOKUP(AM527,[1]施設種別!$A$2:$B$20,2,FALSE)</f>
        <v>⑮通所介護</v>
      </c>
      <c r="AO527" s="60" t="s">
        <v>294</v>
      </c>
      <c r="AP527" s="60" t="s">
        <v>356</v>
      </c>
      <c r="AQ527" s="61">
        <v>40330</v>
      </c>
      <c r="AR527" s="61">
        <v>40330</v>
      </c>
      <c r="AS527" s="61">
        <v>43191</v>
      </c>
      <c r="BF527" s="61">
        <v>42522</v>
      </c>
      <c r="BG527" s="61">
        <v>44712</v>
      </c>
      <c r="BJ527" s="60" t="s">
        <v>5563</v>
      </c>
      <c r="BK527" s="60" t="s">
        <v>5564</v>
      </c>
      <c r="BL527" s="60" t="s">
        <v>5565</v>
      </c>
      <c r="BM527" s="60" t="s">
        <v>5567</v>
      </c>
      <c r="BN527" s="60" t="s">
        <v>5568</v>
      </c>
      <c r="BO527" s="60" t="s">
        <v>5569</v>
      </c>
      <c r="BP527" s="60">
        <v>7315141</v>
      </c>
      <c r="BQ527" s="60" t="s">
        <v>5570</v>
      </c>
      <c r="BR527" s="60" t="s">
        <v>2368</v>
      </c>
      <c r="BV527" s="61">
        <v>29405</v>
      </c>
      <c r="CR527" s="60" t="s">
        <v>805</v>
      </c>
      <c r="CS527" s="60" t="s">
        <v>5571</v>
      </c>
      <c r="CY527" s="60" t="s">
        <v>291</v>
      </c>
      <c r="CZ527" s="61">
        <v>43251</v>
      </c>
      <c r="DA527" s="61">
        <v>43215</v>
      </c>
      <c r="DB527" s="61">
        <v>43201</v>
      </c>
      <c r="DC527" s="61">
        <v>44712</v>
      </c>
    </row>
    <row r="528" spans="1:110" x14ac:dyDescent="0.15">
      <c r="A528" s="60">
        <f>COUNTIF(B528:B$1038,B528)</f>
        <v>1</v>
      </c>
      <c r="B528" s="60" t="str">
        <f t="shared" si="16"/>
        <v>3472701089介護老人福祉施設</v>
      </c>
      <c r="C528" s="60">
        <v>3472701089</v>
      </c>
      <c r="D528" s="60">
        <v>0</v>
      </c>
      <c r="E528" s="60" t="s">
        <v>275</v>
      </c>
      <c r="F528" s="60">
        <v>1000181</v>
      </c>
      <c r="G528" s="60" t="s">
        <v>1511</v>
      </c>
      <c r="H528" s="60" t="s">
        <v>1512</v>
      </c>
      <c r="I528" s="60">
        <v>7391412</v>
      </c>
      <c r="J528" s="60" t="s">
        <v>1513</v>
      </c>
      <c r="K528" s="60" t="s">
        <v>1514</v>
      </c>
      <c r="L528" s="60" t="s">
        <v>1515</v>
      </c>
      <c r="M528" s="60" t="s">
        <v>1244</v>
      </c>
      <c r="P528" s="60" t="s">
        <v>283</v>
      </c>
      <c r="Q528" s="60" t="s">
        <v>1516</v>
      </c>
      <c r="R528" s="60" t="s">
        <v>1517</v>
      </c>
      <c r="U528" s="61">
        <v>27656</v>
      </c>
      <c r="X528" s="60" t="s">
        <v>5572</v>
      </c>
      <c r="Y528" s="60" t="s">
        <v>5506</v>
      </c>
      <c r="Z528" s="60" t="s">
        <v>1520</v>
      </c>
      <c r="AA528" s="60">
        <v>7380031</v>
      </c>
      <c r="AB528" s="60">
        <v>34213</v>
      </c>
      <c r="AC528" s="60" t="s">
        <v>5502</v>
      </c>
      <c r="AD528" s="60" t="s">
        <v>800</v>
      </c>
      <c r="AE528" s="60" t="b">
        <f t="shared" si="17"/>
        <v>0</v>
      </c>
      <c r="AF528" s="60" t="s">
        <v>641</v>
      </c>
      <c r="AG528" s="60" t="s">
        <v>291</v>
      </c>
      <c r="AH528" s="61">
        <v>43298</v>
      </c>
      <c r="AI528" s="60" t="s">
        <v>292</v>
      </c>
      <c r="AJ528" s="61">
        <v>43279</v>
      </c>
      <c r="AK528" s="61">
        <v>43370</v>
      </c>
      <c r="AL528" s="60" t="s">
        <v>1856</v>
      </c>
      <c r="AM528" s="60" t="str">
        <f>VLOOKUP(AL528,'[1]居宅，予防'!$A$2:$B$43,2,FALSE)</f>
        <v>介護老人福祉施設</v>
      </c>
      <c r="AN528" s="60" t="str">
        <f>VLOOKUP(AM528,[1]施設種別!$A$2:$B$20,2,FALSE)</f>
        <v>①広域型特別養護老人ホーム</v>
      </c>
      <c r="AO528" s="60" t="s">
        <v>294</v>
      </c>
      <c r="AP528" s="60" t="s">
        <v>356</v>
      </c>
      <c r="AQ528" s="61">
        <v>40787</v>
      </c>
      <c r="AR528" s="61">
        <v>40787</v>
      </c>
      <c r="AS528" s="61">
        <v>43556</v>
      </c>
      <c r="BF528" s="61">
        <v>42979</v>
      </c>
      <c r="BG528" s="61">
        <v>45169</v>
      </c>
      <c r="BJ528" s="60" t="s">
        <v>5572</v>
      </c>
      <c r="BK528" s="60" t="s">
        <v>5506</v>
      </c>
      <c r="BL528" s="60" t="s">
        <v>1520</v>
      </c>
      <c r="BM528" s="60" t="s">
        <v>1522</v>
      </c>
      <c r="BN528" s="60" t="s">
        <v>5503</v>
      </c>
      <c r="BO528" s="60" t="s">
        <v>5504</v>
      </c>
      <c r="BP528" s="60">
        <v>7380025</v>
      </c>
      <c r="BQ528" s="60" t="s">
        <v>5505</v>
      </c>
      <c r="BS528" s="60" t="s">
        <v>5573</v>
      </c>
      <c r="BT528" s="60" t="s">
        <v>5574</v>
      </c>
      <c r="BV528" s="61">
        <v>18635</v>
      </c>
      <c r="CQ528" s="60" t="s">
        <v>1117</v>
      </c>
      <c r="CU528" s="60" t="s">
        <v>5575</v>
      </c>
      <c r="CY528" s="60" t="s">
        <v>291</v>
      </c>
      <c r="CZ528" s="61">
        <v>43579</v>
      </c>
      <c r="DA528" s="61">
        <v>43496</v>
      </c>
      <c r="DB528" s="61">
        <v>43564</v>
      </c>
      <c r="DC528" s="61">
        <v>45169</v>
      </c>
    </row>
    <row r="529" spans="1:110" x14ac:dyDescent="0.15">
      <c r="A529" s="60">
        <f>COUNTIF(B529:B$1038,B529)</f>
        <v>1</v>
      </c>
      <c r="B529" s="60" t="str">
        <f t="shared" si="16"/>
        <v>3472701113地域密着型通所介護</v>
      </c>
      <c r="C529" s="60">
        <v>3472701113</v>
      </c>
      <c r="D529" s="60">
        <v>34213</v>
      </c>
      <c r="E529" s="60" t="s">
        <v>800</v>
      </c>
      <c r="G529" s="60" t="s">
        <v>5576</v>
      </c>
      <c r="H529" s="60" t="s">
        <v>5577</v>
      </c>
      <c r="I529" s="60">
        <v>7380205</v>
      </c>
      <c r="J529" s="60" t="s">
        <v>5578</v>
      </c>
      <c r="K529" s="60" t="s">
        <v>5579</v>
      </c>
      <c r="L529" s="60" t="s">
        <v>5579</v>
      </c>
      <c r="M529" s="60" t="s">
        <v>348</v>
      </c>
      <c r="P529" s="60" t="s">
        <v>3620</v>
      </c>
      <c r="Q529" s="60" t="s">
        <v>5580</v>
      </c>
      <c r="R529" s="60" t="s">
        <v>5581</v>
      </c>
      <c r="U529" s="61">
        <v>29613</v>
      </c>
      <c r="X529" s="60" t="s">
        <v>5582</v>
      </c>
      <c r="Y529" s="60" t="s">
        <v>5583</v>
      </c>
      <c r="Z529" s="60" t="s">
        <v>5584</v>
      </c>
      <c r="AA529" s="60">
        <v>7380205</v>
      </c>
      <c r="AB529" s="60">
        <v>34213</v>
      </c>
      <c r="AC529" s="60" t="s">
        <v>5578</v>
      </c>
      <c r="AD529" s="60" t="s">
        <v>800</v>
      </c>
      <c r="AE529" s="60" t="b">
        <f t="shared" si="17"/>
        <v>1</v>
      </c>
      <c r="AF529" s="60" t="s">
        <v>641</v>
      </c>
      <c r="AH529" s="61">
        <v>42480</v>
      </c>
      <c r="AI529" s="60" t="s">
        <v>292</v>
      </c>
      <c r="AJ529" s="61">
        <v>43221</v>
      </c>
      <c r="AK529" s="61">
        <v>43210</v>
      </c>
      <c r="AL529" s="60" t="s">
        <v>1974</v>
      </c>
      <c r="AM529" s="60" t="str">
        <f>VLOOKUP(AL529,'[1]居宅，予防'!$A$2:$B$43,2,FALSE)</f>
        <v>地域密着型通所介護</v>
      </c>
      <c r="AN529" s="60" t="str">
        <f>VLOOKUP(AM529,[1]施設種別!$A$2:$B$20,2,FALSE)</f>
        <v>⑯地域密着型通所介護</v>
      </c>
      <c r="AO529" s="60" t="s">
        <v>294</v>
      </c>
      <c r="AP529" s="60" t="s">
        <v>356</v>
      </c>
      <c r="AQ529" s="61">
        <v>42461</v>
      </c>
      <c r="AR529" s="61">
        <v>42461</v>
      </c>
      <c r="AS529" s="61">
        <v>42826</v>
      </c>
      <c r="BF529" s="61">
        <v>43221</v>
      </c>
      <c r="BG529" s="61">
        <v>45412</v>
      </c>
      <c r="BJ529" s="60" t="s">
        <v>5582</v>
      </c>
      <c r="BK529" s="60" t="s">
        <v>5583</v>
      </c>
      <c r="BL529" s="60" t="s">
        <v>5584</v>
      </c>
      <c r="BM529" s="60" t="s">
        <v>5585</v>
      </c>
      <c r="BN529" s="60" t="s">
        <v>5586</v>
      </c>
      <c r="BO529" s="60" t="s">
        <v>5587</v>
      </c>
      <c r="BP529" s="60">
        <v>7400902</v>
      </c>
      <c r="BQ529" s="60" t="s">
        <v>5588</v>
      </c>
      <c r="BR529" s="60" t="s">
        <v>3059</v>
      </c>
      <c r="BV529" s="61">
        <v>30056</v>
      </c>
      <c r="CR529" s="60" t="s">
        <v>805</v>
      </c>
      <c r="CX529" s="60" t="s">
        <v>4772</v>
      </c>
      <c r="CZ529" s="61">
        <v>43210</v>
      </c>
      <c r="DA529" s="61">
        <v>42855</v>
      </c>
      <c r="DB529" s="61">
        <v>42480</v>
      </c>
      <c r="DC529" s="61">
        <v>45412</v>
      </c>
    </row>
    <row r="530" spans="1:110" x14ac:dyDescent="0.15">
      <c r="A530" s="60">
        <f>COUNTIF(B530:B$1038,B530)</f>
        <v>1</v>
      </c>
      <c r="B530" s="60" t="str">
        <f t="shared" si="16"/>
        <v>3472701188地域密着型通所介護</v>
      </c>
      <c r="C530" s="60">
        <v>3472701188</v>
      </c>
      <c r="D530" s="60">
        <v>34213</v>
      </c>
      <c r="E530" s="60" t="s">
        <v>800</v>
      </c>
      <c r="G530" s="60" t="s">
        <v>5589</v>
      </c>
      <c r="H530" s="60" t="s">
        <v>5590</v>
      </c>
      <c r="I530" s="60">
        <v>7300043</v>
      </c>
      <c r="J530" s="60" t="s">
        <v>5591</v>
      </c>
      <c r="K530" s="60" t="s">
        <v>5592</v>
      </c>
      <c r="L530" s="60" t="s">
        <v>5593</v>
      </c>
      <c r="M530" s="60" t="s">
        <v>1907</v>
      </c>
      <c r="P530" s="60" t="s">
        <v>1967</v>
      </c>
      <c r="Q530" s="60" t="s">
        <v>5594</v>
      </c>
      <c r="R530" s="60" t="s">
        <v>5595</v>
      </c>
      <c r="U530" s="61">
        <v>27251</v>
      </c>
      <c r="X530" s="60" t="s">
        <v>5596</v>
      </c>
      <c r="Y530" s="60" t="s">
        <v>5597</v>
      </c>
      <c r="Z530" s="60" t="s">
        <v>5598</v>
      </c>
      <c r="AA530" s="60">
        <v>7380033</v>
      </c>
      <c r="AB530" s="60">
        <v>34213</v>
      </c>
      <c r="AC530" s="60" t="s">
        <v>5599</v>
      </c>
      <c r="AD530" s="60" t="s">
        <v>800</v>
      </c>
      <c r="AE530" s="60" t="b">
        <f t="shared" si="17"/>
        <v>1</v>
      </c>
      <c r="AF530" s="60" t="s">
        <v>641</v>
      </c>
      <c r="AG530" s="60" t="s">
        <v>291</v>
      </c>
      <c r="AH530" s="61">
        <v>42480</v>
      </c>
      <c r="AI530" s="60" t="s">
        <v>292</v>
      </c>
      <c r="AJ530" s="61">
        <v>42461</v>
      </c>
      <c r="AK530" s="61">
        <v>42480</v>
      </c>
      <c r="AL530" s="60" t="s">
        <v>1974</v>
      </c>
      <c r="AM530" s="60" t="str">
        <f>VLOOKUP(AL530,'[1]居宅，予防'!$A$2:$B$43,2,FALSE)</f>
        <v>地域密着型通所介護</v>
      </c>
      <c r="AN530" s="60" t="str">
        <f>VLOOKUP(AM530,[1]施設種別!$A$2:$B$20,2,FALSE)</f>
        <v>⑯地域密着型通所介護</v>
      </c>
      <c r="AO530" s="60" t="s">
        <v>294</v>
      </c>
      <c r="AP530" s="60" t="s">
        <v>356</v>
      </c>
      <c r="AQ530" s="61">
        <v>42461</v>
      </c>
      <c r="AR530" s="61">
        <v>42461</v>
      </c>
      <c r="AS530" s="61">
        <v>42826</v>
      </c>
      <c r="BF530" s="61">
        <v>43525</v>
      </c>
      <c r="BG530" s="61">
        <v>45716</v>
      </c>
      <c r="BJ530" s="60" t="s">
        <v>5596</v>
      </c>
      <c r="BK530" s="60" t="s">
        <v>5597</v>
      </c>
      <c r="BL530" s="60" t="s">
        <v>5598</v>
      </c>
      <c r="BM530" s="60" t="s">
        <v>5598</v>
      </c>
      <c r="BN530" s="60" t="s">
        <v>5600</v>
      </c>
      <c r="BO530" s="60" t="s">
        <v>5601</v>
      </c>
      <c r="BP530" s="60">
        <v>7315137</v>
      </c>
      <c r="BQ530" s="60" t="s">
        <v>5602</v>
      </c>
      <c r="BR530" s="60" t="s">
        <v>2007</v>
      </c>
      <c r="BV530" s="61">
        <v>28824</v>
      </c>
      <c r="CR530" s="60" t="s">
        <v>5507</v>
      </c>
      <c r="CS530" s="60" t="s">
        <v>5603</v>
      </c>
      <c r="CZ530" s="61">
        <v>43504</v>
      </c>
      <c r="DA530" s="61">
        <v>42855</v>
      </c>
      <c r="DB530" s="61">
        <v>42480</v>
      </c>
      <c r="DC530" s="61">
        <v>45716</v>
      </c>
    </row>
    <row r="531" spans="1:110" x14ac:dyDescent="0.15">
      <c r="A531" s="60">
        <f>COUNTIF(B531:B$1038,B531)</f>
        <v>1</v>
      </c>
      <c r="B531" s="60" t="str">
        <f t="shared" si="16"/>
        <v>3472701238通所介護</v>
      </c>
      <c r="C531" s="60">
        <v>3472701238</v>
      </c>
      <c r="D531" s="60">
        <v>0</v>
      </c>
      <c r="E531" s="60" t="s">
        <v>275</v>
      </c>
      <c r="F531" s="60">
        <v>5020615</v>
      </c>
      <c r="G531" s="60" t="s">
        <v>5604</v>
      </c>
      <c r="H531" s="60" t="s">
        <v>5605</v>
      </c>
      <c r="I531" s="60">
        <v>7315157</v>
      </c>
      <c r="J531" s="60" t="s">
        <v>5606</v>
      </c>
      <c r="K531" s="60" t="s">
        <v>5607</v>
      </c>
      <c r="L531" s="60" t="s">
        <v>5608</v>
      </c>
      <c r="M531" s="60" t="s">
        <v>1907</v>
      </c>
      <c r="P531" s="60" t="s">
        <v>1967</v>
      </c>
      <c r="Q531" s="60" t="s">
        <v>5609</v>
      </c>
      <c r="R531" s="60" t="s">
        <v>5610</v>
      </c>
      <c r="U531" s="61">
        <v>21560</v>
      </c>
      <c r="X531" s="60" t="s">
        <v>5611</v>
      </c>
      <c r="Y531" s="60" t="s">
        <v>5612</v>
      </c>
      <c r="Z531" s="60" t="s">
        <v>5613</v>
      </c>
      <c r="AA531" s="60">
        <v>7380036</v>
      </c>
      <c r="AB531" s="60">
        <v>34213</v>
      </c>
      <c r="AC531" s="60" t="s">
        <v>5614</v>
      </c>
      <c r="AD531" s="60" t="s">
        <v>800</v>
      </c>
      <c r="AE531" s="60" t="b">
        <f t="shared" si="17"/>
        <v>0</v>
      </c>
      <c r="AF531" s="60" t="s">
        <v>641</v>
      </c>
      <c r="AG531" s="60" t="s">
        <v>291</v>
      </c>
      <c r="AH531" s="61">
        <v>41509</v>
      </c>
      <c r="AI531" s="60" t="s">
        <v>385</v>
      </c>
      <c r="AJ531" s="61">
        <v>41518</v>
      </c>
      <c r="AK531" s="61">
        <v>41512</v>
      </c>
      <c r="AL531" s="60" t="s">
        <v>1829</v>
      </c>
      <c r="AM531" s="60" t="str">
        <f>VLOOKUP(AL531,'[1]居宅，予防'!$A$2:$B$43,2,FALSE)</f>
        <v>通所介護</v>
      </c>
      <c r="AN531" s="60" t="str">
        <f>VLOOKUP(AM531,[1]施設種別!$A$2:$B$20,2,FALSE)</f>
        <v>⑮通所介護</v>
      </c>
      <c r="AO531" s="60" t="s">
        <v>294</v>
      </c>
      <c r="AP531" s="60" t="s">
        <v>356</v>
      </c>
      <c r="AQ531" s="61">
        <v>41518</v>
      </c>
      <c r="AR531" s="61">
        <v>41518</v>
      </c>
      <c r="AS531" s="61">
        <v>43191</v>
      </c>
      <c r="BF531" s="61">
        <v>41518</v>
      </c>
      <c r="BG531" s="61">
        <v>43708</v>
      </c>
      <c r="BJ531" s="60" t="s">
        <v>5611</v>
      </c>
      <c r="BK531" s="60" t="s">
        <v>5612</v>
      </c>
      <c r="BL531" s="60" t="s">
        <v>5613</v>
      </c>
      <c r="BM531" s="60" t="s">
        <v>5615</v>
      </c>
      <c r="BN531" s="60" t="s">
        <v>5616</v>
      </c>
      <c r="BO531" s="60" t="s">
        <v>5617</v>
      </c>
      <c r="BP531" s="60">
        <v>7320042</v>
      </c>
      <c r="BQ531" s="60" t="s">
        <v>5618</v>
      </c>
      <c r="BR531" s="60" t="s">
        <v>1892</v>
      </c>
      <c r="BV531" s="61">
        <v>25015</v>
      </c>
      <c r="CR531" s="60" t="s">
        <v>805</v>
      </c>
      <c r="CY531" s="60" t="s">
        <v>291</v>
      </c>
      <c r="CZ531" s="61">
        <v>43251</v>
      </c>
      <c r="DA531" s="61">
        <v>43278</v>
      </c>
      <c r="DB531" s="61">
        <v>43196</v>
      </c>
      <c r="DC531" s="61">
        <v>43708</v>
      </c>
    </row>
    <row r="532" spans="1:110" x14ac:dyDescent="0.15">
      <c r="A532" s="60">
        <f>COUNTIF(B532:B$1038,B532)</f>
        <v>1</v>
      </c>
      <c r="B532" s="60" t="str">
        <f t="shared" si="16"/>
        <v>3472701246地域密着型通所介護</v>
      </c>
      <c r="C532" s="60">
        <v>3472701246</v>
      </c>
      <c r="D532" s="60">
        <v>34213</v>
      </c>
      <c r="E532" s="60" t="s">
        <v>800</v>
      </c>
      <c r="G532" s="60" t="s">
        <v>5619</v>
      </c>
      <c r="H532" s="60" t="s">
        <v>5620</v>
      </c>
      <c r="I532" s="60">
        <v>7380026</v>
      </c>
      <c r="J532" s="60" t="s">
        <v>5621</v>
      </c>
      <c r="K532" s="60" t="s">
        <v>5622</v>
      </c>
      <c r="L532" s="60" t="s">
        <v>5623</v>
      </c>
      <c r="M532" s="60" t="s">
        <v>1907</v>
      </c>
      <c r="P532" s="60" t="s">
        <v>4045</v>
      </c>
      <c r="Q532" s="60" t="s">
        <v>5624</v>
      </c>
      <c r="R532" s="60" t="s">
        <v>5625</v>
      </c>
      <c r="U532" s="61">
        <v>25263</v>
      </c>
      <c r="X532" s="60" t="s">
        <v>5626</v>
      </c>
      <c r="Y532" s="60" t="s">
        <v>5627</v>
      </c>
      <c r="Z532" s="60" t="s">
        <v>5628</v>
      </c>
      <c r="AA532" s="60">
        <v>7380042</v>
      </c>
      <c r="AB532" s="60">
        <v>34213</v>
      </c>
      <c r="AC532" s="60" t="s">
        <v>5629</v>
      </c>
      <c r="AD532" s="60" t="s">
        <v>800</v>
      </c>
      <c r="AE532" s="60" t="b">
        <f t="shared" si="17"/>
        <v>1</v>
      </c>
      <c r="AF532" s="60" t="s">
        <v>641</v>
      </c>
      <c r="AG532" s="60" t="s">
        <v>291</v>
      </c>
      <c r="AH532" s="61">
        <v>42480</v>
      </c>
      <c r="AI532" s="60" t="s">
        <v>292</v>
      </c>
      <c r="AJ532" s="61">
        <v>42461</v>
      </c>
      <c r="AK532" s="61">
        <v>42480</v>
      </c>
      <c r="AL532" s="60" t="s">
        <v>1974</v>
      </c>
      <c r="AM532" s="60" t="str">
        <f>VLOOKUP(AL532,'[1]居宅，予防'!$A$2:$B$43,2,FALSE)</f>
        <v>地域密着型通所介護</v>
      </c>
      <c r="AN532" s="60" t="str">
        <f>VLOOKUP(AM532,[1]施設種別!$A$2:$B$20,2,FALSE)</f>
        <v>⑯地域密着型通所介護</v>
      </c>
      <c r="AO532" s="60" t="s">
        <v>294</v>
      </c>
      <c r="AP532" s="60" t="s">
        <v>356</v>
      </c>
      <c r="AQ532" s="61">
        <v>42461</v>
      </c>
      <c r="AR532" s="61">
        <v>42461</v>
      </c>
      <c r="AS532" s="61">
        <v>42562</v>
      </c>
      <c r="BF532" s="61">
        <v>42461</v>
      </c>
      <c r="BG532" s="61">
        <v>43708</v>
      </c>
      <c r="BJ532" s="60" t="s">
        <v>5626</v>
      </c>
      <c r="BK532" s="60" t="s">
        <v>5627</v>
      </c>
      <c r="BL532" s="60" t="s">
        <v>5628</v>
      </c>
      <c r="BM532" s="60" t="s">
        <v>5630</v>
      </c>
      <c r="BN532" s="60" t="s">
        <v>5631</v>
      </c>
      <c r="BO532" s="60" t="s">
        <v>5632</v>
      </c>
      <c r="BP532" s="60">
        <v>7313161</v>
      </c>
      <c r="BQ532" s="60" t="s">
        <v>5633</v>
      </c>
      <c r="BR532" s="60" t="s">
        <v>2007</v>
      </c>
      <c r="BU532" s="60" t="s">
        <v>598</v>
      </c>
      <c r="BV532" s="61">
        <v>25624</v>
      </c>
      <c r="CR532" s="60" t="s">
        <v>800</v>
      </c>
      <c r="CS532" s="60" t="s">
        <v>5634</v>
      </c>
      <c r="CZ532" s="61">
        <v>42666</v>
      </c>
      <c r="DA532" s="61">
        <v>43210</v>
      </c>
      <c r="DB532" s="61">
        <v>42480</v>
      </c>
      <c r="DC532" s="61">
        <v>43708</v>
      </c>
    </row>
    <row r="533" spans="1:110" x14ac:dyDescent="0.15">
      <c r="A533" s="60">
        <f>COUNTIF(B533:B$1038,B533)</f>
        <v>1</v>
      </c>
      <c r="B533" s="60" t="str">
        <f t="shared" si="16"/>
        <v>3472701337短期入所生活介護</v>
      </c>
      <c r="C533" s="60">
        <v>3472701337</v>
      </c>
      <c r="D533" s="60">
        <v>0</v>
      </c>
      <c r="E533" s="60" t="s">
        <v>275</v>
      </c>
      <c r="F533" s="60">
        <v>1007194</v>
      </c>
      <c r="G533" s="60" t="s">
        <v>5367</v>
      </c>
      <c r="H533" s="60" t="s">
        <v>5368</v>
      </c>
      <c r="I533" s="60">
        <v>7380031</v>
      </c>
      <c r="J533" s="60" t="s">
        <v>5369</v>
      </c>
      <c r="K533" s="60" t="s">
        <v>5370</v>
      </c>
      <c r="L533" s="60" t="s">
        <v>5371</v>
      </c>
      <c r="M533" s="60" t="s">
        <v>1244</v>
      </c>
      <c r="P533" s="60" t="s">
        <v>283</v>
      </c>
      <c r="Q533" s="60" t="s">
        <v>5372</v>
      </c>
      <c r="R533" s="60" t="s">
        <v>5373</v>
      </c>
      <c r="U533" s="61">
        <v>20606</v>
      </c>
      <c r="X533" s="60" t="s">
        <v>5635</v>
      </c>
      <c r="Y533" s="60" t="s">
        <v>5636</v>
      </c>
      <c r="Z533" s="60" t="s">
        <v>5637</v>
      </c>
      <c r="AA533" s="60">
        <v>7380031</v>
      </c>
      <c r="AB533" s="60">
        <v>34213</v>
      </c>
      <c r="AC533" s="60" t="s">
        <v>5369</v>
      </c>
      <c r="AD533" s="60" t="s">
        <v>800</v>
      </c>
      <c r="AE533" s="60" t="b">
        <f t="shared" si="17"/>
        <v>0</v>
      </c>
      <c r="AF533" s="60" t="s">
        <v>641</v>
      </c>
      <c r="AG533" s="60" t="s">
        <v>291</v>
      </c>
      <c r="AH533" s="61">
        <v>41725</v>
      </c>
      <c r="AI533" s="60" t="s">
        <v>385</v>
      </c>
      <c r="AJ533" s="61">
        <v>41760</v>
      </c>
      <c r="AK533" s="61">
        <v>41754</v>
      </c>
      <c r="AL533" s="60" t="s">
        <v>1850</v>
      </c>
      <c r="AM533" s="60" t="str">
        <f>VLOOKUP(AL533,'[1]居宅，予防'!$A$2:$B$43,2,FALSE)</f>
        <v>短期入所生活介護</v>
      </c>
      <c r="AN533" s="60" t="str">
        <f>VLOOKUP(AM533,[1]施設種別!$A$2:$B$20,2,FALSE)</f>
        <v>⑭短期入所生活介護</v>
      </c>
      <c r="AO533" s="60" t="s">
        <v>294</v>
      </c>
      <c r="AP533" s="60" t="s">
        <v>356</v>
      </c>
      <c r="AQ533" s="61">
        <v>41760</v>
      </c>
      <c r="AR533" s="61">
        <v>41760</v>
      </c>
      <c r="AS533" s="61">
        <v>43556</v>
      </c>
      <c r="BF533" s="61">
        <v>41760</v>
      </c>
      <c r="BG533" s="61">
        <v>43951</v>
      </c>
      <c r="BJ533" s="60" t="s">
        <v>5635</v>
      </c>
      <c r="BK533" s="60" t="s">
        <v>5636</v>
      </c>
      <c r="BL533" s="60" t="s">
        <v>5637</v>
      </c>
      <c r="BM533" s="60" t="s">
        <v>5638</v>
      </c>
      <c r="BN533" s="60" t="s">
        <v>5639</v>
      </c>
      <c r="BO533" s="60" t="s">
        <v>5640</v>
      </c>
      <c r="BP533" s="60">
        <v>7380034</v>
      </c>
      <c r="BQ533" s="60" t="s">
        <v>5641</v>
      </c>
      <c r="BS533" s="60" t="s">
        <v>5642</v>
      </c>
      <c r="BT533" s="60" t="s">
        <v>3712</v>
      </c>
      <c r="BV533" s="61">
        <v>27486</v>
      </c>
      <c r="CR533" s="60" t="s">
        <v>800</v>
      </c>
      <c r="CY533" s="60" t="s">
        <v>291</v>
      </c>
      <c r="CZ533" s="61">
        <v>43579</v>
      </c>
      <c r="DA533" s="61">
        <v>43578</v>
      </c>
      <c r="DB533" s="61">
        <v>43536</v>
      </c>
      <c r="DC533" s="61">
        <v>43951</v>
      </c>
    </row>
    <row r="534" spans="1:110" x14ac:dyDescent="0.15">
      <c r="A534" s="60">
        <f>COUNTIF(B534:B$1038,B534)</f>
        <v>1</v>
      </c>
      <c r="B534" s="60" t="str">
        <f t="shared" si="16"/>
        <v>3472701345地域密着型通所介護</v>
      </c>
      <c r="C534" s="60">
        <v>3472701345</v>
      </c>
      <c r="D534" s="60">
        <v>34213</v>
      </c>
      <c r="E534" s="60" t="s">
        <v>800</v>
      </c>
      <c r="G534" s="60" t="s">
        <v>5643</v>
      </c>
      <c r="H534" s="60" t="s">
        <v>5644</v>
      </c>
      <c r="I534" s="60">
        <v>7380222</v>
      </c>
      <c r="J534" s="60" t="s">
        <v>5645</v>
      </c>
      <c r="K534" s="60" t="s">
        <v>5646</v>
      </c>
      <c r="L534" s="60" t="s">
        <v>5646</v>
      </c>
      <c r="M534" s="60" t="s">
        <v>1907</v>
      </c>
      <c r="P534" s="60" t="s">
        <v>1967</v>
      </c>
      <c r="Q534" s="60" t="s">
        <v>5647</v>
      </c>
      <c r="R534" s="60" t="s">
        <v>5648</v>
      </c>
      <c r="U534" s="61">
        <v>17909</v>
      </c>
      <c r="X534" s="60" t="s">
        <v>5649</v>
      </c>
      <c r="Y534" s="60" t="s">
        <v>5650</v>
      </c>
      <c r="Z534" s="60" t="s">
        <v>5646</v>
      </c>
      <c r="AA534" s="60">
        <v>7380222</v>
      </c>
      <c r="AB534" s="60">
        <v>34213</v>
      </c>
      <c r="AC534" s="60" t="s">
        <v>5645</v>
      </c>
      <c r="AD534" s="60" t="s">
        <v>800</v>
      </c>
      <c r="AE534" s="60" t="b">
        <f t="shared" si="17"/>
        <v>1</v>
      </c>
      <c r="AF534" s="60" t="s">
        <v>641</v>
      </c>
      <c r="AG534" s="60" t="s">
        <v>291</v>
      </c>
      <c r="AH534" s="61">
        <v>42480</v>
      </c>
      <c r="AI534" s="60" t="s">
        <v>292</v>
      </c>
      <c r="AJ534" s="61">
        <v>42461</v>
      </c>
      <c r="AK534" s="61">
        <v>42480</v>
      </c>
      <c r="AL534" s="60" t="s">
        <v>1974</v>
      </c>
      <c r="AM534" s="60" t="str">
        <f>VLOOKUP(AL534,'[1]居宅，予防'!$A$2:$B$43,2,FALSE)</f>
        <v>地域密着型通所介護</v>
      </c>
      <c r="AN534" s="60" t="str">
        <f>VLOOKUP(AM534,[1]施設種別!$A$2:$B$20,2,FALSE)</f>
        <v>⑯地域密着型通所介護</v>
      </c>
      <c r="AO534" s="60" t="s">
        <v>294</v>
      </c>
      <c r="AP534" s="60" t="s">
        <v>356</v>
      </c>
      <c r="AQ534" s="61">
        <v>42461</v>
      </c>
      <c r="AR534" s="61">
        <v>42461</v>
      </c>
      <c r="AS534" s="61">
        <v>42826</v>
      </c>
      <c r="BF534" s="61">
        <v>42461</v>
      </c>
      <c r="BG534" s="61">
        <v>44043</v>
      </c>
      <c r="BJ534" s="60" t="s">
        <v>5649</v>
      </c>
      <c r="BK534" s="60" t="s">
        <v>5650</v>
      </c>
      <c r="BL534" s="60" t="s">
        <v>5646</v>
      </c>
      <c r="BM534" s="60" t="s">
        <v>5646</v>
      </c>
      <c r="BN534" s="60" t="s">
        <v>5648</v>
      </c>
      <c r="BO534" s="60" t="s">
        <v>5647</v>
      </c>
      <c r="BP534" s="60">
        <v>7380222</v>
      </c>
      <c r="BQ534" s="60" t="s">
        <v>5651</v>
      </c>
      <c r="BR534" s="60" t="s">
        <v>2007</v>
      </c>
      <c r="BU534" s="60" t="s">
        <v>598</v>
      </c>
      <c r="BV534" s="61">
        <v>17909</v>
      </c>
      <c r="CR534" s="60" t="s">
        <v>800</v>
      </c>
      <c r="CS534" s="60" t="s">
        <v>851</v>
      </c>
      <c r="CZ534" s="61">
        <v>42853</v>
      </c>
      <c r="DA534" s="61">
        <v>43369</v>
      </c>
      <c r="DB534" s="61">
        <v>42480</v>
      </c>
      <c r="DC534" s="61">
        <v>44043</v>
      </c>
    </row>
    <row r="535" spans="1:110" x14ac:dyDescent="0.15">
      <c r="A535" s="60">
        <f>COUNTIF(B535:B$1038,B535)</f>
        <v>1</v>
      </c>
      <c r="B535" s="60" t="str">
        <f t="shared" si="16"/>
        <v>3472701386通所介護</v>
      </c>
      <c r="C535" s="60">
        <v>3472701386</v>
      </c>
      <c r="D535" s="60">
        <v>0</v>
      </c>
      <c r="E535" s="60" t="s">
        <v>275</v>
      </c>
      <c r="F535" s="60">
        <v>5000591</v>
      </c>
      <c r="G535" s="60" t="s">
        <v>5098</v>
      </c>
      <c r="H535" s="60" t="s">
        <v>5099</v>
      </c>
      <c r="I535" s="60">
        <v>7310124</v>
      </c>
      <c r="J535" s="60" t="s">
        <v>5100</v>
      </c>
      <c r="K535" s="60" t="s">
        <v>5101</v>
      </c>
      <c r="L535" s="60" t="s">
        <v>5102</v>
      </c>
      <c r="M535" s="60" t="s">
        <v>1907</v>
      </c>
      <c r="P535" s="60" t="s">
        <v>1967</v>
      </c>
      <c r="Q535" s="60" t="s">
        <v>5103</v>
      </c>
      <c r="R535" s="60" t="s">
        <v>5104</v>
      </c>
      <c r="U535" s="61">
        <v>17172</v>
      </c>
      <c r="X535" s="60" t="s">
        <v>5652</v>
      </c>
      <c r="Y535" s="60" t="s">
        <v>5653</v>
      </c>
      <c r="Z535" s="60" t="s">
        <v>5654</v>
      </c>
      <c r="AA535" s="60">
        <v>7380007</v>
      </c>
      <c r="AB535" s="60">
        <v>34213</v>
      </c>
      <c r="AC535" s="60" t="s">
        <v>5655</v>
      </c>
      <c r="AD535" s="60" t="s">
        <v>800</v>
      </c>
      <c r="AE535" s="60" t="b">
        <f t="shared" si="17"/>
        <v>0</v>
      </c>
      <c r="AF535" s="60" t="s">
        <v>641</v>
      </c>
      <c r="AG535" s="60" t="s">
        <v>291</v>
      </c>
      <c r="AH535" s="61">
        <v>43081</v>
      </c>
      <c r="AI535" s="60" t="s">
        <v>292</v>
      </c>
      <c r="AJ535" s="61">
        <v>43064</v>
      </c>
      <c r="AK535" s="61">
        <v>43118</v>
      </c>
      <c r="AL535" s="60" t="s">
        <v>1829</v>
      </c>
      <c r="AM535" s="60" t="str">
        <f>VLOOKUP(AL535,'[1]居宅，予防'!$A$2:$B$43,2,FALSE)</f>
        <v>通所介護</v>
      </c>
      <c r="AN535" s="60" t="str">
        <f>VLOOKUP(AM535,[1]施設種別!$A$2:$B$20,2,FALSE)</f>
        <v>⑮通所介護</v>
      </c>
      <c r="AO535" s="60" t="s">
        <v>294</v>
      </c>
      <c r="AP535" s="60" t="s">
        <v>356</v>
      </c>
      <c r="AQ535" s="61">
        <v>42036</v>
      </c>
      <c r="AR535" s="61">
        <v>42036</v>
      </c>
      <c r="AS535" s="61">
        <v>43405</v>
      </c>
      <c r="BF535" s="61">
        <v>42036</v>
      </c>
      <c r="BG535" s="61">
        <v>44227</v>
      </c>
      <c r="BJ535" s="60" t="s">
        <v>5652</v>
      </c>
      <c r="BK535" s="60" t="s">
        <v>5653</v>
      </c>
      <c r="BL535" s="60" t="s">
        <v>5654</v>
      </c>
      <c r="BM535" s="60" t="s">
        <v>5656</v>
      </c>
      <c r="BN535" s="60" t="s">
        <v>5657</v>
      </c>
      <c r="BO535" s="60" t="s">
        <v>5658</v>
      </c>
      <c r="BP535" s="60">
        <v>7315154</v>
      </c>
      <c r="BQ535" s="60" t="s">
        <v>5659</v>
      </c>
      <c r="BR535" s="60" t="s">
        <v>1892</v>
      </c>
      <c r="BV535" s="61">
        <v>29328</v>
      </c>
      <c r="CR535" s="60" t="s">
        <v>805</v>
      </c>
      <c r="CS535" s="60" t="s">
        <v>5660</v>
      </c>
      <c r="CY535" s="60" t="s">
        <v>291</v>
      </c>
      <c r="CZ535" s="61">
        <v>43434</v>
      </c>
      <c r="DA535" s="61">
        <v>43217</v>
      </c>
      <c r="DB535" s="61">
        <v>43413</v>
      </c>
      <c r="DC535" s="61">
        <v>44227</v>
      </c>
    </row>
    <row r="536" spans="1:110" x14ac:dyDescent="0.15">
      <c r="A536" s="60">
        <f>COUNTIF(B536:B$1038,B536)</f>
        <v>1</v>
      </c>
      <c r="B536" s="60" t="str">
        <f t="shared" si="16"/>
        <v>3472701428地域密着型通所介護</v>
      </c>
      <c r="C536" s="60">
        <v>3472701428</v>
      </c>
      <c r="D536" s="60">
        <v>34213</v>
      </c>
      <c r="E536" s="60" t="s">
        <v>800</v>
      </c>
      <c r="G536" s="60" t="s">
        <v>5661</v>
      </c>
      <c r="H536" s="60" t="s">
        <v>5662</v>
      </c>
      <c r="I536" s="60">
        <v>7380513</v>
      </c>
      <c r="J536" s="60" t="s">
        <v>5663</v>
      </c>
      <c r="K536" s="60" t="s">
        <v>5664</v>
      </c>
      <c r="L536" s="60" t="s">
        <v>5664</v>
      </c>
      <c r="M536" s="60" t="s">
        <v>1907</v>
      </c>
      <c r="P536" s="60" t="s">
        <v>1967</v>
      </c>
      <c r="Q536" s="60" t="s">
        <v>5665</v>
      </c>
      <c r="R536" s="60" t="s">
        <v>5666</v>
      </c>
      <c r="X536" s="60" t="s">
        <v>5667</v>
      </c>
      <c r="Y536" s="60" t="s">
        <v>5668</v>
      </c>
      <c r="Z536" s="60" t="s">
        <v>5669</v>
      </c>
      <c r="AA536" s="60">
        <v>7380205</v>
      </c>
      <c r="AB536" s="60">
        <v>34213</v>
      </c>
      <c r="AC536" s="60" t="s">
        <v>5670</v>
      </c>
      <c r="AD536" s="60" t="s">
        <v>800</v>
      </c>
      <c r="AE536" s="60" t="b">
        <f t="shared" si="17"/>
        <v>1</v>
      </c>
      <c r="AF536" s="60" t="s">
        <v>641</v>
      </c>
      <c r="AG536" s="60" t="s">
        <v>291</v>
      </c>
      <c r="AH536" s="61">
        <v>42480</v>
      </c>
      <c r="AI536" s="60" t="s">
        <v>292</v>
      </c>
      <c r="AJ536" s="61">
        <v>42461</v>
      </c>
      <c r="AK536" s="61">
        <v>42480</v>
      </c>
      <c r="AL536" s="60" t="s">
        <v>1974</v>
      </c>
      <c r="AM536" s="60" t="str">
        <f>VLOOKUP(AL536,'[1]居宅，予防'!$A$2:$B$43,2,FALSE)</f>
        <v>地域密着型通所介護</v>
      </c>
      <c r="AN536" s="60" t="str">
        <f>VLOOKUP(AM536,[1]施設種別!$A$2:$B$20,2,FALSE)</f>
        <v>⑯地域密着型通所介護</v>
      </c>
      <c r="AO536" s="60" t="s">
        <v>294</v>
      </c>
      <c r="AP536" s="60" t="s">
        <v>356</v>
      </c>
      <c r="AQ536" s="61">
        <v>42461</v>
      </c>
      <c r="AR536" s="61">
        <v>42461</v>
      </c>
      <c r="AS536" s="61">
        <v>43466</v>
      </c>
      <c r="BF536" s="61">
        <v>42461</v>
      </c>
      <c r="BG536" s="61">
        <v>44286</v>
      </c>
      <c r="BJ536" s="60" t="s">
        <v>5667</v>
      </c>
      <c r="BK536" s="60" t="s">
        <v>5668</v>
      </c>
      <c r="BL536" s="60" t="s">
        <v>5669</v>
      </c>
      <c r="BM536" s="60" t="s">
        <v>5669</v>
      </c>
      <c r="BN536" s="60" t="s">
        <v>5666</v>
      </c>
      <c r="BO536" s="60" t="s">
        <v>5665</v>
      </c>
      <c r="BP536" s="60">
        <v>7380513</v>
      </c>
      <c r="BQ536" s="60" t="s">
        <v>5671</v>
      </c>
      <c r="BS536" s="60" t="s">
        <v>5672</v>
      </c>
      <c r="BT536" s="60" t="s">
        <v>5261</v>
      </c>
      <c r="BV536" s="61">
        <v>26698</v>
      </c>
      <c r="CR536" s="60" t="s">
        <v>805</v>
      </c>
      <c r="CX536" s="60" t="s">
        <v>4772</v>
      </c>
      <c r="CZ536" s="61">
        <v>43441</v>
      </c>
      <c r="DA536" s="61">
        <v>43441</v>
      </c>
      <c r="DB536" s="61">
        <v>42480</v>
      </c>
      <c r="DC536" s="61">
        <v>44286</v>
      </c>
    </row>
    <row r="537" spans="1:110" x14ac:dyDescent="0.15">
      <c r="A537" s="60">
        <f>COUNTIF(B537:B$1038,B537)</f>
        <v>1</v>
      </c>
      <c r="B537" s="60" t="str">
        <f t="shared" si="16"/>
        <v>3472701451通所介護</v>
      </c>
      <c r="C537" s="60">
        <v>3472701451</v>
      </c>
      <c r="D537" s="60">
        <v>0</v>
      </c>
      <c r="E537" s="60" t="s">
        <v>275</v>
      </c>
      <c r="F537" s="60">
        <v>5007315</v>
      </c>
      <c r="G537" s="60" t="s">
        <v>5673</v>
      </c>
      <c r="H537" s="60" t="s">
        <v>5674</v>
      </c>
      <c r="I537" s="60">
        <v>7380033</v>
      </c>
      <c r="J537" s="60" t="s">
        <v>5675</v>
      </c>
      <c r="K537" s="60" t="s">
        <v>5676</v>
      </c>
      <c r="L537" s="60" t="s">
        <v>5677</v>
      </c>
      <c r="M537" s="60" t="s">
        <v>1907</v>
      </c>
      <c r="P537" s="60" t="s">
        <v>1967</v>
      </c>
      <c r="Q537" s="60" t="s">
        <v>5678</v>
      </c>
      <c r="R537" s="60" t="s">
        <v>5679</v>
      </c>
      <c r="X537" s="60" t="s">
        <v>5680</v>
      </c>
      <c r="Y537" s="60" t="s">
        <v>5681</v>
      </c>
      <c r="Z537" s="60" t="s">
        <v>5676</v>
      </c>
      <c r="AA537" s="60">
        <v>7380033</v>
      </c>
      <c r="AB537" s="60">
        <v>34213</v>
      </c>
      <c r="AC537" s="60" t="s">
        <v>5682</v>
      </c>
      <c r="AD537" s="60" t="s">
        <v>800</v>
      </c>
      <c r="AE537" s="60" t="b">
        <f t="shared" si="17"/>
        <v>0</v>
      </c>
      <c r="AF537" s="60" t="s">
        <v>641</v>
      </c>
      <c r="AG537" s="60" t="s">
        <v>291</v>
      </c>
      <c r="AH537" s="61">
        <v>43552</v>
      </c>
      <c r="AI537" s="60" t="s">
        <v>292</v>
      </c>
      <c r="AJ537" s="61">
        <v>43282</v>
      </c>
      <c r="AK537" s="61">
        <v>43571</v>
      </c>
      <c r="AL537" s="60" t="s">
        <v>1829</v>
      </c>
      <c r="AM537" s="60" t="str">
        <f>VLOOKUP(AL537,'[1]居宅，予防'!$A$2:$B$43,2,FALSE)</f>
        <v>通所介護</v>
      </c>
      <c r="AN537" s="60" t="str">
        <f>VLOOKUP(AM537,[1]施設種別!$A$2:$B$20,2,FALSE)</f>
        <v>⑮通所介護</v>
      </c>
      <c r="AO537" s="60" t="s">
        <v>294</v>
      </c>
      <c r="AP537" s="60" t="s">
        <v>356</v>
      </c>
      <c r="AQ537" s="61">
        <v>42125</v>
      </c>
      <c r="AR537" s="61">
        <v>42125</v>
      </c>
      <c r="AS537" s="61">
        <v>43313</v>
      </c>
      <c r="BF537" s="61">
        <v>42125</v>
      </c>
      <c r="BG537" s="61">
        <v>44316</v>
      </c>
      <c r="BJ537" s="60" t="s">
        <v>5680</v>
      </c>
      <c r="BK537" s="60" t="s">
        <v>5681</v>
      </c>
      <c r="BL537" s="60" t="s">
        <v>5676</v>
      </c>
      <c r="BM537" s="60" t="s">
        <v>5677</v>
      </c>
      <c r="BN537" s="60" t="s">
        <v>5683</v>
      </c>
      <c r="BO537" s="60" t="s">
        <v>5684</v>
      </c>
      <c r="BP537" s="60">
        <v>7330011</v>
      </c>
      <c r="BQ537" s="60" t="s">
        <v>5685</v>
      </c>
      <c r="BR537" s="60" t="s">
        <v>5686</v>
      </c>
      <c r="BV537" s="61">
        <v>31825</v>
      </c>
      <c r="CR537" s="60" t="s">
        <v>805</v>
      </c>
      <c r="CS537" s="60" t="s">
        <v>5687</v>
      </c>
      <c r="CY537" s="60" t="s">
        <v>291</v>
      </c>
      <c r="CZ537" s="61">
        <v>43579</v>
      </c>
      <c r="DA537" s="61">
        <v>43217</v>
      </c>
      <c r="DB537" s="61">
        <v>43552</v>
      </c>
      <c r="DC537" s="61">
        <v>44316</v>
      </c>
    </row>
    <row r="538" spans="1:110" x14ac:dyDescent="0.15">
      <c r="A538" s="60">
        <f>COUNTIF(B538:B$1038,B538)</f>
        <v>1</v>
      </c>
      <c r="B538" s="60" t="str">
        <f t="shared" si="16"/>
        <v>3472701485地域密着型通所介護</v>
      </c>
      <c r="C538" s="60">
        <v>3472701485</v>
      </c>
      <c r="D538" s="60">
        <v>34213</v>
      </c>
      <c r="E538" s="60" t="s">
        <v>800</v>
      </c>
      <c r="G538" s="60" t="s">
        <v>5688</v>
      </c>
      <c r="H538" s="60" t="s">
        <v>5689</v>
      </c>
      <c r="I538" s="60">
        <v>7380034</v>
      </c>
      <c r="J538" s="60" t="s">
        <v>5690</v>
      </c>
      <c r="K538" s="60" t="s">
        <v>5691</v>
      </c>
      <c r="L538" s="60" t="s">
        <v>5691</v>
      </c>
      <c r="M538" s="60" t="s">
        <v>1907</v>
      </c>
      <c r="P538" s="60" t="s">
        <v>4045</v>
      </c>
      <c r="Q538" s="60" t="s">
        <v>5692</v>
      </c>
      <c r="R538" s="60" t="s">
        <v>5693</v>
      </c>
      <c r="X538" s="60" t="s">
        <v>5694</v>
      </c>
      <c r="Y538" s="60" t="s">
        <v>5695</v>
      </c>
      <c r="Z538" s="60" t="s">
        <v>5691</v>
      </c>
      <c r="AA538" s="60">
        <v>7380034</v>
      </c>
      <c r="AB538" s="60">
        <v>34213</v>
      </c>
      <c r="AC538" s="60" t="s">
        <v>5690</v>
      </c>
      <c r="AD538" s="60" t="s">
        <v>800</v>
      </c>
      <c r="AE538" s="60" t="b">
        <f t="shared" si="17"/>
        <v>1</v>
      </c>
      <c r="AF538" s="60" t="s">
        <v>641</v>
      </c>
      <c r="AG538" s="60" t="s">
        <v>291</v>
      </c>
      <c r="AH538" s="61">
        <v>42480</v>
      </c>
      <c r="AI538" s="60" t="s">
        <v>292</v>
      </c>
      <c r="AJ538" s="61">
        <v>42461</v>
      </c>
      <c r="AK538" s="61">
        <v>42480</v>
      </c>
      <c r="AL538" s="60" t="s">
        <v>1974</v>
      </c>
      <c r="AM538" s="60" t="str">
        <f>VLOOKUP(AL538,'[1]居宅，予防'!$A$2:$B$43,2,FALSE)</f>
        <v>地域密着型通所介護</v>
      </c>
      <c r="AN538" s="60" t="str">
        <f>VLOOKUP(AM538,[1]施設種別!$A$2:$B$20,2,FALSE)</f>
        <v>⑯地域密着型通所介護</v>
      </c>
      <c r="AO538" s="60" t="s">
        <v>294</v>
      </c>
      <c r="AP538" s="60" t="s">
        <v>356</v>
      </c>
      <c r="AQ538" s="61">
        <v>42461</v>
      </c>
      <c r="AR538" s="61">
        <v>42461</v>
      </c>
      <c r="BF538" s="61">
        <v>42461</v>
      </c>
      <c r="BG538" s="61">
        <v>44469</v>
      </c>
      <c r="BJ538" s="60" t="s">
        <v>5694</v>
      </c>
      <c r="BK538" s="60" t="s">
        <v>5695</v>
      </c>
      <c r="BL538" s="60" t="s">
        <v>5691</v>
      </c>
      <c r="BM538" s="60" t="s">
        <v>5691</v>
      </c>
      <c r="BN538" s="60" t="s">
        <v>5696</v>
      </c>
      <c r="BO538" s="60" t="s">
        <v>5697</v>
      </c>
      <c r="BP538" s="60">
        <v>7380042</v>
      </c>
      <c r="BQ538" s="60" t="s">
        <v>5698</v>
      </c>
      <c r="BR538" s="60" t="s">
        <v>3131</v>
      </c>
      <c r="BV538" s="61">
        <v>13605</v>
      </c>
      <c r="CR538" s="60" t="s">
        <v>805</v>
      </c>
      <c r="CS538" s="60" t="s">
        <v>5699</v>
      </c>
      <c r="CY538" s="60" t="s">
        <v>291</v>
      </c>
      <c r="CZ538" s="61">
        <v>42480</v>
      </c>
      <c r="DA538" s="61">
        <v>42480</v>
      </c>
      <c r="DB538" s="61">
        <v>42480</v>
      </c>
      <c r="DC538" s="61">
        <v>44469</v>
      </c>
    </row>
    <row r="539" spans="1:110" x14ac:dyDescent="0.15">
      <c r="A539" s="60">
        <f>COUNTIF(B539:B$1038,B539)</f>
        <v>1</v>
      </c>
      <c r="B539" s="60" t="str">
        <f t="shared" si="16"/>
        <v>3472701519通所介護</v>
      </c>
      <c r="C539" s="60">
        <v>3472701519</v>
      </c>
      <c r="D539" s="60">
        <v>0</v>
      </c>
      <c r="E539" s="60" t="s">
        <v>275</v>
      </c>
      <c r="F539" s="60">
        <v>3009107</v>
      </c>
      <c r="G539" s="60" t="s">
        <v>912</v>
      </c>
      <c r="H539" s="60" t="s">
        <v>913</v>
      </c>
      <c r="I539" s="60">
        <v>7390452</v>
      </c>
      <c r="J539" s="60" t="s">
        <v>914</v>
      </c>
      <c r="K539" s="60" t="s">
        <v>915</v>
      </c>
      <c r="L539" s="60" t="s">
        <v>916</v>
      </c>
      <c r="M539" s="60" t="s">
        <v>308</v>
      </c>
      <c r="P539" s="60" t="s">
        <v>283</v>
      </c>
      <c r="Q539" s="60" t="s">
        <v>917</v>
      </c>
      <c r="R539" s="60" t="s">
        <v>918</v>
      </c>
      <c r="U539" s="61">
        <v>16997</v>
      </c>
      <c r="X539" s="60" t="s">
        <v>5700</v>
      </c>
      <c r="Y539" s="60" t="s">
        <v>5701</v>
      </c>
      <c r="Z539" s="60" t="s">
        <v>5702</v>
      </c>
      <c r="AA539" s="60">
        <v>7390452</v>
      </c>
      <c r="AB539" s="60">
        <v>34213</v>
      </c>
      <c r="AC539" s="60" t="s">
        <v>5703</v>
      </c>
      <c r="AD539" s="60" t="s">
        <v>800</v>
      </c>
      <c r="AE539" s="60" t="b">
        <f t="shared" si="17"/>
        <v>0</v>
      </c>
      <c r="AF539" s="60" t="s">
        <v>641</v>
      </c>
      <c r="AG539" s="60" t="s">
        <v>291</v>
      </c>
      <c r="AH539" s="61">
        <v>42338</v>
      </c>
      <c r="AI539" s="60" t="s">
        <v>385</v>
      </c>
      <c r="AJ539" s="61">
        <v>42370</v>
      </c>
      <c r="AK539" s="61">
        <v>42359</v>
      </c>
      <c r="AL539" s="60" t="s">
        <v>1829</v>
      </c>
      <c r="AM539" s="60" t="str">
        <f>VLOOKUP(AL539,'[1]居宅，予防'!$A$2:$B$43,2,FALSE)</f>
        <v>通所介護</v>
      </c>
      <c r="AN539" s="60" t="str">
        <f>VLOOKUP(AM539,[1]施設種別!$A$2:$B$20,2,FALSE)</f>
        <v>⑮通所介護</v>
      </c>
      <c r="AO539" s="60" t="s">
        <v>294</v>
      </c>
      <c r="AP539" s="60" t="s">
        <v>356</v>
      </c>
      <c r="AQ539" s="61">
        <v>42370</v>
      </c>
      <c r="AR539" s="61">
        <v>42370</v>
      </c>
      <c r="AS539" s="61">
        <v>42979</v>
      </c>
      <c r="BF539" s="61">
        <v>42370</v>
      </c>
      <c r="BG539" s="61">
        <v>44561</v>
      </c>
      <c r="BJ539" s="60" t="s">
        <v>5700</v>
      </c>
      <c r="BK539" s="60" t="s">
        <v>5701</v>
      </c>
      <c r="BL539" s="60" t="s">
        <v>5702</v>
      </c>
      <c r="BM539" s="60" t="s">
        <v>5704</v>
      </c>
      <c r="BN539" s="60" t="s">
        <v>5705</v>
      </c>
      <c r="BO539" s="60" t="s">
        <v>5706</v>
      </c>
      <c r="BP539" s="60">
        <v>7380027</v>
      </c>
      <c r="BQ539" s="60" t="s">
        <v>5707</v>
      </c>
      <c r="BR539" s="60" t="s">
        <v>5708</v>
      </c>
      <c r="BV539" s="61">
        <v>22783</v>
      </c>
      <c r="CR539" s="60" t="s">
        <v>923</v>
      </c>
      <c r="CS539" s="60" t="s">
        <v>5709</v>
      </c>
      <c r="CY539" s="60" t="s">
        <v>291</v>
      </c>
      <c r="CZ539" s="61">
        <v>43104</v>
      </c>
      <c r="DA539" s="61">
        <v>43214</v>
      </c>
      <c r="DB539" s="61">
        <v>43020</v>
      </c>
      <c r="DC539" s="61">
        <v>44561</v>
      </c>
    </row>
    <row r="540" spans="1:110" x14ac:dyDescent="0.15">
      <c r="A540" s="60">
        <f>COUNTIF(B540:B$1038,B540)</f>
        <v>1</v>
      </c>
      <c r="B540" s="60" t="str">
        <f t="shared" si="16"/>
        <v>3472701535通所介護</v>
      </c>
      <c r="C540" s="60">
        <v>3472701535</v>
      </c>
      <c r="D540" s="60">
        <v>0</v>
      </c>
      <c r="E540" s="60" t="s">
        <v>275</v>
      </c>
      <c r="F540" s="60">
        <v>5007182</v>
      </c>
      <c r="G540" s="60" t="s">
        <v>5340</v>
      </c>
      <c r="H540" s="60" t="s">
        <v>5341</v>
      </c>
      <c r="I540" s="60">
        <v>7380034</v>
      </c>
      <c r="J540" s="60" t="s">
        <v>5342</v>
      </c>
      <c r="K540" s="60" t="s">
        <v>5343</v>
      </c>
      <c r="L540" s="60" t="s">
        <v>5344</v>
      </c>
      <c r="M540" s="60" t="s">
        <v>1907</v>
      </c>
      <c r="P540" s="60" t="s">
        <v>1967</v>
      </c>
      <c r="Q540" s="60" t="s">
        <v>5345</v>
      </c>
      <c r="R540" s="60" t="s">
        <v>5346</v>
      </c>
      <c r="X540" s="60" t="s">
        <v>5710</v>
      </c>
      <c r="Y540" s="60" t="s">
        <v>5711</v>
      </c>
      <c r="Z540" s="60" t="s">
        <v>5712</v>
      </c>
      <c r="AA540" s="60">
        <v>7380027</v>
      </c>
      <c r="AB540" s="60">
        <v>34213</v>
      </c>
      <c r="AC540" s="60" t="s">
        <v>5713</v>
      </c>
      <c r="AD540" s="60" t="s">
        <v>800</v>
      </c>
      <c r="AE540" s="60" t="b">
        <f t="shared" si="17"/>
        <v>0</v>
      </c>
      <c r="AF540" s="60" t="s">
        <v>641</v>
      </c>
      <c r="AG540" s="60" t="s">
        <v>291</v>
      </c>
      <c r="AH540" s="61">
        <v>43094</v>
      </c>
      <c r="AI540" s="60" t="s">
        <v>292</v>
      </c>
      <c r="AJ540" s="61">
        <v>43041</v>
      </c>
      <c r="AK540" s="61">
        <v>43104</v>
      </c>
      <c r="AL540" s="60" t="s">
        <v>1829</v>
      </c>
      <c r="AM540" s="60" t="str">
        <f>VLOOKUP(AL540,'[1]居宅，予防'!$A$2:$B$43,2,FALSE)</f>
        <v>通所介護</v>
      </c>
      <c r="AN540" s="60" t="str">
        <f>VLOOKUP(AM540,[1]施設種別!$A$2:$B$20,2,FALSE)</f>
        <v>⑮通所介護</v>
      </c>
      <c r="AO540" s="60" t="s">
        <v>294</v>
      </c>
      <c r="AP540" s="60" t="s">
        <v>356</v>
      </c>
      <c r="AQ540" s="61">
        <v>42491</v>
      </c>
      <c r="AR540" s="61">
        <v>42491</v>
      </c>
      <c r="AS540" s="61">
        <v>42941</v>
      </c>
      <c r="BF540" s="61">
        <v>42491</v>
      </c>
      <c r="BG540" s="61">
        <v>44681</v>
      </c>
      <c r="BJ540" s="60" t="s">
        <v>5710</v>
      </c>
      <c r="BK540" s="60" t="s">
        <v>5711</v>
      </c>
      <c r="BL540" s="60" t="s">
        <v>5712</v>
      </c>
      <c r="BM540" s="60" t="s">
        <v>5714</v>
      </c>
      <c r="BN540" s="60" t="s">
        <v>5715</v>
      </c>
      <c r="BO540" s="60" t="s">
        <v>5716</v>
      </c>
      <c r="BP540" s="60">
        <v>7380034</v>
      </c>
      <c r="BQ540" s="60" t="s">
        <v>5717</v>
      </c>
      <c r="BV540" s="61">
        <v>30281</v>
      </c>
      <c r="CR540" s="60" t="s">
        <v>805</v>
      </c>
      <c r="CY540" s="60" t="s">
        <v>291</v>
      </c>
      <c r="CZ540" s="61">
        <v>42978</v>
      </c>
      <c r="DA540" s="61">
        <v>43578</v>
      </c>
      <c r="DB540" s="61">
        <v>42944</v>
      </c>
      <c r="DC540" s="61">
        <v>44681</v>
      </c>
    </row>
    <row r="541" spans="1:110" x14ac:dyDescent="0.15">
      <c r="A541" s="60">
        <f>COUNTIF(B541:B$1038,B541)</f>
        <v>1</v>
      </c>
      <c r="B541" s="60" t="str">
        <f t="shared" si="16"/>
        <v>3472701600介護老人福祉施設</v>
      </c>
      <c r="C541" s="60">
        <v>3472701600</v>
      </c>
      <c r="D541" s="60">
        <v>0</v>
      </c>
      <c r="E541" s="60" t="s">
        <v>275</v>
      </c>
      <c r="F541" s="60">
        <v>1004142</v>
      </c>
      <c r="G541" s="60" t="s">
        <v>5478</v>
      </c>
      <c r="H541" s="60" t="s">
        <v>5479</v>
      </c>
      <c r="I541" s="60">
        <v>7380222</v>
      </c>
      <c r="J541" s="60" t="s">
        <v>5480</v>
      </c>
      <c r="K541" s="60" t="s">
        <v>5481</v>
      </c>
      <c r="L541" s="60" t="s">
        <v>5482</v>
      </c>
      <c r="M541" s="60" t="s">
        <v>1244</v>
      </c>
      <c r="P541" s="60" t="s">
        <v>283</v>
      </c>
      <c r="Q541" s="60" t="s">
        <v>5483</v>
      </c>
      <c r="R541" s="60" t="s">
        <v>5484</v>
      </c>
      <c r="U541" s="61">
        <v>13345</v>
      </c>
      <c r="X541" s="60" t="s">
        <v>5718</v>
      </c>
      <c r="Y541" s="60" t="s">
        <v>5719</v>
      </c>
      <c r="Z541" s="60" t="s">
        <v>5720</v>
      </c>
      <c r="AA541" s="60">
        <v>7380036</v>
      </c>
      <c r="AB541" s="60">
        <v>34213</v>
      </c>
      <c r="AC541" s="60" t="s">
        <v>5721</v>
      </c>
      <c r="AD541" s="60" t="s">
        <v>800</v>
      </c>
      <c r="AE541" s="60" t="b">
        <f t="shared" si="17"/>
        <v>0</v>
      </c>
      <c r="AF541" s="60" t="s">
        <v>641</v>
      </c>
      <c r="AG541" s="60" t="s">
        <v>291</v>
      </c>
      <c r="AH541" s="61">
        <v>43311</v>
      </c>
      <c r="AI541" s="60" t="s">
        <v>292</v>
      </c>
      <c r="AJ541" s="61">
        <v>43296</v>
      </c>
      <c r="AK541" s="61">
        <v>43370</v>
      </c>
      <c r="AL541" s="60" t="s">
        <v>1856</v>
      </c>
      <c r="AM541" s="60" t="str">
        <f>VLOOKUP(AL541,'[1]居宅，予防'!$A$2:$B$43,2,FALSE)</f>
        <v>介護老人福祉施設</v>
      </c>
      <c r="AN541" s="60" t="str">
        <f>VLOOKUP(AM541,[1]施設種別!$A$2:$B$20,2,FALSE)</f>
        <v>①広域型特別養護老人ホーム</v>
      </c>
      <c r="AO541" s="60" t="s">
        <v>294</v>
      </c>
      <c r="AP541" s="60" t="s">
        <v>356</v>
      </c>
      <c r="AQ541" s="61">
        <v>42856</v>
      </c>
      <c r="AR541" s="61">
        <v>42856</v>
      </c>
      <c r="AS541" s="61">
        <v>43556</v>
      </c>
      <c r="BF541" s="61">
        <v>42856</v>
      </c>
      <c r="BG541" s="61">
        <v>45046</v>
      </c>
      <c r="BJ541" s="60" t="s">
        <v>5718</v>
      </c>
      <c r="BK541" s="60" t="s">
        <v>5719</v>
      </c>
      <c r="BL541" s="60" t="s">
        <v>5720</v>
      </c>
      <c r="BM541" s="60" t="s">
        <v>5722</v>
      </c>
      <c r="BN541" s="60" t="s">
        <v>5723</v>
      </c>
      <c r="BO541" s="60" t="s">
        <v>5724</v>
      </c>
      <c r="BP541" s="60">
        <v>7315116</v>
      </c>
      <c r="BQ541" s="60" t="s">
        <v>5725</v>
      </c>
      <c r="BS541" s="60" t="s">
        <v>5726</v>
      </c>
      <c r="BT541" s="60" t="s">
        <v>674</v>
      </c>
      <c r="BV541" s="61">
        <v>20234</v>
      </c>
      <c r="CY541" s="60" t="s">
        <v>291</v>
      </c>
      <c r="CZ541" s="61">
        <v>43579</v>
      </c>
      <c r="DA541" s="61">
        <v>43214</v>
      </c>
      <c r="DB541" s="61">
        <v>43559</v>
      </c>
      <c r="DC541" s="61">
        <v>45046</v>
      </c>
      <c r="DF541" s="60" t="s">
        <v>5727</v>
      </c>
    </row>
    <row r="542" spans="1:110" x14ac:dyDescent="0.15">
      <c r="A542" s="60">
        <f>COUNTIF(B542:B$1038,B542)</f>
        <v>1</v>
      </c>
      <c r="B542" s="60" t="str">
        <f t="shared" si="16"/>
        <v>3472701600短期入所生活介護</v>
      </c>
      <c r="C542" s="60">
        <v>3472701600</v>
      </c>
      <c r="D542" s="60">
        <v>0</v>
      </c>
      <c r="E542" s="60" t="s">
        <v>275</v>
      </c>
      <c r="F542" s="60">
        <v>1004142</v>
      </c>
      <c r="G542" s="60" t="s">
        <v>5478</v>
      </c>
      <c r="H542" s="60" t="s">
        <v>5479</v>
      </c>
      <c r="I542" s="60">
        <v>7380222</v>
      </c>
      <c r="J542" s="60" t="s">
        <v>5480</v>
      </c>
      <c r="K542" s="60" t="s">
        <v>5481</v>
      </c>
      <c r="L542" s="60" t="s">
        <v>5482</v>
      </c>
      <c r="M542" s="60" t="s">
        <v>1244</v>
      </c>
      <c r="P542" s="60" t="s">
        <v>283</v>
      </c>
      <c r="Q542" s="60" t="s">
        <v>5483</v>
      </c>
      <c r="R542" s="60" t="s">
        <v>5484</v>
      </c>
      <c r="U542" s="61">
        <v>13345</v>
      </c>
      <c r="X542" s="60" t="s">
        <v>5718</v>
      </c>
      <c r="Y542" s="60" t="s">
        <v>5719</v>
      </c>
      <c r="Z542" s="60" t="s">
        <v>5720</v>
      </c>
      <c r="AA542" s="60">
        <v>7380036</v>
      </c>
      <c r="AB542" s="60">
        <v>34213</v>
      </c>
      <c r="AC542" s="60" t="s">
        <v>5721</v>
      </c>
      <c r="AD542" s="60" t="s">
        <v>800</v>
      </c>
      <c r="AE542" s="60" t="b">
        <f t="shared" si="17"/>
        <v>0</v>
      </c>
      <c r="AF542" s="60" t="s">
        <v>641</v>
      </c>
      <c r="AG542" s="60" t="s">
        <v>291</v>
      </c>
      <c r="AH542" s="61">
        <v>43311</v>
      </c>
      <c r="AI542" s="60" t="s">
        <v>292</v>
      </c>
      <c r="AJ542" s="61">
        <v>43296</v>
      </c>
      <c r="AK542" s="61">
        <v>43370</v>
      </c>
      <c r="AL542" s="60" t="s">
        <v>1850</v>
      </c>
      <c r="AM542" s="60" t="str">
        <f>VLOOKUP(AL542,'[1]居宅，予防'!$A$2:$B$43,2,FALSE)</f>
        <v>短期入所生活介護</v>
      </c>
      <c r="AN542" s="60" t="str">
        <f>VLOOKUP(AM542,[1]施設種別!$A$2:$B$20,2,FALSE)</f>
        <v>⑭短期入所生活介護</v>
      </c>
      <c r="AO542" s="60" t="s">
        <v>294</v>
      </c>
      <c r="AP542" s="60" t="s">
        <v>356</v>
      </c>
      <c r="AQ542" s="61">
        <v>42887</v>
      </c>
      <c r="AR542" s="61">
        <v>42887</v>
      </c>
      <c r="AS542" s="61">
        <v>43191</v>
      </c>
      <c r="BF542" s="61">
        <v>42887</v>
      </c>
      <c r="BG542" s="61">
        <v>45077</v>
      </c>
      <c r="BJ542" s="60" t="s">
        <v>5718</v>
      </c>
      <c r="BK542" s="60" t="s">
        <v>5719</v>
      </c>
      <c r="BL542" s="60" t="s">
        <v>5720</v>
      </c>
      <c r="BM542" s="60" t="s">
        <v>5722</v>
      </c>
      <c r="BN542" s="60" t="s">
        <v>5728</v>
      </c>
      <c r="BO542" s="60" t="s">
        <v>5729</v>
      </c>
      <c r="BP542" s="60">
        <v>7380222</v>
      </c>
      <c r="BQ542" s="60" t="s">
        <v>5730</v>
      </c>
      <c r="BR542" s="60" t="s">
        <v>2867</v>
      </c>
      <c r="BS542" s="60" t="s">
        <v>5731</v>
      </c>
      <c r="BT542" s="60" t="s">
        <v>5732</v>
      </c>
      <c r="BV542" s="61">
        <v>22331</v>
      </c>
      <c r="CR542" s="60" t="s">
        <v>800</v>
      </c>
      <c r="CS542" s="60" t="s">
        <v>5733</v>
      </c>
      <c r="CY542" s="60" t="s">
        <v>291</v>
      </c>
      <c r="CZ542" s="61">
        <v>43251</v>
      </c>
      <c r="DA542" s="61">
        <v>43214</v>
      </c>
      <c r="DB542" s="61">
        <v>43199</v>
      </c>
      <c r="DC542" s="61">
        <v>45077</v>
      </c>
    </row>
    <row r="543" spans="1:110" x14ac:dyDescent="0.15">
      <c r="A543" s="60">
        <f>COUNTIF(B543:B$1038,B543)</f>
        <v>1</v>
      </c>
      <c r="B543" s="60" t="str">
        <f t="shared" si="16"/>
        <v>3472701634短期入所生活介護</v>
      </c>
      <c r="C543" s="60">
        <v>3472701634</v>
      </c>
      <c r="D543" s="60">
        <v>0</v>
      </c>
      <c r="E543" s="60" t="s">
        <v>275</v>
      </c>
      <c r="F543" s="60">
        <v>1004142</v>
      </c>
      <c r="G543" s="60" t="s">
        <v>5478</v>
      </c>
      <c r="H543" s="60" t="s">
        <v>5479</v>
      </c>
      <c r="I543" s="60">
        <v>7380222</v>
      </c>
      <c r="J543" s="60" t="s">
        <v>5480</v>
      </c>
      <c r="K543" s="60" t="s">
        <v>5481</v>
      </c>
      <c r="L543" s="60" t="s">
        <v>5482</v>
      </c>
      <c r="M543" s="60" t="s">
        <v>1244</v>
      </c>
      <c r="P543" s="60" t="s">
        <v>283</v>
      </c>
      <c r="Q543" s="60" t="s">
        <v>5483</v>
      </c>
      <c r="R543" s="60" t="s">
        <v>5484</v>
      </c>
      <c r="U543" s="61">
        <v>13345</v>
      </c>
      <c r="X543" s="60" t="s">
        <v>5734</v>
      </c>
      <c r="Y543" s="60" t="s">
        <v>5726</v>
      </c>
      <c r="Z543" s="60" t="s">
        <v>5720</v>
      </c>
      <c r="AA543" s="60">
        <v>7380036</v>
      </c>
      <c r="AB543" s="60">
        <v>34213</v>
      </c>
      <c r="AC543" s="60" t="s">
        <v>5721</v>
      </c>
      <c r="AD543" s="60" t="s">
        <v>800</v>
      </c>
      <c r="AE543" s="60" t="b">
        <f t="shared" si="17"/>
        <v>0</v>
      </c>
      <c r="AF543" s="60" t="s">
        <v>641</v>
      </c>
      <c r="AG543" s="60" t="s">
        <v>291</v>
      </c>
      <c r="AH543" s="61">
        <v>43311</v>
      </c>
      <c r="AI543" s="60" t="s">
        <v>292</v>
      </c>
      <c r="AJ543" s="61">
        <v>43296</v>
      </c>
      <c r="AK543" s="61">
        <v>43370</v>
      </c>
      <c r="AL543" s="60" t="s">
        <v>1850</v>
      </c>
      <c r="AM543" s="60" t="str">
        <f>VLOOKUP(AL543,'[1]居宅，予防'!$A$2:$B$43,2,FALSE)</f>
        <v>短期入所生活介護</v>
      </c>
      <c r="AN543" s="60" t="str">
        <f>VLOOKUP(AM543,[1]施設種別!$A$2:$B$20,2,FALSE)</f>
        <v>⑭短期入所生活介護</v>
      </c>
      <c r="AO543" s="60" t="s">
        <v>294</v>
      </c>
      <c r="AP543" s="60" t="s">
        <v>356</v>
      </c>
      <c r="AQ543" s="61">
        <v>42887</v>
      </c>
      <c r="AR543" s="61">
        <v>42887</v>
      </c>
      <c r="AS543" s="61">
        <v>43191</v>
      </c>
      <c r="BF543" s="61">
        <v>42887</v>
      </c>
      <c r="BG543" s="61">
        <v>45077</v>
      </c>
      <c r="BJ543" s="60" t="s">
        <v>5734</v>
      </c>
      <c r="BK543" s="60" t="s">
        <v>5726</v>
      </c>
      <c r="BL543" s="60" t="s">
        <v>5720</v>
      </c>
      <c r="BM543" s="60" t="s">
        <v>5722</v>
      </c>
      <c r="BN543" s="60" t="s">
        <v>5728</v>
      </c>
      <c r="BO543" s="60" t="s">
        <v>5729</v>
      </c>
      <c r="BP543" s="60">
        <v>7380222</v>
      </c>
      <c r="BQ543" s="60" t="s">
        <v>5730</v>
      </c>
      <c r="BR543" s="60" t="s">
        <v>2867</v>
      </c>
      <c r="BS543" s="60" t="s">
        <v>5735</v>
      </c>
      <c r="BT543" s="60" t="s">
        <v>5732</v>
      </c>
      <c r="BV543" s="61">
        <v>22331</v>
      </c>
      <c r="CR543" s="60" t="s">
        <v>800</v>
      </c>
      <c r="CS543" s="60" t="s">
        <v>5736</v>
      </c>
      <c r="CY543" s="60" t="s">
        <v>291</v>
      </c>
      <c r="CZ543" s="61">
        <v>43251</v>
      </c>
      <c r="DA543" s="61">
        <v>43214</v>
      </c>
      <c r="DB543" s="61">
        <v>43199</v>
      </c>
      <c r="DC543" s="61">
        <v>45077</v>
      </c>
    </row>
    <row r="544" spans="1:110" x14ac:dyDescent="0.15">
      <c r="A544" s="60">
        <f>COUNTIF(B544:B$1038,B544)</f>
        <v>1</v>
      </c>
      <c r="B544" s="60" t="str">
        <f t="shared" si="16"/>
        <v>3473100240通所介護</v>
      </c>
      <c r="C544" s="60">
        <v>3473100240</v>
      </c>
      <c r="D544" s="60">
        <v>0</v>
      </c>
      <c r="E544" s="60" t="s">
        <v>275</v>
      </c>
      <c r="F544" s="60">
        <v>1005859</v>
      </c>
      <c r="G544" s="60" t="s">
        <v>5737</v>
      </c>
      <c r="H544" s="60" t="s">
        <v>5738</v>
      </c>
      <c r="I544" s="60">
        <v>7314215</v>
      </c>
      <c r="J544" s="60" t="s">
        <v>5739</v>
      </c>
      <c r="K544" s="60" t="s">
        <v>5740</v>
      </c>
      <c r="L544" s="60" t="s">
        <v>5741</v>
      </c>
      <c r="M544" s="60" t="s">
        <v>1244</v>
      </c>
      <c r="P544" s="60" t="s">
        <v>283</v>
      </c>
      <c r="Q544" s="60" t="s">
        <v>5742</v>
      </c>
      <c r="R544" s="60" t="s">
        <v>5743</v>
      </c>
      <c r="S544" s="60">
        <v>7310113</v>
      </c>
      <c r="T544" s="60" t="s">
        <v>5744</v>
      </c>
      <c r="U544" s="61">
        <v>18964</v>
      </c>
      <c r="X544" s="60" t="s">
        <v>5745</v>
      </c>
      <c r="Y544" s="60" t="s">
        <v>5746</v>
      </c>
      <c r="Z544" s="60" t="s">
        <v>5747</v>
      </c>
      <c r="AA544" s="60">
        <v>7314215</v>
      </c>
      <c r="AB544" s="60">
        <v>34307</v>
      </c>
      <c r="AC544" s="60" t="s">
        <v>5748</v>
      </c>
      <c r="AD544" s="60" t="s">
        <v>1549</v>
      </c>
      <c r="AE544" s="60" t="b">
        <f t="shared" si="17"/>
        <v>0</v>
      </c>
      <c r="AF544" s="60" t="s">
        <v>641</v>
      </c>
      <c r="AG544" s="60" t="s">
        <v>291</v>
      </c>
      <c r="AH544" s="61">
        <v>43105</v>
      </c>
      <c r="AI544" s="60" t="s">
        <v>292</v>
      </c>
      <c r="AJ544" s="61">
        <v>43525</v>
      </c>
      <c r="AK544" s="61">
        <v>43579</v>
      </c>
      <c r="AL544" s="60" t="s">
        <v>1829</v>
      </c>
      <c r="AM544" s="60" t="str">
        <f>VLOOKUP(AL544,'[1]居宅，予防'!$A$2:$B$43,2,FALSE)</f>
        <v>通所介護</v>
      </c>
      <c r="AN544" s="60" t="str">
        <f>VLOOKUP(AM544,[1]施設種別!$A$2:$B$20,2,FALSE)</f>
        <v>⑮通所介護</v>
      </c>
      <c r="AO544" s="60" t="s">
        <v>294</v>
      </c>
      <c r="AP544" s="60" t="s">
        <v>356</v>
      </c>
      <c r="AQ544" s="61">
        <v>36564</v>
      </c>
      <c r="AR544" s="61">
        <v>36564</v>
      </c>
      <c r="AS544" s="61">
        <v>43525</v>
      </c>
      <c r="BF544" s="61">
        <v>41730</v>
      </c>
      <c r="BG544" s="61">
        <v>43921</v>
      </c>
      <c r="BJ544" s="60" t="s">
        <v>5745</v>
      </c>
      <c r="BK544" s="60" t="s">
        <v>5746</v>
      </c>
      <c r="BL544" s="60" t="s">
        <v>5747</v>
      </c>
      <c r="BM544" s="60" t="s">
        <v>5749</v>
      </c>
      <c r="BN544" s="60" t="s">
        <v>5743</v>
      </c>
      <c r="BO544" s="60" t="s">
        <v>5742</v>
      </c>
      <c r="BP544" s="60">
        <v>7310113</v>
      </c>
      <c r="BQ544" s="60" t="s">
        <v>5750</v>
      </c>
      <c r="BV544" s="61">
        <v>18964</v>
      </c>
      <c r="CR544" s="60" t="s">
        <v>1549</v>
      </c>
      <c r="CY544" s="60" t="s">
        <v>291</v>
      </c>
      <c r="CZ544" s="61">
        <v>43579</v>
      </c>
      <c r="DA544" s="61">
        <v>43214</v>
      </c>
      <c r="DB544" s="61">
        <v>43535</v>
      </c>
      <c r="DC544" s="61">
        <v>43921</v>
      </c>
    </row>
    <row r="545" spans="1:107" x14ac:dyDescent="0.15">
      <c r="A545" s="60">
        <f>COUNTIF(B545:B$1038,B545)</f>
        <v>1</v>
      </c>
      <c r="B545" s="60" t="str">
        <f t="shared" si="16"/>
        <v>3473100257介護老人福祉施設</v>
      </c>
      <c r="C545" s="60">
        <v>3473100257</v>
      </c>
      <c r="D545" s="60">
        <v>0</v>
      </c>
      <c r="E545" s="60" t="s">
        <v>275</v>
      </c>
      <c r="F545" s="60">
        <v>1005859</v>
      </c>
      <c r="G545" s="60" t="s">
        <v>5737</v>
      </c>
      <c r="H545" s="60" t="s">
        <v>5738</v>
      </c>
      <c r="I545" s="60">
        <v>7314215</v>
      </c>
      <c r="J545" s="60" t="s">
        <v>5739</v>
      </c>
      <c r="K545" s="60" t="s">
        <v>5740</v>
      </c>
      <c r="L545" s="60" t="s">
        <v>5741</v>
      </c>
      <c r="M545" s="60" t="s">
        <v>1244</v>
      </c>
      <c r="P545" s="60" t="s">
        <v>283</v>
      </c>
      <c r="Q545" s="60" t="s">
        <v>5742</v>
      </c>
      <c r="R545" s="60" t="s">
        <v>5743</v>
      </c>
      <c r="S545" s="60">
        <v>7310113</v>
      </c>
      <c r="T545" s="60" t="s">
        <v>5744</v>
      </c>
      <c r="U545" s="61">
        <v>18964</v>
      </c>
      <c r="X545" s="60" t="s">
        <v>5751</v>
      </c>
      <c r="Y545" s="60" t="s">
        <v>5752</v>
      </c>
      <c r="Z545" s="60" t="s">
        <v>5747</v>
      </c>
      <c r="AA545" s="60">
        <v>7314215</v>
      </c>
      <c r="AB545" s="60">
        <v>34307</v>
      </c>
      <c r="AC545" s="60" t="s">
        <v>5739</v>
      </c>
      <c r="AD545" s="60" t="s">
        <v>1549</v>
      </c>
      <c r="AE545" s="60" t="b">
        <f t="shared" si="17"/>
        <v>0</v>
      </c>
      <c r="AF545" s="60" t="s">
        <v>641</v>
      </c>
      <c r="AG545" s="60" t="s">
        <v>291</v>
      </c>
      <c r="AH545" s="61">
        <v>43105</v>
      </c>
      <c r="AI545" s="60" t="s">
        <v>292</v>
      </c>
      <c r="AJ545" s="61">
        <v>42826</v>
      </c>
      <c r="AK545" s="61">
        <v>43118</v>
      </c>
      <c r="AL545" s="60" t="s">
        <v>1856</v>
      </c>
      <c r="AM545" s="60" t="str">
        <f>VLOOKUP(AL545,'[1]居宅，予防'!$A$2:$B$43,2,FALSE)</f>
        <v>介護老人福祉施設</v>
      </c>
      <c r="AN545" s="60" t="str">
        <f>VLOOKUP(AM545,[1]施設種別!$A$2:$B$20,2,FALSE)</f>
        <v>①広域型特別養護老人ホーム</v>
      </c>
      <c r="AO545" s="60" t="s">
        <v>294</v>
      </c>
      <c r="AP545" s="60" t="s">
        <v>356</v>
      </c>
      <c r="AQ545" s="61">
        <v>36617</v>
      </c>
      <c r="AR545" s="61">
        <v>36617</v>
      </c>
      <c r="AS545" s="61">
        <v>42979</v>
      </c>
      <c r="BF545" s="61">
        <v>41730</v>
      </c>
      <c r="BG545" s="61">
        <v>43921</v>
      </c>
      <c r="BJ545" s="60" t="s">
        <v>5751</v>
      </c>
      <c r="BK545" s="60" t="s">
        <v>5752</v>
      </c>
      <c r="BL545" s="60" t="s">
        <v>5747</v>
      </c>
      <c r="BM545" s="60" t="s">
        <v>5753</v>
      </c>
      <c r="BN545" s="60" t="s">
        <v>5754</v>
      </c>
      <c r="BO545" s="60" t="s">
        <v>5755</v>
      </c>
      <c r="BP545" s="60">
        <v>7360085</v>
      </c>
      <c r="BQ545" s="60" t="s">
        <v>5756</v>
      </c>
      <c r="BS545" s="60" t="s">
        <v>5757</v>
      </c>
      <c r="BT545" s="60" t="s">
        <v>5758</v>
      </c>
      <c r="BV545" s="61">
        <v>24368</v>
      </c>
      <c r="CW545" s="60" t="s">
        <v>1859</v>
      </c>
      <c r="CY545" s="60" t="s">
        <v>291</v>
      </c>
      <c r="CZ545" s="61">
        <v>43104</v>
      </c>
      <c r="DA545" s="61">
        <v>43497</v>
      </c>
      <c r="DB545" s="61">
        <v>42989</v>
      </c>
      <c r="DC545" s="61">
        <v>43921</v>
      </c>
    </row>
    <row r="546" spans="1:107" x14ac:dyDescent="0.15">
      <c r="A546" s="60">
        <f>COUNTIF(B546:B$1038,B546)</f>
        <v>1</v>
      </c>
      <c r="B546" s="60" t="str">
        <f t="shared" si="16"/>
        <v>3473100257短期入所生活介護</v>
      </c>
      <c r="C546" s="60">
        <v>3473100257</v>
      </c>
      <c r="D546" s="60">
        <v>0</v>
      </c>
      <c r="E546" s="60" t="s">
        <v>275</v>
      </c>
      <c r="F546" s="60">
        <v>1005859</v>
      </c>
      <c r="G546" s="60" t="s">
        <v>5737</v>
      </c>
      <c r="H546" s="60" t="s">
        <v>5738</v>
      </c>
      <c r="I546" s="60">
        <v>7314215</v>
      </c>
      <c r="J546" s="60" t="s">
        <v>5739</v>
      </c>
      <c r="K546" s="60" t="s">
        <v>5740</v>
      </c>
      <c r="L546" s="60" t="s">
        <v>5741</v>
      </c>
      <c r="M546" s="60" t="s">
        <v>1244</v>
      </c>
      <c r="P546" s="60" t="s">
        <v>283</v>
      </c>
      <c r="Q546" s="60" t="s">
        <v>5742</v>
      </c>
      <c r="R546" s="60" t="s">
        <v>5743</v>
      </c>
      <c r="S546" s="60">
        <v>7310113</v>
      </c>
      <c r="T546" s="60" t="s">
        <v>5744</v>
      </c>
      <c r="U546" s="61">
        <v>18964</v>
      </c>
      <c r="X546" s="60" t="s">
        <v>5751</v>
      </c>
      <c r="Y546" s="60" t="s">
        <v>5752</v>
      </c>
      <c r="Z546" s="60" t="s">
        <v>5747</v>
      </c>
      <c r="AA546" s="60">
        <v>7314215</v>
      </c>
      <c r="AB546" s="60">
        <v>34307</v>
      </c>
      <c r="AC546" s="60" t="s">
        <v>5739</v>
      </c>
      <c r="AD546" s="60" t="s">
        <v>1549</v>
      </c>
      <c r="AE546" s="60" t="b">
        <f t="shared" si="17"/>
        <v>0</v>
      </c>
      <c r="AF546" s="60" t="s">
        <v>641</v>
      </c>
      <c r="AG546" s="60" t="s">
        <v>291</v>
      </c>
      <c r="AH546" s="61">
        <v>43105</v>
      </c>
      <c r="AI546" s="60" t="s">
        <v>292</v>
      </c>
      <c r="AJ546" s="61">
        <v>42826</v>
      </c>
      <c r="AK546" s="61">
        <v>43118</v>
      </c>
      <c r="AL546" s="60" t="s">
        <v>1850</v>
      </c>
      <c r="AM546" s="60" t="str">
        <f>VLOOKUP(AL546,'[1]居宅，予防'!$A$2:$B$43,2,FALSE)</f>
        <v>短期入所生活介護</v>
      </c>
      <c r="AN546" s="60" t="str">
        <f>VLOOKUP(AM546,[1]施設種別!$A$2:$B$20,2,FALSE)</f>
        <v>⑭短期入所生活介護</v>
      </c>
      <c r="AO546" s="60" t="s">
        <v>294</v>
      </c>
      <c r="AP546" s="60" t="s">
        <v>356</v>
      </c>
      <c r="AQ546" s="61">
        <v>36577</v>
      </c>
      <c r="AR546" s="61">
        <v>36577</v>
      </c>
      <c r="AS546" s="61">
        <v>43069</v>
      </c>
      <c r="BF546" s="61">
        <v>41730</v>
      </c>
      <c r="BG546" s="61">
        <v>43921</v>
      </c>
      <c r="BJ546" s="60" t="s">
        <v>5751</v>
      </c>
      <c r="BK546" s="60" t="s">
        <v>5752</v>
      </c>
      <c r="BL546" s="60" t="s">
        <v>5747</v>
      </c>
      <c r="BM546" s="60" t="s">
        <v>5753</v>
      </c>
      <c r="BN546" s="60" t="s">
        <v>5754</v>
      </c>
      <c r="BO546" s="60" t="s">
        <v>5755</v>
      </c>
      <c r="BP546" s="60">
        <v>7360085</v>
      </c>
      <c r="BQ546" s="60" t="s">
        <v>5759</v>
      </c>
      <c r="BS546" s="60" t="s">
        <v>5760</v>
      </c>
      <c r="BT546" s="60" t="s">
        <v>5761</v>
      </c>
      <c r="BV546" s="61">
        <v>24368</v>
      </c>
      <c r="CR546" s="60" t="s">
        <v>1549</v>
      </c>
      <c r="CW546" s="60" t="s">
        <v>1859</v>
      </c>
      <c r="CY546" s="60" t="s">
        <v>291</v>
      </c>
      <c r="CZ546" s="61">
        <v>43153</v>
      </c>
      <c r="DA546" s="61">
        <v>43496</v>
      </c>
      <c r="DB546" s="61">
        <v>43073</v>
      </c>
      <c r="DC546" s="61">
        <v>43921</v>
      </c>
    </row>
    <row r="547" spans="1:107" x14ac:dyDescent="0.15">
      <c r="A547" s="60">
        <f>COUNTIF(B547:B$1038,B547)</f>
        <v>1</v>
      </c>
      <c r="B547" s="60" t="str">
        <f t="shared" si="16"/>
        <v>3473100265短期入所生活介護</v>
      </c>
      <c r="C547" s="60">
        <v>3473100265</v>
      </c>
      <c r="D547" s="60">
        <v>0</v>
      </c>
      <c r="E547" s="60" t="s">
        <v>275</v>
      </c>
      <c r="F547" s="60">
        <v>1005859</v>
      </c>
      <c r="G547" s="60" t="s">
        <v>5737</v>
      </c>
      <c r="H547" s="60" t="s">
        <v>5738</v>
      </c>
      <c r="I547" s="60">
        <v>7314215</v>
      </c>
      <c r="J547" s="60" t="s">
        <v>5739</v>
      </c>
      <c r="K547" s="60" t="s">
        <v>5740</v>
      </c>
      <c r="L547" s="60" t="s">
        <v>5741</v>
      </c>
      <c r="M547" s="60" t="s">
        <v>1244</v>
      </c>
      <c r="P547" s="60" t="s">
        <v>283</v>
      </c>
      <c r="Q547" s="60" t="s">
        <v>5742</v>
      </c>
      <c r="R547" s="60" t="s">
        <v>5743</v>
      </c>
      <c r="S547" s="60">
        <v>7310113</v>
      </c>
      <c r="T547" s="60" t="s">
        <v>5744</v>
      </c>
      <c r="U547" s="61">
        <v>18964</v>
      </c>
      <c r="X547" s="60" t="s">
        <v>5762</v>
      </c>
      <c r="Y547" s="60" t="s">
        <v>5757</v>
      </c>
      <c r="Z547" s="60" t="s">
        <v>5747</v>
      </c>
      <c r="AA547" s="60">
        <v>7314215</v>
      </c>
      <c r="AB547" s="60">
        <v>34307</v>
      </c>
      <c r="AC547" s="60" t="s">
        <v>5739</v>
      </c>
      <c r="AD547" s="60" t="s">
        <v>1549</v>
      </c>
      <c r="AE547" s="60" t="b">
        <f t="shared" si="17"/>
        <v>0</v>
      </c>
      <c r="AF547" s="60" t="s">
        <v>641</v>
      </c>
      <c r="AG547" s="60" t="s">
        <v>291</v>
      </c>
      <c r="AH547" s="61">
        <v>43105</v>
      </c>
      <c r="AI547" s="60" t="s">
        <v>292</v>
      </c>
      <c r="AJ547" s="61">
        <v>42826</v>
      </c>
      <c r="AK547" s="61">
        <v>43118</v>
      </c>
      <c r="AL547" s="60" t="s">
        <v>1850</v>
      </c>
      <c r="AM547" s="60" t="str">
        <f>VLOOKUP(AL547,'[1]居宅，予防'!$A$2:$B$43,2,FALSE)</f>
        <v>短期入所生活介護</v>
      </c>
      <c r="AN547" s="60" t="str">
        <f>VLOOKUP(AM547,[1]施設種別!$A$2:$B$20,2,FALSE)</f>
        <v>⑭短期入所生活介護</v>
      </c>
      <c r="AO547" s="60" t="s">
        <v>294</v>
      </c>
      <c r="AP547" s="60" t="s">
        <v>356</v>
      </c>
      <c r="AQ547" s="61">
        <v>36577</v>
      </c>
      <c r="AR547" s="61">
        <v>36577</v>
      </c>
      <c r="AS547" s="61">
        <v>43069</v>
      </c>
      <c r="AT547" s="61">
        <v>42794</v>
      </c>
      <c r="AU547" s="61">
        <v>42979</v>
      </c>
      <c r="AV547" s="61">
        <v>42979</v>
      </c>
      <c r="BF547" s="61">
        <v>41730</v>
      </c>
      <c r="BG547" s="61">
        <v>43921</v>
      </c>
      <c r="BJ547" s="60" t="s">
        <v>5762</v>
      </c>
      <c r="BK547" s="60" t="s">
        <v>5757</v>
      </c>
      <c r="BL547" s="60" t="s">
        <v>5747</v>
      </c>
      <c r="BM547" s="60" t="s">
        <v>5753</v>
      </c>
      <c r="BN547" s="60" t="s">
        <v>5754</v>
      </c>
      <c r="BO547" s="60" t="s">
        <v>5755</v>
      </c>
      <c r="BP547" s="60">
        <v>7360085</v>
      </c>
      <c r="BQ547" s="60" t="s">
        <v>5763</v>
      </c>
      <c r="BS547" s="60" t="s">
        <v>5764</v>
      </c>
      <c r="BT547" s="60" t="s">
        <v>5261</v>
      </c>
      <c r="BV547" s="61">
        <v>24368</v>
      </c>
      <c r="CR547" s="60" t="s">
        <v>1549</v>
      </c>
      <c r="CW547" s="60" t="s">
        <v>5765</v>
      </c>
      <c r="CY547" s="60" t="s">
        <v>291</v>
      </c>
      <c r="CZ547" s="61">
        <v>43153</v>
      </c>
      <c r="DA547" s="61">
        <v>43496</v>
      </c>
      <c r="DB547" s="61">
        <v>43073</v>
      </c>
      <c r="DC547" s="61">
        <v>43921</v>
      </c>
    </row>
    <row r="548" spans="1:107" x14ac:dyDescent="0.15">
      <c r="A548" s="60">
        <f>COUNTIF(B548:B$1038,B548)</f>
        <v>1</v>
      </c>
      <c r="B548" s="60" t="str">
        <f t="shared" si="16"/>
        <v>3473100299通所介護</v>
      </c>
      <c r="C548" s="60">
        <v>3473100299</v>
      </c>
      <c r="D548" s="60">
        <v>0</v>
      </c>
      <c r="E548" s="60" t="s">
        <v>275</v>
      </c>
      <c r="F548" s="60">
        <v>1004027</v>
      </c>
      <c r="G548" s="60" t="s">
        <v>1558</v>
      </c>
      <c r="H548" s="60" t="s">
        <v>1559</v>
      </c>
      <c r="I548" s="60">
        <v>1080073</v>
      </c>
      <c r="J548" s="60" t="s">
        <v>1560</v>
      </c>
      <c r="K548" s="60" t="s">
        <v>1561</v>
      </c>
      <c r="L548" s="60" t="s">
        <v>1562</v>
      </c>
      <c r="M548" s="60" t="s">
        <v>1244</v>
      </c>
      <c r="P548" s="60" t="s">
        <v>283</v>
      </c>
      <c r="Q548" s="60" t="s">
        <v>1563</v>
      </c>
      <c r="R548" s="60" t="s">
        <v>1564</v>
      </c>
      <c r="X548" s="60" t="s">
        <v>5766</v>
      </c>
      <c r="Y548" s="60" t="s">
        <v>5767</v>
      </c>
      <c r="Z548" s="60" t="s">
        <v>5768</v>
      </c>
      <c r="AA548" s="60">
        <v>7314311</v>
      </c>
      <c r="AB548" s="60">
        <v>34309</v>
      </c>
      <c r="AC548" s="60" t="s">
        <v>1568</v>
      </c>
      <c r="AD548" s="60" t="s">
        <v>1569</v>
      </c>
      <c r="AE548" s="60" t="b">
        <f t="shared" si="17"/>
        <v>0</v>
      </c>
      <c r="AF548" s="60" t="s">
        <v>641</v>
      </c>
      <c r="AG548" s="60" t="s">
        <v>291</v>
      </c>
      <c r="AH548" s="61">
        <v>43259</v>
      </c>
      <c r="AI548" s="60" t="s">
        <v>292</v>
      </c>
      <c r="AJ548" s="61">
        <v>43244</v>
      </c>
      <c r="AK548" s="61">
        <v>43280</v>
      </c>
      <c r="AL548" s="60" t="s">
        <v>1829</v>
      </c>
      <c r="AM548" s="60" t="str">
        <f>VLOOKUP(AL548,'[1]居宅，予防'!$A$2:$B$43,2,FALSE)</f>
        <v>通所介護</v>
      </c>
      <c r="AN548" s="60" t="str">
        <f>VLOOKUP(AM548,[1]施設種別!$A$2:$B$20,2,FALSE)</f>
        <v>⑮通所介護</v>
      </c>
      <c r="AO548" s="60" t="s">
        <v>294</v>
      </c>
      <c r="AP548" s="60" t="s">
        <v>356</v>
      </c>
      <c r="AQ548" s="61">
        <v>36606</v>
      </c>
      <c r="AR548" s="61">
        <v>36606</v>
      </c>
      <c r="AS548" s="61">
        <v>43132</v>
      </c>
      <c r="BF548" s="61">
        <v>41730</v>
      </c>
      <c r="BG548" s="61">
        <v>43921</v>
      </c>
      <c r="BJ548" s="60" t="s">
        <v>5766</v>
      </c>
      <c r="BK548" s="60" t="s">
        <v>5767</v>
      </c>
      <c r="BL548" s="60" t="s">
        <v>5768</v>
      </c>
      <c r="BM548" s="60" t="s">
        <v>5769</v>
      </c>
      <c r="BN548" s="60" t="s">
        <v>5770</v>
      </c>
      <c r="BO548" s="60" t="s">
        <v>5771</v>
      </c>
      <c r="BP548" s="60">
        <v>7314314</v>
      </c>
      <c r="BQ548" s="60" t="s">
        <v>5772</v>
      </c>
      <c r="BS548" s="60" t="s">
        <v>5773</v>
      </c>
      <c r="BT548" s="60" t="s">
        <v>5774</v>
      </c>
      <c r="BV548" s="61">
        <v>19553</v>
      </c>
      <c r="CR548" s="60" t="s">
        <v>5775</v>
      </c>
      <c r="CY548" s="60" t="s">
        <v>291</v>
      </c>
      <c r="CZ548" s="61">
        <v>43185</v>
      </c>
      <c r="DA548" s="61">
        <v>43312</v>
      </c>
      <c r="DB548" s="61">
        <v>43140</v>
      </c>
      <c r="DC548" s="61">
        <v>43921</v>
      </c>
    </row>
    <row r="549" spans="1:107" x14ac:dyDescent="0.15">
      <c r="A549" s="60">
        <f>COUNTIF(B549:B$1038,B549)</f>
        <v>1</v>
      </c>
      <c r="B549" s="60" t="str">
        <f t="shared" si="16"/>
        <v>3473100307短期入所生活介護</v>
      </c>
      <c r="C549" s="60">
        <v>3473100307</v>
      </c>
      <c r="D549" s="60">
        <v>0</v>
      </c>
      <c r="E549" s="60" t="s">
        <v>275</v>
      </c>
      <c r="F549" s="60">
        <v>1004027</v>
      </c>
      <c r="G549" s="60" t="s">
        <v>1558</v>
      </c>
      <c r="H549" s="60" t="s">
        <v>1559</v>
      </c>
      <c r="I549" s="60">
        <v>1080073</v>
      </c>
      <c r="J549" s="60" t="s">
        <v>1560</v>
      </c>
      <c r="K549" s="60" t="s">
        <v>1561</v>
      </c>
      <c r="L549" s="60" t="s">
        <v>1562</v>
      </c>
      <c r="M549" s="60" t="s">
        <v>1244</v>
      </c>
      <c r="P549" s="60" t="s">
        <v>283</v>
      </c>
      <c r="Q549" s="60" t="s">
        <v>1563</v>
      </c>
      <c r="R549" s="60" t="s">
        <v>1564</v>
      </c>
      <c r="X549" s="60" t="s">
        <v>5776</v>
      </c>
      <c r="Y549" s="60" t="s">
        <v>5777</v>
      </c>
      <c r="Z549" s="60" t="s">
        <v>5768</v>
      </c>
      <c r="AA549" s="60">
        <v>7314311</v>
      </c>
      <c r="AB549" s="60">
        <v>34309</v>
      </c>
      <c r="AC549" s="60" t="s">
        <v>1568</v>
      </c>
      <c r="AD549" s="60" t="s">
        <v>1569</v>
      </c>
      <c r="AE549" s="60" t="b">
        <f t="shared" si="17"/>
        <v>0</v>
      </c>
      <c r="AF549" s="60" t="s">
        <v>641</v>
      </c>
      <c r="AG549" s="60" t="s">
        <v>291</v>
      </c>
      <c r="AH549" s="61">
        <v>43259</v>
      </c>
      <c r="AI549" s="60" t="s">
        <v>292</v>
      </c>
      <c r="AJ549" s="61">
        <v>43244</v>
      </c>
      <c r="AK549" s="61">
        <v>43280</v>
      </c>
      <c r="AL549" s="60" t="s">
        <v>1850</v>
      </c>
      <c r="AM549" s="60" t="str">
        <f>VLOOKUP(AL549,'[1]居宅，予防'!$A$2:$B$43,2,FALSE)</f>
        <v>短期入所生活介護</v>
      </c>
      <c r="AN549" s="60" t="str">
        <f>VLOOKUP(AM549,[1]施設種別!$A$2:$B$20,2,FALSE)</f>
        <v>⑭短期入所生活介護</v>
      </c>
      <c r="AO549" s="60" t="s">
        <v>294</v>
      </c>
      <c r="AP549" s="60" t="s">
        <v>356</v>
      </c>
      <c r="AQ549" s="61">
        <v>36606</v>
      </c>
      <c r="AR549" s="61">
        <v>36606</v>
      </c>
      <c r="AS549" s="61">
        <v>43009</v>
      </c>
      <c r="BF549" s="61">
        <v>41730</v>
      </c>
      <c r="BG549" s="61">
        <v>43921</v>
      </c>
      <c r="BJ549" s="60" t="s">
        <v>5776</v>
      </c>
      <c r="BK549" s="60" t="s">
        <v>5777</v>
      </c>
      <c r="BL549" s="60" t="s">
        <v>5768</v>
      </c>
      <c r="BM549" s="60" t="s">
        <v>5769</v>
      </c>
      <c r="BN549" s="60" t="s">
        <v>5770</v>
      </c>
      <c r="BO549" s="60" t="s">
        <v>5771</v>
      </c>
      <c r="BP549" s="60">
        <v>7314314</v>
      </c>
      <c r="BQ549" s="60" t="s">
        <v>5772</v>
      </c>
      <c r="BS549" s="60" t="s">
        <v>5778</v>
      </c>
      <c r="BT549" s="60" t="s">
        <v>5779</v>
      </c>
      <c r="BV549" s="61">
        <v>19553</v>
      </c>
      <c r="CR549" s="60" t="s">
        <v>5780</v>
      </c>
      <c r="CY549" s="60" t="s">
        <v>291</v>
      </c>
      <c r="CZ549" s="61">
        <v>43104</v>
      </c>
      <c r="DA549" s="61">
        <v>43370</v>
      </c>
      <c r="DB549" s="61">
        <v>43020</v>
      </c>
      <c r="DC549" s="61">
        <v>43921</v>
      </c>
    </row>
    <row r="550" spans="1:107" x14ac:dyDescent="0.15">
      <c r="A550" s="60">
        <f>COUNTIF(B550:B$1038,B550)</f>
        <v>1</v>
      </c>
      <c r="B550" s="60" t="str">
        <f t="shared" si="16"/>
        <v>3473100455通所介護</v>
      </c>
      <c r="C550" s="60">
        <v>3473100455</v>
      </c>
      <c r="D550" s="60">
        <v>0</v>
      </c>
      <c r="E550" s="60" t="s">
        <v>275</v>
      </c>
      <c r="F550" s="60">
        <v>1004001</v>
      </c>
      <c r="G550" s="60" t="s">
        <v>5781</v>
      </c>
      <c r="H550" s="60" t="s">
        <v>5782</v>
      </c>
      <c r="I550" s="60">
        <v>7372124</v>
      </c>
      <c r="J550" s="60" t="s">
        <v>5783</v>
      </c>
      <c r="K550" s="60" t="s">
        <v>5784</v>
      </c>
      <c r="L550" s="60" t="s">
        <v>5785</v>
      </c>
      <c r="M550" s="60" t="s">
        <v>1244</v>
      </c>
      <c r="P550" s="60" t="s">
        <v>283</v>
      </c>
      <c r="Q550" s="60" t="s">
        <v>5786</v>
      </c>
      <c r="R550" s="60" t="s">
        <v>5787</v>
      </c>
      <c r="X550" s="60" t="s">
        <v>5788</v>
      </c>
      <c r="Y550" s="60" t="s">
        <v>5789</v>
      </c>
      <c r="Z550" s="60" t="s">
        <v>5790</v>
      </c>
      <c r="AA550" s="60">
        <v>7372124</v>
      </c>
      <c r="AB550" s="60">
        <v>34215</v>
      </c>
      <c r="AC550" s="60" t="s">
        <v>5783</v>
      </c>
      <c r="AD550" s="60" t="s">
        <v>860</v>
      </c>
      <c r="AE550" s="60" t="b">
        <f t="shared" si="17"/>
        <v>0</v>
      </c>
      <c r="AF550" s="60" t="s">
        <v>861</v>
      </c>
      <c r="AG550" s="60" t="s">
        <v>291</v>
      </c>
      <c r="AH550" s="61">
        <v>43382</v>
      </c>
      <c r="AI550" s="60" t="s">
        <v>292</v>
      </c>
      <c r="AJ550" s="61">
        <v>43265</v>
      </c>
      <c r="AK550" s="61">
        <v>43405</v>
      </c>
      <c r="AL550" s="60" t="s">
        <v>1829</v>
      </c>
      <c r="AM550" s="60" t="str">
        <f>VLOOKUP(AL550,'[1]居宅，予防'!$A$2:$B$43,2,FALSE)</f>
        <v>通所介護</v>
      </c>
      <c r="AN550" s="60" t="str">
        <f>VLOOKUP(AM550,[1]施設種別!$A$2:$B$20,2,FALSE)</f>
        <v>⑮通所介護</v>
      </c>
      <c r="AO550" s="60" t="s">
        <v>294</v>
      </c>
      <c r="AP550" s="60" t="s">
        <v>356</v>
      </c>
      <c r="AQ550" s="61">
        <v>36616</v>
      </c>
      <c r="AR550" s="61">
        <v>36616</v>
      </c>
      <c r="AS550" s="61">
        <v>43344</v>
      </c>
      <c r="BF550" s="61">
        <v>41730</v>
      </c>
      <c r="BG550" s="61">
        <v>43921</v>
      </c>
      <c r="BJ550" s="60" t="s">
        <v>5788</v>
      </c>
      <c r="BK550" s="60" t="s">
        <v>5789</v>
      </c>
      <c r="BL550" s="60" t="s">
        <v>5790</v>
      </c>
      <c r="BM550" s="60" t="s">
        <v>5791</v>
      </c>
      <c r="BN550" s="60" t="s">
        <v>5787</v>
      </c>
      <c r="BO550" s="60" t="s">
        <v>5786</v>
      </c>
      <c r="BP550" s="60">
        <v>7300037</v>
      </c>
      <c r="BQ550" s="60" t="s">
        <v>5792</v>
      </c>
      <c r="BS550" s="60" t="s">
        <v>5793</v>
      </c>
      <c r="BT550" s="60" t="s">
        <v>5794</v>
      </c>
      <c r="BV550" s="61">
        <v>17545</v>
      </c>
      <c r="CR550" s="60" t="s">
        <v>860</v>
      </c>
      <c r="CY550" s="60" t="s">
        <v>291</v>
      </c>
      <c r="CZ550" s="61">
        <v>43496</v>
      </c>
      <c r="DA550" s="61">
        <v>42849</v>
      </c>
      <c r="DB550" s="61">
        <v>43412</v>
      </c>
      <c r="DC550" s="61">
        <v>43921</v>
      </c>
    </row>
    <row r="551" spans="1:107" x14ac:dyDescent="0.15">
      <c r="A551" s="60">
        <f>COUNTIF(B551:B$1038,B551)</f>
        <v>1</v>
      </c>
      <c r="B551" s="60" t="str">
        <f t="shared" si="16"/>
        <v>3473100463短期入所生活介護</v>
      </c>
      <c r="C551" s="60">
        <v>3473100463</v>
      </c>
      <c r="D551" s="60">
        <v>0</v>
      </c>
      <c r="E551" s="60" t="s">
        <v>275</v>
      </c>
      <c r="F551" s="60">
        <v>1004001</v>
      </c>
      <c r="G551" s="60" t="s">
        <v>5781</v>
      </c>
      <c r="H551" s="60" t="s">
        <v>5782</v>
      </c>
      <c r="I551" s="60">
        <v>7372124</v>
      </c>
      <c r="J551" s="60" t="s">
        <v>5783</v>
      </c>
      <c r="K551" s="60" t="s">
        <v>5784</v>
      </c>
      <c r="L551" s="60" t="s">
        <v>5785</v>
      </c>
      <c r="M551" s="60" t="s">
        <v>1244</v>
      </c>
      <c r="P551" s="60" t="s">
        <v>283</v>
      </c>
      <c r="Q551" s="60" t="s">
        <v>5786</v>
      </c>
      <c r="R551" s="60" t="s">
        <v>5787</v>
      </c>
      <c r="X551" s="60" t="s">
        <v>5795</v>
      </c>
      <c r="Y551" s="60" t="s">
        <v>5793</v>
      </c>
      <c r="Z551" s="60" t="s">
        <v>5784</v>
      </c>
      <c r="AA551" s="60">
        <v>7372124</v>
      </c>
      <c r="AB551" s="60">
        <v>34215</v>
      </c>
      <c r="AC551" s="60" t="s">
        <v>5783</v>
      </c>
      <c r="AD551" s="60" t="s">
        <v>860</v>
      </c>
      <c r="AE551" s="60" t="b">
        <f t="shared" si="17"/>
        <v>0</v>
      </c>
      <c r="AF551" s="60" t="s">
        <v>861</v>
      </c>
      <c r="AG551" s="60" t="s">
        <v>291</v>
      </c>
      <c r="AH551" s="61">
        <v>43382</v>
      </c>
      <c r="AI551" s="60" t="s">
        <v>292</v>
      </c>
      <c r="AJ551" s="61">
        <v>43265</v>
      </c>
      <c r="AK551" s="61">
        <v>43405</v>
      </c>
      <c r="AL551" s="60" t="s">
        <v>1850</v>
      </c>
      <c r="AM551" s="60" t="str">
        <f>VLOOKUP(AL551,'[1]居宅，予防'!$A$2:$B$43,2,FALSE)</f>
        <v>短期入所生活介護</v>
      </c>
      <c r="AN551" s="60" t="str">
        <f>VLOOKUP(AM551,[1]施設種別!$A$2:$B$20,2,FALSE)</f>
        <v>⑭短期入所生活介護</v>
      </c>
      <c r="AO551" s="60" t="s">
        <v>294</v>
      </c>
      <c r="AP551" s="60" t="s">
        <v>356</v>
      </c>
      <c r="AQ551" s="61">
        <v>36616</v>
      </c>
      <c r="AR551" s="61">
        <v>36616</v>
      </c>
      <c r="AS551" s="61">
        <v>43344</v>
      </c>
      <c r="BF551" s="61">
        <v>41730</v>
      </c>
      <c r="BG551" s="61">
        <v>43921</v>
      </c>
      <c r="BJ551" s="60" t="s">
        <v>5795</v>
      </c>
      <c r="BK551" s="60" t="s">
        <v>5793</v>
      </c>
      <c r="BL551" s="60" t="s">
        <v>5784</v>
      </c>
      <c r="BM551" s="60" t="s">
        <v>5785</v>
      </c>
      <c r="BN551" s="60" t="s">
        <v>5787</v>
      </c>
      <c r="BO551" s="60" t="s">
        <v>5786</v>
      </c>
      <c r="BP551" s="60">
        <v>7300037</v>
      </c>
      <c r="BQ551" s="60" t="s">
        <v>5796</v>
      </c>
      <c r="BS551" s="60" t="s">
        <v>5797</v>
      </c>
      <c r="BT551" s="60" t="s">
        <v>5794</v>
      </c>
      <c r="BV551" s="61">
        <v>17545</v>
      </c>
      <c r="CR551" s="60" t="s">
        <v>860</v>
      </c>
      <c r="CY551" s="60" t="s">
        <v>291</v>
      </c>
      <c r="CZ551" s="61">
        <v>43434</v>
      </c>
      <c r="DA551" s="61">
        <v>43214</v>
      </c>
      <c r="DB551" s="61">
        <v>43353</v>
      </c>
      <c r="DC551" s="61">
        <v>43921</v>
      </c>
    </row>
    <row r="552" spans="1:107" x14ac:dyDescent="0.15">
      <c r="A552" s="60">
        <f>COUNTIF(B552:B$1038,B552)</f>
        <v>1</v>
      </c>
      <c r="B552" s="60" t="str">
        <f t="shared" si="16"/>
        <v>3473100471介護老人福祉施設</v>
      </c>
      <c r="C552" s="60">
        <v>3473100471</v>
      </c>
      <c r="D552" s="60">
        <v>0</v>
      </c>
      <c r="E552" s="60" t="s">
        <v>275</v>
      </c>
      <c r="F552" s="60">
        <v>1004001</v>
      </c>
      <c r="G552" s="60" t="s">
        <v>5781</v>
      </c>
      <c r="H552" s="60" t="s">
        <v>5782</v>
      </c>
      <c r="I552" s="60">
        <v>7372124</v>
      </c>
      <c r="J552" s="60" t="s">
        <v>5783</v>
      </c>
      <c r="K552" s="60" t="s">
        <v>5784</v>
      </c>
      <c r="L552" s="60" t="s">
        <v>5785</v>
      </c>
      <c r="M552" s="60" t="s">
        <v>1244</v>
      </c>
      <c r="P552" s="60" t="s">
        <v>283</v>
      </c>
      <c r="Q552" s="60" t="s">
        <v>5786</v>
      </c>
      <c r="R552" s="60" t="s">
        <v>5787</v>
      </c>
      <c r="X552" s="60" t="s">
        <v>5798</v>
      </c>
      <c r="Y552" s="60" t="s">
        <v>5799</v>
      </c>
      <c r="Z552" s="60" t="s">
        <v>5784</v>
      </c>
      <c r="AA552" s="60">
        <v>7372124</v>
      </c>
      <c r="AB552" s="60">
        <v>34215</v>
      </c>
      <c r="AC552" s="60" t="s">
        <v>5783</v>
      </c>
      <c r="AD552" s="60" t="s">
        <v>860</v>
      </c>
      <c r="AE552" s="60" t="b">
        <f t="shared" si="17"/>
        <v>0</v>
      </c>
      <c r="AF552" s="60" t="s">
        <v>861</v>
      </c>
      <c r="AG552" s="60" t="s">
        <v>291</v>
      </c>
      <c r="AH552" s="61">
        <v>43382</v>
      </c>
      <c r="AI552" s="60" t="s">
        <v>292</v>
      </c>
      <c r="AJ552" s="61">
        <v>43265</v>
      </c>
      <c r="AK552" s="61">
        <v>43405</v>
      </c>
      <c r="AL552" s="60" t="s">
        <v>1856</v>
      </c>
      <c r="AM552" s="60" t="str">
        <f>VLOOKUP(AL552,'[1]居宅，予防'!$A$2:$B$43,2,FALSE)</f>
        <v>介護老人福祉施設</v>
      </c>
      <c r="AN552" s="60" t="str">
        <f>VLOOKUP(AM552,[1]施設種別!$A$2:$B$20,2,FALSE)</f>
        <v>①広域型特別養護老人ホーム</v>
      </c>
      <c r="AO552" s="60" t="s">
        <v>294</v>
      </c>
      <c r="AP552" s="60" t="s">
        <v>356</v>
      </c>
      <c r="AQ552" s="61">
        <v>36617</v>
      </c>
      <c r="AR552" s="61">
        <v>36617</v>
      </c>
      <c r="AS552" s="61">
        <v>43556</v>
      </c>
      <c r="BF552" s="61">
        <v>41730</v>
      </c>
      <c r="BG552" s="61">
        <v>43921</v>
      </c>
      <c r="BJ552" s="60" t="s">
        <v>5798</v>
      </c>
      <c r="BK552" s="60" t="s">
        <v>5799</v>
      </c>
      <c r="BL552" s="60" t="s">
        <v>5784</v>
      </c>
      <c r="BM552" s="60" t="s">
        <v>5785</v>
      </c>
      <c r="BN552" s="60" t="s">
        <v>5800</v>
      </c>
      <c r="BO552" s="60" t="s">
        <v>5801</v>
      </c>
      <c r="BP552" s="60">
        <v>7315125</v>
      </c>
      <c r="BQ552" s="60" t="s">
        <v>5802</v>
      </c>
      <c r="BV552" s="61">
        <v>26356</v>
      </c>
      <c r="CV552" s="60" t="s">
        <v>5803</v>
      </c>
      <c r="CW552" s="60" t="s">
        <v>5804</v>
      </c>
      <c r="CY552" s="60" t="s">
        <v>291</v>
      </c>
      <c r="CZ552" s="61">
        <v>43579</v>
      </c>
      <c r="DA552" s="61">
        <v>43214</v>
      </c>
      <c r="DB552" s="61">
        <v>43564</v>
      </c>
      <c r="DC552" s="61">
        <v>43921</v>
      </c>
    </row>
    <row r="553" spans="1:107" x14ac:dyDescent="0.15">
      <c r="A553" s="60">
        <f>COUNTIF(B553:B$1038,B553)</f>
        <v>1</v>
      </c>
      <c r="B553" s="60" t="str">
        <f t="shared" si="16"/>
        <v>3473100471短期入所生活介護</v>
      </c>
      <c r="C553" s="60">
        <v>3473100471</v>
      </c>
      <c r="D553" s="60">
        <v>0</v>
      </c>
      <c r="E553" s="60" t="s">
        <v>275</v>
      </c>
      <c r="F553" s="60">
        <v>1004001</v>
      </c>
      <c r="G553" s="60" t="s">
        <v>5781</v>
      </c>
      <c r="H553" s="60" t="s">
        <v>5782</v>
      </c>
      <c r="I553" s="60">
        <v>7372124</v>
      </c>
      <c r="J553" s="60" t="s">
        <v>5783</v>
      </c>
      <c r="K553" s="60" t="s">
        <v>5784</v>
      </c>
      <c r="L553" s="60" t="s">
        <v>5785</v>
      </c>
      <c r="M553" s="60" t="s">
        <v>1244</v>
      </c>
      <c r="P553" s="60" t="s">
        <v>283</v>
      </c>
      <c r="Q553" s="60" t="s">
        <v>5786</v>
      </c>
      <c r="R553" s="60" t="s">
        <v>5787</v>
      </c>
      <c r="X553" s="60" t="s">
        <v>5798</v>
      </c>
      <c r="Y553" s="60" t="s">
        <v>5799</v>
      </c>
      <c r="Z553" s="60" t="s">
        <v>5784</v>
      </c>
      <c r="AA553" s="60">
        <v>7372124</v>
      </c>
      <c r="AB553" s="60">
        <v>34215</v>
      </c>
      <c r="AC553" s="60" t="s">
        <v>5783</v>
      </c>
      <c r="AD553" s="60" t="s">
        <v>860</v>
      </c>
      <c r="AE553" s="60" t="b">
        <f t="shared" si="17"/>
        <v>0</v>
      </c>
      <c r="AF553" s="60" t="s">
        <v>861</v>
      </c>
      <c r="AG553" s="60" t="s">
        <v>291</v>
      </c>
      <c r="AH553" s="61">
        <v>43382</v>
      </c>
      <c r="AI553" s="60" t="s">
        <v>292</v>
      </c>
      <c r="AJ553" s="61">
        <v>43265</v>
      </c>
      <c r="AK553" s="61">
        <v>43405</v>
      </c>
      <c r="AL553" s="60" t="s">
        <v>1850</v>
      </c>
      <c r="AM553" s="60" t="str">
        <f>VLOOKUP(AL553,'[1]居宅，予防'!$A$2:$B$43,2,FALSE)</f>
        <v>短期入所生活介護</v>
      </c>
      <c r="AN553" s="60" t="str">
        <f>VLOOKUP(AM553,[1]施設種別!$A$2:$B$20,2,FALSE)</f>
        <v>⑭短期入所生活介護</v>
      </c>
      <c r="AO553" s="60" t="s">
        <v>294</v>
      </c>
      <c r="AP553" s="60" t="s">
        <v>356</v>
      </c>
      <c r="AQ553" s="61">
        <v>36616</v>
      </c>
      <c r="AR553" s="61">
        <v>36616</v>
      </c>
      <c r="AS553" s="61">
        <v>43344</v>
      </c>
      <c r="BF553" s="61">
        <v>41730</v>
      </c>
      <c r="BG553" s="61">
        <v>43921</v>
      </c>
      <c r="BJ553" s="60" t="s">
        <v>5798</v>
      </c>
      <c r="BK553" s="60" t="s">
        <v>5799</v>
      </c>
      <c r="BL553" s="60" t="s">
        <v>5784</v>
      </c>
      <c r="BM553" s="60" t="s">
        <v>5785</v>
      </c>
      <c r="BN553" s="60" t="s">
        <v>5805</v>
      </c>
      <c r="BO553" s="60" t="s">
        <v>5806</v>
      </c>
      <c r="BP553" s="60">
        <v>7372122</v>
      </c>
      <c r="BQ553" s="60" t="s">
        <v>5807</v>
      </c>
      <c r="BV553" s="61">
        <v>17304</v>
      </c>
      <c r="CR553" s="60" t="s">
        <v>860</v>
      </c>
      <c r="CU553" s="60" t="s">
        <v>5808</v>
      </c>
      <c r="CY553" s="60" t="s">
        <v>291</v>
      </c>
      <c r="CZ553" s="61">
        <v>43434</v>
      </c>
      <c r="DA553" s="61">
        <v>43405</v>
      </c>
      <c r="DB553" s="61">
        <v>43354</v>
      </c>
      <c r="DC553" s="61">
        <v>43921</v>
      </c>
    </row>
    <row r="554" spans="1:107" x14ac:dyDescent="0.15">
      <c r="A554" s="60">
        <f>COUNTIF(B554:B$1038,B554)</f>
        <v>1</v>
      </c>
      <c r="B554" s="60" t="str">
        <f t="shared" si="16"/>
        <v>3473100497介護老人福祉施設</v>
      </c>
      <c r="C554" s="60">
        <v>3473100497</v>
      </c>
      <c r="D554" s="60">
        <v>0</v>
      </c>
      <c r="E554" s="60" t="s">
        <v>275</v>
      </c>
      <c r="F554" s="60">
        <v>1004027</v>
      </c>
      <c r="G554" s="60" t="s">
        <v>1558</v>
      </c>
      <c r="H554" s="60" t="s">
        <v>1559</v>
      </c>
      <c r="I554" s="60">
        <v>1080073</v>
      </c>
      <c r="J554" s="60" t="s">
        <v>1560</v>
      </c>
      <c r="K554" s="60" t="s">
        <v>1561</v>
      </c>
      <c r="L554" s="60" t="s">
        <v>1562</v>
      </c>
      <c r="M554" s="60" t="s">
        <v>1244</v>
      </c>
      <c r="P554" s="60" t="s">
        <v>283</v>
      </c>
      <c r="Q554" s="60" t="s">
        <v>1563</v>
      </c>
      <c r="R554" s="60" t="s">
        <v>1564</v>
      </c>
      <c r="X554" s="60" t="s">
        <v>5809</v>
      </c>
      <c r="Y554" s="60" t="s">
        <v>5810</v>
      </c>
      <c r="Z554" s="60" t="s">
        <v>5768</v>
      </c>
      <c r="AA554" s="60">
        <v>7314311</v>
      </c>
      <c r="AB554" s="60">
        <v>34309</v>
      </c>
      <c r="AC554" s="60" t="s">
        <v>1568</v>
      </c>
      <c r="AD554" s="60" t="s">
        <v>1569</v>
      </c>
      <c r="AE554" s="60" t="b">
        <f t="shared" si="17"/>
        <v>0</v>
      </c>
      <c r="AF554" s="60" t="s">
        <v>641</v>
      </c>
      <c r="AG554" s="60" t="s">
        <v>291</v>
      </c>
      <c r="AH554" s="61">
        <v>43259</v>
      </c>
      <c r="AI554" s="60" t="s">
        <v>292</v>
      </c>
      <c r="AJ554" s="61">
        <v>43244</v>
      </c>
      <c r="AK554" s="61">
        <v>43280</v>
      </c>
      <c r="AL554" s="60" t="s">
        <v>1856</v>
      </c>
      <c r="AM554" s="60" t="str">
        <f>VLOOKUP(AL554,'[1]居宅，予防'!$A$2:$B$43,2,FALSE)</f>
        <v>介護老人福祉施設</v>
      </c>
      <c r="AN554" s="60" t="str">
        <f>VLOOKUP(AM554,[1]施設種別!$A$2:$B$20,2,FALSE)</f>
        <v>①広域型特別養護老人ホーム</v>
      </c>
      <c r="AO554" s="60" t="s">
        <v>294</v>
      </c>
      <c r="AP554" s="60" t="s">
        <v>356</v>
      </c>
      <c r="AQ554" s="61">
        <v>36617</v>
      </c>
      <c r="AR554" s="61">
        <v>36617</v>
      </c>
      <c r="AS554" s="61">
        <v>43009</v>
      </c>
      <c r="BF554" s="61">
        <v>41730</v>
      </c>
      <c r="BG554" s="61">
        <v>43921</v>
      </c>
      <c r="BJ554" s="60" t="s">
        <v>5809</v>
      </c>
      <c r="BK554" s="60" t="s">
        <v>5810</v>
      </c>
      <c r="BL554" s="60" t="s">
        <v>5768</v>
      </c>
      <c r="BM554" s="60" t="s">
        <v>5769</v>
      </c>
      <c r="BN554" s="60" t="s">
        <v>5770</v>
      </c>
      <c r="BO554" s="60" t="s">
        <v>5771</v>
      </c>
      <c r="BP554" s="60">
        <v>7314314</v>
      </c>
      <c r="BQ554" s="60" t="s">
        <v>5772</v>
      </c>
      <c r="BS554" s="60" t="s">
        <v>5811</v>
      </c>
      <c r="BT554" s="60" t="s">
        <v>5812</v>
      </c>
      <c r="BV554" s="61">
        <v>19553</v>
      </c>
      <c r="CW554" s="60" t="s">
        <v>1861</v>
      </c>
      <c r="CY554" s="60" t="s">
        <v>291</v>
      </c>
      <c r="CZ554" s="61">
        <v>43069</v>
      </c>
      <c r="DA554" s="61">
        <v>43214</v>
      </c>
      <c r="DB554" s="61">
        <v>43020</v>
      </c>
      <c r="DC554" s="61">
        <v>43921</v>
      </c>
    </row>
    <row r="555" spans="1:107" x14ac:dyDescent="0.15">
      <c r="A555" s="60">
        <f>COUNTIF(B555:B$1038,B555)</f>
        <v>1</v>
      </c>
      <c r="B555" s="60" t="str">
        <f t="shared" si="16"/>
        <v>3473100497短期入所生活介護</v>
      </c>
      <c r="C555" s="60">
        <v>3473100497</v>
      </c>
      <c r="D555" s="60">
        <v>0</v>
      </c>
      <c r="E555" s="60" t="s">
        <v>275</v>
      </c>
      <c r="F555" s="60">
        <v>1004027</v>
      </c>
      <c r="G555" s="60" t="s">
        <v>1558</v>
      </c>
      <c r="H555" s="60" t="s">
        <v>1559</v>
      </c>
      <c r="I555" s="60">
        <v>1080073</v>
      </c>
      <c r="J555" s="60" t="s">
        <v>1560</v>
      </c>
      <c r="K555" s="60" t="s">
        <v>1561</v>
      </c>
      <c r="L555" s="60" t="s">
        <v>1562</v>
      </c>
      <c r="M555" s="60" t="s">
        <v>1244</v>
      </c>
      <c r="P555" s="60" t="s">
        <v>283</v>
      </c>
      <c r="Q555" s="60" t="s">
        <v>1563</v>
      </c>
      <c r="R555" s="60" t="s">
        <v>1564</v>
      </c>
      <c r="X555" s="60" t="s">
        <v>5809</v>
      </c>
      <c r="Y555" s="60" t="s">
        <v>5810</v>
      </c>
      <c r="Z555" s="60" t="s">
        <v>5768</v>
      </c>
      <c r="AA555" s="60">
        <v>7314311</v>
      </c>
      <c r="AB555" s="60">
        <v>34309</v>
      </c>
      <c r="AC555" s="60" t="s">
        <v>1568</v>
      </c>
      <c r="AD555" s="60" t="s">
        <v>1569</v>
      </c>
      <c r="AE555" s="60" t="b">
        <f t="shared" si="17"/>
        <v>0</v>
      </c>
      <c r="AF555" s="60" t="s">
        <v>641</v>
      </c>
      <c r="AG555" s="60" t="s">
        <v>291</v>
      </c>
      <c r="AH555" s="61">
        <v>43259</v>
      </c>
      <c r="AI555" s="60" t="s">
        <v>292</v>
      </c>
      <c r="AJ555" s="61">
        <v>43244</v>
      </c>
      <c r="AK555" s="61">
        <v>43280</v>
      </c>
      <c r="AL555" s="60" t="s">
        <v>1850</v>
      </c>
      <c r="AM555" s="60" t="str">
        <f>VLOOKUP(AL555,'[1]居宅，予防'!$A$2:$B$43,2,FALSE)</f>
        <v>短期入所生活介護</v>
      </c>
      <c r="AN555" s="60" t="str">
        <f>VLOOKUP(AM555,[1]施設種別!$A$2:$B$20,2,FALSE)</f>
        <v>⑭短期入所生活介護</v>
      </c>
      <c r="AO555" s="60" t="s">
        <v>294</v>
      </c>
      <c r="AP555" s="60" t="s">
        <v>356</v>
      </c>
      <c r="AQ555" s="61">
        <v>37165</v>
      </c>
      <c r="AR555" s="61">
        <v>37165</v>
      </c>
      <c r="AS555" s="61">
        <v>43009</v>
      </c>
      <c r="BF555" s="61">
        <v>41913</v>
      </c>
      <c r="BG555" s="61">
        <v>44104</v>
      </c>
      <c r="BJ555" s="60" t="s">
        <v>5809</v>
      </c>
      <c r="BK555" s="60" t="s">
        <v>5810</v>
      </c>
      <c r="BL555" s="60" t="s">
        <v>5768</v>
      </c>
      <c r="BM555" s="60" t="s">
        <v>5769</v>
      </c>
      <c r="BN555" s="60" t="s">
        <v>5770</v>
      </c>
      <c r="BO555" s="60" t="s">
        <v>5771</v>
      </c>
      <c r="BP555" s="60">
        <v>7314314</v>
      </c>
      <c r="BQ555" s="60" t="s">
        <v>5813</v>
      </c>
      <c r="BS555" s="60" t="s">
        <v>5814</v>
      </c>
      <c r="BT555" s="60" t="s">
        <v>5815</v>
      </c>
      <c r="BV555" s="61">
        <v>19553</v>
      </c>
      <c r="CR555" s="60" t="s">
        <v>5780</v>
      </c>
      <c r="CY555" s="60" t="s">
        <v>291</v>
      </c>
      <c r="CZ555" s="61">
        <v>43104</v>
      </c>
      <c r="DA555" s="61">
        <v>43370</v>
      </c>
      <c r="DB555" s="61">
        <v>43020</v>
      </c>
      <c r="DC555" s="61">
        <v>44104</v>
      </c>
    </row>
    <row r="556" spans="1:107" x14ac:dyDescent="0.15">
      <c r="A556" s="60">
        <f>COUNTIF(B556:B$1038,B556)</f>
        <v>1</v>
      </c>
      <c r="B556" s="60" t="str">
        <f t="shared" si="16"/>
        <v>3473100588通所介護</v>
      </c>
      <c r="C556" s="60">
        <v>3473100588</v>
      </c>
      <c r="D556" s="60">
        <v>0</v>
      </c>
      <c r="E556" s="60" t="s">
        <v>275</v>
      </c>
      <c r="F556" s="60">
        <v>5000096</v>
      </c>
      <c r="G556" s="60" t="s">
        <v>2336</v>
      </c>
      <c r="H556" s="60" t="s">
        <v>2337</v>
      </c>
      <c r="I556" s="60">
        <v>1018688</v>
      </c>
      <c r="J556" s="60" t="s">
        <v>2338</v>
      </c>
      <c r="K556" s="60" t="s">
        <v>2339</v>
      </c>
      <c r="L556" s="60" t="s">
        <v>2340</v>
      </c>
      <c r="M556" s="60" t="s">
        <v>1907</v>
      </c>
      <c r="P556" s="60" t="s">
        <v>1967</v>
      </c>
      <c r="Q556" s="60" t="s">
        <v>2341</v>
      </c>
      <c r="R556" s="60" t="s">
        <v>2342</v>
      </c>
      <c r="U556" s="61">
        <v>23439</v>
      </c>
      <c r="X556" s="60" t="s">
        <v>5816</v>
      </c>
      <c r="Y556" s="60" t="s">
        <v>5817</v>
      </c>
      <c r="Z556" s="60" t="s">
        <v>5818</v>
      </c>
      <c r="AA556" s="60">
        <v>7314314</v>
      </c>
      <c r="AB556" s="60">
        <v>34309</v>
      </c>
      <c r="AC556" s="60" t="s">
        <v>5819</v>
      </c>
      <c r="AD556" s="60" t="s">
        <v>1569</v>
      </c>
      <c r="AE556" s="60" t="b">
        <f t="shared" si="17"/>
        <v>0</v>
      </c>
      <c r="AF556" s="60" t="s">
        <v>641</v>
      </c>
      <c r="AG556" s="60" t="s">
        <v>291</v>
      </c>
      <c r="AH556" s="61">
        <v>43080</v>
      </c>
      <c r="AI556" s="60" t="s">
        <v>292</v>
      </c>
      <c r="AJ556" s="61">
        <v>43071</v>
      </c>
      <c r="AK556" s="61">
        <v>43185</v>
      </c>
      <c r="AL556" s="60" t="s">
        <v>1829</v>
      </c>
      <c r="AM556" s="60" t="str">
        <f>VLOOKUP(AL556,'[1]居宅，予防'!$A$2:$B$43,2,FALSE)</f>
        <v>通所介護</v>
      </c>
      <c r="AN556" s="60" t="str">
        <f>VLOOKUP(AM556,[1]施設種別!$A$2:$B$20,2,FALSE)</f>
        <v>⑮通所介護</v>
      </c>
      <c r="AO556" s="60" t="s">
        <v>294</v>
      </c>
      <c r="AP556" s="60" t="s">
        <v>356</v>
      </c>
      <c r="AQ556" s="61">
        <v>36982</v>
      </c>
      <c r="AR556" s="61">
        <v>36982</v>
      </c>
      <c r="AS556" s="61">
        <v>43282</v>
      </c>
      <c r="BF556" s="61">
        <v>41730</v>
      </c>
      <c r="BG556" s="61">
        <v>43921</v>
      </c>
      <c r="BJ556" s="60" t="s">
        <v>5816</v>
      </c>
      <c r="BK556" s="60" t="s">
        <v>5817</v>
      </c>
      <c r="BL556" s="60" t="s">
        <v>5820</v>
      </c>
      <c r="BM556" s="60" t="s">
        <v>5821</v>
      </c>
      <c r="BN556" s="60" t="s">
        <v>5822</v>
      </c>
      <c r="BO556" s="60" t="s">
        <v>5823</v>
      </c>
      <c r="BP556" s="60">
        <v>7314223</v>
      </c>
      <c r="BQ556" s="60" t="s">
        <v>5824</v>
      </c>
      <c r="BR556" s="60" t="s">
        <v>5825</v>
      </c>
      <c r="BV556" s="61">
        <v>27665</v>
      </c>
      <c r="CR556" s="60" t="s">
        <v>5826</v>
      </c>
      <c r="CS556" s="60" t="s">
        <v>5827</v>
      </c>
      <c r="CY556" s="60" t="s">
        <v>291</v>
      </c>
      <c r="CZ556" s="61">
        <v>43342</v>
      </c>
      <c r="DA556" s="61">
        <v>42849</v>
      </c>
      <c r="DB556" s="61">
        <v>43304</v>
      </c>
      <c r="DC556" s="61">
        <v>43921</v>
      </c>
    </row>
    <row r="557" spans="1:107" x14ac:dyDescent="0.15">
      <c r="A557" s="60">
        <f>COUNTIF(B557:B$1038,B557)</f>
        <v>1</v>
      </c>
      <c r="B557" s="60" t="str">
        <f t="shared" si="16"/>
        <v>3473100687通所介護</v>
      </c>
      <c r="C557" s="60">
        <v>3473100687</v>
      </c>
      <c r="D557" s="60">
        <v>0</v>
      </c>
      <c r="E557" s="60" t="s">
        <v>275</v>
      </c>
      <c r="F557" s="60">
        <v>5001888</v>
      </c>
      <c r="G557" s="60" t="s">
        <v>5828</v>
      </c>
      <c r="H557" s="60" t="s">
        <v>5829</v>
      </c>
      <c r="I557" s="60">
        <v>7370935</v>
      </c>
      <c r="J557" s="60" t="s">
        <v>5830</v>
      </c>
      <c r="K557" s="60" t="s">
        <v>5831</v>
      </c>
      <c r="L557" s="60" t="s">
        <v>5832</v>
      </c>
      <c r="M557" s="60" t="s">
        <v>1907</v>
      </c>
      <c r="P557" s="60" t="s">
        <v>1967</v>
      </c>
      <c r="Q557" s="60" t="s">
        <v>5833</v>
      </c>
      <c r="R557" s="60" t="s">
        <v>5834</v>
      </c>
      <c r="X557" s="60" t="s">
        <v>5835</v>
      </c>
      <c r="Y557" s="60" t="s">
        <v>5836</v>
      </c>
      <c r="Z557" s="60" t="s">
        <v>5837</v>
      </c>
      <c r="AA557" s="60">
        <v>7314223</v>
      </c>
      <c r="AB557" s="60">
        <v>34307</v>
      </c>
      <c r="AC557" s="60" t="s">
        <v>5838</v>
      </c>
      <c r="AD557" s="60" t="s">
        <v>1549</v>
      </c>
      <c r="AE557" s="60" t="b">
        <f t="shared" si="17"/>
        <v>0</v>
      </c>
      <c r="AF557" s="60" t="s">
        <v>641</v>
      </c>
      <c r="AG557" s="60" t="s">
        <v>291</v>
      </c>
      <c r="AH557" s="61">
        <v>42277</v>
      </c>
      <c r="AI557" s="60" t="s">
        <v>292</v>
      </c>
      <c r="AJ557" s="61">
        <v>42262</v>
      </c>
      <c r="AK557" s="61">
        <v>42333</v>
      </c>
      <c r="AL557" s="60" t="s">
        <v>1829</v>
      </c>
      <c r="AM557" s="60" t="str">
        <f>VLOOKUP(AL557,'[1]居宅，予防'!$A$2:$B$43,2,FALSE)</f>
        <v>通所介護</v>
      </c>
      <c r="AN557" s="60" t="str">
        <f>VLOOKUP(AM557,[1]施設種別!$A$2:$B$20,2,FALSE)</f>
        <v>⑮通所介護</v>
      </c>
      <c r="AO557" s="60" t="s">
        <v>294</v>
      </c>
      <c r="AP557" s="60" t="s">
        <v>356</v>
      </c>
      <c r="AQ557" s="61">
        <v>37956</v>
      </c>
      <c r="AR557" s="61">
        <v>37956</v>
      </c>
      <c r="AS557" s="61">
        <v>43191</v>
      </c>
      <c r="BF557" s="61">
        <v>42339</v>
      </c>
      <c r="BG557" s="61">
        <v>44530</v>
      </c>
      <c r="BJ557" s="60" t="s">
        <v>5835</v>
      </c>
      <c r="BK557" s="60" t="s">
        <v>5836</v>
      </c>
      <c r="BL557" s="60" t="s">
        <v>5837</v>
      </c>
      <c r="BM557" s="60" t="s">
        <v>5839</v>
      </c>
      <c r="BN557" s="60" t="s">
        <v>5840</v>
      </c>
      <c r="BO557" s="60" t="s">
        <v>5841</v>
      </c>
      <c r="BP557" s="60">
        <v>7314223</v>
      </c>
      <c r="BQ557" s="60" t="s">
        <v>5842</v>
      </c>
      <c r="BR557" s="60" t="s">
        <v>2007</v>
      </c>
      <c r="BV557" s="61">
        <v>25850</v>
      </c>
      <c r="CR557" s="60" t="s">
        <v>4810</v>
      </c>
      <c r="CS557" s="60" t="s">
        <v>5843</v>
      </c>
      <c r="CY557" s="60" t="s">
        <v>291</v>
      </c>
      <c r="CZ557" s="61">
        <v>43251</v>
      </c>
      <c r="DA557" s="61">
        <v>41023</v>
      </c>
      <c r="DB557" s="61">
        <v>43202</v>
      </c>
      <c r="DC557" s="61">
        <v>44530</v>
      </c>
    </row>
    <row r="558" spans="1:107" x14ac:dyDescent="0.15">
      <c r="A558" s="60">
        <f>COUNTIF(B558:B$1038,B558)</f>
        <v>1</v>
      </c>
      <c r="B558" s="60" t="str">
        <f t="shared" si="16"/>
        <v>3473100729通所介護</v>
      </c>
      <c r="C558" s="60">
        <v>3473100729</v>
      </c>
      <c r="D558" s="60">
        <v>0</v>
      </c>
      <c r="E558" s="60" t="s">
        <v>275</v>
      </c>
      <c r="F558" s="60">
        <v>5004064</v>
      </c>
      <c r="G558" s="60" t="s">
        <v>5844</v>
      </c>
      <c r="H558" s="60" t="s">
        <v>5845</v>
      </c>
      <c r="I558" s="60">
        <v>7314221</v>
      </c>
      <c r="J558" s="60" t="s">
        <v>5846</v>
      </c>
      <c r="K558" s="60" t="s">
        <v>5847</v>
      </c>
      <c r="L558" s="60" t="s">
        <v>5848</v>
      </c>
      <c r="M558" s="60" t="s">
        <v>1907</v>
      </c>
      <c r="P558" s="60" t="s">
        <v>1967</v>
      </c>
      <c r="Q558" s="60" t="s">
        <v>5849</v>
      </c>
      <c r="R558" s="60" t="s">
        <v>5850</v>
      </c>
      <c r="U558" s="61">
        <v>17709</v>
      </c>
      <c r="X558" s="60" t="s">
        <v>5851</v>
      </c>
      <c r="Y558" s="60" t="s">
        <v>5852</v>
      </c>
      <c r="Z558" s="60" t="s">
        <v>5853</v>
      </c>
      <c r="AA558" s="60">
        <v>7314223</v>
      </c>
      <c r="AB558" s="60">
        <v>34307</v>
      </c>
      <c r="AC558" s="60" t="s">
        <v>5854</v>
      </c>
      <c r="AD558" s="60" t="s">
        <v>1549</v>
      </c>
      <c r="AE558" s="60" t="b">
        <f t="shared" si="17"/>
        <v>0</v>
      </c>
      <c r="AF558" s="60" t="s">
        <v>641</v>
      </c>
      <c r="AG558" s="60" t="s">
        <v>291</v>
      </c>
      <c r="AH558" s="61">
        <v>42563</v>
      </c>
      <c r="AI558" s="60" t="s">
        <v>292</v>
      </c>
      <c r="AJ558" s="61">
        <v>42566</v>
      </c>
      <c r="AK558" s="61">
        <v>42636</v>
      </c>
      <c r="AL558" s="60" t="s">
        <v>1829</v>
      </c>
      <c r="AM558" s="60" t="str">
        <f>VLOOKUP(AL558,'[1]居宅，予防'!$A$2:$B$43,2,FALSE)</f>
        <v>通所介護</v>
      </c>
      <c r="AN558" s="60" t="str">
        <f>VLOOKUP(AM558,[1]施設種別!$A$2:$B$20,2,FALSE)</f>
        <v>⑮通所介護</v>
      </c>
      <c r="AO558" s="60" t="s">
        <v>294</v>
      </c>
      <c r="AP558" s="60" t="s">
        <v>356</v>
      </c>
      <c r="AQ558" s="61">
        <v>38261</v>
      </c>
      <c r="AR558" s="61">
        <v>38261</v>
      </c>
      <c r="AS558" s="61">
        <v>43556</v>
      </c>
      <c r="BF558" s="61">
        <v>42644</v>
      </c>
      <c r="BG558" s="61">
        <v>44834</v>
      </c>
      <c r="BJ558" s="60" t="s">
        <v>5851</v>
      </c>
      <c r="BK558" s="60" t="s">
        <v>5852</v>
      </c>
      <c r="BL558" s="60" t="s">
        <v>5853</v>
      </c>
      <c r="BM558" s="60" t="s">
        <v>5855</v>
      </c>
      <c r="BN558" s="60" t="s">
        <v>5856</v>
      </c>
      <c r="BO558" s="60" t="s">
        <v>5857</v>
      </c>
      <c r="BP558" s="60">
        <v>7390323</v>
      </c>
      <c r="BQ558" s="60" t="s">
        <v>5858</v>
      </c>
      <c r="BR558" s="60" t="s">
        <v>5859</v>
      </c>
      <c r="BV558" s="61">
        <v>24576</v>
      </c>
      <c r="CR558" s="60" t="s">
        <v>5860</v>
      </c>
      <c r="CS558" s="60" t="s">
        <v>5861</v>
      </c>
      <c r="CY558" s="60" t="s">
        <v>291</v>
      </c>
      <c r="CZ558" s="61">
        <v>43579</v>
      </c>
      <c r="DA558" s="61">
        <v>43578</v>
      </c>
      <c r="DB558" s="61">
        <v>43538</v>
      </c>
      <c r="DC558" s="61">
        <v>44834</v>
      </c>
    </row>
    <row r="559" spans="1:107" x14ac:dyDescent="0.15">
      <c r="A559" s="60">
        <f>COUNTIF(B559:B$1038,B559)</f>
        <v>1</v>
      </c>
      <c r="B559" s="60" t="str">
        <f t="shared" si="16"/>
        <v>3473100794認知症対応型共同生活介護</v>
      </c>
      <c r="C559" s="60">
        <v>3473100794</v>
      </c>
      <c r="D559" s="60">
        <v>34307</v>
      </c>
      <c r="E559" s="60" t="s">
        <v>1549</v>
      </c>
      <c r="G559" s="60" t="s">
        <v>5862</v>
      </c>
      <c r="H559" s="60" t="s">
        <v>5863</v>
      </c>
      <c r="I559" s="60">
        <v>7300845</v>
      </c>
      <c r="J559" s="60" t="s">
        <v>5864</v>
      </c>
      <c r="K559" s="60" t="s">
        <v>5865</v>
      </c>
      <c r="L559" s="60" t="s">
        <v>5866</v>
      </c>
      <c r="M559" s="60" t="s">
        <v>1907</v>
      </c>
      <c r="N559" s="60" t="s">
        <v>533</v>
      </c>
      <c r="P559" s="60" t="s">
        <v>1967</v>
      </c>
      <c r="Q559" s="60" t="s">
        <v>5867</v>
      </c>
      <c r="R559" s="60" t="s">
        <v>5868</v>
      </c>
      <c r="X559" s="60" t="s">
        <v>5869</v>
      </c>
      <c r="Y559" s="60" t="s">
        <v>5870</v>
      </c>
      <c r="Z559" s="60" t="s">
        <v>5871</v>
      </c>
      <c r="AA559" s="60">
        <v>7314214</v>
      </c>
      <c r="AB559" s="60">
        <v>34307</v>
      </c>
      <c r="AC559" s="60" t="s">
        <v>5872</v>
      </c>
      <c r="AD559" s="60" t="s">
        <v>1549</v>
      </c>
      <c r="AE559" s="60" t="b">
        <f t="shared" si="17"/>
        <v>1</v>
      </c>
      <c r="AF559" s="60" t="s">
        <v>641</v>
      </c>
      <c r="AH559" s="61">
        <v>41740</v>
      </c>
      <c r="AI559" s="60" t="s">
        <v>292</v>
      </c>
      <c r="AJ559" s="61">
        <v>41730</v>
      </c>
      <c r="AK559" s="61">
        <v>41740</v>
      </c>
      <c r="AL559" s="60" t="s">
        <v>1887</v>
      </c>
      <c r="AM559" s="60" t="str">
        <f>VLOOKUP(AL559,'[1]居宅，予防'!$A$2:$B$43,2,FALSE)</f>
        <v>認知症対応型共同生活介護</v>
      </c>
      <c r="AN559" s="60" t="str">
        <f>VLOOKUP(AM559,[1]施設種別!$A$2:$B$20,2,FALSE)</f>
        <v>⑪認知症対応型共同生活介護</v>
      </c>
      <c r="AO559" s="60" t="s">
        <v>294</v>
      </c>
      <c r="AP559" s="60" t="s">
        <v>356</v>
      </c>
      <c r="AQ559" s="61">
        <v>38808</v>
      </c>
      <c r="AR559" s="61">
        <v>38808</v>
      </c>
      <c r="AS559" s="61">
        <v>43344</v>
      </c>
      <c r="BF559" s="61">
        <v>42856</v>
      </c>
      <c r="BG559" s="61">
        <v>45046</v>
      </c>
      <c r="BJ559" s="60" t="s">
        <v>5869</v>
      </c>
      <c r="BK559" s="60" t="s">
        <v>5870</v>
      </c>
      <c r="BL559" s="60" t="s">
        <v>5871</v>
      </c>
      <c r="BM559" s="60" t="s">
        <v>5873</v>
      </c>
      <c r="BN559" s="60" t="s">
        <v>5874</v>
      </c>
      <c r="BO559" s="60" t="s">
        <v>5875</v>
      </c>
      <c r="BP559" s="60">
        <v>7370915</v>
      </c>
      <c r="BQ559" s="60" t="s">
        <v>5876</v>
      </c>
      <c r="BR559" s="60" t="s">
        <v>5877</v>
      </c>
      <c r="BU559" s="60" t="s">
        <v>598</v>
      </c>
      <c r="BV559" s="61">
        <v>23729</v>
      </c>
      <c r="CU559" s="60" t="s">
        <v>5878</v>
      </c>
      <c r="CX559" s="60" t="s">
        <v>5879</v>
      </c>
      <c r="CZ559" s="61">
        <v>43349</v>
      </c>
      <c r="DA559" s="61">
        <v>43209</v>
      </c>
      <c r="DB559" s="61">
        <v>41740</v>
      </c>
      <c r="DC559" s="61">
        <v>45046</v>
      </c>
    </row>
    <row r="560" spans="1:107" x14ac:dyDescent="0.15">
      <c r="A560" s="60">
        <f>COUNTIF(B560:B$1038,B560)</f>
        <v>1</v>
      </c>
      <c r="B560" s="60" t="str">
        <f t="shared" si="16"/>
        <v>3473100919短期入所生活介護</v>
      </c>
      <c r="C560" s="60">
        <v>3473100919</v>
      </c>
      <c r="D560" s="60">
        <v>0</v>
      </c>
      <c r="E560" s="60" t="s">
        <v>275</v>
      </c>
      <c r="F560" s="60">
        <v>5004064</v>
      </c>
      <c r="G560" s="60" t="s">
        <v>5844</v>
      </c>
      <c r="H560" s="60" t="s">
        <v>5845</v>
      </c>
      <c r="I560" s="60">
        <v>7314221</v>
      </c>
      <c r="J560" s="60" t="s">
        <v>5846</v>
      </c>
      <c r="K560" s="60" t="s">
        <v>5847</v>
      </c>
      <c r="L560" s="60" t="s">
        <v>5848</v>
      </c>
      <c r="M560" s="60" t="s">
        <v>1907</v>
      </c>
      <c r="P560" s="60" t="s">
        <v>1967</v>
      </c>
      <c r="Q560" s="60" t="s">
        <v>5849</v>
      </c>
      <c r="R560" s="60" t="s">
        <v>5850</v>
      </c>
      <c r="U560" s="61">
        <v>17709</v>
      </c>
      <c r="X560" s="60" t="s">
        <v>5880</v>
      </c>
      <c r="Y560" s="60" t="s">
        <v>5881</v>
      </c>
      <c r="Z560" s="60" t="s">
        <v>5882</v>
      </c>
      <c r="AA560" s="60">
        <v>7314223</v>
      </c>
      <c r="AB560" s="60">
        <v>34307</v>
      </c>
      <c r="AC560" s="60" t="s">
        <v>5883</v>
      </c>
      <c r="AD560" s="60" t="s">
        <v>1549</v>
      </c>
      <c r="AE560" s="60" t="b">
        <f t="shared" si="17"/>
        <v>0</v>
      </c>
      <c r="AF560" s="60" t="s">
        <v>641</v>
      </c>
      <c r="AG560" s="60" t="s">
        <v>291</v>
      </c>
      <c r="AH560" s="61">
        <v>42563</v>
      </c>
      <c r="AI560" s="60" t="s">
        <v>292</v>
      </c>
      <c r="AJ560" s="61">
        <v>42566</v>
      </c>
      <c r="AK560" s="61">
        <v>42636</v>
      </c>
      <c r="AL560" s="60" t="s">
        <v>1850</v>
      </c>
      <c r="AM560" s="60" t="str">
        <f>VLOOKUP(AL560,'[1]居宅，予防'!$A$2:$B$43,2,FALSE)</f>
        <v>短期入所生活介護</v>
      </c>
      <c r="AN560" s="60" t="str">
        <f>VLOOKUP(AM560,[1]施設種別!$A$2:$B$20,2,FALSE)</f>
        <v>⑭短期入所生活介護</v>
      </c>
      <c r="AO560" s="60" t="s">
        <v>294</v>
      </c>
      <c r="AP560" s="60" t="s">
        <v>356</v>
      </c>
      <c r="AQ560" s="61">
        <v>39904</v>
      </c>
      <c r="AR560" s="61">
        <v>39904</v>
      </c>
      <c r="AS560" s="61">
        <v>43221</v>
      </c>
      <c r="BF560" s="61">
        <v>42095</v>
      </c>
      <c r="BG560" s="61">
        <v>44286</v>
      </c>
      <c r="BJ560" s="60" t="s">
        <v>5880</v>
      </c>
      <c r="BK560" s="60" t="s">
        <v>5881</v>
      </c>
      <c r="BL560" s="60" t="s">
        <v>5882</v>
      </c>
      <c r="BM560" s="60" t="s">
        <v>5884</v>
      </c>
      <c r="BN560" s="60" t="s">
        <v>5885</v>
      </c>
      <c r="BO560" s="60" t="s">
        <v>5886</v>
      </c>
      <c r="BP560" s="60">
        <v>7370903</v>
      </c>
      <c r="BQ560" s="60" t="s">
        <v>5887</v>
      </c>
      <c r="BV560" s="61">
        <v>28612</v>
      </c>
      <c r="CR560" s="60" t="s">
        <v>5888</v>
      </c>
      <c r="CV560" s="60" t="s">
        <v>5889</v>
      </c>
      <c r="CW560" s="60" t="s">
        <v>1859</v>
      </c>
      <c r="CY560" s="60" t="s">
        <v>291</v>
      </c>
      <c r="CZ560" s="61">
        <v>43280</v>
      </c>
      <c r="DA560" s="61">
        <v>43434</v>
      </c>
      <c r="DB560" s="61">
        <v>43216</v>
      </c>
      <c r="DC560" s="61">
        <v>44286</v>
      </c>
    </row>
    <row r="561" spans="1:110" x14ac:dyDescent="0.15">
      <c r="A561" s="60">
        <f>COUNTIF(B561:B$1038,B561)</f>
        <v>1</v>
      </c>
      <c r="B561" s="60" t="str">
        <f t="shared" si="16"/>
        <v>3473100935地域密着型通所介護</v>
      </c>
      <c r="C561" s="60">
        <v>3473100935</v>
      </c>
      <c r="D561" s="60">
        <v>34307</v>
      </c>
      <c r="E561" s="60" t="s">
        <v>1549</v>
      </c>
      <c r="G561" s="60" t="s">
        <v>5890</v>
      </c>
      <c r="H561" s="60" t="s">
        <v>5891</v>
      </c>
      <c r="I561" s="60">
        <v>7314222</v>
      </c>
      <c r="J561" s="60" t="s">
        <v>5892</v>
      </c>
      <c r="K561" s="60" t="s">
        <v>5893</v>
      </c>
      <c r="L561" s="60" t="s">
        <v>5894</v>
      </c>
      <c r="M561" s="60" t="s">
        <v>1907</v>
      </c>
      <c r="P561" s="60" t="s">
        <v>1967</v>
      </c>
      <c r="Q561" s="60" t="s">
        <v>5895</v>
      </c>
      <c r="R561" s="60" t="s">
        <v>5896</v>
      </c>
      <c r="U561" s="61">
        <v>26597</v>
      </c>
      <c r="X561" s="60" t="s">
        <v>5897</v>
      </c>
      <c r="Y561" s="60" t="s">
        <v>5898</v>
      </c>
      <c r="Z561" s="60" t="s">
        <v>5899</v>
      </c>
      <c r="AA561" s="60">
        <v>7314212</v>
      </c>
      <c r="AB561" s="60">
        <v>34307</v>
      </c>
      <c r="AC561" s="60" t="s">
        <v>5900</v>
      </c>
      <c r="AD561" s="60" t="s">
        <v>1549</v>
      </c>
      <c r="AE561" s="60" t="b">
        <f t="shared" si="17"/>
        <v>1</v>
      </c>
      <c r="AF561" s="60" t="s">
        <v>641</v>
      </c>
      <c r="AH561" s="61">
        <v>42480</v>
      </c>
      <c r="AI561" s="60" t="s">
        <v>292</v>
      </c>
      <c r="AJ561" s="61">
        <v>42706</v>
      </c>
      <c r="AK561" s="61">
        <v>42713</v>
      </c>
      <c r="AL561" s="60" t="s">
        <v>1974</v>
      </c>
      <c r="AM561" s="60" t="str">
        <f>VLOOKUP(AL561,'[1]居宅，予防'!$A$2:$B$43,2,FALSE)</f>
        <v>地域密着型通所介護</v>
      </c>
      <c r="AN561" s="60" t="str">
        <f>VLOOKUP(AM561,[1]施設種別!$A$2:$B$20,2,FALSE)</f>
        <v>⑯地域密着型通所介護</v>
      </c>
      <c r="AO561" s="60" t="s">
        <v>294</v>
      </c>
      <c r="AP561" s="60" t="s">
        <v>356</v>
      </c>
      <c r="AQ561" s="61">
        <v>42461</v>
      </c>
      <c r="AR561" s="61">
        <v>42461</v>
      </c>
      <c r="AS561" s="61">
        <v>42979</v>
      </c>
      <c r="BF561" s="61">
        <v>42736</v>
      </c>
      <c r="BG561" s="61">
        <v>44926</v>
      </c>
      <c r="BJ561" s="60" t="s">
        <v>5897</v>
      </c>
      <c r="BK561" s="60" t="s">
        <v>5898</v>
      </c>
      <c r="BL561" s="60" t="s">
        <v>5899</v>
      </c>
      <c r="BM561" s="60" t="s">
        <v>5901</v>
      </c>
      <c r="BN561" s="60" t="s">
        <v>5902</v>
      </c>
      <c r="BO561" s="60" t="s">
        <v>5903</v>
      </c>
      <c r="BP561" s="60">
        <v>7314229</v>
      </c>
      <c r="BQ561" s="60" t="s">
        <v>5904</v>
      </c>
      <c r="BR561" s="60" t="s">
        <v>1892</v>
      </c>
      <c r="BV561" s="61">
        <v>26117</v>
      </c>
      <c r="CR561" s="60" t="s">
        <v>5905</v>
      </c>
      <c r="CX561" s="60" t="s">
        <v>5906</v>
      </c>
      <c r="CZ561" s="61">
        <v>42991</v>
      </c>
      <c r="DA561" s="61">
        <v>42849</v>
      </c>
      <c r="DB561" s="61">
        <v>42480</v>
      </c>
      <c r="DC561" s="61">
        <v>44926</v>
      </c>
    </row>
    <row r="562" spans="1:110" x14ac:dyDescent="0.15">
      <c r="A562" s="60">
        <f>COUNTIF(B562:B$1038,B562)</f>
        <v>1</v>
      </c>
      <c r="B562" s="60" t="str">
        <f t="shared" si="16"/>
        <v>3473100976通所介護</v>
      </c>
      <c r="C562" s="60">
        <v>3473100976</v>
      </c>
      <c r="D562" s="60">
        <v>0</v>
      </c>
      <c r="E562" s="60" t="s">
        <v>275</v>
      </c>
      <c r="F562" s="60">
        <v>5006218</v>
      </c>
      <c r="G562" s="60" t="s">
        <v>5907</v>
      </c>
      <c r="H562" s="60" t="s">
        <v>5908</v>
      </c>
      <c r="I562" s="60">
        <v>7314211</v>
      </c>
      <c r="J562" s="60" t="s">
        <v>5909</v>
      </c>
      <c r="K562" s="60" t="s">
        <v>5910</v>
      </c>
      <c r="L562" s="60" t="s">
        <v>5910</v>
      </c>
      <c r="M562" s="60" t="s">
        <v>1907</v>
      </c>
      <c r="P562" s="60" t="s">
        <v>1967</v>
      </c>
      <c r="Q562" s="60" t="s">
        <v>5911</v>
      </c>
      <c r="R562" s="60" t="s">
        <v>5912</v>
      </c>
      <c r="U562" s="61">
        <v>17072</v>
      </c>
      <c r="X562" s="60" t="s">
        <v>5913</v>
      </c>
      <c r="Y562" s="60" t="s">
        <v>5914</v>
      </c>
      <c r="Z562" s="60" t="s">
        <v>5915</v>
      </c>
      <c r="AA562" s="60">
        <v>7314211</v>
      </c>
      <c r="AB562" s="60">
        <v>34307</v>
      </c>
      <c r="AC562" s="60" t="s">
        <v>5916</v>
      </c>
      <c r="AD562" s="60" t="s">
        <v>1549</v>
      </c>
      <c r="AE562" s="60" t="b">
        <f t="shared" si="17"/>
        <v>0</v>
      </c>
      <c r="AF562" s="60" t="s">
        <v>641</v>
      </c>
      <c r="AG562" s="60" t="s">
        <v>291</v>
      </c>
      <c r="AH562" s="61">
        <v>43431</v>
      </c>
      <c r="AI562" s="60" t="s">
        <v>292</v>
      </c>
      <c r="AJ562" s="61">
        <v>43419</v>
      </c>
      <c r="AK562" s="61">
        <v>43486</v>
      </c>
      <c r="AL562" s="60" t="s">
        <v>1829</v>
      </c>
      <c r="AM562" s="60" t="str">
        <f>VLOOKUP(AL562,'[1]居宅，予防'!$A$2:$B$43,2,FALSE)</f>
        <v>通所介護</v>
      </c>
      <c r="AN562" s="60" t="str">
        <f>VLOOKUP(AM562,[1]施設種別!$A$2:$B$20,2,FALSE)</f>
        <v>⑮通所介護</v>
      </c>
      <c r="AO562" s="60" t="s">
        <v>294</v>
      </c>
      <c r="AP562" s="60" t="s">
        <v>356</v>
      </c>
      <c r="AQ562" s="61">
        <v>41306</v>
      </c>
      <c r="AR562" s="61">
        <v>41306</v>
      </c>
      <c r="AS562" s="61">
        <v>43191</v>
      </c>
      <c r="BF562" s="61">
        <v>43497</v>
      </c>
      <c r="BG562" s="61">
        <v>45688</v>
      </c>
      <c r="BJ562" s="60" t="s">
        <v>5913</v>
      </c>
      <c r="BK562" s="60" t="s">
        <v>5914</v>
      </c>
      <c r="BL562" s="60" t="s">
        <v>5915</v>
      </c>
      <c r="BM562" s="60" t="s">
        <v>5917</v>
      </c>
      <c r="BN562" s="60" t="s">
        <v>5918</v>
      </c>
      <c r="BO562" s="60" t="s">
        <v>5919</v>
      </c>
      <c r="BP562" s="60">
        <v>7314211</v>
      </c>
      <c r="BQ562" s="60" t="s">
        <v>5909</v>
      </c>
      <c r="BR562" s="60" t="s">
        <v>1892</v>
      </c>
      <c r="BV562" s="61">
        <v>16623</v>
      </c>
      <c r="CR562" s="60" t="s">
        <v>4810</v>
      </c>
      <c r="CS562" s="60" t="s">
        <v>5920</v>
      </c>
      <c r="CY562" s="60" t="s">
        <v>291</v>
      </c>
      <c r="CZ562" s="61">
        <v>43489</v>
      </c>
      <c r="DA562" s="61">
        <v>43214</v>
      </c>
      <c r="DB562" s="61">
        <v>43431</v>
      </c>
      <c r="DC562" s="61">
        <v>45688</v>
      </c>
      <c r="DF562" s="60" t="s">
        <v>5921</v>
      </c>
    </row>
    <row r="563" spans="1:110" x14ac:dyDescent="0.15">
      <c r="A563" s="60">
        <f>COUNTIF(B563:B$1038,B563)</f>
        <v>1</v>
      </c>
      <c r="B563" s="60" t="str">
        <f t="shared" si="16"/>
        <v>3473101008短期入所生活介護</v>
      </c>
      <c r="C563" s="60">
        <v>3473101008</v>
      </c>
      <c r="D563" s="60">
        <v>0</v>
      </c>
      <c r="E563" s="60" t="s">
        <v>275</v>
      </c>
      <c r="F563" s="60">
        <v>1004027</v>
      </c>
      <c r="G563" s="60" t="s">
        <v>1558</v>
      </c>
      <c r="H563" s="60" t="s">
        <v>1559</v>
      </c>
      <c r="I563" s="60">
        <v>1080073</v>
      </c>
      <c r="J563" s="60" t="s">
        <v>1560</v>
      </c>
      <c r="K563" s="60" t="s">
        <v>1561</v>
      </c>
      <c r="L563" s="60" t="s">
        <v>1562</v>
      </c>
      <c r="M563" s="60" t="s">
        <v>1244</v>
      </c>
      <c r="P563" s="60" t="s">
        <v>283</v>
      </c>
      <c r="Q563" s="60" t="s">
        <v>1563</v>
      </c>
      <c r="R563" s="60" t="s">
        <v>1564</v>
      </c>
      <c r="X563" s="60" t="s">
        <v>5922</v>
      </c>
      <c r="Y563" s="60" t="s">
        <v>5923</v>
      </c>
      <c r="Z563" s="60" t="s">
        <v>5924</v>
      </c>
      <c r="AA563" s="60">
        <v>7314331</v>
      </c>
      <c r="AB563" s="60">
        <v>34309</v>
      </c>
      <c r="AC563" s="60" t="s">
        <v>5925</v>
      </c>
      <c r="AD563" s="60" t="s">
        <v>1569</v>
      </c>
      <c r="AE563" s="60" t="b">
        <f t="shared" si="17"/>
        <v>0</v>
      </c>
      <c r="AF563" s="60" t="s">
        <v>641</v>
      </c>
      <c r="AG563" s="60" t="s">
        <v>291</v>
      </c>
      <c r="AH563" s="61">
        <v>43259</v>
      </c>
      <c r="AI563" s="60" t="s">
        <v>292</v>
      </c>
      <c r="AJ563" s="61">
        <v>43244</v>
      </c>
      <c r="AK563" s="61">
        <v>43280</v>
      </c>
      <c r="AL563" s="60" t="s">
        <v>1850</v>
      </c>
      <c r="AM563" s="60" t="str">
        <f>VLOOKUP(AL563,'[1]居宅，予防'!$A$2:$B$43,2,FALSE)</f>
        <v>短期入所生活介護</v>
      </c>
      <c r="AN563" s="60" t="str">
        <f>VLOOKUP(AM563,[1]施設種別!$A$2:$B$20,2,FALSE)</f>
        <v>⑭短期入所生活介護</v>
      </c>
      <c r="AO563" s="60" t="s">
        <v>294</v>
      </c>
      <c r="AP563" s="60" t="s">
        <v>356</v>
      </c>
      <c r="AQ563" s="61">
        <v>42217</v>
      </c>
      <c r="AR563" s="61">
        <v>42217</v>
      </c>
      <c r="AS563" s="61">
        <v>42887</v>
      </c>
      <c r="BF563" s="61">
        <v>42217</v>
      </c>
      <c r="BG563" s="61">
        <v>44408</v>
      </c>
      <c r="BJ563" s="60" t="s">
        <v>5922</v>
      </c>
      <c r="BK563" s="60" t="s">
        <v>5923</v>
      </c>
      <c r="BL563" s="60" t="s">
        <v>5924</v>
      </c>
      <c r="BM563" s="60" t="s">
        <v>5926</v>
      </c>
      <c r="BN563" s="60" t="s">
        <v>5927</v>
      </c>
      <c r="BO563" s="60" t="s">
        <v>5928</v>
      </c>
      <c r="BP563" s="60">
        <v>7390313</v>
      </c>
      <c r="BQ563" s="60" t="s">
        <v>5929</v>
      </c>
      <c r="BR563" s="60" t="s">
        <v>2007</v>
      </c>
      <c r="BS563" s="60" t="s">
        <v>3469</v>
      </c>
      <c r="BT563" s="60" t="s">
        <v>5930</v>
      </c>
      <c r="BV563" s="61">
        <v>29654</v>
      </c>
      <c r="CR563" s="60" t="s">
        <v>5905</v>
      </c>
      <c r="CY563" s="60" t="s">
        <v>291</v>
      </c>
      <c r="CZ563" s="61">
        <v>42947</v>
      </c>
      <c r="DA563" s="61">
        <v>43370</v>
      </c>
      <c r="DB563" s="61">
        <v>42898</v>
      </c>
      <c r="DC563" s="61">
        <v>44408</v>
      </c>
    </row>
    <row r="564" spans="1:110" x14ac:dyDescent="0.15">
      <c r="A564" s="60">
        <f>COUNTIF(B564:B$1038,B564)</f>
        <v>1</v>
      </c>
      <c r="B564" s="60" t="str">
        <f t="shared" si="16"/>
        <v>3473101016短期入所生活介護</v>
      </c>
      <c r="C564" s="60">
        <v>3473101016</v>
      </c>
      <c r="D564" s="60">
        <v>0</v>
      </c>
      <c r="E564" s="60" t="s">
        <v>275</v>
      </c>
      <c r="F564" s="60">
        <v>1004027</v>
      </c>
      <c r="G564" s="60" t="s">
        <v>1558</v>
      </c>
      <c r="H564" s="60" t="s">
        <v>1559</v>
      </c>
      <c r="I564" s="60">
        <v>1080073</v>
      </c>
      <c r="J564" s="60" t="s">
        <v>1560</v>
      </c>
      <c r="K564" s="60" t="s">
        <v>1561</v>
      </c>
      <c r="L564" s="60" t="s">
        <v>1562</v>
      </c>
      <c r="M564" s="60" t="s">
        <v>1244</v>
      </c>
      <c r="P564" s="60" t="s">
        <v>283</v>
      </c>
      <c r="Q564" s="60" t="s">
        <v>1563</v>
      </c>
      <c r="R564" s="60" t="s">
        <v>1564</v>
      </c>
      <c r="X564" s="60" t="s">
        <v>5931</v>
      </c>
      <c r="Y564" s="60" t="s">
        <v>5932</v>
      </c>
      <c r="Z564" s="60" t="s">
        <v>5924</v>
      </c>
      <c r="AA564" s="60">
        <v>7314331</v>
      </c>
      <c r="AB564" s="60">
        <v>34309</v>
      </c>
      <c r="AC564" s="60" t="s">
        <v>5925</v>
      </c>
      <c r="AD564" s="60" t="s">
        <v>1569</v>
      </c>
      <c r="AE564" s="60" t="b">
        <f t="shared" si="17"/>
        <v>0</v>
      </c>
      <c r="AF564" s="60" t="s">
        <v>641</v>
      </c>
      <c r="AG564" s="60" t="s">
        <v>291</v>
      </c>
      <c r="AH564" s="61">
        <v>43259</v>
      </c>
      <c r="AI564" s="60" t="s">
        <v>292</v>
      </c>
      <c r="AJ564" s="61">
        <v>43244</v>
      </c>
      <c r="AK564" s="61">
        <v>43280</v>
      </c>
      <c r="AL564" s="60" t="s">
        <v>1850</v>
      </c>
      <c r="AM564" s="60" t="str">
        <f>VLOOKUP(AL564,'[1]居宅，予防'!$A$2:$B$43,2,FALSE)</f>
        <v>短期入所生活介護</v>
      </c>
      <c r="AN564" s="60" t="str">
        <f>VLOOKUP(AM564,[1]施設種別!$A$2:$B$20,2,FALSE)</f>
        <v>⑭短期入所生活介護</v>
      </c>
      <c r="AO564" s="60" t="s">
        <v>294</v>
      </c>
      <c r="AP564" s="60" t="s">
        <v>356</v>
      </c>
      <c r="AQ564" s="61">
        <v>42217</v>
      </c>
      <c r="AR564" s="61">
        <v>42217</v>
      </c>
      <c r="AS564" s="61">
        <v>42887</v>
      </c>
      <c r="BF564" s="61">
        <v>42217</v>
      </c>
      <c r="BG564" s="61">
        <v>44408</v>
      </c>
      <c r="BJ564" s="60" t="s">
        <v>5931</v>
      </c>
      <c r="BK564" s="60" t="s">
        <v>5932</v>
      </c>
      <c r="BL564" s="60" t="s">
        <v>5924</v>
      </c>
      <c r="BM564" s="60" t="s">
        <v>5926</v>
      </c>
      <c r="BN564" s="60" t="s">
        <v>5927</v>
      </c>
      <c r="BO564" s="60" t="s">
        <v>5928</v>
      </c>
      <c r="BP564" s="60">
        <v>7390313</v>
      </c>
      <c r="BQ564" s="60" t="s">
        <v>5933</v>
      </c>
      <c r="BR564" s="60" t="s">
        <v>5934</v>
      </c>
      <c r="BS564" s="60" t="s">
        <v>5923</v>
      </c>
      <c r="BT564" s="60" t="s">
        <v>5935</v>
      </c>
      <c r="BV564" s="61">
        <v>29654</v>
      </c>
      <c r="CR564" s="60" t="s">
        <v>5905</v>
      </c>
      <c r="CY564" s="60" t="s">
        <v>291</v>
      </c>
      <c r="CZ564" s="61">
        <v>42947</v>
      </c>
      <c r="DA564" s="61">
        <v>43370</v>
      </c>
      <c r="DB564" s="61">
        <v>42898</v>
      </c>
      <c r="DC564" s="61">
        <v>44408</v>
      </c>
    </row>
    <row r="565" spans="1:110" x14ac:dyDescent="0.15">
      <c r="A565" s="60">
        <f>COUNTIF(B565:B$1038,B565)</f>
        <v>1</v>
      </c>
      <c r="B565" s="60" t="str">
        <f t="shared" si="16"/>
        <v>3473101032短期入所生活介護</v>
      </c>
      <c r="C565" s="60">
        <v>3473101032</v>
      </c>
      <c r="D565" s="60">
        <v>0</v>
      </c>
      <c r="E565" s="60" t="s">
        <v>275</v>
      </c>
      <c r="F565" s="60">
        <v>5006515</v>
      </c>
      <c r="G565" s="60" t="s">
        <v>2447</v>
      </c>
      <c r="H565" s="60" t="s">
        <v>2448</v>
      </c>
      <c r="I565" s="60">
        <v>7250002</v>
      </c>
      <c r="J565" s="60" t="s">
        <v>2449</v>
      </c>
      <c r="K565" s="60" t="s">
        <v>2450</v>
      </c>
      <c r="L565" s="60" t="s">
        <v>2451</v>
      </c>
      <c r="M565" s="60" t="s">
        <v>1907</v>
      </c>
      <c r="P565" s="60" t="s">
        <v>1967</v>
      </c>
      <c r="Q565" s="60" t="s">
        <v>2452</v>
      </c>
      <c r="R565" s="60" t="s">
        <v>2453</v>
      </c>
      <c r="U565" s="61">
        <v>22565</v>
      </c>
      <c r="X565" s="60" t="s">
        <v>5936</v>
      </c>
      <c r="Y565" s="60" t="s">
        <v>5937</v>
      </c>
      <c r="Z565" s="60" t="s">
        <v>5938</v>
      </c>
      <c r="AA565" s="60">
        <v>7314223</v>
      </c>
      <c r="AB565" s="60">
        <v>34307</v>
      </c>
      <c r="AC565" s="60" t="s">
        <v>5939</v>
      </c>
      <c r="AD565" s="60" t="s">
        <v>1549</v>
      </c>
      <c r="AE565" s="60" t="b">
        <f t="shared" si="17"/>
        <v>0</v>
      </c>
      <c r="AF565" s="60" t="s">
        <v>641</v>
      </c>
      <c r="AG565" s="60" t="s">
        <v>291</v>
      </c>
      <c r="AH565" s="61">
        <v>42185</v>
      </c>
      <c r="AI565" s="60" t="s">
        <v>385</v>
      </c>
      <c r="AJ565" s="61">
        <v>42217</v>
      </c>
      <c r="AK565" s="61">
        <v>42214</v>
      </c>
      <c r="AL565" s="60" t="s">
        <v>1850</v>
      </c>
      <c r="AM565" s="60" t="str">
        <f>VLOOKUP(AL565,'[1]居宅，予防'!$A$2:$B$43,2,FALSE)</f>
        <v>短期入所生活介護</v>
      </c>
      <c r="AN565" s="60" t="str">
        <f>VLOOKUP(AM565,[1]施設種別!$A$2:$B$20,2,FALSE)</f>
        <v>⑭短期入所生活介護</v>
      </c>
      <c r="AO565" s="60" t="s">
        <v>294</v>
      </c>
      <c r="AP565" s="60" t="s">
        <v>356</v>
      </c>
      <c r="AQ565" s="61">
        <v>42217</v>
      </c>
      <c r="AR565" s="61">
        <v>42217</v>
      </c>
      <c r="AS565" s="61">
        <v>43466</v>
      </c>
      <c r="BF565" s="61">
        <v>42217</v>
      </c>
      <c r="BG565" s="61">
        <v>44408</v>
      </c>
      <c r="BJ565" s="60" t="s">
        <v>5936</v>
      </c>
      <c r="BK565" s="60" t="s">
        <v>5937</v>
      </c>
      <c r="BL565" s="60" t="s">
        <v>5938</v>
      </c>
      <c r="BM565" s="60" t="s">
        <v>5940</v>
      </c>
      <c r="BN565" s="60" t="s">
        <v>5941</v>
      </c>
      <c r="BO565" s="60" t="s">
        <v>5942</v>
      </c>
      <c r="BP565" s="60">
        <v>7370911</v>
      </c>
      <c r="BQ565" s="60" t="s">
        <v>5943</v>
      </c>
      <c r="BS565" s="60" t="s">
        <v>5944</v>
      </c>
      <c r="BT565" s="60" t="s">
        <v>5945</v>
      </c>
      <c r="BV565" s="61">
        <v>24455</v>
      </c>
      <c r="CR565" s="60" t="s">
        <v>5946</v>
      </c>
      <c r="CS565" s="60" t="s">
        <v>5947</v>
      </c>
      <c r="CY565" s="60" t="s">
        <v>291</v>
      </c>
      <c r="CZ565" s="61">
        <v>43524</v>
      </c>
      <c r="DA565" s="61">
        <v>42849</v>
      </c>
      <c r="DB565" s="61">
        <v>43475</v>
      </c>
      <c r="DC565" s="61">
        <v>44408</v>
      </c>
    </row>
    <row r="566" spans="1:110" x14ac:dyDescent="0.15">
      <c r="A566" s="60">
        <f>COUNTIF(B566:B$1038,B566)</f>
        <v>1</v>
      </c>
      <c r="B566" s="60" t="str">
        <f t="shared" si="16"/>
        <v>3473200164通所介護</v>
      </c>
      <c r="C566" s="60">
        <v>3473200164</v>
      </c>
      <c r="D566" s="60">
        <v>0</v>
      </c>
      <c r="E566" s="60" t="s">
        <v>275</v>
      </c>
      <c r="F566" s="60">
        <v>2004083</v>
      </c>
      <c r="G566" s="60" t="s">
        <v>5948</v>
      </c>
      <c r="H566" s="60" t="s">
        <v>5949</v>
      </c>
      <c r="I566" s="60">
        <v>7350023</v>
      </c>
      <c r="J566" s="60" t="s">
        <v>5950</v>
      </c>
      <c r="K566" s="60" t="s">
        <v>5951</v>
      </c>
      <c r="L566" s="60" t="s">
        <v>5952</v>
      </c>
      <c r="M566" s="60" t="s">
        <v>2096</v>
      </c>
      <c r="P566" s="60" t="s">
        <v>349</v>
      </c>
      <c r="Q566" s="60" t="s">
        <v>5953</v>
      </c>
      <c r="R566" s="60" t="s">
        <v>5954</v>
      </c>
      <c r="U566" s="61">
        <v>18770</v>
      </c>
      <c r="X566" s="60" t="s">
        <v>5955</v>
      </c>
      <c r="Y566" s="60" t="s">
        <v>5956</v>
      </c>
      <c r="Z566" s="60" t="s">
        <v>5957</v>
      </c>
      <c r="AA566" s="60">
        <v>7350023</v>
      </c>
      <c r="AB566" s="60">
        <v>34302</v>
      </c>
      <c r="AC566" s="60" t="s">
        <v>5950</v>
      </c>
      <c r="AD566" s="60" t="s">
        <v>1587</v>
      </c>
      <c r="AE566" s="60" t="b">
        <f t="shared" si="17"/>
        <v>0</v>
      </c>
      <c r="AF566" s="60" t="s">
        <v>641</v>
      </c>
      <c r="AG566" s="60" t="s">
        <v>291</v>
      </c>
      <c r="AH566" s="61">
        <v>42948</v>
      </c>
      <c r="AI566" s="60" t="s">
        <v>292</v>
      </c>
      <c r="AJ566" s="61">
        <v>42902</v>
      </c>
      <c r="AK566" s="61">
        <v>43007</v>
      </c>
      <c r="AL566" s="60" t="s">
        <v>1829</v>
      </c>
      <c r="AM566" s="60" t="str">
        <f>VLOOKUP(AL566,'[1]居宅，予防'!$A$2:$B$43,2,FALSE)</f>
        <v>通所介護</v>
      </c>
      <c r="AN566" s="60" t="str">
        <f>VLOOKUP(AM566,[1]施設種別!$A$2:$B$20,2,FALSE)</f>
        <v>⑮通所介護</v>
      </c>
      <c r="AO566" s="60" t="s">
        <v>294</v>
      </c>
      <c r="AP566" s="60" t="s">
        <v>356</v>
      </c>
      <c r="AQ566" s="61">
        <v>36585</v>
      </c>
      <c r="AR566" s="61">
        <v>36585</v>
      </c>
      <c r="AS566" s="61">
        <v>43191</v>
      </c>
      <c r="BF566" s="61">
        <v>41730</v>
      </c>
      <c r="BG566" s="61">
        <v>43921</v>
      </c>
      <c r="BJ566" s="60" t="s">
        <v>5955</v>
      </c>
      <c r="BK566" s="60" t="s">
        <v>5956</v>
      </c>
      <c r="BL566" s="60" t="s">
        <v>5957</v>
      </c>
      <c r="BM566" s="60" t="s">
        <v>5958</v>
      </c>
      <c r="BN566" s="60" t="s">
        <v>5959</v>
      </c>
      <c r="BO566" s="60" t="s">
        <v>5960</v>
      </c>
      <c r="BP566" s="60">
        <v>7360083</v>
      </c>
      <c r="BQ566" s="60" t="s">
        <v>5961</v>
      </c>
      <c r="BR566" s="60" t="s">
        <v>1978</v>
      </c>
      <c r="BS566" s="60" t="s">
        <v>5962</v>
      </c>
      <c r="BT566" s="60" t="s">
        <v>598</v>
      </c>
      <c r="BV566" s="61">
        <v>28178</v>
      </c>
      <c r="CR566" s="60" t="s">
        <v>1587</v>
      </c>
      <c r="CY566" s="60" t="s">
        <v>291</v>
      </c>
      <c r="CZ566" s="61">
        <v>43251</v>
      </c>
      <c r="DA566" s="61">
        <v>42849</v>
      </c>
      <c r="DB566" s="61">
        <v>43206</v>
      </c>
      <c r="DC566" s="61">
        <v>43921</v>
      </c>
    </row>
    <row r="567" spans="1:110" x14ac:dyDescent="0.15">
      <c r="A567" s="60">
        <f>COUNTIF(B567:B$1038,B567)</f>
        <v>1</v>
      </c>
      <c r="B567" s="60" t="str">
        <f t="shared" si="16"/>
        <v>3473200198通所介護</v>
      </c>
      <c r="C567" s="60">
        <v>3473200198</v>
      </c>
      <c r="D567" s="60">
        <v>0</v>
      </c>
      <c r="E567" s="60" t="s">
        <v>275</v>
      </c>
      <c r="F567" s="60">
        <v>1004092</v>
      </c>
      <c r="G567" s="60" t="s">
        <v>1576</v>
      </c>
      <c r="H567" s="60" t="s">
        <v>1577</v>
      </c>
      <c r="I567" s="60">
        <v>7350014</v>
      </c>
      <c r="J567" s="60" t="s">
        <v>1578</v>
      </c>
      <c r="K567" s="60" t="s">
        <v>1579</v>
      </c>
      <c r="L567" s="60" t="s">
        <v>1580</v>
      </c>
      <c r="M567" s="60" t="s">
        <v>1244</v>
      </c>
      <c r="P567" s="60" t="s">
        <v>283</v>
      </c>
      <c r="Q567" s="60" t="s">
        <v>1581</v>
      </c>
      <c r="R567" s="60" t="s">
        <v>1582</v>
      </c>
      <c r="X567" s="60" t="s">
        <v>5963</v>
      </c>
      <c r="Y567" s="60" t="s">
        <v>5964</v>
      </c>
      <c r="Z567" s="60" t="s">
        <v>1579</v>
      </c>
      <c r="AA567" s="60">
        <v>7350014</v>
      </c>
      <c r="AB567" s="60">
        <v>34302</v>
      </c>
      <c r="AC567" s="60" t="s">
        <v>1578</v>
      </c>
      <c r="AD567" s="60" t="s">
        <v>1587</v>
      </c>
      <c r="AE567" s="60" t="b">
        <f t="shared" si="17"/>
        <v>0</v>
      </c>
      <c r="AF567" s="60" t="s">
        <v>641</v>
      </c>
      <c r="AG567" s="60" t="s">
        <v>291</v>
      </c>
      <c r="AH567" s="61">
        <v>42940</v>
      </c>
      <c r="AI567" s="60" t="s">
        <v>292</v>
      </c>
      <c r="AJ567" s="61">
        <v>42909</v>
      </c>
      <c r="AK567" s="61">
        <v>42971</v>
      </c>
      <c r="AL567" s="60" t="s">
        <v>1829</v>
      </c>
      <c r="AM567" s="60" t="str">
        <f>VLOOKUP(AL567,'[1]居宅，予防'!$A$2:$B$43,2,FALSE)</f>
        <v>通所介護</v>
      </c>
      <c r="AN567" s="60" t="str">
        <f>VLOOKUP(AM567,[1]施設種別!$A$2:$B$20,2,FALSE)</f>
        <v>⑮通所介護</v>
      </c>
      <c r="AO567" s="60" t="s">
        <v>294</v>
      </c>
      <c r="AP567" s="60" t="s">
        <v>356</v>
      </c>
      <c r="AQ567" s="61">
        <v>36591</v>
      </c>
      <c r="AR567" s="61">
        <v>36591</v>
      </c>
      <c r="AS567" s="61">
        <v>43282</v>
      </c>
      <c r="BF567" s="61">
        <v>41730</v>
      </c>
      <c r="BG567" s="61">
        <v>43921</v>
      </c>
      <c r="BJ567" s="60" t="s">
        <v>5963</v>
      </c>
      <c r="BK567" s="60" t="s">
        <v>5964</v>
      </c>
      <c r="BL567" s="60" t="s">
        <v>1579</v>
      </c>
      <c r="BM567" s="60" t="s">
        <v>1580</v>
      </c>
      <c r="BN567" s="60" t="s">
        <v>5965</v>
      </c>
      <c r="BO567" s="60" t="s">
        <v>5966</v>
      </c>
      <c r="BP567" s="60">
        <v>7350013</v>
      </c>
      <c r="BQ567" s="60" t="s">
        <v>5967</v>
      </c>
      <c r="BR567" s="60" t="s">
        <v>1892</v>
      </c>
      <c r="BV567" s="61">
        <v>28240</v>
      </c>
      <c r="CR567" s="60" t="s">
        <v>5968</v>
      </c>
      <c r="CY567" s="60" t="s">
        <v>291</v>
      </c>
      <c r="CZ567" s="61">
        <v>43342</v>
      </c>
      <c r="DA567" s="61">
        <v>43578</v>
      </c>
      <c r="DB567" s="61">
        <v>43291</v>
      </c>
      <c r="DC567" s="61">
        <v>43921</v>
      </c>
    </row>
    <row r="568" spans="1:110" x14ac:dyDescent="0.15">
      <c r="A568" s="60">
        <f>COUNTIF(B568:B$1038,B568)</f>
        <v>1</v>
      </c>
      <c r="B568" s="60" t="str">
        <f t="shared" si="16"/>
        <v>3473200206介護老人福祉施設</v>
      </c>
      <c r="C568" s="60">
        <v>3473200206</v>
      </c>
      <c r="D568" s="60">
        <v>0</v>
      </c>
      <c r="E568" s="60" t="s">
        <v>275</v>
      </c>
      <c r="F568" s="60">
        <v>1004092</v>
      </c>
      <c r="G568" s="60" t="s">
        <v>1576</v>
      </c>
      <c r="H568" s="60" t="s">
        <v>1577</v>
      </c>
      <c r="I568" s="60">
        <v>7350014</v>
      </c>
      <c r="J568" s="60" t="s">
        <v>1578</v>
      </c>
      <c r="K568" s="60" t="s">
        <v>1579</v>
      </c>
      <c r="L568" s="60" t="s">
        <v>1580</v>
      </c>
      <c r="M568" s="60" t="s">
        <v>1244</v>
      </c>
      <c r="P568" s="60" t="s">
        <v>283</v>
      </c>
      <c r="Q568" s="60" t="s">
        <v>1581</v>
      </c>
      <c r="R568" s="60" t="s">
        <v>1582</v>
      </c>
      <c r="X568" s="60" t="s">
        <v>5969</v>
      </c>
      <c r="Y568" s="60" t="s">
        <v>5970</v>
      </c>
      <c r="Z568" s="60" t="s">
        <v>1579</v>
      </c>
      <c r="AA568" s="60">
        <v>7350014</v>
      </c>
      <c r="AB568" s="60">
        <v>34302</v>
      </c>
      <c r="AC568" s="60" t="s">
        <v>1578</v>
      </c>
      <c r="AD568" s="60" t="s">
        <v>1587</v>
      </c>
      <c r="AE568" s="60" t="b">
        <f t="shared" si="17"/>
        <v>0</v>
      </c>
      <c r="AF568" s="60" t="s">
        <v>641</v>
      </c>
      <c r="AG568" s="60" t="s">
        <v>291</v>
      </c>
      <c r="AH568" s="61">
        <v>42940</v>
      </c>
      <c r="AI568" s="60" t="s">
        <v>292</v>
      </c>
      <c r="AJ568" s="61">
        <v>42909</v>
      </c>
      <c r="AK568" s="61">
        <v>42971</v>
      </c>
      <c r="AL568" s="60" t="s">
        <v>1856</v>
      </c>
      <c r="AM568" s="60" t="str">
        <f>VLOOKUP(AL568,'[1]居宅，予防'!$A$2:$B$43,2,FALSE)</f>
        <v>介護老人福祉施設</v>
      </c>
      <c r="AN568" s="60" t="str">
        <f>VLOOKUP(AM568,[1]施設種別!$A$2:$B$20,2,FALSE)</f>
        <v>①広域型特別養護老人ホーム</v>
      </c>
      <c r="AO568" s="60" t="s">
        <v>294</v>
      </c>
      <c r="AP568" s="60" t="s">
        <v>356</v>
      </c>
      <c r="AQ568" s="61">
        <v>36617</v>
      </c>
      <c r="AR568" s="61">
        <v>36617</v>
      </c>
      <c r="AS568" s="61">
        <v>43333</v>
      </c>
      <c r="BF568" s="61">
        <v>41730</v>
      </c>
      <c r="BG568" s="61">
        <v>43921</v>
      </c>
      <c r="BJ568" s="60" t="s">
        <v>5969</v>
      </c>
      <c r="BK568" s="60" t="s">
        <v>5970</v>
      </c>
      <c r="BL568" s="60" t="s">
        <v>1579</v>
      </c>
      <c r="BM568" s="60" t="s">
        <v>1580</v>
      </c>
      <c r="BN568" s="60" t="s">
        <v>5971</v>
      </c>
      <c r="BO568" s="60" t="s">
        <v>5972</v>
      </c>
      <c r="BP568" s="60">
        <v>7350026</v>
      </c>
      <c r="BQ568" s="60" t="s">
        <v>5973</v>
      </c>
      <c r="BS568" s="60" t="s">
        <v>5974</v>
      </c>
      <c r="BT568" s="60" t="s">
        <v>5975</v>
      </c>
      <c r="BV568" s="61">
        <v>26351</v>
      </c>
      <c r="CU568" s="60" t="s">
        <v>5976</v>
      </c>
      <c r="CW568" s="60" t="s">
        <v>5977</v>
      </c>
      <c r="CY568" s="60" t="s">
        <v>291</v>
      </c>
      <c r="CZ568" s="61">
        <v>43462</v>
      </c>
      <c r="DA568" s="61">
        <v>43339</v>
      </c>
      <c r="DB568" s="61">
        <v>43342</v>
      </c>
      <c r="DC568" s="61">
        <v>43921</v>
      </c>
    </row>
    <row r="569" spans="1:110" x14ac:dyDescent="0.15">
      <c r="A569" s="60">
        <f>COUNTIF(B569:B$1038,B569)</f>
        <v>1</v>
      </c>
      <c r="B569" s="60" t="str">
        <f t="shared" si="16"/>
        <v>3473200206短期入所生活介護</v>
      </c>
      <c r="C569" s="60">
        <v>3473200206</v>
      </c>
      <c r="D569" s="60">
        <v>0</v>
      </c>
      <c r="E569" s="60" t="s">
        <v>275</v>
      </c>
      <c r="F569" s="60">
        <v>1004092</v>
      </c>
      <c r="G569" s="60" t="s">
        <v>1576</v>
      </c>
      <c r="H569" s="60" t="s">
        <v>1577</v>
      </c>
      <c r="I569" s="60">
        <v>7350014</v>
      </c>
      <c r="J569" s="60" t="s">
        <v>1578</v>
      </c>
      <c r="K569" s="60" t="s">
        <v>1579</v>
      </c>
      <c r="L569" s="60" t="s">
        <v>1580</v>
      </c>
      <c r="M569" s="60" t="s">
        <v>1244</v>
      </c>
      <c r="P569" s="60" t="s">
        <v>283</v>
      </c>
      <c r="Q569" s="60" t="s">
        <v>1581</v>
      </c>
      <c r="R569" s="60" t="s">
        <v>1582</v>
      </c>
      <c r="X569" s="60" t="s">
        <v>5969</v>
      </c>
      <c r="Y569" s="60" t="s">
        <v>5970</v>
      </c>
      <c r="Z569" s="60" t="s">
        <v>1579</v>
      </c>
      <c r="AA569" s="60">
        <v>7350014</v>
      </c>
      <c r="AB569" s="60">
        <v>34302</v>
      </c>
      <c r="AC569" s="60" t="s">
        <v>1578</v>
      </c>
      <c r="AD569" s="60" t="s">
        <v>1587</v>
      </c>
      <c r="AE569" s="60" t="b">
        <f t="shared" si="17"/>
        <v>0</v>
      </c>
      <c r="AF569" s="60" t="s">
        <v>641</v>
      </c>
      <c r="AG569" s="60" t="s">
        <v>291</v>
      </c>
      <c r="AH569" s="61">
        <v>42940</v>
      </c>
      <c r="AI569" s="60" t="s">
        <v>292</v>
      </c>
      <c r="AJ569" s="61">
        <v>42909</v>
      </c>
      <c r="AK569" s="61">
        <v>42971</v>
      </c>
      <c r="AL569" s="60" t="s">
        <v>1850</v>
      </c>
      <c r="AM569" s="60" t="str">
        <f>VLOOKUP(AL569,'[1]居宅，予防'!$A$2:$B$43,2,FALSE)</f>
        <v>短期入所生活介護</v>
      </c>
      <c r="AN569" s="60" t="str">
        <f>VLOOKUP(AM569,[1]施設種別!$A$2:$B$20,2,FALSE)</f>
        <v>⑭短期入所生活介護</v>
      </c>
      <c r="AO569" s="60" t="s">
        <v>294</v>
      </c>
      <c r="AP569" s="60" t="s">
        <v>356</v>
      </c>
      <c r="AQ569" s="61">
        <v>36591</v>
      </c>
      <c r="AR569" s="61">
        <v>36591</v>
      </c>
      <c r="AS569" s="61">
        <v>43333</v>
      </c>
      <c r="BF569" s="61">
        <v>41730</v>
      </c>
      <c r="BG569" s="61">
        <v>43921</v>
      </c>
      <c r="BJ569" s="60" t="s">
        <v>5969</v>
      </c>
      <c r="BK569" s="60" t="s">
        <v>5970</v>
      </c>
      <c r="BL569" s="60" t="s">
        <v>1579</v>
      </c>
      <c r="BM569" s="60" t="s">
        <v>1580</v>
      </c>
      <c r="BN569" s="60" t="s">
        <v>5971</v>
      </c>
      <c r="BO569" s="60" t="s">
        <v>5978</v>
      </c>
      <c r="BP569" s="60">
        <v>7350026</v>
      </c>
      <c r="BQ569" s="60" t="s">
        <v>5979</v>
      </c>
      <c r="BS569" s="60" t="s">
        <v>5980</v>
      </c>
      <c r="BT569" s="60" t="s">
        <v>5981</v>
      </c>
      <c r="BV569" s="61">
        <v>26351</v>
      </c>
      <c r="CR569" s="60" t="s">
        <v>5968</v>
      </c>
      <c r="CW569" s="60" t="s">
        <v>5977</v>
      </c>
      <c r="CY569" s="60" t="s">
        <v>291</v>
      </c>
      <c r="CZ569" s="61">
        <v>43370</v>
      </c>
      <c r="DA569" s="61">
        <v>43339</v>
      </c>
      <c r="DB569" s="61">
        <v>43342</v>
      </c>
      <c r="DC569" s="61">
        <v>43921</v>
      </c>
    </row>
    <row r="570" spans="1:110" x14ac:dyDescent="0.15">
      <c r="A570" s="60">
        <f>COUNTIF(B570:B$1038,B570)</f>
        <v>1</v>
      </c>
      <c r="B570" s="60" t="str">
        <f t="shared" si="16"/>
        <v>3473200214短期入所生活介護</v>
      </c>
      <c r="C570" s="60">
        <v>3473200214</v>
      </c>
      <c r="D570" s="60">
        <v>0</v>
      </c>
      <c r="E570" s="60" t="s">
        <v>275</v>
      </c>
      <c r="F570" s="60">
        <v>1004092</v>
      </c>
      <c r="G570" s="60" t="s">
        <v>1576</v>
      </c>
      <c r="H570" s="60" t="s">
        <v>1577</v>
      </c>
      <c r="I570" s="60">
        <v>7350014</v>
      </c>
      <c r="J570" s="60" t="s">
        <v>1578</v>
      </c>
      <c r="K570" s="60" t="s">
        <v>1579</v>
      </c>
      <c r="L570" s="60" t="s">
        <v>1580</v>
      </c>
      <c r="M570" s="60" t="s">
        <v>1244</v>
      </c>
      <c r="P570" s="60" t="s">
        <v>283</v>
      </c>
      <c r="Q570" s="60" t="s">
        <v>1581</v>
      </c>
      <c r="R570" s="60" t="s">
        <v>1582</v>
      </c>
      <c r="X570" s="60" t="s">
        <v>5982</v>
      </c>
      <c r="Y570" s="60" t="s">
        <v>5983</v>
      </c>
      <c r="Z570" s="60" t="s">
        <v>1579</v>
      </c>
      <c r="AA570" s="60">
        <v>7350014</v>
      </c>
      <c r="AB570" s="60">
        <v>34302</v>
      </c>
      <c r="AC570" s="60" t="s">
        <v>1578</v>
      </c>
      <c r="AD570" s="60" t="s">
        <v>1587</v>
      </c>
      <c r="AE570" s="60" t="b">
        <f t="shared" si="17"/>
        <v>0</v>
      </c>
      <c r="AF570" s="60" t="s">
        <v>641</v>
      </c>
      <c r="AG570" s="60" t="s">
        <v>291</v>
      </c>
      <c r="AH570" s="61">
        <v>42940</v>
      </c>
      <c r="AI570" s="60" t="s">
        <v>292</v>
      </c>
      <c r="AJ570" s="61">
        <v>42909</v>
      </c>
      <c r="AK570" s="61">
        <v>42971</v>
      </c>
      <c r="AL570" s="60" t="s">
        <v>1850</v>
      </c>
      <c r="AM570" s="60" t="str">
        <f>VLOOKUP(AL570,'[1]居宅，予防'!$A$2:$B$43,2,FALSE)</f>
        <v>短期入所生活介護</v>
      </c>
      <c r="AN570" s="60" t="str">
        <f>VLOOKUP(AM570,[1]施設種別!$A$2:$B$20,2,FALSE)</f>
        <v>⑭短期入所生活介護</v>
      </c>
      <c r="AO570" s="60" t="s">
        <v>294</v>
      </c>
      <c r="AP570" s="60" t="s">
        <v>356</v>
      </c>
      <c r="AQ570" s="61">
        <v>36591</v>
      </c>
      <c r="AR570" s="61">
        <v>36591</v>
      </c>
      <c r="AS570" s="61">
        <v>43333</v>
      </c>
      <c r="BF570" s="61">
        <v>41730</v>
      </c>
      <c r="BG570" s="61">
        <v>43921</v>
      </c>
      <c r="BJ570" s="60" t="s">
        <v>5982</v>
      </c>
      <c r="BK570" s="60" t="s">
        <v>5983</v>
      </c>
      <c r="BL570" s="60" t="s">
        <v>1579</v>
      </c>
      <c r="BM570" s="60" t="s">
        <v>1580</v>
      </c>
      <c r="BN570" s="60" t="s">
        <v>5971</v>
      </c>
      <c r="BO570" s="60" t="s">
        <v>5972</v>
      </c>
      <c r="BP570" s="60">
        <v>7350026</v>
      </c>
      <c r="BQ570" s="60" t="s">
        <v>5979</v>
      </c>
      <c r="BS570" s="60" t="s">
        <v>5984</v>
      </c>
      <c r="BT570" s="60" t="s">
        <v>5985</v>
      </c>
      <c r="BV570" s="61">
        <v>26351</v>
      </c>
      <c r="CR570" s="60" t="s">
        <v>5968</v>
      </c>
      <c r="CW570" s="60" t="s">
        <v>5986</v>
      </c>
      <c r="CY570" s="60" t="s">
        <v>291</v>
      </c>
      <c r="CZ570" s="61">
        <v>43370</v>
      </c>
      <c r="DA570" s="61">
        <v>43214</v>
      </c>
      <c r="DB570" s="61">
        <v>43342</v>
      </c>
      <c r="DC570" s="61">
        <v>43921</v>
      </c>
    </row>
    <row r="571" spans="1:110" x14ac:dyDescent="0.15">
      <c r="A571" s="60">
        <f>COUNTIF(B571:B$1038,B571)</f>
        <v>1</v>
      </c>
      <c r="B571" s="60" t="str">
        <f t="shared" si="16"/>
        <v>3473200230通所介護</v>
      </c>
      <c r="C571" s="60">
        <v>3473200230</v>
      </c>
      <c r="D571" s="60">
        <v>0</v>
      </c>
      <c r="E571" s="60" t="s">
        <v>275</v>
      </c>
      <c r="F571" s="60">
        <v>1004100</v>
      </c>
      <c r="G571" s="60" t="s">
        <v>5987</v>
      </c>
      <c r="H571" s="60" t="s">
        <v>5988</v>
      </c>
      <c r="I571" s="60">
        <v>7360013</v>
      </c>
      <c r="J571" s="60" t="s">
        <v>5989</v>
      </c>
      <c r="K571" s="60" t="s">
        <v>5990</v>
      </c>
      <c r="L571" s="60" t="s">
        <v>5991</v>
      </c>
      <c r="M571" s="60" t="s">
        <v>1244</v>
      </c>
      <c r="P571" s="60" t="s">
        <v>283</v>
      </c>
      <c r="Q571" s="60" t="s">
        <v>5992</v>
      </c>
      <c r="R571" s="60" t="s">
        <v>5993</v>
      </c>
      <c r="X571" s="60" t="s">
        <v>5994</v>
      </c>
      <c r="Y571" s="60" t="s">
        <v>5995</v>
      </c>
      <c r="Z571" s="60" t="s">
        <v>5990</v>
      </c>
      <c r="AA571" s="60">
        <v>7360013</v>
      </c>
      <c r="AB571" s="60">
        <v>34304</v>
      </c>
      <c r="AC571" s="60" t="s">
        <v>5996</v>
      </c>
      <c r="AD571" s="60" t="s">
        <v>887</v>
      </c>
      <c r="AE571" s="60" t="b">
        <f t="shared" si="17"/>
        <v>0</v>
      </c>
      <c r="AF571" s="60" t="s">
        <v>641</v>
      </c>
      <c r="AG571" s="60" t="s">
        <v>291</v>
      </c>
      <c r="AH571" s="61">
        <v>42828</v>
      </c>
      <c r="AI571" s="60" t="s">
        <v>292</v>
      </c>
      <c r="AJ571" s="61">
        <v>42826</v>
      </c>
      <c r="AK571" s="61">
        <v>42849</v>
      </c>
      <c r="AL571" s="60" t="s">
        <v>1829</v>
      </c>
      <c r="AM571" s="60" t="str">
        <f>VLOOKUP(AL571,'[1]居宅，予防'!$A$2:$B$43,2,FALSE)</f>
        <v>通所介護</v>
      </c>
      <c r="AN571" s="60" t="str">
        <f>VLOOKUP(AM571,[1]施設種別!$A$2:$B$20,2,FALSE)</f>
        <v>⑮通所介護</v>
      </c>
      <c r="AO571" s="60" t="s">
        <v>294</v>
      </c>
      <c r="AP571" s="60" t="s">
        <v>356</v>
      </c>
      <c r="AQ571" s="61">
        <v>36593</v>
      </c>
      <c r="AR571" s="61">
        <v>36593</v>
      </c>
      <c r="AS571" s="61">
        <v>42856</v>
      </c>
      <c r="BF571" s="61">
        <v>41730</v>
      </c>
      <c r="BG571" s="61">
        <v>43921</v>
      </c>
      <c r="BJ571" s="60" t="s">
        <v>5994</v>
      </c>
      <c r="BK571" s="60" t="s">
        <v>5995</v>
      </c>
      <c r="BL571" s="60" t="s">
        <v>5990</v>
      </c>
      <c r="BM571" s="60" t="s">
        <v>5991</v>
      </c>
      <c r="BN571" s="60" t="s">
        <v>5997</v>
      </c>
      <c r="BO571" s="60" t="s">
        <v>5998</v>
      </c>
      <c r="BP571" s="60">
        <v>7310135</v>
      </c>
      <c r="BQ571" s="60" t="s">
        <v>5999</v>
      </c>
      <c r="BS571" s="60" t="s">
        <v>6000</v>
      </c>
      <c r="BT571" s="60" t="s">
        <v>6001</v>
      </c>
      <c r="BV571" s="61">
        <v>18872</v>
      </c>
      <c r="CR571" s="60" t="s">
        <v>6002</v>
      </c>
      <c r="CY571" s="60" t="s">
        <v>291</v>
      </c>
      <c r="CZ571" s="61">
        <v>42907</v>
      </c>
      <c r="DA571" s="61">
        <v>43214</v>
      </c>
      <c r="DB571" s="61">
        <v>42863</v>
      </c>
      <c r="DC571" s="61">
        <v>43921</v>
      </c>
    </row>
    <row r="572" spans="1:110" x14ac:dyDescent="0.15">
      <c r="A572" s="60">
        <f>COUNTIF(B572:B$1038,B572)</f>
        <v>1</v>
      </c>
      <c r="B572" s="60" t="str">
        <f t="shared" si="16"/>
        <v>3473200248短期入所生活介護</v>
      </c>
      <c r="C572" s="60">
        <v>3473200248</v>
      </c>
      <c r="D572" s="60">
        <v>0</v>
      </c>
      <c r="E572" s="60" t="s">
        <v>275</v>
      </c>
      <c r="F572" s="60">
        <v>1004100</v>
      </c>
      <c r="G572" s="60" t="s">
        <v>5987</v>
      </c>
      <c r="H572" s="60" t="s">
        <v>5988</v>
      </c>
      <c r="I572" s="60">
        <v>7360013</v>
      </c>
      <c r="J572" s="60" t="s">
        <v>5989</v>
      </c>
      <c r="K572" s="60" t="s">
        <v>5990</v>
      </c>
      <c r="L572" s="60" t="s">
        <v>5991</v>
      </c>
      <c r="M572" s="60" t="s">
        <v>1244</v>
      </c>
      <c r="P572" s="60" t="s">
        <v>283</v>
      </c>
      <c r="Q572" s="60" t="s">
        <v>5992</v>
      </c>
      <c r="R572" s="60" t="s">
        <v>5993</v>
      </c>
      <c r="X572" s="60" t="s">
        <v>6003</v>
      </c>
      <c r="Y572" s="60" t="s">
        <v>6004</v>
      </c>
      <c r="Z572" s="60" t="s">
        <v>5990</v>
      </c>
      <c r="AA572" s="60">
        <v>7360013</v>
      </c>
      <c r="AB572" s="60">
        <v>34304</v>
      </c>
      <c r="AC572" s="60" t="s">
        <v>5996</v>
      </c>
      <c r="AD572" s="60" t="s">
        <v>887</v>
      </c>
      <c r="AE572" s="60" t="b">
        <f t="shared" si="17"/>
        <v>0</v>
      </c>
      <c r="AF572" s="60" t="s">
        <v>641</v>
      </c>
      <c r="AG572" s="60" t="s">
        <v>291</v>
      </c>
      <c r="AH572" s="61">
        <v>42828</v>
      </c>
      <c r="AI572" s="60" t="s">
        <v>292</v>
      </c>
      <c r="AJ572" s="61">
        <v>42826</v>
      </c>
      <c r="AK572" s="61">
        <v>42849</v>
      </c>
      <c r="AL572" s="60" t="s">
        <v>1850</v>
      </c>
      <c r="AM572" s="60" t="str">
        <f>VLOOKUP(AL572,'[1]居宅，予防'!$A$2:$B$43,2,FALSE)</f>
        <v>短期入所生活介護</v>
      </c>
      <c r="AN572" s="60" t="str">
        <f>VLOOKUP(AM572,[1]施設種別!$A$2:$B$20,2,FALSE)</f>
        <v>⑭短期入所生活介護</v>
      </c>
      <c r="AO572" s="60" t="s">
        <v>294</v>
      </c>
      <c r="AP572" s="60" t="s">
        <v>356</v>
      </c>
      <c r="AQ572" s="61">
        <v>36593</v>
      </c>
      <c r="AR572" s="61">
        <v>36593</v>
      </c>
      <c r="AS572" s="61">
        <v>43481</v>
      </c>
      <c r="BF572" s="61">
        <v>41730</v>
      </c>
      <c r="BG572" s="61">
        <v>43921</v>
      </c>
      <c r="BJ572" s="60" t="s">
        <v>6003</v>
      </c>
      <c r="BK572" s="60" t="s">
        <v>6004</v>
      </c>
      <c r="BL572" s="60" t="s">
        <v>5990</v>
      </c>
      <c r="BM572" s="60" t="s">
        <v>5991</v>
      </c>
      <c r="BN572" s="60" t="s">
        <v>6005</v>
      </c>
      <c r="BO572" s="60" t="s">
        <v>5998</v>
      </c>
      <c r="BP572" s="60">
        <v>7310135</v>
      </c>
      <c r="BQ572" s="60" t="s">
        <v>5999</v>
      </c>
      <c r="BS572" s="60" t="s">
        <v>6006</v>
      </c>
      <c r="BT572" s="60" t="s">
        <v>6007</v>
      </c>
      <c r="BV572" s="61">
        <v>18872</v>
      </c>
      <c r="CR572" s="60" t="s">
        <v>6008</v>
      </c>
      <c r="CY572" s="60" t="s">
        <v>291</v>
      </c>
      <c r="CZ572" s="61">
        <v>43524</v>
      </c>
      <c r="DA572" s="61">
        <v>43214</v>
      </c>
      <c r="DB572" s="61">
        <v>43495</v>
      </c>
      <c r="DC572" s="61">
        <v>43921</v>
      </c>
    </row>
    <row r="573" spans="1:110" x14ac:dyDescent="0.15">
      <c r="A573" s="60">
        <f>COUNTIF(B573:B$1038,B573)</f>
        <v>1</v>
      </c>
      <c r="B573" s="60" t="str">
        <f t="shared" si="16"/>
        <v>3473200263介護老人福祉施設</v>
      </c>
      <c r="C573" s="60">
        <v>3473200263</v>
      </c>
      <c r="D573" s="60">
        <v>0</v>
      </c>
      <c r="E573" s="60" t="s">
        <v>275</v>
      </c>
      <c r="F573" s="60">
        <v>1004100</v>
      </c>
      <c r="G573" s="60" t="s">
        <v>5987</v>
      </c>
      <c r="H573" s="60" t="s">
        <v>5988</v>
      </c>
      <c r="I573" s="60">
        <v>7360013</v>
      </c>
      <c r="J573" s="60" t="s">
        <v>5989</v>
      </c>
      <c r="K573" s="60" t="s">
        <v>5990</v>
      </c>
      <c r="L573" s="60" t="s">
        <v>5991</v>
      </c>
      <c r="M573" s="60" t="s">
        <v>1244</v>
      </c>
      <c r="P573" s="60" t="s">
        <v>283</v>
      </c>
      <c r="Q573" s="60" t="s">
        <v>5992</v>
      </c>
      <c r="R573" s="60" t="s">
        <v>5993</v>
      </c>
      <c r="X573" s="60" t="s">
        <v>6009</v>
      </c>
      <c r="Y573" s="60" t="s">
        <v>6010</v>
      </c>
      <c r="Z573" s="60" t="s">
        <v>5990</v>
      </c>
      <c r="AA573" s="60">
        <v>7360013</v>
      </c>
      <c r="AB573" s="60">
        <v>34304</v>
      </c>
      <c r="AC573" s="60" t="s">
        <v>5996</v>
      </c>
      <c r="AD573" s="60" t="s">
        <v>887</v>
      </c>
      <c r="AE573" s="60" t="b">
        <f t="shared" si="17"/>
        <v>0</v>
      </c>
      <c r="AF573" s="60" t="s">
        <v>641</v>
      </c>
      <c r="AG573" s="60" t="s">
        <v>291</v>
      </c>
      <c r="AH573" s="61">
        <v>42828</v>
      </c>
      <c r="AI573" s="60" t="s">
        <v>292</v>
      </c>
      <c r="AJ573" s="61">
        <v>42826</v>
      </c>
      <c r="AK573" s="61">
        <v>42849</v>
      </c>
      <c r="AL573" s="60" t="s">
        <v>1856</v>
      </c>
      <c r="AM573" s="60" t="str">
        <f>VLOOKUP(AL573,'[1]居宅，予防'!$A$2:$B$43,2,FALSE)</f>
        <v>介護老人福祉施設</v>
      </c>
      <c r="AN573" s="60" t="str">
        <f>VLOOKUP(AM573,[1]施設種別!$A$2:$B$20,2,FALSE)</f>
        <v>①広域型特別養護老人ホーム</v>
      </c>
      <c r="AO573" s="60" t="s">
        <v>294</v>
      </c>
      <c r="AP573" s="60" t="s">
        <v>356</v>
      </c>
      <c r="AQ573" s="61">
        <v>36617</v>
      </c>
      <c r="AR573" s="61">
        <v>36617</v>
      </c>
      <c r="AS573" s="61">
        <v>43481</v>
      </c>
      <c r="BF573" s="61">
        <v>41730</v>
      </c>
      <c r="BG573" s="61">
        <v>43921</v>
      </c>
      <c r="BJ573" s="60" t="s">
        <v>6009</v>
      </c>
      <c r="BK573" s="60" t="s">
        <v>6010</v>
      </c>
      <c r="BL573" s="60" t="s">
        <v>5990</v>
      </c>
      <c r="BM573" s="60" t="s">
        <v>5991</v>
      </c>
      <c r="BN573" s="60" t="s">
        <v>5997</v>
      </c>
      <c r="BO573" s="60" t="s">
        <v>5998</v>
      </c>
      <c r="BP573" s="60">
        <v>7310135</v>
      </c>
      <c r="BQ573" s="60" t="s">
        <v>6011</v>
      </c>
      <c r="BS573" s="60" t="s">
        <v>6012</v>
      </c>
      <c r="BT573" s="60" t="s">
        <v>6013</v>
      </c>
      <c r="BV573" s="61">
        <v>18872</v>
      </c>
      <c r="CW573" s="60" t="s">
        <v>6014</v>
      </c>
      <c r="CY573" s="60" t="s">
        <v>291</v>
      </c>
      <c r="CZ573" s="61">
        <v>43524</v>
      </c>
      <c r="DA573" s="61">
        <v>43214</v>
      </c>
      <c r="DB573" s="61">
        <v>43495</v>
      </c>
      <c r="DC573" s="61">
        <v>43921</v>
      </c>
    </row>
    <row r="574" spans="1:110" x14ac:dyDescent="0.15">
      <c r="A574" s="60">
        <f>COUNTIF(B574:B$1038,B574)</f>
        <v>1</v>
      </c>
      <c r="B574" s="60" t="str">
        <f t="shared" si="16"/>
        <v>3473200263短期入所生活介護</v>
      </c>
      <c r="C574" s="60">
        <v>3473200263</v>
      </c>
      <c r="D574" s="60">
        <v>0</v>
      </c>
      <c r="E574" s="60" t="s">
        <v>275</v>
      </c>
      <c r="F574" s="60">
        <v>1004100</v>
      </c>
      <c r="G574" s="60" t="s">
        <v>5987</v>
      </c>
      <c r="H574" s="60" t="s">
        <v>5988</v>
      </c>
      <c r="I574" s="60">
        <v>7360013</v>
      </c>
      <c r="J574" s="60" t="s">
        <v>5989</v>
      </c>
      <c r="K574" s="60" t="s">
        <v>5990</v>
      </c>
      <c r="L574" s="60" t="s">
        <v>5991</v>
      </c>
      <c r="M574" s="60" t="s">
        <v>1244</v>
      </c>
      <c r="P574" s="60" t="s">
        <v>283</v>
      </c>
      <c r="Q574" s="60" t="s">
        <v>5992</v>
      </c>
      <c r="R574" s="60" t="s">
        <v>5993</v>
      </c>
      <c r="X574" s="60" t="s">
        <v>6009</v>
      </c>
      <c r="Y574" s="60" t="s">
        <v>6010</v>
      </c>
      <c r="Z574" s="60" t="s">
        <v>5990</v>
      </c>
      <c r="AA574" s="60">
        <v>7360013</v>
      </c>
      <c r="AB574" s="60">
        <v>34304</v>
      </c>
      <c r="AC574" s="60" t="s">
        <v>5996</v>
      </c>
      <c r="AD574" s="60" t="s">
        <v>887</v>
      </c>
      <c r="AE574" s="60" t="b">
        <f t="shared" si="17"/>
        <v>0</v>
      </c>
      <c r="AF574" s="60" t="s">
        <v>641</v>
      </c>
      <c r="AG574" s="60" t="s">
        <v>291</v>
      </c>
      <c r="AH574" s="61">
        <v>42828</v>
      </c>
      <c r="AI574" s="60" t="s">
        <v>292</v>
      </c>
      <c r="AJ574" s="61">
        <v>42826</v>
      </c>
      <c r="AK574" s="61">
        <v>42849</v>
      </c>
      <c r="AL574" s="60" t="s">
        <v>1850</v>
      </c>
      <c r="AM574" s="60" t="str">
        <f>VLOOKUP(AL574,'[1]居宅，予防'!$A$2:$B$43,2,FALSE)</f>
        <v>短期入所生活介護</v>
      </c>
      <c r="AN574" s="60" t="str">
        <f>VLOOKUP(AM574,[1]施設種別!$A$2:$B$20,2,FALSE)</f>
        <v>⑭短期入所生活介護</v>
      </c>
      <c r="AO574" s="60" t="s">
        <v>294</v>
      </c>
      <c r="AP574" s="60" t="s">
        <v>356</v>
      </c>
      <c r="AQ574" s="61">
        <v>37165</v>
      </c>
      <c r="AR574" s="61">
        <v>37165</v>
      </c>
      <c r="AS574" s="61">
        <v>43481</v>
      </c>
      <c r="BF574" s="61">
        <v>41913</v>
      </c>
      <c r="BG574" s="61">
        <v>44104</v>
      </c>
      <c r="BJ574" s="60" t="s">
        <v>6009</v>
      </c>
      <c r="BK574" s="60" t="s">
        <v>6010</v>
      </c>
      <c r="BL574" s="60" t="s">
        <v>5990</v>
      </c>
      <c r="BM574" s="60" t="s">
        <v>5991</v>
      </c>
      <c r="BN574" s="60" t="s">
        <v>6005</v>
      </c>
      <c r="BO574" s="60" t="s">
        <v>5998</v>
      </c>
      <c r="BP574" s="60">
        <v>7310135</v>
      </c>
      <c r="BQ574" s="60" t="s">
        <v>6015</v>
      </c>
      <c r="BS574" s="60" t="s">
        <v>6016</v>
      </c>
      <c r="BT574" s="60" t="s">
        <v>6017</v>
      </c>
      <c r="BV574" s="61">
        <v>18872</v>
      </c>
      <c r="CR574" s="60" t="s">
        <v>6008</v>
      </c>
      <c r="CY574" s="60" t="s">
        <v>291</v>
      </c>
      <c r="CZ574" s="61">
        <v>43524</v>
      </c>
      <c r="DA574" s="61">
        <v>43214</v>
      </c>
      <c r="DB574" s="61">
        <v>43495</v>
      </c>
      <c r="DC574" s="61">
        <v>44104</v>
      </c>
    </row>
    <row r="575" spans="1:110" x14ac:dyDescent="0.15">
      <c r="A575" s="60">
        <f>COUNTIF(B575:B$1038,B575)</f>
        <v>1</v>
      </c>
      <c r="B575" s="60" t="str">
        <f t="shared" si="16"/>
        <v>3473200321通所介護</v>
      </c>
      <c r="C575" s="60">
        <v>3473200321</v>
      </c>
      <c r="D575" s="60">
        <v>0</v>
      </c>
      <c r="E575" s="60" t="s">
        <v>275</v>
      </c>
      <c r="F575" s="60">
        <v>3007259</v>
      </c>
      <c r="G575" s="60" t="s">
        <v>6018</v>
      </c>
      <c r="H575" s="60" t="s">
        <v>6019</v>
      </c>
      <c r="I575" s="60">
        <v>7360067</v>
      </c>
      <c r="J575" s="60" t="s">
        <v>6020</v>
      </c>
      <c r="K575" s="60" t="s">
        <v>6021</v>
      </c>
      <c r="L575" s="60" t="s">
        <v>6022</v>
      </c>
      <c r="M575" s="60" t="s">
        <v>308</v>
      </c>
      <c r="P575" s="60" t="s">
        <v>283</v>
      </c>
      <c r="Q575" s="60" t="s">
        <v>6023</v>
      </c>
      <c r="R575" s="60" t="s">
        <v>6024</v>
      </c>
      <c r="U575" s="61">
        <v>29017</v>
      </c>
      <c r="X575" s="60" t="s">
        <v>6025</v>
      </c>
      <c r="Y575" s="60" t="s">
        <v>6026</v>
      </c>
      <c r="Z575" s="60" t="s">
        <v>6027</v>
      </c>
      <c r="AA575" s="60">
        <v>7360067</v>
      </c>
      <c r="AB575" s="60">
        <v>34304</v>
      </c>
      <c r="AC575" s="60" t="s">
        <v>6020</v>
      </c>
      <c r="AD575" s="60" t="s">
        <v>887</v>
      </c>
      <c r="AE575" s="60" t="b">
        <f t="shared" si="17"/>
        <v>0</v>
      </c>
      <c r="AF575" s="60" t="s">
        <v>641</v>
      </c>
      <c r="AG575" s="60" t="s">
        <v>291</v>
      </c>
      <c r="AH575" s="61">
        <v>41970</v>
      </c>
      <c r="AI575" s="60" t="s">
        <v>292</v>
      </c>
      <c r="AJ575" s="61">
        <v>41958</v>
      </c>
      <c r="AK575" s="61">
        <v>42026</v>
      </c>
      <c r="AL575" s="60" t="s">
        <v>1829</v>
      </c>
      <c r="AM575" s="60" t="str">
        <f>VLOOKUP(AL575,'[1]居宅，予防'!$A$2:$B$43,2,FALSE)</f>
        <v>通所介護</v>
      </c>
      <c r="AN575" s="60" t="str">
        <f>VLOOKUP(AM575,[1]施設種別!$A$2:$B$20,2,FALSE)</f>
        <v>⑮通所介護</v>
      </c>
      <c r="AO575" s="60" t="s">
        <v>294</v>
      </c>
      <c r="AP575" s="60" t="s">
        <v>356</v>
      </c>
      <c r="AQ575" s="61">
        <v>37288</v>
      </c>
      <c r="AR575" s="61">
        <v>37288</v>
      </c>
      <c r="AS575" s="61">
        <v>43542</v>
      </c>
      <c r="BF575" s="61">
        <v>42036</v>
      </c>
      <c r="BG575" s="61">
        <v>44227</v>
      </c>
      <c r="BJ575" s="60" t="s">
        <v>6025</v>
      </c>
      <c r="BK575" s="60" t="s">
        <v>6026</v>
      </c>
      <c r="BL575" s="60" t="s">
        <v>6027</v>
      </c>
      <c r="BM575" s="60" t="s">
        <v>6022</v>
      </c>
      <c r="BN575" s="60" t="s">
        <v>6024</v>
      </c>
      <c r="BO575" s="60" t="s">
        <v>6023</v>
      </c>
      <c r="BP575" s="60">
        <v>7360067</v>
      </c>
      <c r="BQ575" s="60" t="s">
        <v>6028</v>
      </c>
      <c r="BS575" s="60" t="s">
        <v>6019</v>
      </c>
      <c r="BT575" s="60" t="s">
        <v>6029</v>
      </c>
      <c r="BV575" s="61">
        <v>29017</v>
      </c>
      <c r="CR575" s="60" t="s">
        <v>6030</v>
      </c>
      <c r="CY575" s="60" t="s">
        <v>291</v>
      </c>
      <c r="CZ575" s="61">
        <v>43579</v>
      </c>
      <c r="DA575" s="61">
        <v>43214</v>
      </c>
      <c r="DB575" s="61">
        <v>43552</v>
      </c>
      <c r="DC575" s="61">
        <v>44227</v>
      </c>
      <c r="DF575" s="60" t="s">
        <v>6031</v>
      </c>
    </row>
    <row r="576" spans="1:110" x14ac:dyDescent="0.15">
      <c r="A576" s="60">
        <f>COUNTIF(B576:B$1038,B576)</f>
        <v>1</v>
      </c>
      <c r="B576" s="60" t="str">
        <f t="shared" si="16"/>
        <v>3473200388認知症対応型共同生活介護</v>
      </c>
      <c r="C576" s="60">
        <v>3473200388</v>
      </c>
      <c r="D576" s="60">
        <v>34304</v>
      </c>
      <c r="E576" s="60" t="s">
        <v>887</v>
      </c>
      <c r="G576" s="60" t="s">
        <v>6032</v>
      </c>
      <c r="H576" s="60" t="s">
        <v>6033</v>
      </c>
      <c r="I576" s="60">
        <v>7360082</v>
      </c>
      <c r="J576" s="60" t="s">
        <v>6034</v>
      </c>
      <c r="K576" s="60" t="s">
        <v>6035</v>
      </c>
      <c r="L576" s="60" t="s">
        <v>6036</v>
      </c>
      <c r="M576" s="60" t="s">
        <v>308</v>
      </c>
      <c r="N576" s="60" t="s">
        <v>6037</v>
      </c>
      <c r="O576" s="61">
        <v>37131</v>
      </c>
      <c r="P576" s="60" t="s">
        <v>283</v>
      </c>
      <c r="Q576" s="60" t="s">
        <v>6038</v>
      </c>
      <c r="R576" s="60" t="s">
        <v>6039</v>
      </c>
      <c r="S576" s="60">
        <v>7360082</v>
      </c>
      <c r="T576" s="60" t="s">
        <v>6040</v>
      </c>
      <c r="U576" s="61">
        <v>22919</v>
      </c>
      <c r="V576" s="60" t="s">
        <v>6035</v>
      </c>
      <c r="W576" s="60" t="s">
        <v>6036</v>
      </c>
      <c r="X576" s="60" t="s">
        <v>6041</v>
      </c>
      <c r="Y576" s="60" t="s">
        <v>6042</v>
      </c>
      <c r="Z576" s="60" t="s">
        <v>6043</v>
      </c>
      <c r="AA576" s="60">
        <v>7360035</v>
      </c>
      <c r="AB576" s="60">
        <v>34304</v>
      </c>
      <c r="AC576" s="60" t="s">
        <v>6044</v>
      </c>
      <c r="AD576" s="60" t="s">
        <v>887</v>
      </c>
      <c r="AE576" s="60" t="b">
        <f t="shared" si="17"/>
        <v>1</v>
      </c>
      <c r="AF576" s="60" t="s">
        <v>641</v>
      </c>
      <c r="AH576" s="61">
        <v>43221</v>
      </c>
      <c r="AI576" s="60" t="s">
        <v>292</v>
      </c>
      <c r="AJ576" s="61">
        <v>43221</v>
      </c>
      <c r="AK576" s="61">
        <v>43251</v>
      </c>
      <c r="AL576" s="60" t="s">
        <v>1887</v>
      </c>
      <c r="AM576" s="60" t="str">
        <f>VLOOKUP(AL576,'[1]居宅，予防'!$A$2:$B$43,2,FALSE)</f>
        <v>認知症対応型共同生活介護</v>
      </c>
      <c r="AN576" s="60" t="str">
        <f>VLOOKUP(AM576,[1]施設種別!$A$2:$B$20,2,FALSE)</f>
        <v>⑪認知症対応型共同生活介護</v>
      </c>
      <c r="AO576" s="60" t="s">
        <v>294</v>
      </c>
      <c r="AP576" s="60" t="s">
        <v>356</v>
      </c>
      <c r="AQ576" s="61">
        <v>38808</v>
      </c>
      <c r="AR576" s="61">
        <v>38808</v>
      </c>
      <c r="AS576" s="61">
        <v>43221</v>
      </c>
      <c r="BF576" s="61">
        <v>41974</v>
      </c>
      <c r="BG576" s="61">
        <v>44165</v>
      </c>
      <c r="BJ576" s="60" t="s">
        <v>6041</v>
      </c>
      <c r="BK576" s="60" t="s">
        <v>6042</v>
      </c>
      <c r="BL576" s="60" t="s">
        <v>6043</v>
      </c>
      <c r="BM576" s="60" t="s">
        <v>6045</v>
      </c>
      <c r="BN576" s="60" t="s">
        <v>6046</v>
      </c>
      <c r="BO576" s="60" t="s">
        <v>6047</v>
      </c>
      <c r="BP576" s="60">
        <v>7360082</v>
      </c>
      <c r="BQ576" s="60" t="s">
        <v>6040</v>
      </c>
      <c r="BV576" s="61">
        <v>25263</v>
      </c>
      <c r="BW576" s="60" t="s">
        <v>6048</v>
      </c>
      <c r="CX576" s="60" t="s">
        <v>6049</v>
      </c>
      <c r="CZ576" s="61">
        <v>43251</v>
      </c>
      <c r="DA576" s="61">
        <v>43251</v>
      </c>
      <c r="DB576" s="61">
        <v>41974</v>
      </c>
      <c r="DC576" s="61">
        <v>44165</v>
      </c>
    </row>
    <row r="577" spans="1:110" x14ac:dyDescent="0.15">
      <c r="A577" s="60">
        <f>COUNTIF(B577:B$1038,B577)</f>
        <v>1</v>
      </c>
      <c r="B577" s="60" t="str">
        <f t="shared" si="16"/>
        <v>3473200396通所介護</v>
      </c>
      <c r="C577" s="60">
        <v>3473200396</v>
      </c>
      <c r="D577" s="60">
        <v>0</v>
      </c>
      <c r="E577" s="60" t="s">
        <v>275</v>
      </c>
      <c r="F577" s="60">
        <v>3003787</v>
      </c>
      <c r="G577" s="60" t="s">
        <v>693</v>
      </c>
      <c r="H577" s="60" t="s">
        <v>694</v>
      </c>
      <c r="I577" s="60">
        <v>7390041</v>
      </c>
      <c r="J577" s="60" t="s">
        <v>695</v>
      </c>
      <c r="K577" s="60" t="s">
        <v>696</v>
      </c>
      <c r="L577" s="60" t="s">
        <v>697</v>
      </c>
      <c r="M577" s="60" t="s">
        <v>308</v>
      </c>
      <c r="P577" s="60" t="s">
        <v>283</v>
      </c>
      <c r="Q577" s="60" t="s">
        <v>698</v>
      </c>
      <c r="R577" s="60" t="s">
        <v>699</v>
      </c>
      <c r="U577" s="61">
        <v>22682</v>
      </c>
      <c r="X577" s="60" t="s">
        <v>6050</v>
      </c>
      <c r="Y577" s="60" t="s">
        <v>6051</v>
      </c>
      <c r="Z577" s="60" t="s">
        <v>6052</v>
      </c>
      <c r="AA577" s="60">
        <v>7350021</v>
      </c>
      <c r="AB577" s="60">
        <v>34302</v>
      </c>
      <c r="AC577" s="60" t="s">
        <v>6053</v>
      </c>
      <c r="AD577" s="60" t="s">
        <v>1587</v>
      </c>
      <c r="AE577" s="60" t="b">
        <f t="shared" si="17"/>
        <v>0</v>
      </c>
      <c r="AF577" s="60" t="s">
        <v>641</v>
      </c>
      <c r="AG577" s="60" t="s">
        <v>291</v>
      </c>
      <c r="AH577" s="61">
        <v>43097</v>
      </c>
      <c r="AI577" s="60" t="s">
        <v>292</v>
      </c>
      <c r="AJ577" s="61">
        <v>42977</v>
      </c>
      <c r="AK577" s="61">
        <v>43124</v>
      </c>
      <c r="AL577" s="60" t="s">
        <v>1829</v>
      </c>
      <c r="AM577" s="60" t="str">
        <f>VLOOKUP(AL577,'[1]居宅，予防'!$A$2:$B$43,2,FALSE)</f>
        <v>通所介護</v>
      </c>
      <c r="AN577" s="60" t="str">
        <f>VLOOKUP(AM577,[1]施設種別!$A$2:$B$20,2,FALSE)</f>
        <v>⑮通所介護</v>
      </c>
      <c r="AO577" s="60" t="s">
        <v>294</v>
      </c>
      <c r="AP577" s="60" t="s">
        <v>356</v>
      </c>
      <c r="AQ577" s="61">
        <v>37653</v>
      </c>
      <c r="AR577" s="61">
        <v>37653</v>
      </c>
      <c r="AS577" s="61">
        <v>43476</v>
      </c>
      <c r="BF577" s="61">
        <v>42036</v>
      </c>
      <c r="BG577" s="61">
        <v>44227</v>
      </c>
      <c r="BJ577" s="60" t="s">
        <v>6050</v>
      </c>
      <c r="BK577" s="60" t="s">
        <v>6051</v>
      </c>
      <c r="BL577" s="60" t="s">
        <v>6052</v>
      </c>
      <c r="BM577" s="60" t="s">
        <v>6054</v>
      </c>
      <c r="BN577" s="60" t="s">
        <v>6055</v>
      </c>
      <c r="BO577" s="60" t="s">
        <v>6056</v>
      </c>
      <c r="BP577" s="60">
        <v>7313363</v>
      </c>
      <c r="BQ577" s="60" t="s">
        <v>6057</v>
      </c>
      <c r="BV577" s="61">
        <v>29760</v>
      </c>
      <c r="CR577" s="60" t="s">
        <v>1598</v>
      </c>
      <c r="CS577" s="60" t="s">
        <v>6058</v>
      </c>
      <c r="CY577" s="60" t="s">
        <v>291</v>
      </c>
      <c r="CZ577" s="61">
        <v>43579</v>
      </c>
      <c r="DA577" s="61">
        <v>43214</v>
      </c>
      <c r="DB577" s="61">
        <v>43469</v>
      </c>
      <c r="DC577" s="61">
        <v>44227</v>
      </c>
      <c r="DF577" s="60" t="s">
        <v>6059</v>
      </c>
    </row>
    <row r="578" spans="1:110" x14ac:dyDescent="0.15">
      <c r="A578" s="60">
        <f>COUNTIF(B578:B$1038,B578)</f>
        <v>1</v>
      </c>
      <c r="B578" s="60" t="str">
        <f t="shared" ref="B578:B641" si="18">CONCATENATE(C578,AM578)</f>
        <v>3473200404認知症対応型共同生活介護</v>
      </c>
      <c r="C578" s="60">
        <v>3473200404</v>
      </c>
      <c r="D578" s="60">
        <v>34302</v>
      </c>
      <c r="E578" s="60" t="s">
        <v>1587</v>
      </c>
      <c r="G578" s="60" t="s">
        <v>693</v>
      </c>
      <c r="H578" s="60" t="s">
        <v>694</v>
      </c>
      <c r="I578" s="60">
        <v>7390041</v>
      </c>
      <c r="J578" s="60" t="s">
        <v>695</v>
      </c>
      <c r="K578" s="60" t="s">
        <v>4708</v>
      </c>
      <c r="L578" s="60" t="s">
        <v>704</v>
      </c>
      <c r="M578" s="60" t="s">
        <v>308</v>
      </c>
      <c r="P578" s="60" t="s">
        <v>283</v>
      </c>
      <c r="Q578" s="60" t="s">
        <v>698</v>
      </c>
      <c r="R578" s="60" t="s">
        <v>699</v>
      </c>
      <c r="X578" s="60" t="s">
        <v>6060</v>
      </c>
      <c r="Y578" s="60" t="s">
        <v>6061</v>
      </c>
      <c r="Z578" s="60" t="s">
        <v>6062</v>
      </c>
      <c r="AA578" s="60">
        <v>7350021</v>
      </c>
      <c r="AB578" s="60">
        <v>34302</v>
      </c>
      <c r="AC578" s="60" t="s">
        <v>6063</v>
      </c>
      <c r="AD578" s="60" t="s">
        <v>1587</v>
      </c>
      <c r="AE578" s="60" t="b">
        <f t="shared" ref="AE578:AE641" si="19">AD578=E578</f>
        <v>1</v>
      </c>
      <c r="AF578" s="60" t="s">
        <v>641</v>
      </c>
      <c r="AH578" s="61">
        <v>38808</v>
      </c>
      <c r="AI578" s="60" t="s">
        <v>292</v>
      </c>
      <c r="AJ578" s="61">
        <v>42826</v>
      </c>
      <c r="AK578" s="61">
        <v>42866</v>
      </c>
      <c r="AL578" s="60" t="s">
        <v>1887</v>
      </c>
      <c r="AM578" s="60" t="str">
        <f>VLOOKUP(AL578,'[1]居宅，予防'!$A$2:$B$43,2,FALSE)</f>
        <v>認知症対応型共同生活介護</v>
      </c>
      <c r="AN578" s="60" t="str">
        <f>VLOOKUP(AM578,[1]施設種別!$A$2:$B$20,2,FALSE)</f>
        <v>⑪認知症対応型共同生活介護</v>
      </c>
      <c r="AO578" s="60" t="s">
        <v>294</v>
      </c>
      <c r="AP578" s="60" t="s">
        <v>356</v>
      </c>
      <c r="AQ578" s="61">
        <v>38808</v>
      </c>
      <c r="AR578" s="61">
        <v>38808</v>
      </c>
      <c r="AS578" s="61">
        <v>43211</v>
      </c>
      <c r="BF578" s="61">
        <v>42125</v>
      </c>
      <c r="BG578" s="61">
        <v>44316</v>
      </c>
      <c r="BJ578" s="60" t="s">
        <v>6060</v>
      </c>
      <c r="BK578" s="60" t="s">
        <v>6061</v>
      </c>
      <c r="BL578" s="60" t="s">
        <v>6062</v>
      </c>
      <c r="BM578" s="60" t="s">
        <v>6064</v>
      </c>
      <c r="BN578" s="60" t="s">
        <v>6065</v>
      </c>
      <c r="BO578" s="60" t="s">
        <v>6066</v>
      </c>
      <c r="BP578" s="60">
        <v>7320047</v>
      </c>
      <c r="BQ578" s="60" t="s">
        <v>6067</v>
      </c>
      <c r="BR578" s="60" t="s">
        <v>5338</v>
      </c>
      <c r="BU578" s="60" t="s">
        <v>598</v>
      </c>
      <c r="BV578" s="61">
        <v>19280</v>
      </c>
      <c r="BW578" s="60" t="s">
        <v>6068</v>
      </c>
      <c r="CX578" s="60" t="s">
        <v>6069</v>
      </c>
      <c r="CZ578" s="61">
        <v>43244</v>
      </c>
      <c r="DA578" s="61">
        <v>43306</v>
      </c>
      <c r="DB578" s="61">
        <v>41212</v>
      </c>
      <c r="DC578" s="61">
        <v>44316</v>
      </c>
    </row>
    <row r="579" spans="1:110" x14ac:dyDescent="0.15">
      <c r="A579" s="60">
        <f>COUNTIF(B579:B$1038,B579)</f>
        <v>1</v>
      </c>
      <c r="B579" s="60" t="str">
        <f t="shared" si="18"/>
        <v>3473200487通所介護</v>
      </c>
      <c r="C579" s="60">
        <v>3473200487</v>
      </c>
      <c r="D579" s="60">
        <v>0</v>
      </c>
      <c r="E579" s="60" t="s">
        <v>275</v>
      </c>
      <c r="F579" s="60">
        <v>3007275</v>
      </c>
      <c r="G579" s="60" t="s">
        <v>878</v>
      </c>
      <c r="H579" s="60" t="s">
        <v>879</v>
      </c>
      <c r="I579" s="60">
        <v>7360045</v>
      </c>
      <c r="J579" s="60" t="s">
        <v>880</v>
      </c>
      <c r="K579" s="60" t="s">
        <v>881</v>
      </c>
      <c r="L579" s="60" t="s">
        <v>882</v>
      </c>
      <c r="M579" s="60" t="s">
        <v>308</v>
      </c>
      <c r="P579" s="60" t="s">
        <v>283</v>
      </c>
      <c r="Q579" s="60" t="s">
        <v>883</v>
      </c>
      <c r="R579" s="60" t="s">
        <v>884</v>
      </c>
      <c r="U579" s="61">
        <v>23283</v>
      </c>
      <c r="X579" s="60" t="s">
        <v>6070</v>
      </c>
      <c r="Y579" s="60" t="s">
        <v>6071</v>
      </c>
      <c r="Z579" s="60" t="s">
        <v>881</v>
      </c>
      <c r="AA579" s="60">
        <v>7360045</v>
      </c>
      <c r="AB579" s="60">
        <v>34304</v>
      </c>
      <c r="AC579" s="60" t="s">
        <v>880</v>
      </c>
      <c r="AD579" s="60" t="s">
        <v>887</v>
      </c>
      <c r="AE579" s="60" t="b">
        <f t="shared" si="19"/>
        <v>0</v>
      </c>
      <c r="AF579" s="60" t="s">
        <v>641</v>
      </c>
      <c r="AG579" s="60" t="s">
        <v>291</v>
      </c>
      <c r="AH579" s="61">
        <v>43158</v>
      </c>
      <c r="AI579" s="60" t="s">
        <v>292</v>
      </c>
      <c r="AJ579" s="61">
        <v>43146</v>
      </c>
      <c r="AK579" s="61">
        <v>43214</v>
      </c>
      <c r="AL579" s="60" t="s">
        <v>1829</v>
      </c>
      <c r="AM579" s="60" t="str">
        <f>VLOOKUP(AL579,'[1]居宅，予防'!$A$2:$B$43,2,FALSE)</f>
        <v>通所介護</v>
      </c>
      <c r="AN579" s="60" t="str">
        <f>VLOOKUP(AM579,[1]施設種別!$A$2:$B$20,2,FALSE)</f>
        <v>⑮通所介護</v>
      </c>
      <c r="AO579" s="60" t="s">
        <v>294</v>
      </c>
      <c r="AP579" s="60" t="s">
        <v>356</v>
      </c>
      <c r="AQ579" s="61">
        <v>38384</v>
      </c>
      <c r="AR579" s="61">
        <v>38384</v>
      </c>
      <c r="AS579" s="61">
        <v>43191</v>
      </c>
      <c r="AT579" s="61">
        <v>39448</v>
      </c>
      <c r="AU579" s="61">
        <v>39691</v>
      </c>
      <c r="AV579" s="61">
        <v>39692</v>
      </c>
      <c r="BF579" s="61">
        <v>42767</v>
      </c>
      <c r="BG579" s="61">
        <v>44957</v>
      </c>
      <c r="BJ579" s="60" t="s">
        <v>6070</v>
      </c>
      <c r="BK579" s="60" t="s">
        <v>6071</v>
      </c>
      <c r="BL579" s="60" t="s">
        <v>881</v>
      </c>
      <c r="BM579" s="60" t="s">
        <v>882</v>
      </c>
      <c r="BN579" s="60" t="s">
        <v>6072</v>
      </c>
      <c r="BO579" s="60" t="s">
        <v>6073</v>
      </c>
      <c r="BP579" s="60">
        <v>7300016</v>
      </c>
      <c r="BQ579" s="60" t="s">
        <v>6074</v>
      </c>
      <c r="BS579" s="60" t="s">
        <v>886</v>
      </c>
      <c r="BT579" s="60" t="s">
        <v>6075</v>
      </c>
      <c r="BV579" s="61">
        <v>21360</v>
      </c>
      <c r="CR579" s="60" t="s">
        <v>1609</v>
      </c>
      <c r="CU579" s="60" t="s">
        <v>6076</v>
      </c>
      <c r="CY579" s="60" t="s">
        <v>291</v>
      </c>
      <c r="CZ579" s="61">
        <v>43251</v>
      </c>
      <c r="DA579" s="61">
        <v>43214</v>
      </c>
      <c r="DB579" s="61">
        <v>43201</v>
      </c>
      <c r="DC579" s="61">
        <v>44957</v>
      </c>
    </row>
    <row r="580" spans="1:110" x14ac:dyDescent="0.15">
      <c r="A580" s="60">
        <f>COUNTIF(B580:B$1038,B580)</f>
        <v>1</v>
      </c>
      <c r="B580" s="60" t="str">
        <f t="shared" si="18"/>
        <v>3473200503認知症対応型共同生活介護</v>
      </c>
      <c r="C580" s="60">
        <v>3473200503</v>
      </c>
      <c r="D580" s="60">
        <v>34302</v>
      </c>
      <c r="E580" s="60" t="s">
        <v>1587</v>
      </c>
      <c r="G580" s="60" t="s">
        <v>1576</v>
      </c>
      <c r="H580" s="60" t="s">
        <v>1577</v>
      </c>
      <c r="I580" s="60">
        <v>7350014</v>
      </c>
      <c r="J580" s="60" t="s">
        <v>1578</v>
      </c>
      <c r="K580" s="60" t="s">
        <v>1579</v>
      </c>
      <c r="L580" s="60" t="s">
        <v>1580</v>
      </c>
      <c r="M580" s="60" t="s">
        <v>1244</v>
      </c>
      <c r="N580" s="60" t="s">
        <v>533</v>
      </c>
      <c r="P580" s="60" t="s">
        <v>283</v>
      </c>
      <c r="Q580" s="60" t="s">
        <v>1581</v>
      </c>
      <c r="R580" s="60" t="s">
        <v>1582</v>
      </c>
      <c r="S580" s="60">
        <v>7350005</v>
      </c>
      <c r="T580" s="60" t="s">
        <v>6077</v>
      </c>
      <c r="U580" s="61">
        <v>22355</v>
      </c>
      <c r="V580" s="60" t="s">
        <v>6078</v>
      </c>
      <c r="X580" s="60" t="s">
        <v>6079</v>
      </c>
      <c r="Y580" s="60" t="s">
        <v>6080</v>
      </c>
      <c r="Z580" s="60" t="s">
        <v>1579</v>
      </c>
      <c r="AA580" s="60">
        <v>7350014</v>
      </c>
      <c r="AB580" s="60">
        <v>34302</v>
      </c>
      <c r="AC580" s="60" t="s">
        <v>6081</v>
      </c>
      <c r="AD580" s="60" t="s">
        <v>1587</v>
      </c>
      <c r="AE580" s="60" t="b">
        <f t="shared" si="19"/>
        <v>1</v>
      </c>
      <c r="AF580" s="60" t="s">
        <v>641</v>
      </c>
      <c r="AH580" s="61">
        <v>41494</v>
      </c>
      <c r="AI580" s="60" t="s">
        <v>292</v>
      </c>
      <c r="AJ580" s="61">
        <v>42909</v>
      </c>
      <c r="AK580" s="61">
        <v>42947</v>
      </c>
      <c r="AL580" s="60" t="s">
        <v>1887</v>
      </c>
      <c r="AM580" s="60" t="str">
        <f>VLOOKUP(AL580,'[1]居宅，予防'!$A$2:$B$43,2,FALSE)</f>
        <v>認知症対応型共同生活介護</v>
      </c>
      <c r="AN580" s="60" t="str">
        <f>VLOOKUP(AM580,[1]施設種別!$A$2:$B$20,2,FALSE)</f>
        <v>⑪認知症対応型共同生活介護</v>
      </c>
      <c r="AO580" s="60" t="s">
        <v>294</v>
      </c>
      <c r="AP580" s="60" t="s">
        <v>356</v>
      </c>
      <c r="AQ580" s="61">
        <v>38808</v>
      </c>
      <c r="AR580" s="61">
        <v>38808</v>
      </c>
      <c r="AS580" s="61">
        <v>43252</v>
      </c>
      <c r="BF580" s="61">
        <v>42856</v>
      </c>
      <c r="BG580" s="61">
        <v>45046</v>
      </c>
      <c r="BJ580" s="60" t="s">
        <v>6079</v>
      </c>
      <c r="BK580" s="60" t="s">
        <v>6080</v>
      </c>
      <c r="BL580" s="60" t="s">
        <v>6082</v>
      </c>
      <c r="BM580" s="60" t="s">
        <v>6083</v>
      </c>
      <c r="BN580" s="60" t="s">
        <v>6084</v>
      </c>
      <c r="BO580" s="60" t="s">
        <v>6085</v>
      </c>
      <c r="BP580" s="60">
        <v>7350025</v>
      </c>
      <c r="BQ580" s="60" t="s">
        <v>6086</v>
      </c>
      <c r="BR580" s="60" t="s">
        <v>3348</v>
      </c>
      <c r="BU580" s="60" t="s">
        <v>598</v>
      </c>
      <c r="BV580" s="61">
        <v>29552</v>
      </c>
      <c r="CX580" s="60" t="s">
        <v>6087</v>
      </c>
      <c r="CZ580" s="61">
        <v>43276</v>
      </c>
      <c r="DA580" s="61">
        <v>43214</v>
      </c>
      <c r="DB580" s="61">
        <v>41313</v>
      </c>
      <c r="DC580" s="61">
        <v>45046</v>
      </c>
    </row>
    <row r="581" spans="1:110" x14ac:dyDescent="0.15">
      <c r="A581" s="60">
        <f>COUNTIF(B581:B$1038,B581)</f>
        <v>1</v>
      </c>
      <c r="B581" s="60" t="str">
        <f t="shared" si="18"/>
        <v>3473200537地域密着型通所介護</v>
      </c>
      <c r="C581" s="60">
        <v>3473200537</v>
      </c>
      <c r="D581" s="60">
        <v>34302</v>
      </c>
      <c r="E581" s="60" t="s">
        <v>1587</v>
      </c>
      <c r="G581" s="60" t="s">
        <v>6088</v>
      </c>
      <c r="H581" s="60" t="s">
        <v>6089</v>
      </c>
      <c r="I581" s="60">
        <v>7350006</v>
      </c>
      <c r="J581" s="60" t="s">
        <v>6090</v>
      </c>
      <c r="K581" s="60" t="s">
        <v>6091</v>
      </c>
      <c r="L581" s="60" t="s">
        <v>6092</v>
      </c>
      <c r="M581" s="60" t="s">
        <v>1907</v>
      </c>
      <c r="P581" s="60" t="s">
        <v>1967</v>
      </c>
      <c r="Q581" s="60" t="s">
        <v>6093</v>
      </c>
      <c r="R581" s="60" t="s">
        <v>6094</v>
      </c>
      <c r="S581" s="60">
        <v>7350001</v>
      </c>
      <c r="T581" s="60" t="s">
        <v>6095</v>
      </c>
      <c r="U581" s="61">
        <v>18105</v>
      </c>
      <c r="X581" s="60" t="s">
        <v>6096</v>
      </c>
      <c r="Y581" s="60" t="s">
        <v>6097</v>
      </c>
      <c r="Z581" s="60" t="s">
        <v>6098</v>
      </c>
      <c r="AA581" s="60">
        <v>7350007</v>
      </c>
      <c r="AB581" s="60">
        <v>34302</v>
      </c>
      <c r="AC581" s="60" t="s">
        <v>6099</v>
      </c>
      <c r="AD581" s="60" t="s">
        <v>1587</v>
      </c>
      <c r="AE581" s="60" t="b">
        <f t="shared" si="19"/>
        <v>1</v>
      </c>
      <c r="AF581" s="60" t="s">
        <v>641</v>
      </c>
      <c r="AH581" s="61">
        <v>42480</v>
      </c>
      <c r="AI581" s="60" t="s">
        <v>292</v>
      </c>
      <c r="AJ581" s="61">
        <v>43252</v>
      </c>
      <c r="AK581" s="61">
        <v>43276</v>
      </c>
      <c r="AL581" s="60" t="s">
        <v>1974</v>
      </c>
      <c r="AM581" s="60" t="str">
        <f>VLOOKUP(AL581,'[1]居宅，予防'!$A$2:$B$43,2,FALSE)</f>
        <v>地域密着型通所介護</v>
      </c>
      <c r="AN581" s="60" t="str">
        <f>VLOOKUP(AM581,[1]施設種別!$A$2:$B$20,2,FALSE)</f>
        <v>⑯地域密着型通所介護</v>
      </c>
      <c r="AO581" s="60" t="s">
        <v>294</v>
      </c>
      <c r="AP581" s="60" t="s">
        <v>356</v>
      </c>
      <c r="AQ581" s="61">
        <v>42461</v>
      </c>
      <c r="AR581" s="61">
        <v>42461</v>
      </c>
      <c r="AS581" s="61">
        <v>43191</v>
      </c>
      <c r="BF581" s="61">
        <v>43160</v>
      </c>
      <c r="BG581" s="61">
        <v>45351</v>
      </c>
      <c r="BJ581" s="60" t="s">
        <v>6096</v>
      </c>
      <c r="BK581" s="60" t="s">
        <v>6097</v>
      </c>
      <c r="BL581" s="60" t="s">
        <v>6098</v>
      </c>
      <c r="BM581" s="60" t="s">
        <v>6100</v>
      </c>
      <c r="BN581" s="60" t="s">
        <v>6101</v>
      </c>
      <c r="BO581" s="60" t="s">
        <v>6102</v>
      </c>
      <c r="BP581" s="60">
        <v>7350009</v>
      </c>
      <c r="BQ581" s="60" t="s">
        <v>6103</v>
      </c>
      <c r="BR581" s="60" t="s">
        <v>1892</v>
      </c>
      <c r="BV581" s="61">
        <v>22441</v>
      </c>
      <c r="CO581" s="60" t="s">
        <v>403</v>
      </c>
      <c r="CP581" s="60" t="s">
        <v>403</v>
      </c>
      <c r="CQ581" s="60" t="s">
        <v>600</v>
      </c>
      <c r="CR581" s="60" t="s">
        <v>1587</v>
      </c>
      <c r="CX581" s="60" t="s">
        <v>4772</v>
      </c>
      <c r="CZ581" s="61">
        <v>43214</v>
      </c>
      <c r="DA581" s="61">
        <v>43214</v>
      </c>
      <c r="DB581" s="61">
        <v>42480</v>
      </c>
      <c r="DC581" s="61">
        <v>45351</v>
      </c>
    </row>
    <row r="582" spans="1:110" x14ac:dyDescent="0.15">
      <c r="A582" s="60">
        <f>COUNTIF(B582:B$1038,B582)</f>
        <v>1</v>
      </c>
      <c r="B582" s="60" t="str">
        <f t="shared" si="18"/>
        <v>3473200586通所介護</v>
      </c>
      <c r="C582" s="60">
        <v>3473200586</v>
      </c>
      <c r="D582" s="60">
        <v>0</v>
      </c>
      <c r="E582" s="60" t="s">
        <v>275</v>
      </c>
      <c r="F582" s="60">
        <v>5000377</v>
      </c>
      <c r="G582" s="60" t="s">
        <v>6104</v>
      </c>
      <c r="H582" s="60" t="s">
        <v>6105</v>
      </c>
      <c r="I582" s="60">
        <v>7320046</v>
      </c>
      <c r="J582" s="60" t="s">
        <v>6106</v>
      </c>
      <c r="K582" s="60" t="s">
        <v>6107</v>
      </c>
      <c r="L582" s="60" t="s">
        <v>6108</v>
      </c>
      <c r="M582" s="60" t="s">
        <v>1907</v>
      </c>
      <c r="P582" s="60" t="s">
        <v>1967</v>
      </c>
      <c r="Q582" s="60" t="s">
        <v>6109</v>
      </c>
      <c r="R582" s="60" t="s">
        <v>6110</v>
      </c>
      <c r="X582" s="60" t="s">
        <v>6111</v>
      </c>
      <c r="Y582" s="60" t="s">
        <v>6112</v>
      </c>
      <c r="Z582" s="60" t="s">
        <v>6113</v>
      </c>
      <c r="AA582" s="60">
        <v>7350023</v>
      </c>
      <c r="AB582" s="60">
        <v>34302</v>
      </c>
      <c r="AC582" s="60" t="s">
        <v>6114</v>
      </c>
      <c r="AD582" s="60" t="s">
        <v>1587</v>
      </c>
      <c r="AE582" s="60" t="b">
        <f t="shared" si="19"/>
        <v>0</v>
      </c>
      <c r="AF582" s="60" t="s">
        <v>641</v>
      </c>
      <c r="AG582" s="60" t="s">
        <v>291</v>
      </c>
      <c r="AH582" s="61">
        <v>42817</v>
      </c>
      <c r="AI582" s="60" t="s">
        <v>292</v>
      </c>
      <c r="AJ582" s="61">
        <v>42809</v>
      </c>
      <c r="AK582" s="61">
        <v>42850</v>
      </c>
      <c r="AL582" s="60" t="s">
        <v>1829</v>
      </c>
      <c r="AM582" s="60" t="str">
        <f>VLOOKUP(AL582,'[1]居宅，予防'!$A$2:$B$43,2,FALSE)</f>
        <v>通所介護</v>
      </c>
      <c r="AN582" s="60" t="str">
        <f>VLOOKUP(AM582,[1]施設種別!$A$2:$B$20,2,FALSE)</f>
        <v>⑮通所介護</v>
      </c>
      <c r="AO582" s="60" t="s">
        <v>294</v>
      </c>
      <c r="AP582" s="60" t="s">
        <v>356</v>
      </c>
      <c r="AQ582" s="61">
        <v>39722</v>
      </c>
      <c r="AR582" s="61">
        <v>39722</v>
      </c>
      <c r="AS582" s="61">
        <v>43344</v>
      </c>
      <c r="BF582" s="61">
        <v>41913</v>
      </c>
      <c r="BG582" s="61">
        <v>44104</v>
      </c>
      <c r="BJ582" s="60" t="s">
        <v>6111</v>
      </c>
      <c r="BK582" s="60" t="s">
        <v>6112</v>
      </c>
      <c r="BL582" s="60" t="s">
        <v>6113</v>
      </c>
      <c r="BM582" s="60" t="s">
        <v>6115</v>
      </c>
      <c r="BN582" s="60" t="s">
        <v>6116</v>
      </c>
      <c r="BO582" s="60" t="s">
        <v>6117</v>
      </c>
      <c r="BP582" s="60">
        <v>7360026</v>
      </c>
      <c r="BQ582" s="60" t="s">
        <v>6118</v>
      </c>
      <c r="BR582" s="60" t="s">
        <v>2007</v>
      </c>
      <c r="BV582" s="61">
        <v>31122</v>
      </c>
      <c r="CR582" s="60" t="s">
        <v>6119</v>
      </c>
      <c r="CY582" s="60" t="s">
        <v>291</v>
      </c>
      <c r="CZ582" s="61">
        <v>43496</v>
      </c>
      <c r="DA582" s="61">
        <v>43312</v>
      </c>
      <c r="DB582" s="61">
        <v>43459</v>
      </c>
      <c r="DC582" s="61">
        <v>44104</v>
      </c>
      <c r="DF582" s="60" t="s">
        <v>6120</v>
      </c>
    </row>
    <row r="583" spans="1:110" x14ac:dyDescent="0.15">
      <c r="A583" s="60">
        <f>COUNTIF(B583:B$1038,B583)</f>
        <v>1</v>
      </c>
      <c r="B583" s="60" t="str">
        <f t="shared" si="18"/>
        <v>3473200610通所介護</v>
      </c>
      <c r="C583" s="60">
        <v>3473200610</v>
      </c>
      <c r="D583" s="60">
        <v>0</v>
      </c>
      <c r="E583" s="60" t="s">
        <v>275</v>
      </c>
      <c r="F583" s="60">
        <v>5000633</v>
      </c>
      <c r="G583" s="60" t="s">
        <v>6121</v>
      </c>
      <c r="H583" s="60" t="s">
        <v>6122</v>
      </c>
      <c r="I583" s="60">
        <v>7340052</v>
      </c>
      <c r="J583" s="60" t="s">
        <v>6123</v>
      </c>
      <c r="K583" s="60" t="s">
        <v>6124</v>
      </c>
      <c r="L583" s="60" t="s">
        <v>6125</v>
      </c>
      <c r="M583" s="60" t="s">
        <v>1907</v>
      </c>
      <c r="P583" s="60" t="s">
        <v>1908</v>
      </c>
      <c r="Q583" s="60" t="s">
        <v>6126</v>
      </c>
      <c r="R583" s="60" t="s">
        <v>6127</v>
      </c>
      <c r="U583" s="61">
        <v>29633</v>
      </c>
      <c r="X583" s="60" t="s">
        <v>6128</v>
      </c>
      <c r="Y583" s="60" t="s">
        <v>6129</v>
      </c>
      <c r="Z583" s="60" t="s">
        <v>6130</v>
      </c>
      <c r="AA583" s="60">
        <v>7360041</v>
      </c>
      <c r="AB583" s="60">
        <v>34304</v>
      </c>
      <c r="AC583" s="60" t="s">
        <v>6131</v>
      </c>
      <c r="AD583" s="60" t="s">
        <v>887</v>
      </c>
      <c r="AE583" s="60" t="b">
        <f t="shared" si="19"/>
        <v>0</v>
      </c>
      <c r="AF583" s="60" t="s">
        <v>641</v>
      </c>
      <c r="AG583" s="60" t="s">
        <v>291</v>
      </c>
      <c r="AH583" s="61">
        <v>42670</v>
      </c>
      <c r="AI583" s="60" t="s">
        <v>292</v>
      </c>
      <c r="AJ583" s="61">
        <v>42614</v>
      </c>
      <c r="AK583" s="61">
        <v>42739</v>
      </c>
      <c r="AL583" s="60" t="s">
        <v>1829</v>
      </c>
      <c r="AM583" s="60" t="str">
        <f>VLOOKUP(AL583,'[1]居宅，予防'!$A$2:$B$43,2,FALSE)</f>
        <v>通所介護</v>
      </c>
      <c r="AN583" s="60" t="str">
        <f>VLOOKUP(AM583,[1]施設種別!$A$2:$B$20,2,FALSE)</f>
        <v>⑮通所介護</v>
      </c>
      <c r="AO583" s="60" t="s">
        <v>294</v>
      </c>
      <c r="AP583" s="60" t="s">
        <v>356</v>
      </c>
      <c r="AQ583" s="61">
        <v>39814</v>
      </c>
      <c r="AR583" s="61">
        <v>39814</v>
      </c>
      <c r="AS583" s="61">
        <v>42614</v>
      </c>
      <c r="BF583" s="61">
        <v>42005</v>
      </c>
      <c r="BG583" s="61">
        <v>44196</v>
      </c>
      <c r="BJ583" s="60" t="s">
        <v>6128</v>
      </c>
      <c r="BK583" s="60" t="s">
        <v>6129</v>
      </c>
      <c r="BL583" s="60" t="s">
        <v>6130</v>
      </c>
      <c r="BM583" s="60" t="s">
        <v>6132</v>
      </c>
      <c r="BN583" s="60" t="s">
        <v>6133</v>
      </c>
      <c r="BO583" s="60" t="s">
        <v>6134</v>
      </c>
      <c r="BP583" s="60">
        <v>7360083</v>
      </c>
      <c r="BQ583" s="60" t="s">
        <v>6135</v>
      </c>
      <c r="BR583" s="60" t="s">
        <v>2368</v>
      </c>
      <c r="BV583" s="61">
        <v>32563</v>
      </c>
      <c r="CR583" s="60" t="s">
        <v>6136</v>
      </c>
      <c r="CS583" s="60" t="s">
        <v>6137</v>
      </c>
      <c r="CU583" s="60" t="s">
        <v>6138</v>
      </c>
      <c r="CY583" s="60" t="s">
        <v>291</v>
      </c>
      <c r="CZ583" s="61">
        <v>42739</v>
      </c>
      <c r="DA583" s="61">
        <v>43217</v>
      </c>
      <c r="DB583" s="61">
        <v>42670</v>
      </c>
      <c r="DC583" s="61">
        <v>44196</v>
      </c>
    </row>
    <row r="584" spans="1:110" x14ac:dyDescent="0.15">
      <c r="A584" s="60">
        <f>COUNTIF(B584:B$1038,B584)</f>
        <v>1</v>
      </c>
      <c r="B584" s="60" t="str">
        <f t="shared" si="18"/>
        <v>3473200693通所介護</v>
      </c>
      <c r="C584" s="60">
        <v>3473200693</v>
      </c>
      <c r="D584" s="60">
        <v>0</v>
      </c>
      <c r="E584" s="60" t="s">
        <v>275</v>
      </c>
      <c r="F584" s="60">
        <v>1000215</v>
      </c>
      <c r="G584" s="60" t="s">
        <v>6139</v>
      </c>
      <c r="H584" s="60" t="s">
        <v>6140</v>
      </c>
      <c r="I584" s="60">
        <v>7350013</v>
      </c>
      <c r="J584" s="60" t="s">
        <v>6141</v>
      </c>
      <c r="K584" s="60" t="s">
        <v>6142</v>
      </c>
      <c r="L584" s="60" t="s">
        <v>6143</v>
      </c>
      <c r="M584" s="60" t="s">
        <v>1244</v>
      </c>
      <c r="P584" s="60" t="s">
        <v>283</v>
      </c>
      <c r="Q584" s="60" t="s">
        <v>6144</v>
      </c>
      <c r="R584" s="60" t="s">
        <v>6145</v>
      </c>
      <c r="U584" s="61">
        <v>20296</v>
      </c>
      <c r="X584" s="60" t="s">
        <v>6146</v>
      </c>
      <c r="Y584" s="60" t="s">
        <v>6147</v>
      </c>
      <c r="Z584" s="60" t="s">
        <v>6142</v>
      </c>
      <c r="AA584" s="60">
        <v>7350013</v>
      </c>
      <c r="AB584" s="60">
        <v>34302</v>
      </c>
      <c r="AC584" s="60" t="s">
        <v>6141</v>
      </c>
      <c r="AD584" s="60" t="s">
        <v>1587</v>
      </c>
      <c r="AE584" s="60" t="b">
        <f t="shared" si="19"/>
        <v>0</v>
      </c>
      <c r="AF584" s="60" t="s">
        <v>641</v>
      </c>
      <c r="AG584" s="60" t="s">
        <v>291</v>
      </c>
      <c r="AH584" s="61">
        <v>43060</v>
      </c>
      <c r="AI584" s="60" t="s">
        <v>292</v>
      </c>
      <c r="AJ584" s="61">
        <v>42913</v>
      </c>
      <c r="AK584" s="61">
        <v>43118</v>
      </c>
      <c r="AL584" s="60" t="s">
        <v>1829</v>
      </c>
      <c r="AM584" s="60" t="str">
        <f>VLOOKUP(AL584,'[1]居宅，予防'!$A$2:$B$43,2,FALSE)</f>
        <v>通所介護</v>
      </c>
      <c r="AN584" s="60" t="str">
        <f>VLOOKUP(AM584,[1]施設種別!$A$2:$B$20,2,FALSE)</f>
        <v>⑮通所介護</v>
      </c>
      <c r="AO584" s="60" t="s">
        <v>294</v>
      </c>
      <c r="AP584" s="60" t="s">
        <v>356</v>
      </c>
      <c r="AQ584" s="61">
        <v>40634</v>
      </c>
      <c r="AR584" s="61">
        <v>40634</v>
      </c>
      <c r="AS584" s="61">
        <v>43497</v>
      </c>
      <c r="BF584" s="61">
        <v>42826</v>
      </c>
      <c r="BG584" s="61">
        <v>45016</v>
      </c>
      <c r="BJ584" s="60" t="s">
        <v>6146</v>
      </c>
      <c r="BK584" s="60" t="s">
        <v>6147</v>
      </c>
      <c r="BL584" s="60" t="s">
        <v>6142</v>
      </c>
      <c r="BM584" s="60" t="s">
        <v>6143</v>
      </c>
      <c r="BN584" s="60" t="s">
        <v>6148</v>
      </c>
      <c r="BO584" s="60" t="s">
        <v>6149</v>
      </c>
      <c r="BP584" s="60">
        <v>7310124</v>
      </c>
      <c r="BQ584" s="60" t="s">
        <v>6150</v>
      </c>
      <c r="BR584" s="60" t="s">
        <v>2007</v>
      </c>
      <c r="BV584" s="61">
        <v>23536</v>
      </c>
      <c r="CR584" s="60" t="s">
        <v>6151</v>
      </c>
      <c r="CY584" s="60" t="s">
        <v>291</v>
      </c>
      <c r="CZ584" s="61">
        <v>43556</v>
      </c>
      <c r="DA584" s="61">
        <v>43214</v>
      </c>
      <c r="DB584" s="61">
        <v>43518</v>
      </c>
      <c r="DC584" s="61">
        <v>45016</v>
      </c>
    </row>
    <row r="585" spans="1:110" x14ac:dyDescent="0.15">
      <c r="A585" s="60">
        <f>COUNTIF(B585:B$1038,B585)</f>
        <v>1</v>
      </c>
      <c r="B585" s="60" t="str">
        <f t="shared" si="18"/>
        <v>3473200701短期入所生活介護</v>
      </c>
      <c r="C585" s="60">
        <v>3473200701</v>
      </c>
      <c r="D585" s="60">
        <v>0</v>
      </c>
      <c r="E585" s="60" t="s">
        <v>275</v>
      </c>
      <c r="F585" s="60">
        <v>1000215</v>
      </c>
      <c r="G585" s="60" t="s">
        <v>6139</v>
      </c>
      <c r="H585" s="60" t="s">
        <v>6140</v>
      </c>
      <c r="I585" s="60">
        <v>7350013</v>
      </c>
      <c r="J585" s="60" t="s">
        <v>6141</v>
      </c>
      <c r="K585" s="60" t="s">
        <v>6142</v>
      </c>
      <c r="L585" s="60" t="s">
        <v>6143</v>
      </c>
      <c r="M585" s="60" t="s">
        <v>1244</v>
      </c>
      <c r="P585" s="60" t="s">
        <v>283</v>
      </c>
      <c r="Q585" s="60" t="s">
        <v>6144</v>
      </c>
      <c r="R585" s="60" t="s">
        <v>6145</v>
      </c>
      <c r="U585" s="61">
        <v>20296</v>
      </c>
      <c r="X585" s="60" t="s">
        <v>6152</v>
      </c>
      <c r="Y585" s="60" t="s">
        <v>6153</v>
      </c>
      <c r="Z585" s="60" t="s">
        <v>6142</v>
      </c>
      <c r="AA585" s="60">
        <v>7350013</v>
      </c>
      <c r="AB585" s="60">
        <v>34302</v>
      </c>
      <c r="AC585" s="60" t="s">
        <v>6141</v>
      </c>
      <c r="AD585" s="60" t="s">
        <v>1587</v>
      </c>
      <c r="AE585" s="60" t="b">
        <f t="shared" si="19"/>
        <v>0</v>
      </c>
      <c r="AF585" s="60" t="s">
        <v>641</v>
      </c>
      <c r="AG585" s="60" t="s">
        <v>291</v>
      </c>
      <c r="AH585" s="61">
        <v>43060</v>
      </c>
      <c r="AI585" s="60" t="s">
        <v>292</v>
      </c>
      <c r="AJ585" s="61">
        <v>42913</v>
      </c>
      <c r="AK585" s="61">
        <v>43118</v>
      </c>
      <c r="AL585" s="60" t="s">
        <v>1850</v>
      </c>
      <c r="AM585" s="60" t="str">
        <f>VLOOKUP(AL585,'[1]居宅，予防'!$A$2:$B$43,2,FALSE)</f>
        <v>短期入所生活介護</v>
      </c>
      <c r="AN585" s="60" t="str">
        <f>VLOOKUP(AM585,[1]施設種別!$A$2:$B$20,2,FALSE)</f>
        <v>⑭短期入所生活介護</v>
      </c>
      <c r="AO585" s="60" t="s">
        <v>294</v>
      </c>
      <c r="AP585" s="60" t="s">
        <v>356</v>
      </c>
      <c r="AQ585" s="61">
        <v>40634</v>
      </c>
      <c r="AR585" s="61">
        <v>40634</v>
      </c>
      <c r="AS585" s="61">
        <v>43313</v>
      </c>
      <c r="BF585" s="61">
        <v>42826</v>
      </c>
      <c r="BG585" s="61">
        <v>45016</v>
      </c>
      <c r="BJ585" s="60" t="s">
        <v>6152</v>
      </c>
      <c r="BK585" s="60" t="s">
        <v>6153</v>
      </c>
      <c r="BL585" s="60" t="s">
        <v>6142</v>
      </c>
      <c r="BM585" s="60" t="s">
        <v>6143</v>
      </c>
      <c r="BN585" s="60" t="s">
        <v>6154</v>
      </c>
      <c r="BO585" s="60" t="s">
        <v>6155</v>
      </c>
      <c r="BP585" s="60">
        <v>7360086</v>
      </c>
      <c r="BQ585" s="60" t="s">
        <v>6156</v>
      </c>
      <c r="BR585" s="60" t="s">
        <v>2867</v>
      </c>
      <c r="BS585" s="60" t="s">
        <v>6157</v>
      </c>
      <c r="BT585" s="60" t="s">
        <v>674</v>
      </c>
      <c r="BV585" s="61">
        <v>24485</v>
      </c>
      <c r="CR585" s="60" t="s">
        <v>6158</v>
      </c>
      <c r="CW585" s="60" t="s">
        <v>6159</v>
      </c>
      <c r="CY585" s="60" t="s">
        <v>291</v>
      </c>
      <c r="CZ585" s="61">
        <v>43405</v>
      </c>
      <c r="DA585" s="61">
        <v>43214</v>
      </c>
      <c r="DB585" s="61">
        <v>43357</v>
      </c>
      <c r="DC585" s="61">
        <v>45016</v>
      </c>
    </row>
    <row r="586" spans="1:110" x14ac:dyDescent="0.15">
      <c r="A586" s="60">
        <f>COUNTIF(B586:B$1038,B586)</f>
        <v>1</v>
      </c>
      <c r="B586" s="60" t="str">
        <f t="shared" si="18"/>
        <v>3473200719短期入所生活介護</v>
      </c>
      <c r="C586" s="60">
        <v>3473200719</v>
      </c>
      <c r="D586" s="60">
        <v>0</v>
      </c>
      <c r="E586" s="60" t="s">
        <v>275</v>
      </c>
      <c r="F586" s="60">
        <v>1000215</v>
      </c>
      <c r="G586" s="60" t="s">
        <v>6139</v>
      </c>
      <c r="H586" s="60" t="s">
        <v>6140</v>
      </c>
      <c r="I586" s="60">
        <v>7350013</v>
      </c>
      <c r="J586" s="60" t="s">
        <v>6141</v>
      </c>
      <c r="K586" s="60" t="s">
        <v>6142</v>
      </c>
      <c r="L586" s="60" t="s">
        <v>6143</v>
      </c>
      <c r="M586" s="60" t="s">
        <v>1244</v>
      </c>
      <c r="P586" s="60" t="s">
        <v>283</v>
      </c>
      <c r="Q586" s="60" t="s">
        <v>6144</v>
      </c>
      <c r="R586" s="60" t="s">
        <v>6145</v>
      </c>
      <c r="U586" s="61">
        <v>20296</v>
      </c>
      <c r="X586" s="60" t="s">
        <v>6160</v>
      </c>
      <c r="Y586" s="60" t="s">
        <v>6161</v>
      </c>
      <c r="Z586" s="60" t="s">
        <v>6142</v>
      </c>
      <c r="AA586" s="60">
        <v>7350013</v>
      </c>
      <c r="AB586" s="60">
        <v>34302</v>
      </c>
      <c r="AC586" s="60" t="s">
        <v>6141</v>
      </c>
      <c r="AD586" s="60" t="s">
        <v>1587</v>
      </c>
      <c r="AE586" s="60" t="b">
        <f t="shared" si="19"/>
        <v>0</v>
      </c>
      <c r="AF586" s="60" t="s">
        <v>641</v>
      </c>
      <c r="AG586" s="60" t="s">
        <v>291</v>
      </c>
      <c r="AH586" s="61">
        <v>43060</v>
      </c>
      <c r="AI586" s="60" t="s">
        <v>292</v>
      </c>
      <c r="AJ586" s="61">
        <v>43191</v>
      </c>
      <c r="AK586" s="61">
        <v>43234</v>
      </c>
      <c r="AL586" s="60" t="s">
        <v>1850</v>
      </c>
      <c r="AM586" s="60" t="str">
        <f>VLOOKUP(AL586,'[1]居宅，予防'!$A$2:$B$43,2,FALSE)</f>
        <v>短期入所生活介護</v>
      </c>
      <c r="AN586" s="60" t="str">
        <f>VLOOKUP(AM586,[1]施設種別!$A$2:$B$20,2,FALSE)</f>
        <v>⑭短期入所生活介護</v>
      </c>
      <c r="AO586" s="60" t="s">
        <v>294</v>
      </c>
      <c r="AP586" s="60" t="s">
        <v>356</v>
      </c>
      <c r="AQ586" s="61">
        <v>40634</v>
      </c>
      <c r="AR586" s="61">
        <v>40634</v>
      </c>
      <c r="AS586" s="61">
        <v>43313</v>
      </c>
      <c r="BF586" s="61">
        <v>42826</v>
      </c>
      <c r="BG586" s="61">
        <v>45016</v>
      </c>
      <c r="BJ586" s="60" t="s">
        <v>6160</v>
      </c>
      <c r="BK586" s="60" t="s">
        <v>6161</v>
      </c>
      <c r="BL586" s="60" t="s">
        <v>6142</v>
      </c>
      <c r="BM586" s="60" t="s">
        <v>6143</v>
      </c>
      <c r="BN586" s="60" t="s">
        <v>6154</v>
      </c>
      <c r="BO586" s="60" t="s">
        <v>6155</v>
      </c>
      <c r="BP586" s="60">
        <v>7360086</v>
      </c>
      <c r="BQ586" s="60" t="s">
        <v>6156</v>
      </c>
      <c r="BS586" s="60" t="s">
        <v>6162</v>
      </c>
      <c r="BT586" s="60" t="s">
        <v>2334</v>
      </c>
      <c r="BV586" s="61">
        <v>24485</v>
      </c>
      <c r="CR586" s="60" t="s">
        <v>6158</v>
      </c>
      <c r="CW586" s="60" t="s">
        <v>6163</v>
      </c>
      <c r="CY586" s="60" t="s">
        <v>291</v>
      </c>
      <c r="CZ586" s="61">
        <v>43405</v>
      </c>
      <c r="DA586" s="61">
        <v>43214</v>
      </c>
      <c r="DB586" s="61">
        <v>43357</v>
      </c>
      <c r="DC586" s="61">
        <v>45016</v>
      </c>
    </row>
    <row r="587" spans="1:110" x14ac:dyDescent="0.15">
      <c r="A587" s="60">
        <f>COUNTIF(B587:B$1038,B587)</f>
        <v>1</v>
      </c>
      <c r="B587" s="60" t="str">
        <f t="shared" si="18"/>
        <v>3473200743短期入所生活介護</v>
      </c>
      <c r="C587" s="60">
        <v>3473200743</v>
      </c>
      <c r="D587" s="60">
        <v>0</v>
      </c>
      <c r="E587" s="60" t="s">
        <v>275</v>
      </c>
      <c r="F587" s="60">
        <v>1004092</v>
      </c>
      <c r="G587" s="60" t="s">
        <v>1576</v>
      </c>
      <c r="H587" s="60" t="s">
        <v>1577</v>
      </c>
      <c r="I587" s="60">
        <v>7350014</v>
      </c>
      <c r="J587" s="60" t="s">
        <v>1578</v>
      </c>
      <c r="K587" s="60" t="s">
        <v>1579</v>
      </c>
      <c r="L587" s="60" t="s">
        <v>1580</v>
      </c>
      <c r="M587" s="60" t="s">
        <v>1244</v>
      </c>
      <c r="P587" s="60" t="s">
        <v>283</v>
      </c>
      <c r="Q587" s="60" t="s">
        <v>1581</v>
      </c>
      <c r="R587" s="60" t="s">
        <v>1582</v>
      </c>
      <c r="X587" s="60" t="s">
        <v>6164</v>
      </c>
      <c r="Y587" s="60" t="s">
        <v>6165</v>
      </c>
      <c r="Z587" s="60" t="s">
        <v>1579</v>
      </c>
      <c r="AA587" s="60">
        <v>7350014</v>
      </c>
      <c r="AB587" s="60">
        <v>34302</v>
      </c>
      <c r="AC587" s="60" t="s">
        <v>1578</v>
      </c>
      <c r="AD587" s="60" t="s">
        <v>1587</v>
      </c>
      <c r="AE587" s="60" t="b">
        <f t="shared" si="19"/>
        <v>0</v>
      </c>
      <c r="AF587" s="60" t="s">
        <v>641</v>
      </c>
      <c r="AG587" s="60" t="s">
        <v>291</v>
      </c>
      <c r="AH587" s="61">
        <v>42940</v>
      </c>
      <c r="AI587" s="60" t="s">
        <v>292</v>
      </c>
      <c r="AJ587" s="61">
        <v>42909</v>
      </c>
      <c r="AK587" s="61">
        <v>42971</v>
      </c>
      <c r="AL587" s="60" t="s">
        <v>1850</v>
      </c>
      <c r="AM587" s="60" t="str">
        <f>VLOOKUP(AL587,'[1]居宅，予防'!$A$2:$B$43,2,FALSE)</f>
        <v>短期入所生活介護</v>
      </c>
      <c r="AN587" s="60" t="str">
        <f>VLOOKUP(AM587,[1]施設種別!$A$2:$B$20,2,FALSE)</f>
        <v>⑭短期入所生活介護</v>
      </c>
      <c r="AO587" s="60" t="s">
        <v>294</v>
      </c>
      <c r="AP587" s="60" t="s">
        <v>356</v>
      </c>
      <c r="AQ587" s="61">
        <v>41000</v>
      </c>
      <c r="AR587" s="61">
        <v>41000</v>
      </c>
      <c r="AS587" s="61">
        <v>43394</v>
      </c>
      <c r="BF587" s="61">
        <v>43191</v>
      </c>
      <c r="BG587" s="61">
        <v>45382</v>
      </c>
      <c r="BJ587" s="60" t="s">
        <v>6164</v>
      </c>
      <c r="BK587" s="60" t="s">
        <v>6165</v>
      </c>
      <c r="BL587" s="60" t="s">
        <v>1579</v>
      </c>
      <c r="BM587" s="60" t="s">
        <v>1580</v>
      </c>
      <c r="BN587" s="60" t="s">
        <v>5971</v>
      </c>
      <c r="BO587" s="60" t="s">
        <v>5972</v>
      </c>
      <c r="BP587" s="60">
        <v>7350026</v>
      </c>
      <c r="BQ587" s="60" t="s">
        <v>5979</v>
      </c>
      <c r="BS587" s="60" t="s">
        <v>6166</v>
      </c>
      <c r="BT587" s="60" t="s">
        <v>6167</v>
      </c>
      <c r="BV587" s="61">
        <v>26351</v>
      </c>
      <c r="CR587" s="60" t="s">
        <v>6168</v>
      </c>
      <c r="CY587" s="60" t="s">
        <v>291</v>
      </c>
      <c r="CZ587" s="61">
        <v>43434</v>
      </c>
      <c r="DA587" s="61">
        <v>43214</v>
      </c>
      <c r="DB587" s="61">
        <v>43398</v>
      </c>
      <c r="DC587" s="61">
        <v>45382</v>
      </c>
    </row>
    <row r="588" spans="1:110" x14ac:dyDescent="0.15">
      <c r="A588" s="60">
        <f>COUNTIF(B588:B$1038,B588)</f>
        <v>1</v>
      </c>
      <c r="B588" s="60" t="str">
        <f t="shared" si="18"/>
        <v>3473200750短期入所生活介護</v>
      </c>
      <c r="C588" s="60">
        <v>3473200750</v>
      </c>
      <c r="D588" s="60">
        <v>0</v>
      </c>
      <c r="E588" s="60" t="s">
        <v>275</v>
      </c>
      <c r="F588" s="60">
        <v>1004092</v>
      </c>
      <c r="G588" s="60" t="s">
        <v>1576</v>
      </c>
      <c r="H588" s="60" t="s">
        <v>1577</v>
      </c>
      <c r="I588" s="60">
        <v>7350014</v>
      </c>
      <c r="J588" s="60" t="s">
        <v>1578</v>
      </c>
      <c r="K588" s="60" t="s">
        <v>1579</v>
      </c>
      <c r="L588" s="60" t="s">
        <v>1580</v>
      </c>
      <c r="M588" s="60" t="s">
        <v>1244</v>
      </c>
      <c r="P588" s="60" t="s">
        <v>283</v>
      </c>
      <c r="Q588" s="60" t="s">
        <v>1581</v>
      </c>
      <c r="R588" s="60" t="s">
        <v>1582</v>
      </c>
      <c r="X588" s="60" t="s">
        <v>6169</v>
      </c>
      <c r="Y588" s="60" t="s">
        <v>6170</v>
      </c>
      <c r="Z588" s="60" t="s">
        <v>1579</v>
      </c>
      <c r="AA588" s="60">
        <v>7350014</v>
      </c>
      <c r="AB588" s="60">
        <v>34302</v>
      </c>
      <c r="AC588" s="60" t="s">
        <v>1578</v>
      </c>
      <c r="AD588" s="60" t="s">
        <v>1587</v>
      </c>
      <c r="AE588" s="60" t="b">
        <f t="shared" si="19"/>
        <v>0</v>
      </c>
      <c r="AF588" s="60" t="s">
        <v>641</v>
      </c>
      <c r="AG588" s="60" t="s">
        <v>291</v>
      </c>
      <c r="AH588" s="61">
        <v>42940</v>
      </c>
      <c r="AI588" s="60" t="s">
        <v>292</v>
      </c>
      <c r="AJ588" s="61">
        <v>42909</v>
      </c>
      <c r="AK588" s="61">
        <v>42971</v>
      </c>
      <c r="AL588" s="60" t="s">
        <v>1850</v>
      </c>
      <c r="AM588" s="60" t="str">
        <f>VLOOKUP(AL588,'[1]居宅，予防'!$A$2:$B$43,2,FALSE)</f>
        <v>短期入所生活介護</v>
      </c>
      <c r="AN588" s="60" t="str">
        <f>VLOOKUP(AM588,[1]施設種別!$A$2:$B$20,2,FALSE)</f>
        <v>⑭短期入所生活介護</v>
      </c>
      <c r="AO588" s="60" t="s">
        <v>294</v>
      </c>
      <c r="AP588" s="60" t="s">
        <v>356</v>
      </c>
      <c r="AQ588" s="61">
        <v>41000</v>
      </c>
      <c r="AR588" s="61">
        <v>41000</v>
      </c>
      <c r="AS588" s="61">
        <v>43394</v>
      </c>
      <c r="BF588" s="61">
        <v>43191</v>
      </c>
      <c r="BG588" s="61">
        <v>45382</v>
      </c>
      <c r="BJ588" s="60" t="s">
        <v>6169</v>
      </c>
      <c r="BK588" s="60" t="s">
        <v>6170</v>
      </c>
      <c r="BL588" s="60" t="s">
        <v>1579</v>
      </c>
      <c r="BM588" s="60" t="s">
        <v>1580</v>
      </c>
      <c r="BN588" s="60" t="s">
        <v>5971</v>
      </c>
      <c r="BO588" s="60" t="s">
        <v>5972</v>
      </c>
      <c r="BP588" s="60">
        <v>7350026</v>
      </c>
      <c r="BQ588" s="60" t="s">
        <v>5979</v>
      </c>
      <c r="BS588" s="60" t="s">
        <v>6171</v>
      </c>
      <c r="BT588" s="60" t="s">
        <v>6167</v>
      </c>
      <c r="BV588" s="61">
        <v>26351</v>
      </c>
      <c r="CR588" s="60" t="s">
        <v>6168</v>
      </c>
      <c r="CY588" s="60" t="s">
        <v>291</v>
      </c>
      <c r="CZ588" s="61">
        <v>43434</v>
      </c>
      <c r="DA588" s="61">
        <v>43214</v>
      </c>
      <c r="DB588" s="61">
        <v>43398</v>
      </c>
      <c r="DC588" s="61">
        <v>45382</v>
      </c>
    </row>
    <row r="589" spans="1:110" x14ac:dyDescent="0.15">
      <c r="A589" s="60">
        <f>COUNTIF(B589:B$1038,B589)</f>
        <v>1</v>
      </c>
      <c r="B589" s="60" t="str">
        <f t="shared" si="18"/>
        <v>3473200792通所介護</v>
      </c>
      <c r="C589" s="60">
        <v>3473200792</v>
      </c>
      <c r="D589" s="60">
        <v>0</v>
      </c>
      <c r="E589" s="60" t="s">
        <v>275</v>
      </c>
      <c r="F589" s="60">
        <v>5005954</v>
      </c>
      <c r="G589" s="60" t="s">
        <v>6172</v>
      </c>
      <c r="H589" s="60" t="s">
        <v>6173</v>
      </c>
      <c r="I589" s="60">
        <v>7350022</v>
      </c>
      <c r="J589" s="60" t="s">
        <v>6174</v>
      </c>
      <c r="K589" s="60" t="s">
        <v>6175</v>
      </c>
      <c r="L589" s="60" t="s">
        <v>6176</v>
      </c>
      <c r="M589" s="60" t="s">
        <v>1907</v>
      </c>
      <c r="P589" s="60" t="s">
        <v>1967</v>
      </c>
      <c r="Q589" s="60" t="s">
        <v>6177</v>
      </c>
      <c r="R589" s="60" t="s">
        <v>6178</v>
      </c>
      <c r="U589" s="61">
        <v>26033</v>
      </c>
      <c r="X589" s="60" t="s">
        <v>6179</v>
      </c>
      <c r="Y589" s="60" t="s">
        <v>6180</v>
      </c>
      <c r="Z589" s="60" t="s">
        <v>6175</v>
      </c>
      <c r="AA589" s="60">
        <v>7350022</v>
      </c>
      <c r="AB589" s="60">
        <v>34302</v>
      </c>
      <c r="AC589" s="60" t="s">
        <v>6174</v>
      </c>
      <c r="AD589" s="60" t="s">
        <v>1587</v>
      </c>
      <c r="AE589" s="60" t="b">
        <f t="shared" si="19"/>
        <v>0</v>
      </c>
      <c r="AF589" s="60" t="s">
        <v>641</v>
      </c>
      <c r="AG589" s="60" t="s">
        <v>291</v>
      </c>
      <c r="AH589" s="61">
        <v>41110</v>
      </c>
      <c r="AI589" s="60" t="s">
        <v>385</v>
      </c>
      <c r="AJ589" s="61">
        <v>41122</v>
      </c>
      <c r="AK589" s="61">
        <v>41114</v>
      </c>
      <c r="AL589" s="60" t="s">
        <v>1829</v>
      </c>
      <c r="AM589" s="60" t="str">
        <f>VLOOKUP(AL589,'[1]居宅，予防'!$A$2:$B$43,2,FALSE)</f>
        <v>通所介護</v>
      </c>
      <c r="AN589" s="60" t="str">
        <f>VLOOKUP(AM589,[1]施設種別!$A$2:$B$20,2,FALSE)</f>
        <v>⑮通所介護</v>
      </c>
      <c r="AO589" s="60" t="s">
        <v>294</v>
      </c>
      <c r="AP589" s="60" t="s">
        <v>356</v>
      </c>
      <c r="AQ589" s="61">
        <v>41122</v>
      </c>
      <c r="AR589" s="61">
        <v>41122</v>
      </c>
      <c r="AS589" s="61">
        <v>43191</v>
      </c>
      <c r="BF589" s="61">
        <v>43313</v>
      </c>
      <c r="BG589" s="61">
        <v>45504</v>
      </c>
      <c r="BJ589" s="60" t="s">
        <v>6179</v>
      </c>
      <c r="BK589" s="60" t="s">
        <v>6180</v>
      </c>
      <c r="BL589" s="60" t="s">
        <v>6175</v>
      </c>
      <c r="BM589" s="60" t="s">
        <v>6176</v>
      </c>
      <c r="BN589" s="60" t="s">
        <v>6178</v>
      </c>
      <c r="BO589" s="60" t="s">
        <v>6177</v>
      </c>
      <c r="BP589" s="60">
        <v>7350013</v>
      </c>
      <c r="BQ589" s="60" t="s">
        <v>6181</v>
      </c>
      <c r="BR589" s="60" t="s">
        <v>2007</v>
      </c>
      <c r="BT589" s="60" t="s">
        <v>1967</v>
      </c>
      <c r="BV589" s="61">
        <v>26033</v>
      </c>
      <c r="CR589" s="60" t="s">
        <v>1598</v>
      </c>
      <c r="CS589" s="60" t="s">
        <v>6182</v>
      </c>
      <c r="CU589" s="60" t="s">
        <v>6183</v>
      </c>
      <c r="CY589" s="60" t="s">
        <v>291</v>
      </c>
      <c r="CZ589" s="61">
        <v>43308</v>
      </c>
      <c r="DA589" s="61">
        <v>43217</v>
      </c>
      <c r="DB589" s="61">
        <v>43244</v>
      </c>
      <c r="DC589" s="61">
        <v>45504</v>
      </c>
    </row>
    <row r="590" spans="1:110" x14ac:dyDescent="0.15">
      <c r="A590" s="60">
        <f>COUNTIF(B590:B$1038,B590)</f>
        <v>1</v>
      </c>
      <c r="B590" s="60" t="str">
        <f t="shared" si="18"/>
        <v>3473200842通所介護</v>
      </c>
      <c r="C590" s="60">
        <v>3473200842</v>
      </c>
      <c r="D590" s="60">
        <v>0</v>
      </c>
      <c r="E590" s="60" t="s">
        <v>275</v>
      </c>
      <c r="F590" s="60">
        <v>5004064</v>
      </c>
      <c r="G590" s="60" t="s">
        <v>5844</v>
      </c>
      <c r="H590" s="60" t="s">
        <v>5845</v>
      </c>
      <c r="I590" s="60">
        <v>7314221</v>
      </c>
      <c r="J590" s="60" t="s">
        <v>5846</v>
      </c>
      <c r="K590" s="60" t="s">
        <v>5847</v>
      </c>
      <c r="L590" s="60" t="s">
        <v>5848</v>
      </c>
      <c r="M590" s="60" t="s">
        <v>1907</v>
      </c>
      <c r="P590" s="60" t="s">
        <v>1967</v>
      </c>
      <c r="Q590" s="60" t="s">
        <v>5849</v>
      </c>
      <c r="R590" s="60" t="s">
        <v>5850</v>
      </c>
      <c r="U590" s="61">
        <v>17709</v>
      </c>
      <c r="X590" s="60" t="s">
        <v>4895</v>
      </c>
      <c r="Y590" s="60" t="s">
        <v>6184</v>
      </c>
      <c r="Z590" s="60" t="s">
        <v>6185</v>
      </c>
      <c r="AA590" s="60">
        <v>7360023</v>
      </c>
      <c r="AB590" s="60">
        <v>34304</v>
      </c>
      <c r="AC590" s="60" t="s">
        <v>6186</v>
      </c>
      <c r="AD590" s="60" t="s">
        <v>887</v>
      </c>
      <c r="AE590" s="60" t="b">
        <f t="shared" si="19"/>
        <v>0</v>
      </c>
      <c r="AF590" s="60" t="s">
        <v>641</v>
      </c>
      <c r="AG590" s="60" t="s">
        <v>291</v>
      </c>
      <c r="AH590" s="61">
        <v>42563</v>
      </c>
      <c r="AI590" s="60" t="s">
        <v>292</v>
      </c>
      <c r="AJ590" s="61">
        <v>42566</v>
      </c>
      <c r="AK590" s="61">
        <v>42636</v>
      </c>
      <c r="AL590" s="60" t="s">
        <v>1829</v>
      </c>
      <c r="AM590" s="60" t="str">
        <f>VLOOKUP(AL590,'[1]居宅，予防'!$A$2:$B$43,2,FALSE)</f>
        <v>通所介護</v>
      </c>
      <c r="AN590" s="60" t="str">
        <f>VLOOKUP(AM590,[1]施設種別!$A$2:$B$20,2,FALSE)</f>
        <v>⑮通所介護</v>
      </c>
      <c r="AO590" s="60" t="s">
        <v>294</v>
      </c>
      <c r="AP590" s="60" t="s">
        <v>356</v>
      </c>
      <c r="AQ590" s="61">
        <v>41426</v>
      </c>
      <c r="AR590" s="61">
        <v>41426</v>
      </c>
      <c r="AS590" s="61">
        <v>43313</v>
      </c>
      <c r="BF590" s="61">
        <v>41426</v>
      </c>
      <c r="BG590" s="61">
        <v>43616</v>
      </c>
      <c r="BJ590" s="60" t="s">
        <v>4895</v>
      </c>
      <c r="BK590" s="60" t="s">
        <v>6184</v>
      </c>
      <c r="BL590" s="60" t="s">
        <v>6185</v>
      </c>
      <c r="BM590" s="60" t="s">
        <v>6187</v>
      </c>
      <c r="BN590" s="60" t="s">
        <v>6188</v>
      </c>
      <c r="BO590" s="60" t="s">
        <v>6189</v>
      </c>
      <c r="BP590" s="60">
        <v>7360082</v>
      </c>
      <c r="BQ590" s="60" t="s">
        <v>6190</v>
      </c>
      <c r="BR590" s="60" t="s">
        <v>2007</v>
      </c>
      <c r="BV590" s="61">
        <v>23590</v>
      </c>
      <c r="CR590" s="60" t="s">
        <v>6191</v>
      </c>
      <c r="CY590" s="60" t="s">
        <v>291</v>
      </c>
      <c r="CZ590" s="61">
        <v>43405</v>
      </c>
      <c r="DA590" s="61">
        <v>42886</v>
      </c>
      <c r="DB590" s="61">
        <v>43350</v>
      </c>
      <c r="DC590" s="61">
        <v>43616</v>
      </c>
    </row>
    <row r="591" spans="1:110" x14ac:dyDescent="0.15">
      <c r="A591" s="60">
        <f>COUNTIF(B591:B$1038,B591)</f>
        <v>1</v>
      </c>
      <c r="B591" s="60" t="str">
        <f t="shared" si="18"/>
        <v>3473200891通所介護</v>
      </c>
      <c r="C591" s="60">
        <v>3473200891</v>
      </c>
      <c r="D591" s="60">
        <v>0</v>
      </c>
      <c r="E591" s="60" t="s">
        <v>275</v>
      </c>
      <c r="F591" s="60">
        <v>5006473</v>
      </c>
      <c r="G591" s="60" t="s">
        <v>6192</v>
      </c>
      <c r="H591" s="60" t="s">
        <v>6193</v>
      </c>
      <c r="I591" s="60">
        <v>7360032</v>
      </c>
      <c r="J591" s="60" t="s">
        <v>6194</v>
      </c>
      <c r="K591" s="60" t="s">
        <v>6195</v>
      </c>
      <c r="L591" s="60" t="s">
        <v>6196</v>
      </c>
      <c r="M591" s="60" t="s">
        <v>1907</v>
      </c>
      <c r="P591" s="60" t="s">
        <v>1967</v>
      </c>
      <c r="Q591" s="60" t="s">
        <v>6197</v>
      </c>
      <c r="R591" s="60" t="s">
        <v>6198</v>
      </c>
      <c r="U591" s="61">
        <v>21155</v>
      </c>
      <c r="X591" s="60" t="s">
        <v>6199</v>
      </c>
      <c r="Y591" s="60" t="s">
        <v>6200</v>
      </c>
      <c r="Z591" s="60" t="s">
        <v>6195</v>
      </c>
      <c r="AA591" s="60">
        <v>7360032</v>
      </c>
      <c r="AB591" s="60">
        <v>34304</v>
      </c>
      <c r="AC591" s="60" t="s">
        <v>6194</v>
      </c>
      <c r="AD591" s="60" t="s">
        <v>887</v>
      </c>
      <c r="AE591" s="60" t="b">
        <f t="shared" si="19"/>
        <v>0</v>
      </c>
      <c r="AF591" s="60" t="s">
        <v>641</v>
      </c>
      <c r="AG591" s="60" t="s">
        <v>291</v>
      </c>
      <c r="AH591" s="61">
        <v>41515</v>
      </c>
      <c r="AI591" s="60" t="s">
        <v>385</v>
      </c>
      <c r="AJ591" s="61">
        <v>41548</v>
      </c>
      <c r="AK591" s="61">
        <v>41542</v>
      </c>
      <c r="AL591" s="60" t="s">
        <v>1829</v>
      </c>
      <c r="AM591" s="60" t="str">
        <f>VLOOKUP(AL591,'[1]居宅，予防'!$A$2:$B$43,2,FALSE)</f>
        <v>通所介護</v>
      </c>
      <c r="AN591" s="60" t="str">
        <f>VLOOKUP(AM591,[1]施設種別!$A$2:$B$20,2,FALSE)</f>
        <v>⑮通所介護</v>
      </c>
      <c r="AO591" s="60" t="s">
        <v>294</v>
      </c>
      <c r="AP591" s="60" t="s">
        <v>356</v>
      </c>
      <c r="AQ591" s="61">
        <v>41548</v>
      </c>
      <c r="AR591" s="61">
        <v>41548</v>
      </c>
      <c r="AS591" s="61">
        <v>43252</v>
      </c>
      <c r="BF591" s="61">
        <v>41548</v>
      </c>
      <c r="BG591" s="61">
        <v>43738</v>
      </c>
      <c r="BJ591" s="60" t="s">
        <v>6199</v>
      </c>
      <c r="BK591" s="60" t="s">
        <v>6200</v>
      </c>
      <c r="BL591" s="60" t="s">
        <v>6195</v>
      </c>
      <c r="BM591" s="60" t="s">
        <v>6196</v>
      </c>
      <c r="BN591" s="60" t="s">
        <v>6198</v>
      </c>
      <c r="BO591" s="60" t="s">
        <v>6197</v>
      </c>
      <c r="BP591" s="60">
        <v>7310113</v>
      </c>
      <c r="BQ591" s="60" t="s">
        <v>6201</v>
      </c>
      <c r="BR591" s="60" t="s">
        <v>2157</v>
      </c>
      <c r="BV591" s="61">
        <v>21155</v>
      </c>
      <c r="CR591" s="60" t="s">
        <v>6202</v>
      </c>
      <c r="CY591" s="60" t="s">
        <v>291</v>
      </c>
      <c r="CZ591" s="61">
        <v>43312</v>
      </c>
      <c r="DA591" s="61">
        <v>42849</v>
      </c>
      <c r="DB591" s="61">
        <v>43259</v>
      </c>
      <c r="DC591" s="61">
        <v>43738</v>
      </c>
    </row>
    <row r="592" spans="1:110" x14ac:dyDescent="0.15">
      <c r="A592" s="60">
        <f>COUNTIF(B592:B$1038,B592)</f>
        <v>1</v>
      </c>
      <c r="B592" s="60" t="str">
        <f t="shared" si="18"/>
        <v>3473200917通所介護</v>
      </c>
      <c r="C592" s="60">
        <v>3473200917</v>
      </c>
      <c r="D592" s="60">
        <v>0</v>
      </c>
      <c r="E592" s="60" t="s">
        <v>275</v>
      </c>
      <c r="F592" s="60">
        <v>5000559</v>
      </c>
      <c r="G592" s="60" t="s">
        <v>6203</v>
      </c>
      <c r="H592" s="60" t="s">
        <v>6204</v>
      </c>
      <c r="I592" s="60">
        <v>7340021</v>
      </c>
      <c r="J592" s="60" t="s">
        <v>6205</v>
      </c>
      <c r="K592" s="60" t="s">
        <v>6206</v>
      </c>
      <c r="L592" s="60" t="s">
        <v>6207</v>
      </c>
      <c r="M592" s="60" t="s">
        <v>1907</v>
      </c>
      <c r="P592" s="60" t="s">
        <v>1967</v>
      </c>
      <c r="Q592" s="60" t="s">
        <v>6208</v>
      </c>
      <c r="R592" s="60" t="s">
        <v>6209</v>
      </c>
      <c r="U592" s="61">
        <v>20148</v>
      </c>
      <c r="X592" s="60" t="s">
        <v>6210</v>
      </c>
      <c r="Y592" s="60" t="s">
        <v>6211</v>
      </c>
      <c r="Z592" s="60" t="s">
        <v>6212</v>
      </c>
      <c r="AA592" s="60">
        <v>7350014</v>
      </c>
      <c r="AB592" s="60">
        <v>34302</v>
      </c>
      <c r="AC592" s="60" t="s">
        <v>6213</v>
      </c>
      <c r="AD592" s="60" t="s">
        <v>1587</v>
      </c>
      <c r="AE592" s="60" t="b">
        <f t="shared" si="19"/>
        <v>0</v>
      </c>
      <c r="AF592" s="60" t="s">
        <v>641</v>
      </c>
      <c r="AG592" s="60" t="s">
        <v>291</v>
      </c>
      <c r="AH592" s="61">
        <v>42044</v>
      </c>
      <c r="AI592" s="60" t="s">
        <v>292</v>
      </c>
      <c r="AJ592" s="61">
        <v>43191</v>
      </c>
      <c r="AK592" s="61">
        <v>43234</v>
      </c>
      <c r="AL592" s="60" t="s">
        <v>1829</v>
      </c>
      <c r="AM592" s="60" t="str">
        <f>VLOOKUP(AL592,'[1]居宅，予防'!$A$2:$B$43,2,FALSE)</f>
        <v>通所介護</v>
      </c>
      <c r="AN592" s="60" t="str">
        <f>VLOOKUP(AM592,[1]施設種別!$A$2:$B$20,2,FALSE)</f>
        <v>⑮通所介護</v>
      </c>
      <c r="AO592" s="60" t="s">
        <v>294</v>
      </c>
      <c r="AP592" s="60" t="s">
        <v>356</v>
      </c>
      <c r="AQ592" s="61">
        <v>41579</v>
      </c>
      <c r="AR592" s="61">
        <v>41579</v>
      </c>
      <c r="AS592" s="61">
        <v>43192</v>
      </c>
      <c r="BF592" s="61">
        <v>41579</v>
      </c>
      <c r="BG592" s="61">
        <v>43769</v>
      </c>
      <c r="BJ592" s="60" t="s">
        <v>6210</v>
      </c>
      <c r="BK592" s="60" t="s">
        <v>6211</v>
      </c>
      <c r="BL592" s="60" t="s">
        <v>6212</v>
      </c>
      <c r="BM592" s="60" t="s">
        <v>6214</v>
      </c>
      <c r="BN592" s="60" t="s">
        <v>6215</v>
      </c>
      <c r="BO592" s="60" t="s">
        <v>6216</v>
      </c>
      <c r="BP592" s="60">
        <v>7320814</v>
      </c>
      <c r="BQ592" s="60" t="s">
        <v>6217</v>
      </c>
      <c r="BR592" s="60" t="s">
        <v>5708</v>
      </c>
      <c r="BV592" s="61">
        <v>24728</v>
      </c>
      <c r="CR592" s="60" t="s">
        <v>6218</v>
      </c>
      <c r="CS592" s="60" t="s">
        <v>6219</v>
      </c>
      <c r="CY592" s="60" t="s">
        <v>291</v>
      </c>
      <c r="CZ592" s="61">
        <v>43280</v>
      </c>
      <c r="DA592" s="61">
        <v>43578</v>
      </c>
      <c r="DB592" s="61">
        <v>43250</v>
      </c>
      <c r="DC592" s="61">
        <v>43769</v>
      </c>
    </row>
    <row r="593" spans="1:110" x14ac:dyDescent="0.15">
      <c r="A593" s="60">
        <f>COUNTIF(B593:B$1038,B593)</f>
        <v>1</v>
      </c>
      <c r="B593" s="60" t="str">
        <f t="shared" si="18"/>
        <v>3473200933地域密着型通所介護</v>
      </c>
      <c r="C593" s="60">
        <v>3473200933</v>
      </c>
      <c r="D593" s="60">
        <v>34302</v>
      </c>
      <c r="E593" s="60" t="s">
        <v>1587</v>
      </c>
      <c r="G593" s="60" t="s">
        <v>6220</v>
      </c>
      <c r="H593" s="60" t="s">
        <v>6221</v>
      </c>
      <c r="I593" s="60">
        <v>7320044</v>
      </c>
      <c r="J593" s="60" t="s">
        <v>6222</v>
      </c>
      <c r="K593" s="60" t="s">
        <v>6223</v>
      </c>
      <c r="L593" s="60" t="s">
        <v>6224</v>
      </c>
      <c r="M593" s="60" t="s">
        <v>1907</v>
      </c>
      <c r="P593" s="60" t="s">
        <v>1967</v>
      </c>
      <c r="Q593" s="60" t="s">
        <v>6225</v>
      </c>
      <c r="R593" s="60" t="s">
        <v>6226</v>
      </c>
      <c r="U593" s="61">
        <v>22427</v>
      </c>
      <c r="X593" s="60" t="s">
        <v>6227</v>
      </c>
      <c r="Y593" s="60" t="s">
        <v>6228</v>
      </c>
      <c r="Z593" s="60" t="s">
        <v>6229</v>
      </c>
      <c r="AA593" s="60">
        <v>7350013</v>
      </c>
      <c r="AB593" s="60">
        <v>34302</v>
      </c>
      <c r="AC593" s="60" t="s">
        <v>6230</v>
      </c>
      <c r="AD593" s="60" t="s">
        <v>1587</v>
      </c>
      <c r="AE593" s="60" t="b">
        <f t="shared" si="19"/>
        <v>1</v>
      </c>
      <c r="AF593" s="60" t="s">
        <v>641</v>
      </c>
      <c r="AG593" s="60" t="s">
        <v>291</v>
      </c>
      <c r="AH593" s="61">
        <v>42480</v>
      </c>
      <c r="AI593" s="60" t="s">
        <v>292</v>
      </c>
      <c r="AJ593" s="61">
        <v>42461</v>
      </c>
      <c r="AK593" s="61">
        <v>42480</v>
      </c>
      <c r="AL593" s="60" t="s">
        <v>1974</v>
      </c>
      <c r="AM593" s="60" t="str">
        <f>VLOOKUP(AL593,'[1]居宅，予防'!$A$2:$B$43,2,FALSE)</f>
        <v>地域密着型通所介護</v>
      </c>
      <c r="AN593" s="60" t="str">
        <f>VLOOKUP(AM593,[1]施設種別!$A$2:$B$20,2,FALSE)</f>
        <v>⑯地域密着型通所介護</v>
      </c>
      <c r="AO593" s="60" t="s">
        <v>294</v>
      </c>
      <c r="AP593" s="60" t="s">
        <v>356</v>
      </c>
      <c r="AQ593" s="61">
        <v>42461</v>
      </c>
      <c r="AR593" s="61">
        <v>42461</v>
      </c>
      <c r="AS593" s="61">
        <v>43405</v>
      </c>
      <c r="BF593" s="61">
        <v>42461</v>
      </c>
      <c r="BG593" s="61">
        <v>43799</v>
      </c>
      <c r="BJ593" s="60" t="s">
        <v>6227</v>
      </c>
      <c r="BK593" s="60" t="s">
        <v>6228</v>
      </c>
      <c r="BL593" s="60" t="s">
        <v>6229</v>
      </c>
      <c r="BM593" s="60" t="s">
        <v>6231</v>
      </c>
      <c r="BN593" s="60" t="s">
        <v>6232</v>
      </c>
      <c r="BO593" s="60" t="s">
        <v>6233</v>
      </c>
      <c r="BP593" s="60">
        <v>7320056</v>
      </c>
      <c r="BQ593" s="60" t="s">
        <v>6234</v>
      </c>
      <c r="BR593" s="60" t="s">
        <v>1978</v>
      </c>
      <c r="BU593" s="60" t="s">
        <v>598</v>
      </c>
      <c r="BV593" s="61">
        <v>27889</v>
      </c>
      <c r="CO593" s="60" t="s">
        <v>6235</v>
      </c>
      <c r="CP593" s="60" t="s">
        <v>6235</v>
      </c>
      <c r="CQ593" s="60" t="s">
        <v>600</v>
      </c>
      <c r="CR593" s="60" t="s">
        <v>1587</v>
      </c>
      <c r="CX593" s="60" t="s">
        <v>6236</v>
      </c>
      <c r="CZ593" s="61">
        <v>43431</v>
      </c>
      <c r="DA593" s="61">
        <v>42850</v>
      </c>
      <c r="DB593" s="61">
        <v>42480</v>
      </c>
      <c r="DC593" s="61">
        <v>43799</v>
      </c>
    </row>
    <row r="594" spans="1:110" x14ac:dyDescent="0.15">
      <c r="A594" s="60">
        <f>COUNTIF(B594:B$1038,B594)</f>
        <v>1</v>
      </c>
      <c r="B594" s="60" t="str">
        <f t="shared" si="18"/>
        <v>3473201022地域密着型通所介護</v>
      </c>
      <c r="C594" s="60">
        <v>3473201022</v>
      </c>
      <c r="D594" s="60">
        <v>34302</v>
      </c>
      <c r="E594" s="60" t="s">
        <v>1587</v>
      </c>
      <c r="G594" s="60" t="s">
        <v>6237</v>
      </c>
      <c r="H594" s="60" t="s">
        <v>6238</v>
      </c>
      <c r="I594" s="60">
        <v>7320014</v>
      </c>
      <c r="J594" s="60" t="s">
        <v>6239</v>
      </c>
      <c r="K594" s="60" t="s">
        <v>6240</v>
      </c>
      <c r="L594" s="60" t="s">
        <v>6241</v>
      </c>
      <c r="M594" s="60" t="s">
        <v>1907</v>
      </c>
      <c r="P594" s="60" t="s">
        <v>1967</v>
      </c>
      <c r="Q594" s="60" t="s">
        <v>6242</v>
      </c>
      <c r="R594" s="60" t="s">
        <v>6243</v>
      </c>
      <c r="X594" s="60" t="s">
        <v>6244</v>
      </c>
      <c r="Y594" s="60" t="s">
        <v>6245</v>
      </c>
      <c r="Z594" s="60" t="s">
        <v>6246</v>
      </c>
      <c r="AA594" s="60">
        <v>7350005</v>
      </c>
      <c r="AB594" s="60">
        <v>34302</v>
      </c>
      <c r="AC594" s="60" t="s">
        <v>6247</v>
      </c>
      <c r="AD594" s="60" t="s">
        <v>1587</v>
      </c>
      <c r="AE594" s="60" t="b">
        <f t="shared" si="19"/>
        <v>1</v>
      </c>
      <c r="AF594" s="60" t="s">
        <v>641</v>
      </c>
      <c r="AG594" s="60" t="s">
        <v>291</v>
      </c>
      <c r="AH594" s="61">
        <v>42480</v>
      </c>
      <c r="AI594" s="60" t="s">
        <v>292</v>
      </c>
      <c r="AJ594" s="61">
        <v>42461</v>
      </c>
      <c r="AK594" s="61">
        <v>42480</v>
      </c>
      <c r="AL594" s="60" t="s">
        <v>1974</v>
      </c>
      <c r="AM594" s="60" t="str">
        <f>VLOOKUP(AL594,'[1]居宅，予防'!$A$2:$B$43,2,FALSE)</f>
        <v>地域密着型通所介護</v>
      </c>
      <c r="AN594" s="60" t="str">
        <f>VLOOKUP(AM594,[1]施設種別!$A$2:$B$20,2,FALSE)</f>
        <v>⑯地域密着型通所介護</v>
      </c>
      <c r="AO594" s="60" t="s">
        <v>294</v>
      </c>
      <c r="AP594" s="60" t="s">
        <v>356</v>
      </c>
      <c r="AQ594" s="61">
        <v>42461</v>
      </c>
      <c r="AR594" s="61">
        <v>42461</v>
      </c>
      <c r="AS594" s="61">
        <v>43525</v>
      </c>
      <c r="BF594" s="61">
        <v>42461</v>
      </c>
      <c r="BG594" s="61">
        <v>44620</v>
      </c>
      <c r="BJ594" s="60" t="s">
        <v>6244</v>
      </c>
      <c r="BK594" s="60" t="s">
        <v>6245</v>
      </c>
      <c r="BL594" s="60" t="s">
        <v>6246</v>
      </c>
      <c r="BM594" s="60" t="s">
        <v>6248</v>
      </c>
      <c r="BN594" s="60" t="s">
        <v>6249</v>
      </c>
      <c r="BO594" s="60" t="s">
        <v>6250</v>
      </c>
      <c r="BP594" s="60">
        <v>7370142</v>
      </c>
      <c r="BQ594" s="60" t="s">
        <v>6251</v>
      </c>
      <c r="BR594" s="60" t="s">
        <v>2007</v>
      </c>
      <c r="BU594" s="60" t="s">
        <v>598</v>
      </c>
      <c r="BV594" s="61">
        <v>24161</v>
      </c>
      <c r="BW594" s="60" t="s">
        <v>6252</v>
      </c>
      <c r="CO594" s="60" t="s">
        <v>403</v>
      </c>
      <c r="CP594" s="60" t="s">
        <v>403</v>
      </c>
      <c r="CR594" s="60" t="s">
        <v>1587</v>
      </c>
      <c r="CX594" s="60" t="s">
        <v>4772</v>
      </c>
      <c r="CZ594" s="61">
        <v>43542</v>
      </c>
      <c r="DA594" s="61">
        <v>43525</v>
      </c>
      <c r="DB594" s="61">
        <v>42480</v>
      </c>
      <c r="DC594" s="61">
        <v>44620</v>
      </c>
    </row>
    <row r="595" spans="1:110" x14ac:dyDescent="0.15">
      <c r="A595" s="60">
        <f>COUNTIF(B595:B$1038,B595)</f>
        <v>1</v>
      </c>
      <c r="B595" s="60" t="str">
        <f t="shared" si="18"/>
        <v>3473201048短期入所生活介護</v>
      </c>
      <c r="C595" s="60">
        <v>3473201048</v>
      </c>
      <c r="D595" s="60">
        <v>0</v>
      </c>
      <c r="E595" s="60" t="s">
        <v>275</v>
      </c>
      <c r="F595" s="60">
        <v>1000330</v>
      </c>
      <c r="G595" s="60" t="s">
        <v>6253</v>
      </c>
      <c r="H595" s="60" t="s">
        <v>6254</v>
      </c>
      <c r="I595" s="60">
        <v>7320014</v>
      </c>
      <c r="J595" s="60" t="s">
        <v>6255</v>
      </c>
      <c r="K595" s="60" t="s">
        <v>6256</v>
      </c>
      <c r="L595" s="60" t="s">
        <v>6257</v>
      </c>
      <c r="M595" s="60" t="s">
        <v>1244</v>
      </c>
      <c r="P595" s="60" t="s">
        <v>283</v>
      </c>
      <c r="Q595" s="60" t="s">
        <v>6258</v>
      </c>
      <c r="R595" s="60" t="s">
        <v>6259</v>
      </c>
      <c r="X595" s="60" t="s">
        <v>6260</v>
      </c>
      <c r="Y595" s="60" t="s">
        <v>6261</v>
      </c>
      <c r="Z595" s="60" t="s">
        <v>6262</v>
      </c>
      <c r="AA595" s="60">
        <v>7350029</v>
      </c>
      <c r="AB595" s="60">
        <v>34302</v>
      </c>
      <c r="AC595" s="60" t="s">
        <v>6263</v>
      </c>
      <c r="AD595" s="60" t="s">
        <v>1587</v>
      </c>
      <c r="AE595" s="60" t="b">
        <f t="shared" si="19"/>
        <v>0</v>
      </c>
      <c r="AF595" s="60" t="s">
        <v>641</v>
      </c>
      <c r="AG595" s="60" t="s">
        <v>291</v>
      </c>
      <c r="AH595" s="61">
        <v>42426</v>
      </c>
      <c r="AI595" s="60" t="s">
        <v>292</v>
      </c>
      <c r="AJ595" s="61">
        <v>43191</v>
      </c>
      <c r="AK595" s="61">
        <v>43234</v>
      </c>
      <c r="AL595" s="60" t="s">
        <v>1850</v>
      </c>
      <c r="AM595" s="60" t="str">
        <f>VLOOKUP(AL595,'[1]居宅，予防'!$A$2:$B$43,2,FALSE)</f>
        <v>短期入所生活介護</v>
      </c>
      <c r="AN595" s="60" t="str">
        <f>VLOOKUP(AM595,[1]施設種別!$A$2:$B$20,2,FALSE)</f>
        <v>⑭短期入所生活介護</v>
      </c>
      <c r="AO595" s="60" t="s">
        <v>294</v>
      </c>
      <c r="AP595" s="60" t="s">
        <v>356</v>
      </c>
      <c r="AQ595" s="61">
        <v>42461</v>
      </c>
      <c r="AR595" s="61">
        <v>42461</v>
      </c>
      <c r="AS595" s="61">
        <v>43191</v>
      </c>
      <c r="BF595" s="61">
        <v>42461</v>
      </c>
      <c r="BG595" s="61">
        <v>44651</v>
      </c>
      <c r="BJ595" s="60" t="s">
        <v>6260</v>
      </c>
      <c r="BK595" s="60" t="s">
        <v>6261</v>
      </c>
      <c r="BL595" s="60" t="s">
        <v>6262</v>
      </c>
      <c r="BM595" s="60" t="s">
        <v>6264</v>
      </c>
      <c r="BN595" s="60" t="s">
        <v>6265</v>
      </c>
      <c r="BO595" s="60" t="s">
        <v>6266</v>
      </c>
      <c r="BP595" s="60">
        <v>7310154</v>
      </c>
      <c r="BQ595" s="60" t="s">
        <v>6267</v>
      </c>
      <c r="BS595" s="60" t="s">
        <v>6268</v>
      </c>
      <c r="BT595" s="60" t="s">
        <v>2380</v>
      </c>
      <c r="BV595" s="61">
        <v>23743</v>
      </c>
      <c r="CR595" s="60" t="s">
        <v>6269</v>
      </c>
      <c r="CY595" s="60" t="s">
        <v>291</v>
      </c>
      <c r="CZ595" s="61">
        <v>43234</v>
      </c>
      <c r="DA595" s="61">
        <v>43405</v>
      </c>
      <c r="DB595" s="61">
        <v>42823</v>
      </c>
      <c r="DC595" s="61">
        <v>44651</v>
      </c>
    </row>
    <row r="596" spans="1:110" x14ac:dyDescent="0.15">
      <c r="A596" s="60">
        <f>COUNTIF(B596:B$1038,B596)</f>
        <v>1</v>
      </c>
      <c r="B596" s="60" t="str">
        <f t="shared" si="18"/>
        <v>3473201105通所介護</v>
      </c>
      <c r="C596" s="60">
        <v>3473201105</v>
      </c>
      <c r="D596" s="60">
        <v>0</v>
      </c>
      <c r="E596" s="60" t="s">
        <v>275</v>
      </c>
      <c r="F596" s="60">
        <v>5000377</v>
      </c>
      <c r="G596" s="60" t="s">
        <v>6104</v>
      </c>
      <c r="H596" s="60" t="s">
        <v>6105</v>
      </c>
      <c r="I596" s="60">
        <v>7320046</v>
      </c>
      <c r="J596" s="60" t="s">
        <v>6106</v>
      </c>
      <c r="K596" s="60" t="s">
        <v>6107</v>
      </c>
      <c r="L596" s="60" t="s">
        <v>6108</v>
      </c>
      <c r="M596" s="60" t="s">
        <v>1907</v>
      </c>
      <c r="P596" s="60" t="s">
        <v>1967</v>
      </c>
      <c r="Q596" s="60" t="s">
        <v>6109</v>
      </c>
      <c r="R596" s="60" t="s">
        <v>6110</v>
      </c>
      <c r="X596" s="60" t="s">
        <v>6270</v>
      </c>
      <c r="Y596" s="60" t="s">
        <v>6271</v>
      </c>
      <c r="Z596" s="60" t="s">
        <v>6272</v>
      </c>
      <c r="AA596" s="60">
        <v>7350013</v>
      </c>
      <c r="AB596" s="60">
        <v>34302</v>
      </c>
      <c r="AC596" s="60" t="s">
        <v>6273</v>
      </c>
      <c r="AD596" s="60" t="s">
        <v>1587</v>
      </c>
      <c r="AE596" s="60" t="b">
        <f t="shared" si="19"/>
        <v>0</v>
      </c>
      <c r="AF596" s="60" t="s">
        <v>641</v>
      </c>
      <c r="AG596" s="60" t="s">
        <v>291</v>
      </c>
      <c r="AH596" s="61">
        <v>43392</v>
      </c>
      <c r="AI596" s="60" t="s">
        <v>292</v>
      </c>
      <c r="AJ596" s="61">
        <v>43416</v>
      </c>
      <c r="AK596" s="61">
        <v>43434</v>
      </c>
      <c r="AL596" s="60" t="s">
        <v>1829</v>
      </c>
      <c r="AM596" s="60" t="str">
        <f>VLOOKUP(AL596,'[1]居宅，予防'!$A$2:$B$43,2,FALSE)</f>
        <v>通所介護</v>
      </c>
      <c r="AN596" s="60" t="str">
        <f>VLOOKUP(AM596,[1]施設種別!$A$2:$B$20,2,FALSE)</f>
        <v>⑮通所介護</v>
      </c>
      <c r="AO596" s="60" t="s">
        <v>294</v>
      </c>
      <c r="AP596" s="60" t="s">
        <v>356</v>
      </c>
      <c r="AQ596" s="61">
        <v>42856</v>
      </c>
      <c r="AR596" s="61">
        <v>42856</v>
      </c>
      <c r="AS596" s="61">
        <v>43556</v>
      </c>
      <c r="BF596" s="61">
        <v>42856</v>
      </c>
      <c r="BG596" s="61">
        <v>45046</v>
      </c>
      <c r="BJ596" s="60" t="s">
        <v>6270</v>
      </c>
      <c r="BK596" s="60" t="s">
        <v>6271</v>
      </c>
      <c r="BL596" s="60" t="s">
        <v>6272</v>
      </c>
      <c r="BM596" s="60" t="s">
        <v>6274</v>
      </c>
      <c r="BN596" s="60" t="s">
        <v>6275</v>
      </c>
      <c r="BO596" s="60" t="s">
        <v>6276</v>
      </c>
      <c r="BP596" s="60">
        <v>7340027</v>
      </c>
      <c r="BQ596" s="60" t="s">
        <v>6277</v>
      </c>
      <c r="BR596" s="60" t="s">
        <v>6278</v>
      </c>
      <c r="BV596" s="61">
        <v>27569</v>
      </c>
      <c r="CR596" s="60" t="s">
        <v>6119</v>
      </c>
      <c r="CY596" s="60" t="s">
        <v>291</v>
      </c>
      <c r="CZ596" s="61">
        <v>43579</v>
      </c>
      <c r="DA596" s="61">
        <v>43578</v>
      </c>
      <c r="DB596" s="61">
        <v>43557</v>
      </c>
      <c r="DC596" s="61">
        <v>45046</v>
      </c>
      <c r="DF596" s="60" t="s">
        <v>6279</v>
      </c>
    </row>
    <row r="597" spans="1:110" x14ac:dyDescent="0.15">
      <c r="A597" s="60">
        <f>COUNTIF(B597:B$1038,B597)</f>
        <v>1</v>
      </c>
      <c r="B597" s="60" t="str">
        <f t="shared" si="18"/>
        <v>3473201113短期入所生活介護</v>
      </c>
      <c r="C597" s="60">
        <v>3473201113</v>
      </c>
      <c r="D597" s="60">
        <v>0</v>
      </c>
      <c r="E597" s="60" t="s">
        <v>275</v>
      </c>
      <c r="F597" s="60">
        <v>1000348</v>
      </c>
      <c r="G597" s="60" t="s">
        <v>6280</v>
      </c>
      <c r="H597" s="60" t="s">
        <v>6281</v>
      </c>
      <c r="I597" s="60">
        <v>7360025</v>
      </c>
      <c r="J597" s="60" t="s">
        <v>6282</v>
      </c>
      <c r="K597" s="60" t="s">
        <v>6283</v>
      </c>
      <c r="L597" s="60" t="s">
        <v>6284</v>
      </c>
      <c r="M597" s="60" t="s">
        <v>1244</v>
      </c>
      <c r="P597" s="60" t="s">
        <v>283</v>
      </c>
      <c r="Q597" s="60" t="s">
        <v>5849</v>
      </c>
      <c r="R597" s="60" t="s">
        <v>5850</v>
      </c>
      <c r="X597" s="60" t="s">
        <v>6285</v>
      </c>
      <c r="Y597" s="60" t="s">
        <v>6286</v>
      </c>
      <c r="Z597" s="60" t="s">
        <v>6283</v>
      </c>
      <c r="AA597" s="60">
        <v>7360025</v>
      </c>
      <c r="AB597" s="60">
        <v>34304</v>
      </c>
      <c r="AC597" s="60" t="s">
        <v>6282</v>
      </c>
      <c r="AD597" s="60" t="s">
        <v>887</v>
      </c>
      <c r="AE597" s="60" t="b">
        <f t="shared" si="19"/>
        <v>0</v>
      </c>
      <c r="AF597" s="60" t="s">
        <v>641</v>
      </c>
      <c r="AG597" s="60" t="s">
        <v>291</v>
      </c>
      <c r="AH597" s="61">
        <v>42929</v>
      </c>
      <c r="AI597" s="60" t="s">
        <v>292</v>
      </c>
      <c r="AJ597" s="61">
        <v>42912</v>
      </c>
      <c r="AK597" s="61">
        <v>43032</v>
      </c>
      <c r="AL597" s="60" t="s">
        <v>1850</v>
      </c>
      <c r="AM597" s="60" t="str">
        <f>VLOOKUP(AL597,'[1]居宅，予防'!$A$2:$B$43,2,FALSE)</f>
        <v>短期入所生活介護</v>
      </c>
      <c r="AN597" s="60" t="str">
        <f>VLOOKUP(AM597,[1]施設種別!$A$2:$B$20,2,FALSE)</f>
        <v>⑭短期入所生活介護</v>
      </c>
      <c r="AO597" s="60" t="s">
        <v>294</v>
      </c>
      <c r="AP597" s="60" t="s">
        <v>356</v>
      </c>
      <c r="AQ597" s="61">
        <v>42856</v>
      </c>
      <c r="AR597" s="61">
        <v>42856</v>
      </c>
      <c r="AS597" s="61">
        <v>43556</v>
      </c>
      <c r="BF597" s="61">
        <v>42856</v>
      </c>
      <c r="BG597" s="61">
        <v>45046</v>
      </c>
      <c r="BJ597" s="60" t="s">
        <v>6285</v>
      </c>
      <c r="BK597" s="60" t="s">
        <v>6286</v>
      </c>
      <c r="BL597" s="60" t="s">
        <v>6283</v>
      </c>
      <c r="BM597" s="60" t="s">
        <v>6284</v>
      </c>
      <c r="BN597" s="60" t="s">
        <v>6287</v>
      </c>
      <c r="BO597" s="60" t="s">
        <v>6288</v>
      </c>
      <c r="BP597" s="60">
        <v>7314222</v>
      </c>
      <c r="BQ597" s="60" t="s">
        <v>6289</v>
      </c>
      <c r="BS597" s="60" t="s">
        <v>6290</v>
      </c>
      <c r="BT597" s="60" t="s">
        <v>5293</v>
      </c>
      <c r="BV597" s="61">
        <v>20118</v>
      </c>
      <c r="CR597" s="60" t="s">
        <v>6202</v>
      </c>
      <c r="CY597" s="60" t="s">
        <v>291</v>
      </c>
      <c r="CZ597" s="61">
        <v>43579</v>
      </c>
      <c r="DA597" s="61">
        <v>43578</v>
      </c>
      <c r="DB597" s="61">
        <v>43535</v>
      </c>
      <c r="DC597" s="61">
        <v>45046</v>
      </c>
    </row>
    <row r="598" spans="1:110" x14ac:dyDescent="0.15">
      <c r="A598" s="60">
        <f>COUNTIF(B598:B$1038,B598)</f>
        <v>1</v>
      </c>
      <c r="B598" s="60" t="str">
        <f t="shared" si="18"/>
        <v>3473201162通所介護</v>
      </c>
      <c r="C598" s="60">
        <v>3473201162</v>
      </c>
      <c r="D598" s="60">
        <v>0</v>
      </c>
      <c r="E598" s="60" t="s">
        <v>275</v>
      </c>
      <c r="F598" s="60">
        <v>5007901</v>
      </c>
      <c r="G598" s="60" t="s">
        <v>6291</v>
      </c>
      <c r="H598" s="60" t="s">
        <v>6292</v>
      </c>
      <c r="I598" s="60">
        <v>7340023</v>
      </c>
      <c r="J598" s="60" t="s">
        <v>6293</v>
      </c>
      <c r="K598" s="60" t="s">
        <v>6294</v>
      </c>
      <c r="L598" s="60" t="s">
        <v>6295</v>
      </c>
      <c r="M598" s="60" t="s">
        <v>1907</v>
      </c>
      <c r="P598" s="60" t="s">
        <v>1967</v>
      </c>
      <c r="Q598" s="60" t="s">
        <v>6296</v>
      </c>
      <c r="R598" s="60" t="s">
        <v>6297</v>
      </c>
      <c r="U598" s="61">
        <v>26714</v>
      </c>
      <c r="X598" s="60" t="s">
        <v>6298</v>
      </c>
      <c r="Y598" s="60" t="s">
        <v>6299</v>
      </c>
      <c r="Z598" s="60" t="s">
        <v>6300</v>
      </c>
      <c r="AA598" s="60">
        <v>7350029</v>
      </c>
      <c r="AB598" s="60">
        <v>34302</v>
      </c>
      <c r="AC598" s="60" t="s">
        <v>6301</v>
      </c>
      <c r="AD598" s="60" t="s">
        <v>1587</v>
      </c>
      <c r="AE598" s="60" t="b">
        <f t="shared" si="19"/>
        <v>0</v>
      </c>
      <c r="AF598" s="60" t="s">
        <v>641</v>
      </c>
      <c r="AG598" s="60" t="s">
        <v>291</v>
      </c>
      <c r="AH598" s="61">
        <v>43279</v>
      </c>
      <c r="AI598" s="60" t="s">
        <v>292</v>
      </c>
      <c r="AJ598" s="61">
        <v>43374</v>
      </c>
      <c r="AK598" s="61">
        <v>43434</v>
      </c>
      <c r="AL598" s="60" t="s">
        <v>1829</v>
      </c>
      <c r="AM598" s="60" t="str">
        <f>VLOOKUP(AL598,'[1]居宅，予防'!$A$2:$B$43,2,FALSE)</f>
        <v>通所介護</v>
      </c>
      <c r="AN598" s="60" t="str">
        <f>VLOOKUP(AM598,[1]施設種別!$A$2:$B$20,2,FALSE)</f>
        <v>⑮通所介護</v>
      </c>
      <c r="AO598" s="60" t="s">
        <v>294</v>
      </c>
      <c r="AP598" s="60" t="s">
        <v>356</v>
      </c>
      <c r="AQ598" s="61">
        <v>43313</v>
      </c>
      <c r="AR598" s="61">
        <v>43313</v>
      </c>
      <c r="AS598" s="61">
        <v>43435</v>
      </c>
      <c r="BF598" s="61">
        <v>43313</v>
      </c>
      <c r="BG598" s="61">
        <v>45504</v>
      </c>
      <c r="BJ598" s="60" t="s">
        <v>6298</v>
      </c>
      <c r="BK598" s="60" t="s">
        <v>6299</v>
      </c>
      <c r="BL598" s="60" t="s">
        <v>6300</v>
      </c>
      <c r="BM598" s="60" t="s">
        <v>6302</v>
      </c>
      <c r="BN598" s="60" t="s">
        <v>6303</v>
      </c>
      <c r="BO598" s="60" t="s">
        <v>6304</v>
      </c>
      <c r="BP598" s="60">
        <v>7340022</v>
      </c>
      <c r="BQ598" s="60" t="s">
        <v>6305</v>
      </c>
      <c r="BR598" s="60" t="s">
        <v>4886</v>
      </c>
      <c r="BV598" s="61">
        <v>50179</v>
      </c>
      <c r="CR598" s="60" t="s">
        <v>6306</v>
      </c>
      <c r="CS598" s="60" t="s">
        <v>6307</v>
      </c>
      <c r="CY598" s="60" t="s">
        <v>291</v>
      </c>
      <c r="CZ598" s="61">
        <v>43496</v>
      </c>
      <c r="DA598" s="61">
        <v>43578</v>
      </c>
      <c r="DB598" s="61">
        <v>43440</v>
      </c>
      <c r="DC598" s="61">
        <v>45504</v>
      </c>
    </row>
    <row r="599" spans="1:110" x14ac:dyDescent="0.15">
      <c r="A599" s="60">
        <f>COUNTIF(B599:B$1038,B599)</f>
        <v>1</v>
      </c>
      <c r="B599" s="60" t="str">
        <f t="shared" si="18"/>
        <v>3473201170通所介護</v>
      </c>
      <c r="C599" s="60">
        <v>3473201170</v>
      </c>
      <c r="D599" s="60">
        <v>0</v>
      </c>
      <c r="E599" s="60" t="s">
        <v>275</v>
      </c>
      <c r="F599" s="60">
        <v>5005632</v>
      </c>
      <c r="G599" s="60" t="s">
        <v>6220</v>
      </c>
      <c r="H599" s="60" t="s">
        <v>6221</v>
      </c>
      <c r="I599" s="60">
        <v>7320044</v>
      </c>
      <c r="J599" s="60" t="s">
        <v>6222</v>
      </c>
      <c r="K599" s="60" t="s">
        <v>6223</v>
      </c>
      <c r="L599" s="60" t="s">
        <v>6224</v>
      </c>
      <c r="M599" s="60" t="s">
        <v>1907</v>
      </c>
      <c r="P599" s="60" t="s">
        <v>1967</v>
      </c>
      <c r="Q599" s="60" t="s">
        <v>6225</v>
      </c>
      <c r="R599" s="60" t="s">
        <v>6226</v>
      </c>
      <c r="U599" s="61">
        <v>22427</v>
      </c>
      <c r="X599" s="60" t="s">
        <v>6308</v>
      </c>
      <c r="Y599" s="60" t="s">
        <v>6309</v>
      </c>
      <c r="Z599" s="60" t="s">
        <v>6310</v>
      </c>
      <c r="AA599" s="60">
        <v>7360068</v>
      </c>
      <c r="AB599" s="60">
        <v>34304</v>
      </c>
      <c r="AC599" s="60" t="s">
        <v>6311</v>
      </c>
      <c r="AD599" s="60" t="s">
        <v>887</v>
      </c>
      <c r="AE599" s="60" t="b">
        <f t="shared" si="19"/>
        <v>0</v>
      </c>
      <c r="AF599" s="60" t="s">
        <v>641</v>
      </c>
      <c r="AG599" s="60" t="s">
        <v>291</v>
      </c>
      <c r="AH599" s="61">
        <v>43371</v>
      </c>
      <c r="AI599" s="60" t="s">
        <v>385</v>
      </c>
      <c r="AJ599" s="61">
        <v>43405</v>
      </c>
      <c r="AK599" s="61">
        <v>43396</v>
      </c>
      <c r="AL599" s="60" t="s">
        <v>1829</v>
      </c>
      <c r="AM599" s="60" t="str">
        <f>VLOOKUP(AL599,'[1]居宅，予防'!$A$2:$B$43,2,FALSE)</f>
        <v>通所介護</v>
      </c>
      <c r="AN599" s="60" t="str">
        <f>VLOOKUP(AM599,[1]施設種別!$A$2:$B$20,2,FALSE)</f>
        <v>⑮通所介護</v>
      </c>
      <c r="AO599" s="60" t="s">
        <v>294</v>
      </c>
      <c r="AP599" s="60" t="s">
        <v>356</v>
      </c>
      <c r="AQ599" s="61">
        <v>43405</v>
      </c>
      <c r="AR599" s="61">
        <v>43405</v>
      </c>
      <c r="BF599" s="61">
        <v>43405</v>
      </c>
      <c r="BG599" s="61">
        <v>45596</v>
      </c>
      <c r="BJ599" s="60" t="s">
        <v>6308</v>
      </c>
      <c r="BK599" s="60" t="s">
        <v>6309</v>
      </c>
      <c r="BL599" s="60" t="s">
        <v>6310</v>
      </c>
      <c r="BM599" s="60" t="s">
        <v>6312</v>
      </c>
      <c r="BN599" s="60" t="s">
        <v>6313</v>
      </c>
      <c r="BO599" s="60" t="s">
        <v>6314</v>
      </c>
      <c r="BP599" s="60">
        <v>7392613</v>
      </c>
      <c r="BQ599" s="60" t="s">
        <v>6315</v>
      </c>
      <c r="BR599" s="60" t="s">
        <v>4886</v>
      </c>
      <c r="BV599" s="61">
        <v>30347</v>
      </c>
      <c r="CR599" s="60" t="s">
        <v>6316</v>
      </c>
      <c r="CY599" s="60" t="s">
        <v>291</v>
      </c>
      <c r="CZ599" s="61">
        <v>43396</v>
      </c>
      <c r="DA599" s="61">
        <v>43578</v>
      </c>
      <c r="DB599" s="61">
        <v>43371</v>
      </c>
      <c r="DC599" s="61">
        <v>45596</v>
      </c>
      <c r="DF599" s="60" t="s">
        <v>6317</v>
      </c>
    </row>
    <row r="600" spans="1:110" x14ac:dyDescent="0.15">
      <c r="A600" s="60">
        <f>COUNTIF(B600:B$1038,B600)</f>
        <v>1</v>
      </c>
      <c r="B600" s="60" t="str">
        <f t="shared" si="18"/>
        <v>3473300204通所介護</v>
      </c>
      <c r="C600" s="60">
        <v>3473300204</v>
      </c>
      <c r="D600" s="60">
        <v>0</v>
      </c>
      <c r="E600" s="60" t="s">
        <v>275</v>
      </c>
      <c r="F600" s="60">
        <v>2003960</v>
      </c>
      <c r="G600" s="60" t="s">
        <v>6318</v>
      </c>
      <c r="H600" s="60" t="s">
        <v>6319</v>
      </c>
      <c r="I600" s="60">
        <v>7372302</v>
      </c>
      <c r="J600" s="60" t="s">
        <v>6320</v>
      </c>
      <c r="K600" s="60" t="s">
        <v>6321</v>
      </c>
      <c r="L600" s="60" t="s">
        <v>6322</v>
      </c>
      <c r="M600" s="60" t="s">
        <v>2096</v>
      </c>
      <c r="P600" s="60" t="s">
        <v>349</v>
      </c>
      <c r="Q600" s="60" t="s">
        <v>6323</v>
      </c>
      <c r="R600" s="60" t="s">
        <v>6324</v>
      </c>
      <c r="X600" s="60" t="s">
        <v>6325</v>
      </c>
      <c r="Y600" s="60" t="s">
        <v>6326</v>
      </c>
      <c r="Z600" s="60" t="s">
        <v>6327</v>
      </c>
      <c r="AA600" s="60">
        <v>7372302</v>
      </c>
      <c r="AB600" s="60">
        <v>34215</v>
      </c>
      <c r="AC600" s="60" t="s">
        <v>6320</v>
      </c>
      <c r="AD600" s="60" t="s">
        <v>860</v>
      </c>
      <c r="AE600" s="60" t="b">
        <f t="shared" si="19"/>
        <v>0</v>
      </c>
      <c r="AF600" s="60" t="s">
        <v>861</v>
      </c>
      <c r="AG600" s="60" t="s">
        <v>291</v>
      </c>
      <c r="AH600" s="61">
        <v>43056</v>
      </c>
      <c r="AI600" s="60" t="s">
        <v>292</v>
      </c>
      <c r="AJ600" s="61">
        <v>42903</v>
      </c>
      <c r="AK600" s="61">
        <v>43069</v>
      </c>
      <c r="AL600" s="60" t="s">
        <v>1829</v>
      </c>
      <c r="AM600" s="60" t="str">
        <f>VLOOKUP(AL600,'[1]居宅，予防'!$A$2:$B$43,2,FALSE)</f>
        <v>通所介護</v>
      </c>
      <c r="AN600" s="60" t="str">
        <f>VLOOKUP(AM600,[1]施設種別!$A$2:$B$20,2,FALSE)</f>
        <v>⑮通所介護</v>
      </c>
      <c r="AO600" s="60" t="s">
        <v>294</v>
      </c>
      <c r="AP600" s="60" t="s">
        <v>356</v>
      </c>
      <c r="AQ600" s="61">
        <v>36516</v>
      </c>
      <c r="AR600" s="61">
        <v>36516</v>
      </c>
      <c r="AS600" s="61">
        <v>43313</v>
      </c>
      <c r="BF600" s="61">
        <v>42675</v>
      </c>
      <c r="BG600" s="61">
        <v>44865</v>
      </c>
      <c r="BJ600" s="60" t="s">
        <v>6325</v>
      </c>
      <c r="BK600" s="60" t="s">
        <v>6326</v>
      </c>
      <c r="BL600" s="60" t="s">
        <v>6327</v>
      </c>
      <c r="BM600" s="60" t="s">
        <v>6328</v>
      </c>
      <c r="BN600" s="60" t="s">
        <v>6329</v>
      </c>
      <c r="BO600" s="60" t="s">
        <v>6330</v>
      </c>
      <c r="BP600" s="60">
        <v>7372302</v>
      </c>
      <c r="BQ600" s="60" t="s">
        <v>6331</v>
      </c>
      <c r="BR600" s="60" t="s">
        <v>1978</v>
      </c>
      <c r="BV600" s="61">
        <v>26703</v>
      </c>
      <c r="CR600" s="60" t="s">
        <v>860</v>
      </c>
      <c r="CS600" s="60" t="s">
        <v>6332</v>
      </c>
      <c r="CU600" s="60" t="s">
        <v>6333</v>
      </c>
      <c r="CY600" s="60" t="s">
        <v>291</v>
      </c>
      <c r="CZ600" s="61">
        <v>43342</v>
      </c>
      <c r="DA600" s="61">
        <v>43217</v>
      </c>
      <c r="DB600" s="61">
        <v>43321</v>
      </c>
      <c r="DC600" s="61">
        <v>44865</v>
      </c>
    </row>
    <row r="601" spans="1:110" x14ac:dyDescent="0.15">
      <c r="A601" s="60">
        <f>COUNTIF(B601:B$1038,B601)</f>
        <v>1</v>
      </c>
      <c r="B601" s="60" t="str">
        <f t="shared" si="18"/>
        <v>3473300261短期入所生活介護</v>
      </c>
      <c r="C601" s="60">
        <v>3473300261</v>
      </c>
      <c r="D601" s="60">
        <v>0</v>
      </c>
      <c r="E601" s="60" t="s">
        <v>275</v>
      </c>
      <c r="F601" s="60">
        <v>1004134</v>
      </c>
      <c r="G601" s="60" t="s">
        <v>5453</v>
      </c>
      <c r="H601" s="60" t="s">
        <v>5454</v>
      </c>
      <c r="I601" s="60">
        <v>7390454</v>
      </c>
      <c r="J601" s="60" t="s">
        <v>5455</v>
      </c>
      <c r="K601" s="60" t="s">
        <v>5456</v>
      </c>
      <c r="L601" s="60" t="s">
        <v>5457</v>
      </c>
      <c r="M601" s="60" t="s">
        <v>1244</v>
      </c>
      <c r="P601" s="60" t="s">
        <v>283</v>
      </c>
      <c r="Q601" s="60" t="s">
        <v>5458</v>
      </c>
      <c r="R601" s="60" t="s">
        <v>5459</v>
      </c>
      <c r="U601" s="61">
        <v>22818</v>
      </c>
      <c r="X601" s="60" t="s">
        <v>6334</v>
      </c>
      <c r="Y601" s="60" t="s">
        <v>6335</v>
      </c>
      <c r="Z601" s="60" t="s">
        <v>5456</v>
      </c>
      <c r="AA601" s="60">
        <v>7390454</v>
      </c>
      <c r="AB601" s="60">
        <v>34213</v>
      </c>
      <c r="AC601" s="60" t="s">
        <v>5455</v>
      </c>
      <c r="AD601" s="60" t="s">
        <v>800</v>
      </c>
      <c r="AE601" s="60" t="b">
        <f t="shared" si="19"/>
        <v>0</v>
      </c>
      <c r="AF601" s="60" t="s">
        <v>641</v>
      </c>
      <c r="AG601" s="60" t="s">
        <v>291</v>
      </c>
      <c r="AH601" s="61">
        <v>43157</v>
      </c>
      <c r="AI601" s="60" t="s">
        <v>292</v>
      </c>
      <c r="AJ601" s="61">
        <v>43132</v>
      </c>
      <c r="AK601" s="61">
        <v>43185</v>
      </c>
      <c r="AL601" s="60" t="s">
        <v>1850</v>
      </c>
      <c r="AM601" s="60" t="str">
        <f>VLOOKUP(AL601,'[1]居宅，予防'!$A$2:$B$43,2,FALSE)</f>
        <v>短期入所生活介護</v>
      </c>
      <c r="AN601" s="60" t="str">
        <f>VLOOKUP(AM601,[1]施設種別!$A$2:$B$20,2,FALSE)</f>
        <v>⑭短期入所生活介護</v>
      </c>
      <c r="AO601" s="60" t="s">
        <v>294</v>
      </c>
      <c r="AP601" s="60" t="s">
        <v>356</v>
      </c>
      <c r="AQ601" s="61">
        <v>36557</v>
      </c>
      <c r="AR601" s="61">
        <v>36557</v>
      </c>
      <c r="AS601" s="61">
        <v>43500</v>
      </c>
      <c r="BF601" s="61">
        <v>41730</v>
      </c>
      <c r="BG601" s="61">
        <v>43921</v>
      </c>
      <c r="BJ601" s="60" t="s">
        <v>6334</v>
      </c>
      <c r="BK601" s="60" t="s">
        <v>6335</v>
      </c>
      <c r="BL601" s="60" t="s">
        <v>5456</v>
      </c>
      <c r="BM601" s="60" t="s">
        <v>5457</v>
      </c>
      <c r="BN601" s="60" t="s">
        <v>6336</v>
      </c>
      <c r="BO601" s="60" t="s">
        <v>6337</v>
      </c>
      <c r="BP601" s="60">
        <v>7320025</v>
      </c>
      <c r="BQ601" s="60" t="s">
        <v>6338</v>
      </c>
      <c r="BS601" s="60" t="s">
        <v>6339</v>
      </c>
      <c r="BT601" s="60" t="s">
        <v>6340</v>
      </c>
      <c r="BV601" s="61">
        <v>18496</v>
      </c>
      <c r="CR601" s="60" t="s">
        <v>800</v>
      </c>
      <c r="CS601" s="60" t="s">
        <v>5468</v>
      </c>
      <c r="CY601" s="60" t="s">
        <v>291</v>
      </c>
      <c r="CZ601" s="61">
        <v>43556</v>
      </c>
      <c r="DA601" s="61">
        <v>43278</v>
      </c>
      <c r="DB601" s="61">
        <v>43516</v>
      </c>
      <c r="DC601" s="61">
        <v>43921</v>
      </c>
      <c r="DF601" s="60" t="s">
        <v>6341</v>
      </c>
    </row>
    <row r="602" spans="1:110" x14ac:dyDescent="0.15">
      <c r="A602" s="60">
        <f>COUNTIF(B602:B$1038,B602)</f>
        <v>1</v>
      </c>
      <c r="B602" s="60" t="str">
        <f t="shared" si="18"/>
        <v>3473300295通所介護</v>
      </c>
      <c r="C602" s="60">
        <v>3473300295</v>
      </c>
      <c r="D602" s="60">
        <v>0</v>
      </c>
      <c r="E602" s="60" t="s">
        <v>275</v>
      </c>
      <c r="F602" s="60">
        <v>1004142</v>
      </c>
      <c r="G602" s="60" t="s">
        <v>5478</v>
      </c>
      <c r="H602" s="60" t="s">
        <v>5479</v>
      </c>
      <c r="I602" s="60">
        <v>7380222</v>
      </c>
      <c r="J602" s="60" t="s">
        <v>5480</v>
      </c>
      <c r="K602" s="60" t="s">
        <v>5481</v>
      </c>
      <c r="L602" s="60" t="s">
        <v>5482</v>
      </c>
      <c r="M602" s="60" t="s">
        <v>1244</v>
      </c>
      <c r="P602" s="60" t="s">
        <v>283</v>
      </c>
      <c r="Q602" s="60" t="s">
        <v>5483</v>
      </c>
      <c r="R602" s="60" t="s">
        <v>5484</v>
      </c>
      <c r="U602" s="61">
        <v>13345</v>
      </c>
      <c r="X602" s="60" t="s">
        <v>6342</v>
      </c>
      <c r="Y602" s="60" t="s">
        <v>6343</v>
      </c>
      <c r="Z602" s="60" t="s">
        <v>5481</v>
      </c>
      <c r="AA602" s="60">
        <v>7380222</v>
      </c>
      <c r="AB602" s="60">
        <v>34213</v>
      </c>
      <c r="AC602" s="60" t="s">
        <v>5480</v>
      </c>
      <c r="AD602" s="60" t="s">
        <v>800</v>
      </c>
      <c r="AE602" s="60" t="b">
        <f t="shared" si="19"/>
        <v>0</v>
      </c>
      <c r="AF602" s="60" t="s">
        <v>641</v>
      </c>
      <c r="AG602" s="60" t="s">
        <v>291</v>
      </c>
      <c r="AH602" s="61">
        <v>43311</v>
      </c>
      <c r="AI602" s="60" t="s">
        <v>292</v>
      </c>
      <c r="AJ602" s="61">
        <v>43296</v>
      </c>
      <c r="AK602" s="61">
        <v>43370</v>
      </c>
      <c r="AL602" s="60" t="s">
        <v>1829</v>
      </c>
      <c r="AM602" s="60" t="str">
        <f>VLOOKUP(AL602,'[1]居宅，予防'!$A$2:$B$43,2,FALSE)</f>
        <v>通所介護</v>
      </c>
      <c r="AN602" s="60" t="str">
        <f>VLOOKUP(AM602,[1]施設種別!$A$2:$B$20,2,FALSE)</f>
        <v>⑮通所介護</v>
      </c>
      <c r="AO602" s="60" t="s">
        <v>294</v>
      </c>
      <c r="AP602" s="60" t="s">
        <v>356</v>
      </c>
      <c r="AQ602" s="61">
        <v>36557</v>
      </c>
      <c r="AR602" s="61">
        <v>36557</v>
      </c>
      <c r="AS602" s="61">
        <v>43525</v>
      </c>
      <c r="BF602" s="61">
        <v>41730</v>
      </c>
      <c r="BG602" s="61">
        <v>43921</v>
      </c>
      <c r="BJ602" s="60" t="s">
        <v>6342</v>
      </c>
      <c r="BK602" s="60" t="s">
        <v>6343</v>
      </c>
      <c r="BL602" s="60" t="s">
        <v>5481</v>
      </c>
      <c r="BM602" s="60" t="s">
        <v>5482</v>
      </c>
      <c r="BN602" s="60" t="s">
        <v>6344</v>
      </c>
      <c r="BO602" s="60" t="s">
        <v>6345</v>
      </c>
      <c r="BP602" s="60">
        <v>7380222</v>
      </c>
      <c r="BQ602" s="60" t="s">
        <v>6346</v>
      </c>
      <c r="BR602" s="60" t="s">
        <v>2007</v>
      </c>
      <c r="BV602" s="61">
        <v>22243</v>
      </c>
      <c r="CR602" s="60" t="s">
        <v>800</v>
      </c>
      <c r="CS602" s="60" t="s">
        <v>6347</v>
      </c>
      <c r="CY602" s="60" t="s">
        <v>291</v>
      </c>
      <c r="CZ602" s="61">
        <v>43579</v>
      </c>
      <c r="DA602" s="61">
        <v>42849</v>
      </c>
      <c r="DB602" s="61">
        <v>43544</v>
      </c>
      <c r="DC602" s="61">
        <v>43921</v>
      </c>
    </row>
    <row r="603" spans="1:110" x14ac:dyDescent="0.15">
      <c r="A603" s="60">
        <f>COUNTIF(B603:B$1038,B603)</f>
        <v>1</v>
      </c>
      <c r="B603" s="60" t="str">
        <f t="shared" si="18"/>
        <v>3473300303短期入所生活介護</v>
      </c>
      <c r="C603" s="60">
        <v>3473300303</v>
      </c>
      <c r="D603" s="60">
        <v>0</v>
      </c>
      <c r="E603" s="60" t="s">
        <v>275</v>
      </c>
      <c r="F603" s="60">
        <v>1004142</v>
      </c>
      <c r="G603" s="60" t="s">
        <v>5478</v>
      </c>
      <c r="H603" s="60" t="s">
        <v>5479</v>
      </c>
      <c r="I603" s="60">
        <v>7380222</v>
      </c>
      <c r="J603" s="60" t="s">
        <v>5480</v>
      </c>
      <c r="K603" s="60" t="s">
        <v>5481</v>
      </c>
      <c r="L603" s="60" t="s">
        <v>5482</v>
      </c>
      <c r="M603" s="60" t="s">
        <v>1244</v>
      </c>
      <c r="P603" s="60" t="s">
        <v>283</v>
      </c>
      <c r="Q603" s="60" t="s">
        <v>5483</v>
      </c>
      <c r="R603" s="60" t="s">
        <v>5484</v>
      </c>
      <c r="U603" s="61">
        <v>13345</v>
      </c>
      <c r="X603" s="60" t="s">
        <v>6348</v>
      </c>
      <c r="Y603" s="60" t="s">
        <v>6349</v>
      </c>
      <c r="Z603" s="60" t="s">
        <v>5481</v>
      </c>
      <c r="AA603" s="60">
        <v>7380222</v>
      </c>
      <c r="AB603" s="60">
        <v>34213</v>
      </c>
      <c r="AC603" s="60" t="s">
        <v>5480</v>
      </c>
      <c r="AD603" s="60" t="s">
        <v>800</v>
      </c>
      <c r="AE603" s="60" t="b">
        <f t="shared" si="19"/>
        <v>0</v>
      </c>
      <c r="AF603" s="60" t="s">
        <v>641</v>
      </c>
      <c r="AG603" s="60" t="s">
        <v>291</v>
      </c>
      <c r="AH603" s="61">
        <v>43311</v>
      </c>
      <c r="AI603" s="60" t="s">
        <v>292</v>
      </c>
      <c r="AJ603" s="61">
        <v>43296</v>
      </c>
      <c r="AK603" s="61">
        <v>43370</v>
      </c>
      <c r="AL603" s="60" t="s">
        <v>1850</v>
      </c>
      <c r="AM603" s="60" t="str">
        <f>VLOOKUP(AL603,'[1]居宅，予防'!$A$2:$B$43,2,FALSE)</f>
        <v>短期入所生活介護</v>
      </c>
      <c r="AN603" s="60" t="str">
        <f>VLOOKUP(AM603,[1]施設種別!$A$2:$B$20,2,FALSE)</f>
        <v>⑭短期入所生活介護</v>
      </c>
      <c r="AO603" s="60" t="s">
        <v>294</v>
      </c>
      <c r="AP603" s="60" t="s">
        <v>356</v>
      </c>
      <c r="AQ603" s="61">
        <v>36557</v>
      </c>
      <c r="AR603" s="61">
        <v>36557</v>
      </c>
      <c r="AS603" s="61">
        <v>43496</v>
      </c>
      <c r="BF603" s="61">
        <v>41730</v>
      </c>
      <c r="BG603" s="61">
        <v>43921</v>
      </c>
      <c r="BJ603" s="60" t="s">
        <v>6348</v>
      </c>
      <c r="BK603" s="60" t="s">
        <v>6349</v>
      </c>
      <c r="BL603" s="60" t="s">
        <v>5481</v>
      </c>
      <c r="BM603" s="60" t="s">
        <v>5482</v>
      </c>
      <c r="BN603" s="60" t="s">
        <v>6350</v>
      </c>
      <c r="BO603" s="60" t="s">
        <v>6351</v>
      </c>
      <c r="BP603" s="60">
        <v>7380222</v>
      </c>
      <c r="BQ603" s="60" t="s">
        <v>6352</v>
      </c>
      <c r="BR603" s="60" t="s">
        <v>2867</v>
      </c>
      <c r="BS603" s="60" t="s">
        <v>6353</v>
      </c>
      <c r="BT603" s="60" t="s">
        <v>6354</v>
      </c>
      <c r="BV603" s="61">
        <v>18603</v>
      </c>
      <c r="CR603" s="60" t="s">
        <v>800</v>
      </c>
      <c r="CS603" s="60" t="s">
        <v>6355</v>
      </c>
      <c r="CY603" s="60" t="s">
        <v>291</v>
      </c>
      <c r="CZ603" s="61">
        <v>43524</v>
      </c>
      <c r="DA603" s="61">
        <v>43214</v>
      </c>
      <c r="DB603" s="61">
        <v>43503</v>
      </c>
      <c r="DC603" s="61">
        <v>43921</v>
      </c>
      <c r="DF603" s="60" t="s">
        <v>6356</v>
      </c>
    </row>
    <row r="604" spans="1:110" x14ac:dyDescent="0.15">
      <c r="A604" s="60">
        <f>COUNTIF(B604:B$1038,B604)</f>
        <v>1</v>
      </c>
      <c r="B604" s="60" t="str">
        <f t="shared" si="18"/>
        <v>3473300329認知症対応型通所介護</v>
      </c>
      <c r="C604" s="60">
        <v>3473300329</v>
      </c>
      <c r="D604" s="60">
        <v>34215</v>
      </c>
      <c r="E604" s="60" t="s">
        <v>860</v>
      </c>
      <c r="G604" s="60" t="s">
        <v>6357</v>
      </c>
      <c r="H604" s="60" t="s">
        <v>6358</v>
      </c>
      <c r="I604" s="60">
        <v>7372101</v>
      </c>
      <c r="J604" s="60" t="s">
        <v>6359</v>
      </c>
      <c r="K604" s="60" t="s">
        <v>6360</v>
      </c>
      <c r="L604" s="60" t="s">
        <v>6361</v>
      </c>
      <c r="M604" s="60" t="s">
        <v>1244</v>
      </c>
      <c r="P604" s="60" t="s">
        <v>283</v>
      </c>
      <c r="Q604" s="60" t="s">
        <v>6362</v>
      </c>
      <c r="R604" s="60" t="s">
        <v>6363</v>
      </c>
      <c r="S604" s="60">
        <v>7372213</v>
      </c>
      <c r="T604" s="60" t="s">
        <v>6364</v>
      </c>
      <c r="U604" s="61">
        <v>15539</v>
      </c>
      <c r="V604" s="60" t="s">
        <v>6365</v>
      </c>
      <c r="W604" s="60" t="s">
        <v>6365</v>
      </c>
      <c r="X604" s="60" t="s">
        <v>6366</v>
      </c>
      <c r="Y604" s="60" t="s">
        <v>6367</v>
      </c>
      <c r="Z604" s="60" t="s">
        <v>6360</v>
      </c>
      <c r="AA604" s="60">
        <v>7372101</v>
      </c>
      <c r="AB604" s="60">
        <v>34215</v>
      </c>
      <c r="AC604" s="60" t="s">
        <v>6359</v>
      </c>
      <c r="AD604" s="60" t="s">
        <v>860</v>
      </c>
      <c r="AE604" s="60" t="b">
        <f t="shared" si="19"/>
        <v>1</v>
      </c>
      <c r="AF604" s="60" t="s">
        <v>861</v>
      </c>
      <c r="AH604" s="61">
        <v>43306</v>
      </c>
      <c r="AI604" s="60" t="s">
        <v>292</v>
      </c>
      <c r="AJ604" s="61">
        <v>43191</v>
      </c>
      <c r="AK604" s="61">
        <v>43314</v>
      </c>
      <c r="AL604" s="60" t="s">
        <v>2720</v>
      </c>
      <c r="AM604" s="60" t="str">
        <f>VLOOKUP(AL604,'[1]居宅，予防'!$A$2:$B$43,2,FALSE)</f>
        <v>認知症対応型通所介護</v>
      </c>
      <c r="AN604" s="60" t="str">
        <f>VLOOKUP(AM604,[1]施設種別!$A$2:$B$20,2,FALSE)</f>
        <v>⑲認知症対応型通所介護</v>
      </c>
      <c r="AO604" s="60" t="s">
        <v>294</v>
      </c>
      <c r="AP604" s="60" t="s">
        <v>356</v>
      </c>
      <c r="AQ604" s="61">
        <v>38808</v>
      </c>
      <c r="AR604" s="61">
        <v>38808</v>
      </c>
      <c r="AS604" s="61">
        <v>43191</v>
      </c>
      <c r="BF604" s="61">
        <v>41730</v>
      </c>
      <c r="BG604" s="61">
        <v>43921</v>
      </c>
      <c r="BJ604" s="60" t="s">
        <v>6366</v>
      </c>
      <c r="BK604" s="60" t="s">
        <v>6367</v>
      </c>
      <c r="BL604" s="60" t="s">
        <v>6360</v>
      </c>
      <c r="BM604" s="60" t="s">
        <v>6361</v>
      </c>
      <c r="BN604" s="60" t="s">
        <v>6368</v>
      </c>
      <c r="BO604" s="60" t="s">
        <v>6369</v>
      </c>
      <c r="BP604" s="60">
        <v>7372122</v>
      </c>
      <c r="BQ604" s="60" t="s">
        <v>6370</v>
      </c>
      <c r="BV604" s="61">
        <v>20403</v>
      </c>
      <c r="CX604" s="60" t="s">
        <v>4899</v>
      </c>
      <c r="CZ604" s="61">
        <v>43314</v>
      </c>
      <c r="DA604" s="61">
        <v>43213</v>
      </c>
      <c r="DB604" s="61">
        <v>43306</v>
      </c>
      <c r="DC604" s="61">
        <v>43921</v>
      </c>
    </row>
    <row r="605" spans="1:110" x14ac:dyDescent="0.15">
      <c r="A605" s="60">
        <f>COUNTIF(B605:B$1038,B605)</f>
        <v>1</v>
      </c>
      <c r="B605" s="60" t="str">
        <f t="shared" si="18"/>
        <v>3473300345短期入所生活介護</v>
      </c>
      <c r="C605" s="60">
        <v>3473300345</v>
      </c>
      <c r="D605" s="60">
        <v>0</v>
      </c>
      <c r="E605" s="60" t="s">
        <v>275</v>
      </c>
      <c r="F605" s="60">
        <v>1004159</v>
      </c>
      <c r="G605" s="60" t="s">
        <v>6357</v>
      </c>
      <c r="H605" s="60" t="s">
        <v>6358</v>
      </c>
      <c r="I605" s="60">
        <v>7372101</v>
      </c>
      <c r="J605" s="60" t="s">
        <v>6371</v>
      </c>
      <c r="K605" s="60" t="s">
        <v>6360</v>
      </c>
      <c r="L605" s="60" t="s">
        <v>6361</v>
      </c>
      <c r="M605" s="60" t="s">
        <v>1244</v>
      </c>
      <c r="P605" s="60" t="s">
        <v>283</v>
      </c>
      <c r="Q605" s="60" t="s">
        <v>6362</v>
      </c>
      <c r="R605" s="60" t="s">
        <v>6363</v>
      </c>
      <c r="U605" s="61">
        <v>15539</v>
      </c>
      <c r="X605" s="60" t="s">
        <v>6372</v>
      </c>
      <c r="Y605" s="60" t="s">
        <v>6373</v>
      </c>
      <c r="Z605" s="60" t="s">
        <v>6360</v>
      </c>
      <c r="AA605" s="60">
        <v>7372101</v>
      </c>
      <c r="AB605" s="60">
        <v>34215</v>
      </c>
      <c r="AC605" s="60" t="s">
        <v>6371</v>
      </c>
      <c r="AD605" s="60" t="s">
        <v>860</v>
      </c>
      <c r="AE605" s="60" t="b">
        <f t="shared" si="19"/>
        <v>0</v>
      </c>
      <c r="AF605" s="60" t="s">
        <v>861</v>
      </c>
      <c r="AG605" s="60" t="s">
        <v>291</v>
      </c>
      <c r="AH605" s="61">
        <v>43283</v>
      </c>
      <c r="AI605" s="60" t="s">
        <v>292</v>
      </c>
      <c r="AJ605" s="61">
        <v>43191</v>
      </c>
      <c r="AK605" s="61">
        <v>43312</v>
      </c>
      <c r="AL605" s="60" t="s">
        <v>1850</v>
      </c>
      <c r="AM605" s="60" t="str">
        <f>VLOOKUP(AL605,'[1]居宅，予防'!$A$2:$B$43,2,FALSE)</f>
        <v>短期入所生活介護</v>
      </c>
      <c r="AN605" s="60" t="str">
        <f>VLOOKUP(AM605,[1]施設種別!$A$2:$B$20,2,FALSE)</f>
        <v>⑭短期入所生活介護</v>
      </c>
      <c r="AO605" s="60" t="s">
        <v>294</v>
      </c>
      <c r="AP605" s="60" t="s">
        <v>356</v>
      </c>
      <c r="AQ605" s="61">
        <v>36591</v>
      </c>
      <c r="AR605" s="61">
        <v>36591</v>
      </c>
      <c r="AS605" s="61">
        <v>43191</v>
      </c>
      <c r="BF605" s="61">
        <v>41730</v>
      </c>
      <c r="BG605" s="61">
        <v>43921</v>
      </c>
      <c r="BJ605" s="60" t="s">
        <v>6372</v>
      </c>
      <c r="BK605" s="60" t="s">
        <v>6373</v>
      </c>
      <c r="BL605" s="60" t="s">
        <v>6360</v>
      </c>
      <c r="BM605" s="60" t="s">
        <v>6361</v>
      </c>
      <c r="BN605" s="60" t="s">
        <v>6368</v>
      </c>
      <c r="BO605" s="60" t="s">
        <v>6369</v>
      </c>
      <c r="BP605" s="60">
        <v>7372122</v>
      </c>
      <c r="BQ605" s="60" t="s">
        <v>6374</v>
      </c>
      <c r="BS605" s="60" t="s">
        <v>6375</v>
      </c>
      <c r="BT605" s="60" t="s">
        <v>3223</v>
      </c>
      <c r="BV605" s="61">
        <v>20403</v>
      </c>
      <c r="CR605" s="60" t="s">
        <v>860</v>
      </c>
      <c r="CY605" s="60" t="s">
        <v>291</v>
      </c>
      <c r="CZ605" s="61">
        <v>43370</v>
      </c>
      <c r="DA605" s="61">
        <v>43214</v>
      </c>
      <c r="DB605" s="61">
        <v>43304</v>
      </c>
      <c r="DC605" s="61">
        <v>43921</v>
      </c>
    </row>
    <row r="606" spans="1:110" x14ac:dyDescent="0.15">
      <c r="A606" s="60">
        <f>COUNTIF(B606:B$1038,B606)</f>
        <v>1</v>
      </c>
      <c r="B606" s="60" t="str">
        <f t="shared" si="18"/>
        <v>3473300352介護老人福祉施設</v>
      </c>
      <c r="C606" s="60">
        <v>3473300352</v>
      </c>
      <c r="D606" s="60">
        <v>0</v>
      </c>
      <c r="E606" s="60" t="s">
        <v>275</v>
      </c>
      <c r="F606" s="60">
        <v>1004159</v>
      </c>
      <c r="G606" s="60" t="s">
        <v>6357</v>
      </c>
      <c r="H606" s="60" t="s">
        <v>6358</v>
      </c>
      <c r="I606" s="60">
        <v>7372101</v>
      </c>
      <c r="J606" s="60" t="s">
        <v>6371</v>
      </c>
      <c r="K606" s="60" t="s">
        <v>6360</v>
      </c>
      <c r="L606" s="60" t="s">
        <v>6361</v>
      </c>
      <c r="M606" s="60" t="s">
        <v>1244</v>
      </c>
      <c r="P606" s="60" t="s">
        <v>283</v>
      </c>
      <c r="Q606" s="60" t="s">
        <v>6362</v>
      </c>
      <c r="R606" s="60" t="s">
        <v>6363</v>
      </c>
      <c r="U606" s="61">
        <v>15539</v>
      </c>
      <c r="X606" s="60" t="s">
        <v>6376</v>
      </c>
      <c r="Y606" s="60" t="s">
        <v>6377</v>
      </c>
      <c r="Z606" s="60" t="s">
        <v>6360</v>
      </c>
      <c r="AA606" s="60">
        <v>7372101</v>
      </c>
      <c r="AB606" s="60">
        <v>34215</v>
      </c>
      <c r="AC606" s="60" t="s">
        <v>6371</v>
      </c>
      <c r="AD606" s="60" t="s">
        <v>860</v>
      </c>
      <c r="AE606" s="60" t="b">
        <f t="shared" si="19"/>
        <v>0</v>
      </c>
      <c r="AF606" s="60" t="s">
        <v>861</v>
      </c>
      <c r="AG606" s="60" t="s">
        <v>291</v>
      </c>
      <c r="AH606" s="61">
        <v>43283</v>
      </c>
      <c r="AI606" s="60" t="s">
        <v>292</v>
      </c>
      <c r="AJ606" s="61">
        <v>43191</v>
      </c>
      <c r="AK606" s="61">
        <v>43312</v>
      </c>
      <c r="AL606" s="60" t="s">
        <v>1856</v>
      </c>
      <c r="AM606" s="60" t="str">
        <f>VLOOKUP(AL606,'[1]居宅，予防'!$A$2:$B$43,2,FALSE)</f>
        <v>介護老人福祉施設</v>
      </c>
      <c r="AN606" s="60" t="str">
        <f>VLOOKUP(AM606,[1]施設種別!$A$2:$B$20,2,FALSE)</f>
        <v>①広域型特別養護老人ホーム</v>
      </c>
      <c r="AO606" s="60" t="s">
        <v>294</v>
      </c>
      <c r="AP606" s="60" t="s">
        <v>356</v>
      </c>
      <c r="AQ606" s="61">
        <v>36617</v>
      </c>
      <c r="AR606" s="61">
        <v>36617</v>
      </c>
      <c r="AS606" s="61">
        <v>43191</v>
      </c>
      <c r="BF606" s="61">
        <v>41730</v>
      </c>
      <c r="BG606" s="61">
        <v>43921</v>
      </c>
      <c r="BJ606" s="60" t="s">
        <v>6376</v>
      </c>
      <c r="BK606" s="60" t="s">
        <v>6377</v>
      </c>
      <c r="BL606" s="60" t="s">
        <v>6360</v>
      </c>
      <c r="BM606" s="60" t="s">
        <v>6361</v>
      </c>
      <c r="BN606" s="60" t="s">
        <v>6378</v>
      </c>
      <c r="BO606" s="60" t="s">
        <v>6369</v>
      </c>
      <c r="BP606" s="60">
        <v>7372122</v>
      </c>
      <c r="BQ606" s="60" t="s">
        <v>6379</v>
      </c>
      <c r="BS606" s="60" t="s">
        <v>6380</v>
      </c>
      <c r="BT606" s="60" t="s">
        <v>3223</v>
      </c>
      <c r="BV606" s="61">
        <v>20403</v>
      </c>
      <c r="CW606" s="60" t="s">
        <v>1859</v>
      </c>
      <c r="CY606" s="60" t="s">
        <v>291</v>
      </c>
      <c r="CZ606" s="61">
        <v>43462</v>
      </c>
      <c r="DA606" s="61">
        <v>43256</v>
      </c>
      <c r="DB606" s="61">
        <v>43304</v>
      </c>
      <c r="DC606" s="61">
        <v>43921</v>
      </c>
    </row>
    <row r="607" spans="1:110" x14ac:dyDescent="0.15">
      <c r="A607" s="60">
        <f>COUNTIF(B607:B$1038,B607)</f>
        <v>1</v>
      </c>
      <c r="B607" s="60" t="str">
        <f t="shared" si="18"/>
        <v>3473300352短期入所生活介護</v>
      </c>
      <c r="C607" s="60">
        <v>3473300352</v>
      </c>
      <c r="D607" s="60">
        <v>0</v>
      </c>
      <c r="E607" s="60" t="s">
        <v>275</v>
      </c>
      <c r="F607" s="60">
        <v>1004159</v>
      </c>
      <c r="G607" s="60" t="s">
        <v>6357</v>
      </c>
      <c r="H607" s="60" t="s">
        <v>6358</v>
      </c>
      <c r="I607" s="60">
        <v>7372101</v>
      </c>
      <c r="J607" s="60" t="s">
        <v>6371</v>
      </c>
      <c r="K607" s="60" t="s">
        <v>6360</v>
      </c>
      <c r="L607" s="60" t="s">
        <v>6361</v>
      </c>
      <c r="M607" s="60" t="s">
        <v>1244</v>
      </c>
      <c r="P607" s="60" t="s">
        <v>283</v>
      </c>
      <c r="Q607" s="60" t="s">
        <v>6362</v>
      </c>
      <c r="R607" s="60" t="s">
        <v>6363</v>
      </c>
      <c r="U607" s="61">
        <v>15539</v>
      </c>
      <c r="X607" s="60" t="s">
        <v>6376</v>
      </c>
      <c r="Y607" s="60" t="s">
        <v>6377</v>
      </c>
      <c r="Z607" s="60" t="s">
        <v>6360</v>
      </c>
      <c r="AA607" s="60">
        <v>7372101</v>
      </c>
      <c r="AB607" s="60">
        <v>34215</v>
      </c>
      <c r="AC607" s="60" t="s">
        <v>6371</v>
      </c>
      <c r="AD607" s="60" t="s">
        <v>860</v>
      </c>
      <c r="AE607" s="60" t="b">
        <f t="shared" si="19"/>
        <v>0</v>
      </c>
      <c r="AF607" s="60" t="s">
        <v>861</v>
      </c>
      <c r="AG607" s="60" t="s">
        <v>291</v>
      </c>
      <c r="AH607" s="61">
        <v>43283</v>
      </c>
      <c r="AI607" s="60" t="s">
        <v>292</v>
      </c>
      <c r="AJ607" s="61">
        <v>43191</v>
      </c>
      <c r="AK607" s="61">
        <v>43312</v>
      </c>
      <c r="AL607" s="60" t="s">
        <v>1850</v>
      </c>
      <c r="AM607" s="60" t="str">
        <f>VLOOKUP(AL607,'[1]居宅，予防'!$A$2:$B$43,2,FALSE)</f>
        <v>短期入所生活介護</v>
      </c>
      <c r="AN607" s="60" t="str">
        <f>VLOOKUP(AM607,[1]施設種別!$A$2:$B$20,2,FALSE)</f>
        <v>⑭短期入所生活介護</v>
      </c>
      <c r="AO607" s="60" t="s">
        <v>294</v>
      </c>
      <c r="AP607" s="60" t="s">
        <v>356</v>
      </c>
      <c r="AQ607" s="61">
        <v>36591</v>
      </c>
      <c r="AR607" s="61">
        <v>36591</v>
      </c>
      <c r="AS607" s="61">
        <v>43191</v>
      </c>
      <c r="BF607" s="61">
        <v>41730</v>
      </c>
      <c r="BG607" s="61">
        <v>43921</v>
      </c>
      <c r="BJ607" s="60" t="s">
        <v>6376</v>
      </c>
      <c r="BK607" s="60" t="s">
        <v>6377</v>
      </c>
      <c r="BL607" s="60" t="s">
        <v>6360</v>
      </c>
      <c r="BM607" s="60" t="s">
        <v>6361</v>
      </c>
      <c r="BN607" s="60" t="s">
        <v>6368</v>
      </c>
      <c r="BO607" s="60" t="s">
        <v>6369</v>
      </c>
      <c r="BP607" s="60">
        <v>7372122</v>
      </c>
      <c r="BQ607" s="60" t="s">
        <v>6379</v>
      </c>
      <c r="BS607" s="60" t="s">
        <v>6381</v>
      </c>
      <c r="BT607" s="60" t="s">
        <v>3223</v>
      </c>
      <c r="BV607" s="61">
        <v>20403</v>
      </c>
      <c r="CR607" s="60" t="s">
        <v>860</v>
      </c>
      <c r="CW607" s="60" t="s">
        <v>1859</v>
      </c>
      <c r="CY607" s="60" t="s">
        <v>291</v>
      </c>
      <c r="CZ607" s="61">
        <v>43370</v>
      </c>
      <c r="DA607" s="61">
        <v>43214</v>
      </c>
      <c r="DB607" s="61">
        <v>43304</v>
      </c>
      <c r="DC607" s="61">
        <v>43921</v>
      </c>
    </row>
    <row r="608" spans="1:110" x14ac:dyDescent="0.15">
      <c r="A608" s="60">
        <f>COUNTIF(B608:B$1038,B608)</f>
        <v>1</v>
      </c>
      <c r="B608" s="60" t="str">
        <f t="shared" si="18"/>
        <v>3473300386通所介護</v>
      </c>
      <c r="C608" s="60">
        <v>3473300386</v>
      </c>
      <c r="D608" s="60">
        <v>0</v>
      </c>
      <c r="E608" s="60" t="s">
        <v>275</v>
      </c>
      <c r="F608" s="60">
        <v>1004167</v>
      </c>
      <c r="G608" s="60" t="s">
        <v>6382</v>
      </c>
      <c r="H608" s="60" t="s">
        <v>6383</v>
      </c>
      <c r="I608" s="60">
        <v>7372311</v>
      </c>
      <c r="J608" s="60" t="s">
        <v>6384</v>
      </c>
      <c r="K608" s="60" t="s">
        <v>6385</v>
      </c>
      <c r="L608" s="60" t="s">
        <v>6386</v>
      </c>
      <c r="M608" s="60" t="s">
        <v>1244</v>
      </c>
      <c r="P608" s="60" t="s">
        <v>283</v>
      </c>
      <c r="Q608" s="60" t="s">
        <v>6387</v>
      </c>
      <c r="R608" s="60" t="s">
        <v>6388</v>
      </c>
      <c r="U608" s="61">
        <v>20109</v>
      </c>
      <c r="X608" s="60" t="s">
        <v>6389</v>
      </c>
      <c r="Y608" s="60" t="s">
        <v>6390</v>
      </c>
      <c r="Z608" s="60" t="s">
        <v>6385</v>
      </c>
      <c r="AA608" s="60">
        <v>7372311</v>
      </c>
      <c r="AB608" s="60">
        <v>34215</v>
      </c>
      <c r="AC608" s="60" t="s">
        <v>6384</v>
      </c>
      <c r="AD608" s="60" t="s">
        <v>860</v>
      </c>
      <c r="AE608" s="60" t="b">
        <f t="shared" si="19"/>
        <v>0</v>
      </c>
      <c r="AF608" s="60" t="s">
        <v>861</v>
      </c>
      <c r="AG608" s="60" t="s">
        <v>291</v>
      </c>
      <c r="AH608" s="61">
        <v>42919</v>
      </c>
      <c r="AI608" s="60" t="s">
        <v>292</v>
      </c>
      <c r="AJ608" s="61">
        <v>42909</v>
      </c>
      <c r="AK608" s="61">
        <v>42947</v>
      </c>
      <c r="AL608" s="60" t="s">
        <v>1829</v>
      </c>
      <c r="AM608" s="60" t="str">
        <f>VLOOKUP(AL608,'[1]居宅，予防'!$A$2:$B$43,2,FALSE)</f>
        <v>通所介護</v>
      </c>
      <c r="AN608" s="60" t="str">
        <f>VLOOKUP(AM608,[1]施設種別!$A$2:$B$20,2,FALSE)</f>
        <v>⑮通所介護</v>
      </c>
      <c r="AO608" s="60" t="s">
        <v>294</v>
      </c>
      <c r="AP608" s="60" t="s">
        <v>356</v>
      </c>
      <c r="AQ608" s="61">
        <v>36612</v>
      </c>
      <c r="AR608" s="61">
        <v>36612</v>
      </c>
      <c r="AS608" s="61">
        <v>43101</v>
      </c>
      <c r="BF608" s="61">
        <v>41730</v>
      </c>
      <c r="BG608" s="61">
        <v>43921</v>
      </c>
      <c r="BJ608" s="60" t="s">
        <v>6389</v>
      </c>
      <c r="BK608" s="60" t="s">
        <v>6390</v>
      </c>
      <c r="BL608" s="60" t="s">
        <v>6385</v>
      </c>
      <c r="BM608" s="60" t="s">
        <v>6386</v>
      </c>
      <c r="BN608" s="60" t="s">
        <v>6391</v>
      </c>
      <c r="BO608" s="60" t="s">
        <v>6392</v>
      </c>
      <c r="BP608" s="60">
        <v>7372302</v>
      </c>
      <c r="BQ608" s="60" t="s">
        <v>6393</v>
      </c>
      <c r="BS608" s="60" t="s">
        <v>6394</v>
      </c>
      <c r="BT608" s="60" t="s">
        <v>674</v>
      </c>
      <c r="BV608" s="61">
        <v>31138</v>
      </c>
      <c r="CR608" s="60" t="s">
        <v>860</v>
      </c>
      <c r="CY608" s="60" t="s">
        <v>291</v>
      </c>
      <c r="CZ608" s="61">
        <v>43152</v>
      </c>
      <c r="DA608" s="61">
        <v>43217</v>
      </c>
      <c r="DB608" s="61">
        <v>43055</v>
      </c>
      <c r="DC608" s="61">
        <v>43921</v>
      </c>
    </row>
    <row r="609" spans="1:110" x14ac:dyDescent="0.15">
      <c r="A609" s="60">
        <f>COUNTIF(B609:B$1038,B609)</f>
        <v>1</v>
      </c>
      <c r="B609" s="60" t="str">
        <f t="shared" si="18"/>
        <v>3473300394短期入所生活介護</v>
      </c>
      <c r="C609" s="60">
        <v>3473300394</v>
      </c>
      <c r="D609" s="60">
        <v>0</v>
      </c>
      <c r="E609" s="60" t="s">
        <v>275</v>
      </c>
      <c r="F609" s="60">
        <v>1004167</v>
      </c>
      <c r="G609" s="60" t="s">
        <v>6382</v>
      </c>
      <c r="H609" s="60" t="s">
        <v>6383</v>
      </c>
      <c r="I609" s="60">
        <v>7372311</v>
      </c>
      <c r="J609" s="60" t="s">
        <v>6384</v>
      </c>
      <c r="K609" s="60" t="s">
        <v>6385</v>
      </c>
      <c r="L609" s="60" t="s">
        <v>6386</v>
      </c>
      <c r="M609" s="60" t="s">
        <v>1244</v>
      </c>
      <c r="P609" s="60" t="s">
        <v>283</v>
      </c>
      <c r="Q609" s="60" t="s">
        <v>6387</v>
      </c>
      <c r="R609" s="60" t="s">
        <v>6388</v>
      </c>
      <c r="U609" s="61">
        <v>20109</v>
      </c>
      <c r="X609" s="60" t="s">
        <v>6395</v>
      </c>
      <c r="Y609" s="60" t="s">
        <v>6396</v>
      </c>
      <c r="Z609" s="60" t="s">
        <v>6385</v>
      </c>
      <c r="AA609" s="60">
        <v>7372311</v>
      </c>
      <c r="AB609" s="60">
        <v>34215</v>
      </c>
      <c r="AC609" s="60" t="s">
        <v>6384</v>
      </c>
      <c r="AD609" s="60" t="s">
        <v>860</v>
      </c>
      <c r="AE609" s="60" t="b">
        <f t="shared" si="19"/>
        <v>0</v>
      </c>
      <c r="AF609" s="60" t="s">
        <v>861</v>
      </c>
      <c r="AG609" s="60" t="s">
        <v>291</v>
      </c>
      <c r="AH609" s="61">
        <v>42919</v>
      </c>
      <c r="AI609" s="60" t="s">
        <v>292</v>
      </c>
      <c r="AJ609" s="61">
        <v>42909</v>
      </c>
      <c r="AK609" s="61">
        <v>42947</v>
      </c>
      <c r="AL609" s="60" t="s">
        <v>1850</v>
      </c>
      <c r="AM609" s="60" t="str">
        <f>VLOOKUP(AL609,'[1]居宅，予防'!$A$2:$B$43,2,FALSE)</f>
        <v>短期入所生活介護</v>
      </c>
      <c r="AN609" s="60" t="str">
        <f>VLOOKUP(AM609,[1]施設種別!$A$2:$B$20,2,FALSE)</f>
        <v>⑭短期入所生活介護</v>
      </c>
      <c r="AO609" s="60" t="s">
        <v>294</v>
      </c>
      <c r="AP609" s="60" t="s">
        <v>356</v>
      </c>
      <c r="AQ609" s="61">
        <v>36982</v>
      </c>
      <c r="AR609" s="61">
        <v>36982</v>
      </c>
      <c r="AS609" s="61">
        <v>43536</v>
      </c>
      <c r="BF609" s="61">
        <v>41730</v>
      </c>
      <c r="BG609" s="61">
        <v>43921</v>
      </c>
      <c r="BJ609" s="60" t="s">
        <v>6395</v>
      </c>
      <c r="BK609" s="60" t="s">
        <v>6396</v>
      </c>
      <c r="BL609" s="60" t="s">
        <v>6385</v>
      </c>
      <c r="BM609" s="60" t="s">
        <v>6386</v>
      </c>
      <c r="BN609" s="60" t="s">
        <v>6391</v>
      </c>
      <c r="BO609" s="60" t="s">
        <v>6392</v>
      </c>
      <c r="BP609" s="60">
        <v>7372302</v>
      </c>
      <c r="BQ609" s="60" t="s">
        <v>6397</v>
      </c>
      <c r="BS609" s="60" t="s">
        <v>6398</v>
      </c>
      <c r="BT609" s="60" t="s">
        <v>2380</v>
      </c>
      <c r="BV609" s="61">
        <v>31138</v>
      </c>
      <c r="CR609" s="60" t="s">
        <v>860</v>
      </c>
      <c r="CY609" s="60" t="s">
        <v>291</v>
      </c>
      <c r="CZ609" s="61">
        <v>43579</v>
      </c>
      <c r="DA609" s="61">
        <v>43405</v>
      </c>
      <c r="DB609" s="61">
        <v>43537</v>
      </c>
      <c r="DC609" s="61">
        <v>43921</v>
      </c>
    </row>
    <row r="610" spans="1:110" x14ac:dyDescent="0.15">
      <c r="A610" s="60">
        <f>COUNTIF(B610:B$1038,B610)</f>
        <v>1</v>
      </c>
      <c r="B610" s="60" t="str">
        <f t="shared" si="18"/>
        <v>3473300501介護老人福祉施設</v>
      </c>
      <c r="C610" s="60">
        <v>3473300501</v>
      </c>
      <c r="D610" s="60">
        <v>0</v>
      </c>
      <c r="E610" s="60" t="s">
        <v>275</v>
      </c>
      <c r="F610" s="60">
        <v>1004134</v>
      </c>
      <c r="G610" s="60" t="s">
        <v>5453</v>
      </c>
      <c r="H610" s="60" t="s">
        <v>5454</v>
      </c>
      <c r="I610" s="60">
        <v>7390454</v>
      </c>
      <c r="J610" s="60" t="s">
        <v>5455</v>
      </c>
      <c r="K610" s="60" t="s">
        <v>5456</v>
      </c>
      <c r="L610" s="60" t="s">
        <v>5457</v>
      </c>
      <c r="M610" s="60" t="s">
        <v>1244</v>
      </c>
      <c r="P610" s="60" t="s">
        <v>283</v>
      </c>
      <c r="Q610" s="60" t="s">
        <v>5458</v>
      </c>
      <c r="R610" s="60" t="s">
        <v>5459</v>
      </c>
      <c r="U610" s="61">
        <v>22818</v>
      </c>
      <c r="X610" s="60" t="s">
        <v>6399</v>
      </c>
      <c r="Y610" s="60" t="s">
        <v>6400</v>
      </c>
      <c r="Z610" s="60" t="s">
        <v>5456</v>
      </c>
      <c r="AA610" s="60">
        <v>7390454</v>
      </c>
      <c r="AB610" s="60">
        <v>34213</v>
      </c>
      <c r="AC610" s="60" t="s">
        <v>5455</v>
      </c>
      <c r="AD610" s="60" t="s">
        <v>800</v>
      </c>
      <c r="AE610" s="60" t="b">
        <f t="shared" si="19"/>
        <v>0</v>
      </c>
      <c r="AF610" s="60" t="s">
        <v>641</v>
      </c>
      <c r="AG610" s="60" t="s">
        <v>291</v>
      </c>
      <c r="AH610" s="61">
        <v>43157</v>
      </c>
      <c r="AI610" s="60" t="s">
        <v>292</v>
      </c>
      <c r="AJ610" s="61">
        <v>43132</v>
      </c>
      <c r="AK610" s="61">
        <v>43185</v>
      </c>
      <c r="AL610" s="60" t="s">
        <v>1856</v>
      </c>
      <c r="AM610" s="60" t="str">
        <f>VLOOKUP(AL610,'[1]居宅，予防'!$A$2:$B$43,2,FALSE)</f>
        <v>介護老人福祉施設</v>
      </c>
      <c r="AN610" s="60" t="str">
        <f>VLOOKUP(AM610,[1]施設種別!$A$2:$B$20,2,FALSE)</f>
        <v>①広域型特別養護老人ホーム</v>
      </c>
      <c r="AO610" s="60" t="s">
        <v>294</v>
      </c>
      <c r="AP610" s="60" t="s">
        <v>356</v>
      </c>
      <c r="AQ610" s="61">
        <v>36617</v>
      </c>
      <c r="AR610" s="61">
        <v>36617</v>
      </c>
      <c r="AS610" s="61">
        <v>43500</v>
      </c>
      <c r="BF610" s="61">
        <v>41730</v>
      </c>
      <c r="BG610" s="61">
        <v>43921</v>
      </c>
      <c r="BJ610" s="60" t="s">
        <v>6399</v>
      </c>
      <c r="BK610" s="60" t="s">
        <v>6400</v>
      </c>
      <c r="BL610" s="60" t="s">
        <v>5456</v>
      </c>
      <c r="BM610" s="60" t="s">
        <v>5457</v>
      </c>
      <c r="BN610" s="60" t="s">
        <v>6401</v>
      </c>
      <c r="BO610" s="60" t="s">
        <v>6402</v>
      </c>
      <c r="BP610" s="60">
        <v>7320025</v>
      </c>
      <c r="BQ610" s="60" t="s">
        <v>6338</v>
      </c>
      <c r="BS610" s="60" t="s">
        <v>6403</v>
      </c>
      <c r="BT610" s="60" t="s">
        <v>1939</v>
      </c>
      <c r="BV610" s="61">
        <v>18496</v>
      </c>
      <c r="CW610" s="60" t="s">
        <v>1861</v>
      </c>
      <c r="CY610" s="60" t="s">
        <v>291</v>
      </c>
      <c r="CZ610" s="61">
        <v>43524</v>
      </c>
      <c r="DA610" s="61">
        <v>43280</v>
      </c>
      <c r="DB610" s="61">
        <v>43516</v>
      </c>
      <c r="DC610" s="61">
        <v>43921</v>
      </c>
      <c r="DF610" s="60" t="s">
        <v>6341</v>
      </c>
    </row>
    <row r="611" spans="1:110" x14ac:dyDescent="0.15">
      <c r="A611" s="60">
        <f>COUNTIF(B611:B$1038,B611)</f>
        <v>1</v>
      </c>
      <c r="B611" s="60" t="str">
        <f t="shared" si="18"/>
        <v>3473300519介護老人福祉施設</v>
      </c>
      <c r="C611" s="60">
        <v>3473300519</v>
      </c>
      <c r="D611" s="60">
        <v>0</v>
      </c>
      <c r="E611" s="60" t="s">
        <v>275</v>
      </c>
      <c r="F611" s="60">
        <v>1004142</v>
      </c>
      <c r="G611" s="60" t="s">
        <v>5478</v>
      </c>
      <c r="H611" s="60" t="s">
        <v>5479</v>
      </c>
      <c r="I611" s="60">
        <v>7380222</v>
      </c>
      <c r="J611" s="60" t="s">
        <v>5480</v>
      </c>
      <c r="K611" s="60" t="s">
        <v>5481</v>
      </c>
      <c r="L611" s="60" t="s">
        <v>5482</v>
      </c>
      <c r="M611" s="60" t="s">
        <v>1244</v>
      </c>
      <c r="P611" s="60" t="s">
        <v>283</v>
      </c>
      <c r="Q611" s="60" t="s">
        <v>5483</v>
      </c>
      <c r="R611" s="60" t="s">
        <v>5484</v>
      </c>
      <c r="U611" s="61">
        <v>13345</v>
      </c>
      <c r="X611" s="60" t="s">
        <v>6404</v>
      </c>
      <c r="Y611" s="60" t="s">
        <v>6405</v>
      </c>
      <c r="Z611" s="60" t="s">
        <v>5481</v>
      </c>
      <c r="AA611" s="60">
        <v>7380222</v>
      </c>
      <c r="AB611" s="60">
        <v>34213</v>
      </c>
      <c r="AC611" s="60" t="s">
        <v>5480</v>
      </c>
      <c r="AD611" s="60" t="s">
        <v>800</v>
      </c>
      <c r="AE611" s="60" t="b">
        <f t="shared" si="19"/>
        <v>0</v>
      </c>
      <c r="AF611" s="60" t="s">
        <v>641</v>
      </c>
      <c r="AG611" s="60" t="s">
        <v>291</v>
      </c>
      <c r="AH611" s="61">
        <v>43311</v>
      </c>
      <c r="AI611" s="60" t="s">
        <v>292</v>
      </c>
      <c r="AJ611" s="61">
        <v>43296</v>
      </c>
      <c r="AK611" s="61">
        <v>43370</v>
      </c>
      <c r="AL611" s="60" t="s">
        <v>1856</v>
      </c>
      <c r="AM611" s="60" t="str">
        <f>VLOOKUP(AL611,'[1]居宅，予防'!$A$2:$B$43,2,FALSE)</f>
        <v>介護老人福祉施設</v>
      </c>
      <c r="AN611" s="60" t="str">
        <f>VLOOKUP(AM611,[1]施設種別!$A$2:$B$20,2,FALSE)</f>
        <v>①広域型特別養護老人ホーム</v>
      </c>
      <c r="AO611" s="60" t="s">
        <v>294</v>
      </c>
      <c r="AP611" s="60" t="s">
        <v>356</v>
      </c>
      <c r="AQ611" s="61">
        <v>36617</v>
      </c>
      <c r="AR611" s="61">
        <v>36617</v>
      </c>
      <c r="AS611" s="61">
        <v>43488</v>
      </c>
      <c r="BF611" s="61">
        <v>41730</v>
      </c>
      <c r="BG611" s="61">
        <v>43921</v>
      </c>
      <c r="BJ611" s="60" t="s">
        <v>6404</v>
      </c>
      <c r="BK611" s="60" t="s">
        <v>6405</v>
      </c>
      <c r="BL611" s="60" t="s">
        <v>5481</v>
      </c>
      <c r="BM611" s="60" t="s">
        <v>5482</v>
      </c>
      <c r="BN611" s="60" t="s">
        <v>6350</v>
      </c>
      <c r="BO611" s="60" t="s">
        <v>6351</v>
      </c>
      <c r="BP611" s="60">
        <v>7380222</v>
      </c>
      <c r="BQ611" s="60" t="s">
        <v>6352</v>
      </c>
      <c r="BS611" s="60" t="s">
        <v>6406</v>
      </c>
      <c r="BT611" s="60" t="s">
        <v>6407</v>
      </c>
      <c r="BV611" s="61">
        <v>18603</v>
      </c>
      <c r="CW611" s="60" t="s">
        <v>6159</v>
      </c>
      <c r="CY611" s="60" t="s">
        <v>291</v>
      </c>
      <c r="CZ611" s="61">
        <v>43524</v>
      </c>
      <c r="DA611" s="61">
        <v>43214</v>
      </c>
      <c r="DB611" s="61">
        <v>43128</v>
      </c>
      <c r="DC611" s="61">
        <v>43921</v>
      </c>
      <c r="DF611" s="60" t="s">
        <v>6356</v>
      </c>
    </row>
    <row r="612" spans="1:110" x14ac:dyDescent="0.15">
      <c r="A612" s="60">
        <f>COUNTIF(B612:B$1038,B612)</f>
        <v>1</v>
      </c>
      <c r="B612" s="60" t="str">
        <f t="shared" si="18"/>
        <v>3473300519短期入所生活介護</v>
      </c>
      <c r="C612" s="60">
        <v>3473300519</v>
      </c>
      <c r="D612" s="60">
        <v>0</v>
      </c>
      <c r="E612" s="60" t="s">
        <v>275</v>
      </c>
      <c r="F612" s="60">
        <v>1004142</v>
      </c>
      <c r="G612" s="60" t="s">
        <v>5478</v>
      </c>
      <c r="H612" s="60" t="s">
        <v>5479</v>
      </c>
      <c r="I612" s="60">
        <v>7380222</v>
      </c>
      <c r="J612" s="60" t="s">
        <v>5480</v>
      </c>
      <c r="K612" s="60" t="s">
        <v>5481</v>
      </c>
      <c r="L612" s="60" t="s">
        <v>5482</v>
      </c>
      <c r="M612" s="60" t="s">
        <v>1244</v>
      </c>
      <c r="P612" s="60" t="s">
        <v>283</v>
      </c>
      <c r="Q612" s="60" t="s">
        <v>5483</v>
      </c>
      <c r="R612" s="60" t="s">
        <v>5484</v>
      </c>
      <c r="U612" s="61">
        <v>13345</v>
      </c>
      <c r="X612" s="60" t="s">
        <v>6404</v>
      </c>
      <c r="Y612" s="60" t="s">
        <v>6405</v>
      </c>
      <c r="Z612" s="60" t="s">
        <v>5481</v>
      </c>
      <c r="AA612" s="60">
        <v>7380222</v>
      </c>
      <c r="AB612" s="60">
        <v>34213</v>
      </c>
      <c r="AC612" s="60" t="s">
        <v>5480</v>
      </c>
      <c r="AD612" s="60" t="s">
        <v>800</v>
      </c>
      <c r="AE612" s="60" t="b">
        <f t="shared" si="19"/>
        <v>0</v>
      </c>
      <c r="AF612" s="60" t="s">
        <v>641</v>
      </c>
      <c r="AG612" s="60" t="s">
        <v>291</v>
      </c>
      <c r="AH612" s="61">
        <v>43311</v>
      </c>
      <c r="AI612" s="60" t="s">
        <v>292</v>
      </c>
      <c r="AJ612" s="61">
        <v>43296</v>
      </c>
      <c r="AK612" s="61">
        <v>43370</v>
      </c>
      <c r="AL612" s="60" t="s">
        <v>1850</v>
      </c>
      <c r="AM612" s="60" t="str">
        <f>VLOOKUP(AL612,'[1]居宅，予防'!$A$2:$B$43,2,FALSE)</f>
        <v>短期入所生活介護</v>
      </c>
      <c r="AN612" s="60" t="str">
        <f>VLOOKUP(AM612,[1]施設種別!$A$2:$B$20,2,FALSE)</f>
        <v>⑭短期入所生活介護</v>
      </c>
      <c r="AO612" s="60" t="s">
        <v>294</v>
      </c>
      <c r="AP612" s="60" t="s">
        <v>356</v>
      </c>
      <c r="AQ612" s="61">
        <v>36647</v>
      </c>
      <c r="AR612" s="61">
        <v>36647</v>
      </c>
      <c r="AS612" s="61">
        <v>43374</v>
      </c>
      <c r="BF612" s="61">
        <v>41760</v>
      </c>
      <c r="BG612" s="61">
        <v>43951</v>
      </c>
      <c r="BJ612" s="60" t="s">
        <v>6404</v>
      </c>
      <c r="BK612" s="60" t="s">
        <v>6405</v>
      </c>
      <c r="BL612" s="60" t="s">
        <v>5481</v>
      </c>
      <c r="BM612" s="60" t="s">
        <v>5482</v>
      </c>
      <c r="BN612" s="60" t="s">
        <v>6350</v>
      </c>
      <c r="BO612" s="60" t="s">
        <v>6351</v>
      </c>
      <c r="BP612" s="60">
        <v>7380222</v>
      </c>
      <c r="BQ612" s="60" t="s">
        <v>6352</v>
      </c>
      <c r="BR612" s="60" t="s">
        <v>2867</v>
      </c>
      <c r="BS612" s="60" t="s">
        <v>6408</v>
      </c>
      <c r="BT612" s="60" t="s">
        <v>6409</v>
      </c>
      <c r="BV612" s="61">
        <v>18603</v>
      </c>
      <c r="CR612" s="60" t="s">
        <v>800</v>
      </c>
      <c r="CS612" s="60" t="s">
        <v>6355</v>
      </c>
      <c r="CW612" s="60" t="s">
        <v>6410</v>
      </c>
      <c r="CY612" s="60" t="s">
        <v>291</v>
      </c>
      <c r="CZ612" s="61">
        <v>43405</v>
      </c>
      <c r="DA612" s="61">
        <v>43214</v>
      </c>
      <c r="DB612" s="61">
        <v>43377</v>
      </c>
      <c r="DC612" s="61">
        <v>43951</v>
      </c>
      <c r="DF612" s="60" t="s">
        <v>6411</v>
      </c>
    </row>
    <row r="613" spans="1:110" x14ac:dyDescent="0.15">
      <c r="A613" s="60">
        <f>COUNTIF(B613:B$1038,B613)</f>
        <v>1</v>
      </c>
      <c r="B613" s="60" t="str">
        <f t="shared" si="18"/>
        <v>3473300634地域密着型通所介護</v>
      </c>
      <c r="C613" s="60">
        <v>3473300634</v>
      </c>
      <c r="D613" s="60">
        <v>34213</v>
      </c>
      <c r="E613" s="60" t="s">
        <v>800</v>
      </c>
      <c r="G613" s="60" t="s">
        <v>5478</v>
      </c>
      <c r="H613" s="60" t="s">
        <v>5479</v>
      </c>
      <c r="I613" s="60">
        <v>7380222</v>
      </c>
      <c r="J613" s="60" t="s">
        <v>5480</v>
      </c>
      <c r="K613" s="60" t="s">
        <v>5481</v>
      </c>
      <c r="L613" s="60" t="s">
        <v>5482</v>
      </c>
      <c r="M613" s="60" t="s">
        <v>1244</v>
      </c>
      <c r="P613" s="60" t="s">
        <v>283</v>
      </c>
      <c r="Q613" s="60" t="s">
        <v>5483</v>
      </c>
      <c r="R613" s="60" t="s">
        <v>5484</v>
      </c>
      <c r="U613" s="61">
        <v>13345</v>
      </c>
      <c r="X613" s="60" t="s">
        <v>6412</v>
      </c>
      <c r="Y613" s="60" t="s">
        <v>6413</v>
      </c>
      <c r="Z613" s="60" t="s">
        <v>6414</v>
      </c>
      <c r="AA613" s="60">
        <v>7380301</v>
      </c>
      <c r="AB613" s="60">
        <v>34213</v>
      </c>
      <c r="AC613" s="60" t="s">
        <v>6415</v>
      </c>
      <c r="AD613" s="60" t="s">
        <v>800</v>
      </c>
      <c r="AE613" s="60" t="b">
        <f t="shared" si="19"/>
        <v>1</v>
      </c>
      <c r="AF613" s="60" t="s">
        <v>641</v>
      </c>
      <c r="AG613" s="60" t="s">
        <v>291</v>
      </c>
      <c r="AH613" s="61">
        <v>42480</v>
      </c>
      <c r="AI613" s="60" t="s">
        <v>292</v>
      </c>
      <c r="AJ613" s="61">
        <v>42461</v>
      </c>
      <c r="AK613" s="61">
        <v>42480</v>
      </c>
      <c r="AL613" s="60" t="s">
        <v>1974</v>
      </c>
      <c r="AM613" s="60" t="str">
        <f>VLOOKUP(AL613,'[1]居宅，予防'!$A$2:$B$43,2,FALSE)</f>
        <v>地域密着型通所介護</v>
      </c>
      <c r="AN613" s="60" t="str">
        <f>VLOOKUP(AM613,[1]施設種別!$A$2:$B$20,2,FALSE)</f>
        <v>⑯地域密着型通所介護</v>
      </c>
      <c r="AO613" s="60" t="s">
        <v>294</v>
      </c>
      <c r="AP613" s="60" t="s">
        <v>356</v>
      </c>
      <c r="AQ613" s="61">
        <v>42461</v>
      </c>
      <c r="AR613" s="61">
        <v>42461</v>
      </c>
      <c r="AS613" s="61">
        <v>42826</v>
      </c>
      <c r="BF613" s="61">
        <v>42461</v>
      </c>
      <c r="BG613" s="61">
        <v>44286</v>
      </c>
      <c r="BJ613" s="60" t="s">
        <v>6412</v>
      </c>
      <c r="BK613" s="60" t="s">
        <v>6413</v>
      </c>
      <c r="BL613" s="60" t="s">
        <v>6414</v>
      </c>
      <c r="BM613" s="60" t="s">
        <v>6416</v>
      </c>
      <c r="BN613" s="60" t="s">
        <v>6417</v>
      </c>
      <c r="BO613" s="60" t="s">
        <v>6418</v>
      </c>
      <c r="BP613" s="60">
        <v>7380222</v>
      </c>
      <c r="BQ613" s="60" t="s">
        <v>6419</v>
      </c>
      <c r="BR613" s="60" t="s">
        <v>6420</v>
      </c>
      <c r="BV613" s="61">
        <v>22763</v>
      </c>
      <c r="CR613" s="60" t="s">
        <v>800</v>
      </c>
      <c r="CS613" s="60" t="s">
        <v>6421</v>
      </c>
      <c r="CZ613" s="61">
        <v>42853</v>
      </c>
      <c r="DA613" s="61">
        <v>42855</v>
      </c>
      <c r="DB613" s="61">
        <v>42480</v>
      </c>
      <c r="DC613" s="61">
        <v>44286</v>
      </c>
    </row>
    <row r="614" spans="1:110" x14ac:dyDescent="0.15">
      <c r="A614" s="60">
        <f>COUNTIF(B614:B$1038,B614)</f>
        <v>1</v>
      </c>
      <c r="B614" s="60" t="str">
        <f t="shared" si="18"/>
        <v>3473300659認知症対応型共同生活介護</v>
      </c>
      <c r="C614" s="60">
        <v>3473300659</v>
      </c>
      <c r="D614" s="60">
        <v>34213</v>
      </c>
      <c r="E614" s="60" t="s">
        <v>800</v>
      </c>
      <c r="G614" s="60" t="s">
        <v>912</v>
      </c>
      <c r="H614" s="60" t="s">
        <v>913</v>
      </c>
      <c r="I614" s="60">
        <v>7390452</v>
      </c>
      <c r="J614" s="60" t="s">
        <v>914</v>
      </c>
      <c r="K614" s="60" t="s">
        <v>6422</v>
      </c>
      <c r="L614" s="60" t="s">
        <v>6423</v>
      </c>
      <c r="M614" s="60" t="s">
        <v>308</v>
      </c>
      <c r="N614" s="60" t="s">
        <v>533</v>
      </c>
      <c r="O614" s="61">
        <v>36601</v>
      </c>
      <c r="P614" s="60" t="s">
        <v>283</v>
      </c>
      <c r="Q614" s="60" t="s">
        <v>917</v>
      </c>
      <c r="R614" s="60" t="s">
        <v>918</v>
      </c>
      <c r="S614" s="60">
        <v>7390414</v>
      </c>
      <c r="T614" s="60" t="s">
        <v>921</v>
      </c>
      <c r="U614" s="61">
        <v>16997</v>
      </c>
      <c r="X614" s="60" t="s">
        <v>6424</v>
      </c>
      <c r="Y614" s="60" t="s">
        <v>6425</v>
      </c>
      <c r="Z614" s="60" t="s">
        <v>6422</v>
      </c>
      <c r="AA614" s="60">
        <v>7390452</v>
      </c>
      <c r="AB614" s="60">
        <v>34213</v>
      </c>
      <c r="AC614" s="60" t="s">
        <v>914</v>
      </c>
      <c r="AD614" s="60" t="s">
        <v>800</v>
      </c>
      <c r="AE614" s="60" t="b">
        <f t="shared" si="19"/>
        <v>1</v>
      </c>
      <c r="AF614" s="60" t="s">
        <v>641</v>
      </c>
      <c r="AH614" s="61">
        <v>38808</v>
      </c>
      <c r="AI614" s="60" t="s">
        <v>292</v>
      </c>
      <c r="AJ614" s="61">
        <v>42095</v>
      </c>
      <c r="AK614" s="61">
        <v>42124</v>
      </c>
      <c r="AL614" s="60" t="s">
        <v>1887</v>
      </c>
      <c r="AM614" s="60" t="str">
        <f>VLOOKUP(AL614,'[1]居宅，予防'!$A$2:$B$43,2,FALSE)</f>
        <v>認知症対応型共同生活介護</v>
      </c>
      <c r="AN614" s="60" t="str">
        <f>VLOOKUP(AM614,[1]施設種別!$A$2:$B$20,2,FALSE)</f>
        <v>⑪認知症対応型共同生活介護</v>
      </c>
      <c r="AO614" s="60" t="s">
        <v>294</v>
      </c>
      <c r="AP614" s="60" t="s">
        <v>356</v>
      </c>
      <c r="AQ614" s="61">
        <v>38808</v>
      </c>
      <c r="AR614" s="61">
        <v>38808</v>
      </c>
      <c r="AS614" s="61">
        <v>42826</v>
      </c>
      <c r="BF614" s="61">
        <v>42125</v>
      </c>
      <c r="BG614" s="61">
        <v>44316</v>
      </c>
      <c r="BJ614" s="60" t="s">
        <v>6424</v>
      </c>
      <c r="BK614" s="60" t="s">
        <v>6425</v>
      </c>
      <c r="BL614" s="60" t="s">
        <v>6422</v>
      </c>
      <c r="BM614" s="60" t="s">
        <v>6423</v>
      </c>
      <c r="BN614" s="60" t="s">
        <v>6426</v>
      </c>
      <c r="BO614" s="60" t="s">
        <v>6427</v>
      </c>
      <c r="BP614" s="60">
        <v>7390444</v>
      </c>
      <c r="BQ614" s="60" t="s">
        <v>6428</v>
      </c>
      <c r="BR614" s="60" t="s">
        <v>5338</v>
      </c>
      <c r="BU614" s="60" t="s">
        <v>598</v>
      </c>
      <c r="BV614" s="61">
        <v>28621</v>
      </c>
      <c r="CX614" s="60" t="s">
        <v>6429</v>
      </c>
      <c r="CZ614" s="61">
        <v>42853</v>
      </c>
      <c r="DA614" s="61">
        <v>43236</v>
      </c>
      <c r="DB614" s="61">
        <v>39904</v>
      </c>
      <c r="DC614" s="61">
        <v>44316</v>
      </c>
    </row>
    <row r="615" spans="1:110" x14ac:dyDescent="0.15">
      <c r="A615" s="60">
        <f>COUNTIF(B615:B$1038,B615)</f>
        <v>1</v>
      </c>
      <c r="B615" s="60" t="str">
        <f t="shared" si="18"/>
        <v>3473300675認知症対応型共同生活介護</v>
      </c>
      <c r="C615" s="60">
        <v>3473300675</v>
      </c>
      <c r="D615" s="60">
        <v>34213</v>
      </c>
      <c r="E615" s="60" t="s">
        <v>800</v>
      </c>
      <c r="G615" s="60" t="s">
        <v>6430</v>
      </c>
      <c r="H615" s="60" t="s">
        <v>6431</v>
      </c>
      <c r="I615" s="60">
        <v>7320033</v>
      </c>
      <c r="J615" s="60" t="s">
        <v>6432</v>
      </c>
      <c r="K615" s="60" t="s">
        <v>6433</v>
      </c>
      <c r="L615" s="60" t="s">
        <v>6434</v>
      </c>
      <c r="M615" s="60" t="s">
        <v>1907</v>
      </c>
      <c r="P615" s="60" t="s">
        <v>1967</v>
      </c>
      <c r="Q615" s="60" t="s">
        <v>6435</v>
      </c>
      <c r="R615" s="60" t="s">
        <v>6436</v>
      </c>
      <c r="S615" s="60">
        <v>7320032</v>
      </c>
      <c r="T615" s="60" t="s">
        <v>6437</v>
      </c>
      <c r="U615" s="61">
        <v>16508</v>
      </c>
      <c r="V615" s="60" t="s">
        <v>6438</v>
      </c>
      <c r="X615" s="60" t="s">
        <v>6439</v>
      </c>
      <c r="Y615" s="60" t="s">
        <v>6440</v>
      </c>
      <c r="Z615" s="60" t="s">
        <v>6441</v>
      </c>
      <c r="AA615" s="60">
        <v>7390401</v>
      </c>
      <c r="AB615" s="60">
        <v>34213</v>
      </c>
      <c r="AC615" s="60" t="s">
        <v>6442</v>
      </c>
      <c r="AD615" s="60" t="s">
        <v>800</v>
      </c>
      <c r="AE615" s="60" t="b">
        <f t="shared" si="19"/>
        <v>1</v>
      </c>
      <c r="AF615" s="60" t="s">
        <v>641</v>
      </c>
      <c r="AH615" s="61">
        <v>38808</v>
      </c>
      <c r="AI615" s="60" t="s">
        <v>292</v>
      </c>
      <c r="AJ615" s="61">
        <v>42248</v>
      </c>
      <c r="AK615" s="61">
        <v>42247</v>
      </c>
      <c r="AL615" s="60" t="s">
        <v>1887</v>
      </c>
      <c r="AM615" s="60" t="str">
        <f>VLOOKUP(AL615,'[1]居宅，予防'!$A$2:$B$43,2,FALSE)</f>
        <v>認知症対応型共同生活介護</v>
      </c>
      <c r="AN615" s="60" t="str">
        <f>VLOOKUP(AM615,[1]施設種別!$A$2:$B$20,2,FALSE)</f>
        <v>⑪認知症対応型共同生活介護</v>
      </c>
      <c r="AO615" s="60" t="s">
        <v>294</v>
      </c>
      <c r="AP615" s="60" t="s">
        <v>356</v>
      </c>
      <c r="AQ615" s="61">
        <v>38808</v>
      </c>
      <c r="AR615" s="61">
        <v>38808</v>
      </c>
      <c r="AS615" s="61">
        <v>42826</v>
      </c>
      <c r="BF615" s="61">
        <v>42248</v>
      </c>
      <c r="BG615" s="61">
        <v>44439</v>
      </c>
      <c r="BJ615" s="60" t="s">
        <v>6439</v>
      </c>
      <c r="BK615" s="60" t="s">
        <v>6440</v>
      </c>
      <c r="BL615" s="60" t="s">
        <v>6441</v>
      </c>
      <c r="BM615" s="60" t="s">
        <v>6443</v>
      </c>
      <c r="BN615" s="60" t="s">
        <v>6444</v>
      </c>
      <c r="BO615" s="60" t="s">
        <v>6445</v>
      </c>
      <c r="BP615" s="60">
        <v>7380033</v>
      </c>
      <c r="BQ615" s="60" t="s">
        <v>6446</v>
      </c>
      <c r="BR615" s="60" t="s">
        <v>6447</v>
      </c>
      <c r="BU615" s="60" t="s">
        <v>598</v>
      </c>
      <c r="BV615" s="61">
        <v>18143</v>
      </c>
      <c r="BW615" s="60" t="s">
        <v>6448</v>
      </c>
      <c r="CX615" s="60" t="s">
        <v>6449</v>
      </c>
      <c r="CZ615" s="61">
        <v>42853</v>
      </c>
      <c r="DA615" s="61">
        <v>43210</v>
      </c>
      <c r="DB615" s="61">
        <v>38808</v>
      </c>
      <c r="DC615" s="61">
        <v>44439</v>
      </c>
    </row>
    <row r="616" spans="1:110" x14ac:dyDescent="0.15">
      <c r="A616" s="60">
        <f>COUNTIF(B616:B$1038,B616)</f>
        <v>1</v>
      </c>
      <c r="B616" s="60" t="str">
        <f t="shared" si="18"/>
        <v>3473300691認知症対応型通所介護</v>
      </c>
      <c r="C616" s="60">
        <v>3473300691</v>
      </c>
      <c r="D616" s="60">
        <v>34213</v>
      </c>
      <c r="E616" s="60" t="s">
        <v>800</v>
      </c>
      <c r="G616" s="60" t="s">
        <v>6450</v>
      </c>
      <c r="H616" s="60" t="s">
        <v>6451</v>
      </c>
      <c r="I616" s="60">
        <v>7390488</v>
      </c>
      <c r="J616" s="60" t="s">
        <v>6452</v>
      </c>
      <c r="K616" s="60" t="s">
        <v>6453</v>
      </c>
      <c r="L616" s="60" t="s">
        <v>6454</v>
      </c>
      <c r="M616" s="60" t="s">
        <v>1907</v>
      </c>
      <c r="O616" s="61">
        <v>18316</v>
      </c>
      <c r="P616" s="60" t="s">
        <v>1967</v>
      </c>
      <c r="Q616" s="60" t="s">
        <v>6455</v>
      </c>
      <c r="R616" s="60" t="s">
        <v>6456</v>
      </c>
      <c r="S616" s="60">
        <v>7390488</v>
      </c>
      <c r="T616" s="60" t="s">
        <v>6457</v>
      </c>
      <c r="U616" s="61">
        <v>17443</v>
      </c>
      <c r="V616" s="60" t="s">
        <v>6454</v>
      </c>
      <c r="X616" s="60" t="s">
        <v>6458</v>
      </c>
      <c r="Y616" s="60" t="s">
        <v>6459</v>
      </c>
      <c r="Z616" s="60" t="s">
        <v>6454</v>
      </c>
      <c r="AA616" s="60">
        <v>7390488</v>
      </c>
      <c r="AB616" s="60">
        <v>34213</v>
      </c>
      <c r="AC616" s="60" t="s">
        <v>6457</v>
      </c>
      <c r="AD616" s="60" t="s">
        <v>800</v>
      </c>
      <c r="AE616" s="60" t="b">
        <f t="shared" si="19"/>
        <v>1</v>
      </c>
      <c r="AF616" s="60" t="s">
        <v>641</v>
      </c>
      <c r="AH616" s="61">
        <v>38808</v>
      </c>
      <c r="AI616" s="60" t="s">
        <v>292</v>
      </c>
      <c r="AJ616" s="61">
        <v>42278</v>
      </c>
      <c r="AK616" s="61">
        <v>42276</v>
      </c>
      <c r="AL616" s="60" t="s">
        <v>2720</v>
      </c>
      <c r="AM616" s="60" t="str">
        <f>VLOOKUP(AL616,'[1]居宅，予防'!$A$2:$B$43,2,FALSE)</f>
        <v>認知症対応型通所介護</v>
      </c>
      <c r="AN616" s="60" t="str">
        <f>VLOOKUP(AM616,[1]施設種別!$A$2:$B$20,2,FALSE)</f>
        <v>⑲認知症対応型通所介護</v>
      </c>
      <c r="AO616" s="60" t="s">
        <v>294</v>
      </c>
      <c r="AP616" s="60" t="s">
        <v>356</v>
      </c>
      <c r="AQ616" s="61">
        <v>38808</v>
      </c>
      <c r="AR616" s="61">
        <v>38808</v>
      </c>
      <c r="AS616" s="61">
        <v>42826</v>
      </c>
      <c r="BF616" s="61">
        <v>42278</v>
      </c>
      <c r="BG616" s="61">
        <v>44469</v>
      </c>
      <c r="BJ616" s="60" t="s">
        <v>6458</v>
      </c>
      <c r="BK616" s="60" t="s">
        <v>6459</v>
      </c>
      <c r="BL616" s="60" t="s">
        <v>6454</v>
      </c>
      <c r="BM616" s="60" t="s">
        <v>6454</v>
      </c>
      <c r="BN616" s="60" t="s">
        <v>6456</v>
      </c>
      <c r="BO616" s="60" t="s">
        <v>6455</v>
      </c>
      <c r="BP616" s="60">
        <v>7390488</v>
      </c>
      <c r="BQ616" s="60" t="s">
        <v>6457</v>
      </c>
      <c r="BR616" s="60" t="s">
        <v>2007</v>
      </c>
      <c r="BU616" s="60" t="s">
        <v>598</v>
      </c>
      <c r="BV616" s="61">
        <v>17443</v>
      </c>
      <c r="BW616" s="60" t="s">
        <v>6454</v>
      </c>
      <c r="CS616" s="60" t="s">
        <v>6460</v>
      </c>
      <c r="CZ616" s="61">
        <v>42853</v>
      </c>
      <c r="DA616" s="61">
        <v>43210</v>
      </c>
      <c r="DB616" s="61">
        <v>38808</v>
      </c>
      <c r="DC616" s="61">
        <v>44469</v>
      </c>
    </row>
    <row r="617" spans="1:110" x14ac:dyDescent="0.15">
      <c r="A617" s="60">
        <f>COUNTIF(B617:B$1038,B617)</f>
        <v>1</v>
      </c>
      <c r="B617" s="60" t="str">
        <f t="shared" si="18"/>
        <v>3473300741認知症対応型共同生活介護</v>
      </c>
      <c r="C617" s="60">
        <v>3473300741</v>
      </c>
      <c r="D617" s="60">
        <v>34213</v>
      </c>
      <c r="E617" s="60" t="s">
        <v>800</v>
      </c>
      <c r="G617" s="60" t="s">
        <v>890</v>
      </c>
      <c r="H617" s="60" t="s">
        <v>891</v>
      </c>
      <c r="I617" s="60">
        <v>7390488</v>
      </c>
      <c r="J617" s="60" t="s">
        <v>892</v>
      </c>
      <c r="K617" s="60" t="s">
        <v>893</v>
      </c>
      <c r="L617" s="60" t="s">
        <v>894</v>
      </c>
      <c r="M617" s="60" t="s">
        <v>308</v>
      </c>
      <c r="O617" s="61">
        <v>32428</v>
      </c>
      <c r="P617" s="60" t="s">
        <v>283</v>
      </c>
      <c r="Q617" s="60" t="s">
        <v>895</v>
      </c>
      <c r="R617" s="60" t="s">
        <v>896</v>
      </c>
      <c r="S617" s="60">
        <v>7390412</v>
      </c>
      <c r="T617" s="60" t="s">
        <v>6461</v>
      </c>
      <c r="U617" s="61">
        <v>23708</v>
      </c>
      <c r="V617" s="60" t="s">
        <v>893</v>
      </c>
      <c r="W617" s="60" t="s">
        <v>894</v>
      </c>
      <c r="X617" s="60" t="s">
        <v>6462</v>
      </c>
      <c r="Y617" s="60" t="s">
        <v>6463</v>
      </c>
      <c r="Z617" s="60" t="s">
        <v>893</v>
      </c>
      <c r="AA617" s="60">
        <v>7390488</v>
      </c>
      <c r="AB617" s="60">
        <v>34213</v>
      </c>
      <c r="AC617" s="60" t="s">
        <v>6464</v>
      </c>
      <c r="AD617" s="60" t="s">
        <v>800</v>
      </c>
      <c r="AE617" s="60" t="b">
        <f t="shared" si="19"/>
        <v>1</v>
      </c>
      <c r="AF617" s="60" t="s">
        <v>641</v>
      </c>
      <c r="AH617" s="61">
        <v>39666</v>
      </c>
      <c r="AI617" s="60" t="s">
        <v>292</v>
      </c>
      <c r="AJ617" s="61">
        <v>42826</v>
      </c>
      <c r="AK617" s="61">
        <v>42809</v>
      </c>
      <c r="AL617" s="60" t="s">
        <v>1887</v>
      </c>
      <c r="AM617" s="60" t="str">
        <f>VLOOKUP(AL617,'[1]居宅，予防'!$A$2:$B$43,2,FALSE)</f>
        <v>認知症対応型共同生活介護</v>
      </c>
      <c r="AN617" s="60" t="str">
        <f>VLOOKUP(AM617,[1]施設種別!$A$2:$B$20,2,FALSE)</f>
        <v>⑪認知症対応型共同生活介護</v>
      </c>
      <c r="AO617" s="60" t="s">
        <v>294</v>
      </c>
      <c r="AP617" s="60" t="s">
        <v>356</v>
      </c>
      <c r="AQ617" s="61">
        <v>38808</v>
      </c>
      <c r="AR617" s="61">
        <v>38808</v>
      </c>
      <c r="AS617" s="61">
        <v>42826</v>
      </c>
      <c r="BF617" s="61">
        <v>42826</v>
      </c>
      <c r="BG617" s="61">
        <v>45016</v>
      </c>
      <c r="BJ617" s="60" t="s">
        <v>6462</v>
      </c>
      <c r="BK617" s="60" t="s">
        <v>6463</v>
      </c>
      <c r="BL617" s="60" t="s">
        <v>893</v>
      </c>
      <c r="BM617" s="60" t="s">
        <v>894</v>
      </c>
      <c r="BN617" s="60" t="s">
        <v>6465</v>
      </c>
      <c r="BO617" s="60" t="s">
        <v>6466</v>
      </c>
      <c r="BP617" s="60">
        <v>7400034</v>
      </c>
      <c r="BQ617" s="60" t="s">
        <v>6467</v>
      </c>
      <c r="BU617" s="60" t="s">
        <v>598</v>
      </c>
      <c r="BV617" s="61">
        <v>19367</v>
      </c>
      <c r="CX617" s="60" t="s">
        <v>6468</v>
      </c>
      <c r="CZ617" s="61">
        <v>42853</v>
      </c>
      <c r="DA617" s="61">
        <v>43236</v>
      </c>
      <c r="DB617" s="61">
        <v>39667</v>
      </c>
      <c r="DC617" s="61">
        <v>45016</v>
      </c>
    </row>
    <row r="618" spans="1:110" x14ac:dyDescent="0.15">
      <c r="A618" s="60">
        <f>COUNTIF(B618:B$1038,B618)</f>
        <v>1</v>
      </c>
      <c r="B618" s="60" t="str">
        <f t="shared" si="18"/>
        <v>3473300774地域密着型通所介護</v>
      </c>
      <c r="C618" s="60">
        <v>3473300774</v>
      </c>
      <c r="D618" s="60">
        <v>34213</v>
      </c>
      <c r="E618" s="60" t="s">
        <v>800</v>
      </c>
      <c r="G618" s="60" t="s">
        <v>6469</v>
      </c>
      <c r="H618" s="60" t="s">
        <v>6470</v>
      </c>
      <c r="I618" s="60">
        <v>7390488</v>
      </c>
      <c r="J618" s="60" t="s">
        <v>6471</v>
      </c>
      <c r="K618" s="60" t="s">
        <v>6472</v>
      </c>
      <c r="L618" s="60" t="s">
        <v>6473</v>
      </c>
      <c r="M618" s="60" t="s">
        <v>1244</v>
      </c>
      <c r="N618" s="60" t="s">
        <v>533</v>
      </c>
      <c r="P618" s="60" t="s">
        <v>283</v>
      </c>
      <c r="Q618" s="60" t="s">
        <v>6474</v>
      </c>
      <c r="R618" s="60" t="s">
        <v>6475</v>
      </c>
      <c r="S618" s="60">
        <v>7380026</v>
      </c>
      <c r="T618" s="60" t="s">
        <v>6476</v>
      </c>
      <c r="U618" s="61">
        <v>12512</v>
      </c>
      <c r="V618" s="60" t="s">
        <v>6477</v>
      </c>
      <c r="X618" s="60" t="s">
        <v>6478</v>
      </c>
      <c r="Y618" s="60" t="s">
        <v>6479</v>
      </c>
      <c r="Z618" s="60" t="s">
        <v>6480</v>
      </c>
      <c r="AA618" s="60">
        <v>7390488</v>
      </c>
      <c r="AB618" s="60">
        <v>34213</v>
      </c>
      <c r="AC618" s="60" t="s">
        <v>6481</v>
      </c>
      <c r="AD618" s="60" t="s">
        <v>800</v>
      </c>
      <c r="AE618" s="60" t="b">
        <f t="shared" si="19"/>
        <v>1</v>
      </c>
      <c r="AF618" s="60" t="s">
        <v>641</v>
      </c>
      <c r="AH618" s="61">
        <v>42480</v>
      </c>
      <c r="AI618" s="60" t="s">
        <v>292</v>
      </c>
      <c r="AJ618" s="61">
        <v>43019</v>
      </c>
      <c r="AK618" s="61">
        <v>43055</v>
      </c>
      <c r="AL618" s="60" t="s">
        <v>1974</v>
      </c>
      <c r="AM618" s="60" t="str">
        <f>VLOOKUP(AL618,'[1]居宅，予防'!$A$2:$B$43,2,FALSE)</f>
        <v>地域密着型通所介護</v>
      </c>
      <c r="AN618" s="60" t="str">
        <f>VLOOKUP(AM618,[1]施設種別!$A$2:$B$20,2,FALSE)</f>
        <v>⑯地域密着型通所介護</v>
      </c>
      <c r="AO618" s="60" t="s">
        <v>294</v>
      </c>
      <c r="AP618" s="60" t="s">
        <v>356</v>
      </c>
      <c r="AQ618" s="61">
        <v>42461</v>
      </c>
      <c r="AR618" s="61">
        <v>42461</v>
      </c>
      <c r="AS618" s="61">
        <v>42826</v>
      </c>
      <c r="BF618" s="61">
        <v>43040</v>
      </c>
      <c r="BG618" s="61">
        <v>45230</v>
      </c>
      <c r="BJ618" s="60" t="s">
        <v>6478</v>
      </c>
      <c r="BK618" s="60" t="s">
        <v>6479</v>
      </c>
      <c r="BL618" s="60" t="s">
        <v>6482</v>
      </c>
      <c r="BM618" s="60" t="s">
        <v>6483</v>
      </c>
      <c r="BN618" s="60" t="s">
        <v>6484</v>
      </c>
      <c r="BO618" s="60" t="s">
        <v>6485</v>
      </c>
      <c r="BP618" s="60">
        <v>7380054</v>
      </c>
      <c r="BQ618" s="60" t="s">
        <v>6486</v>
      </c>
      <c r="BR618" s="60" t="s">
        <v>2007</v>
      </c>
      <c r="BV618" s="61">
        <v>26813</v>
      </c>
      <c r="CR618" s="60" t="s">
        <v>923</v>
      </c>
      <c r="CS618" s="60" t="s">
        <v>6487</v>
      </c>
      <c r="CU618" s="60" t="s">
        <v>6488</v>
      </c>
      <c r="CX618" s="60" t="s">
        <v>4772</v>
      </c>
      <c r="CZ618" s="61">
        <v>43055</v>
      </c>
      <c r="DA618" s="61">
        <v>43210</v>
      </c>
      <c r="DB618" s="61">
        <v>42480</v>
      </c>
      <c r="DC618" s="61">
        <v>45230</v>
      </c>
    </row>
    <row r="619" spans="1:110" x14ac:dyDescent="0.15">
      <c r="A619" s="60">
        <f>COUNTIF(B619:B$1038,B619)</f>
        <v>1</v>
      </c>
      <c r="B619" s="60" t="str">
        <f t="shared" si="18"/>
        <v>3473500118通所介護</v>
      </c>
      <c r="C619" s="60">
        <v>3473500118</v>
      </c>
      <c r="D619" s="60">
        <v>0</v>
      </c>
      <c r="E619" s="60" t="s">
        <v>275</v>
      </c>
      <c r="F619" s="60">
        <v>1007319</v>
      </c>
      <c r="G619" s="60" t="s">
        <v>6489</v>
      </c>
      <c r="H619" s="60" t="s">
        <v>6490</v>
      </c>
      <c r="I619" s="60">
        <v>7313621</v>
      </c>
      <c r="J619" s="60" t="s">
        <v>6491</v>
      </c>
      <c r="K619" s="60" t="s">
        <v>6492</v>
      </c>
      <c r="L619" s="60" t="s">
        <v>6493</v>
      </c>
      <c r="M619" s="60" t="s">
        <v>1244</v>
      </c>
      <c r="P619" s="60" t="s">
        <v>283</v>
      </c>
      <c r="Q619" s="60" t="s">
        <v>6494</v>
      </c>
      <c r="R619" s="60" t="s">
        <v>6495</v>
      </c>
      <c r="S619" s="60">
        <v>7313502</v>
      </c>
      <c r="T619" s="60" t="s">
        <v>6496</v>
      </c>
      <c r="U619" s="61">
        <v>17882</v>
      </c>
      <c r="X619" s="60" t="s">
        <v>6497</v>
      </c>
      <c r="Y619" s="60" t="s">
        <v>6498</v>
      </c>
      <c r="Z619" s="60" t="s">
        <v>6492</v>
      </c>
      <c r="AA619" s="60">
        <v>7313621</v>
      </c>
      <c r="AB619" s="60">
        <v>34368</v>
      </c>
      <c r="AC619" s="60" t="s">
        <v>6499</v>
      </c>
      <c r="AD619" s="60" t="s">
        <v>1644</v>
      </c>
      <c r="AE619" s="60" t="b">
        <f t="shared" si="19"/>
        <v>0</v>
      </c>
      <c r="AF619" s="60" t="s">
        <v>935</v>
      </c>
      <c r="AG619" s="60" t="s">
        <v>291</v>
      </c>
      <c r="AH619" s="61">
        <v>43504</v>
      </c>
      <c r="AI619" s="60" t="s">
        <v>292</v>
      </c>
      <c r="AJ619" s="61">
        <v>43511</v>
      </c>
      <c r="AK619" s="61">
        <v>43579</v>
      </c>
      <c r="AL619" s="60" t="s">
        <v>1829</v>
      </c>
      <c r="AM619" s="60" t="str">
        <f>VLOOKUP(AL619,'[1]居宅，予防'!$A$2:$B$43,2,FALSE)</f>
        <v>通所介護</v>
      </c>
      <c r="AN619" s="60" t="str">
        <f>VLOOKUP(AM619,[1]施設種別!$A$2:$B$20,2,FALSE)</f>
        <v>⑮通所介護</v>
      </c>
      <c r="AO619" s="60" t="s">
        <v>294</v>
      </c>
      <c r="AP619" s="60" t="s">
        <v>356</v>
      </c>
      <c r="AQ619" s="61">
        <v>36420</v>
      </c>
      <c r="AR619" s="61">
        <v>36420</v>
      </c>
      <c r="AS619" s="61">
        <v>43323</v>
      </c>
      <c r="BF619" s="61">
        <v>41730</v>
      </c>
      <c r="BG619" s="61">
        <v>43921</v>
      </c>
      <c r="BJ619" s="60" t="s">
        <v>6497</v>
      </c>
      <c r="BK619" s="60" t="s">
        <v>6498</v>
      </c>
      <c r="BL619" s="60" t="s">
        <v>6492</v>
      </c>
      <c r="BM619" s="60" t="s">
        <v>6493</v>
      </c>
      <c r="BN619" s="60" t="s">
        <v>6500</v>
      </c>
      <c r="BO619" s="60" t="s">
        <v>6501</v>
      </c>
      <c r="BP619" s="60">
        <v>7313552</v>
      </c>
      <c r="BQ619" s="60" t="s">
        <v>6502</v>
      </c>
      <c r="BS619" s="60" t="s">
        <v>2396</v>
      </c>
      <c r="BT619" s="60" t="s">
        <v>5206</v>
      </c>
      <c r="BV619" s="61">
        <v>19257</v>
      </c>
      <c r="CR619" s="60" t="s">
        <v>1644</v>
      </c>
      <c r="CY619" s="60" t="s">
        <v>291</v>
      </c>
      <c r="CZ619" s="61">
        <v>43405</v>
      </c>
      <c r="DA619" s="61">
        <v>43214</v>
      </c>
      <c r="DB619" s="61">
        <v>43346</v>
      </c>
      <c r="DC619" s="61">
        <v>43921</v>
      </c>
    </row>
    <row r="620" spans="1:110" x14ac:dyDescent="0.15">
      <c r="A620" s="60">
        <f>COUNTIF(B620:B$1038,B620)</f>
        <v>1</v>
      </c>
      <c r="B620" s="60" t="str">
        <f t="shared" si="18"/>
        <v>3473500308認知症対応型共同生活介護</v>
      </c>
      <c r="C620" s="60">
        <v>3473500308</v>
      </c>
      <c r="D620" s="60">
        <v>34369</v>
      </c>
      <c r="E620" s="60" t="s">
        <v>934</v>
      </c>
      <c r="G620" s="60" t="s">
        <v>6503</v>
      </c>
      <c r="H620" s="60" t="s">
        <v>6504</v>
      </c>
      <c r="I620" s="60">
        <v>7312104</v>
      </c>
      <c r="J620" s="60" t="s">
        <v>6505</v>
      </c>
      <c r="K620" s="60" t="s">
        <v>6506</v>
      </c>
      <c r="L620" s="60" t="s">
        <v>6507</v>
      </c>
      <c r="M620" s="60" t="s">
        <v>2096</v>
      </c>
      <c r="P620" s="60" t="s">
        <v>349</v>
      </c>
      <c r="Q620" s="60" t="s">
        <v>6508</v>
      </c>
      <c r="R620" s="60" t="s">
        <v>6509</v>
      </c>
      <c r="S620" s="60">
        <v>7312106</v>
      </c>
      <c r="T620" s="60" t="s">
        <v>6510</v>
      </c>
      <c r="U620" s="61">
        <v>17137</v>
      </c>
      <c r="V620" s="60" t="s">
        <v>6511</v>
      </c>
      <c r="X620" s="60" t="s">
        <v>6512</v>
      </c>
      <c r="Y620" s="60" t="s">
        <v>6513</v>
      </c>
      <c r="Z620" s="60" t="s">
        <v>6514</v>
      </c>
      <c r="AA620" s="60">
        <v>7312323</v>
      </c>
      <c r="AB620" s="60">
        <v>34369</v>
      </c>
      <c r="AC620" s="60" t="s">
        <v>6515</v>
      </c>
      <c r="AD620" s="60" t="s">
        <v>934</v>
      </c>
      <c r="AE620" s="60" t="b">
        <f t="shared" si="19"/>
        <v>1</v>
      </c>
      <c r="AF620" s="60" t="s">
        <v>935</v>
      </c>
      <c r="AH620" s="61">
        <v>41387</v>
      </c>
      <c r="AI620" s="60" t="s">
        <v>292</v>
      </c>
      <c r="AJ620" s="61">
        <v>42826</v>
      </c>
      <c r="AK620" s="61">
        <v>42839</v>
      </c>
      <c r="AL620" s="60" t="s">
        <v>1887</v>
      </c>
      <c r="AM620" s="60" t="str">
        <f>VLOOKUP(AL620,'[1]居宅，予防'!$A$2:$B$43,2,FALSE)</f>
        <v>認知症対応型共同生活介護</v>
      </c>
      <c r="AN620" s="60" t="str">
        <f>VLOOKUP(AM620,[1]施設種別!$A$2:$B$20,2,FALSE)</f>
        <v>⑪認知症対応型共同生活介護</v>
      </c>
      <c r="AO620" s="60" t="s">
        <v>294</v>
      </c>
      <c r="AP620" s="60" t="s">
        <v>356</v>
      </c>
      <c r="AQ620" s="61">
        <v>38808</v>
      </c>
      <c r="AR620" s="61">
        <v>38808</v>
      </c>
      <c r="AS620" s="61">
        <v>43374</v>
      </c>
      <c r="BF620" s="61">
        <v>41730</v>
      </c>
      <c r="BG620" s="61">
        <v>43921</v>
      </c>
      <c r="BJ620" s="60" t="s">
        <v>6512</v>
      </c>
      <c r="BK620" s="60" t="s">
        <v>6513</v>
      </c>
      <c r="BL620" s="60" t="s">
        <v>6514</v>
      </c>
      <c r="BM620" s="60" t="s">
        <v>6514</v>
      </c>
      <c r="BN620" s="60" t="s">
        <v>6516</v>
      </c>
      <c r="BO620" s="60" t="s">
        <v>6517</v>
      </c>
      <c r="BP620" s="60">
        <v>7312323</v>
      </c>
      <c r="BQ620" s="60" t="s">
        <v>6518</v>
      </c>
      <c r="BR620" s="60" t="s">
        <v>6519</v>
      </c>
      <c r="BV620" s="61">
        <v>22469</v>
      </c>
      <c r="BW620" s="60" t="s">
        <v>6520</v>
      </c>
      <c r="CZ620" s="61">
        <v>43382</v>
      </c>
      <c r="DA620" s="61">
        <v>43204</v>
      </c>
      <c r="DB620" s="61">
        <v>42093</v>
      </c>
      <c r="DC620" s="61">
        <v>43921</v>
      </c>
    </row>
    <row r="621" spans="1:110" x14ac:dyDescent="0.15">
      <c r="A621" s="60">
        <f>COUNTIF(B621:B$1038,B621)</f>
        <v>1</v>
      </c>
      <c r="B621" s="60" t="str">
        <f t="shared" si="18"/>
        <v>3473500332通所介護</v>
      </c>
      <c r="C621" s="60">
        <v>3473500332</v>
      </c>
      <c r="D621" s="60">
        <v>0</v>
      </c>
      <c r="E621" s="60" t="s">
        <v>275</v>
      </c>
      <c r="F621" s="60">
        <v>2004257</v>
      </c>
      <c r="G621" s="60" t="s">
        <v>6521</v>
      </c>
      <c r="H621" s="60" t="s">
        <v>6522</v>
      </c>
      <c r="I621" s="60">
        <v>7313702</v>
      </c>
      <c r="J621" s="60" t="s">
        <v>6523</v>
      </c>
      <c r="K621" s="60" t="s">
        <v>6524</v>
      </c>
      <c r="L621" s="60" t="s">
        <v>6525</v>
      </c>
      <c r="M621" s="60" t="s">
        <v>2096</v>
      </c>
      <c r="P621" s="60" t="s">
        <v>349</v>
      </c>
      <c r="Q621" s="60" t="s">
        <v>6526</v>
      </c>
      <c r="R621" s="60" t="s">
        <v>6527</v>
      </c>
      <c r="X621" s="60" t="s">
        <v>6528</v>
      </c>
      <c r="Y621" s="60" t="s">
        <v>6529</v>
      </c>
      <c r="Z621" s="60" t="s">
        <v>6530</v>
      </c>
      <c r="AA621" s="60">
        <v>7313810</v>
      </c>
      <c r="AB621" s="60">
        <v>34368</v>
      </c>
      <c r="AC621" s="60" t="s">
        <v>6531</v>
      </c>
      <c r="AD621" s="60" t="s">
        <v>1644</v>
      </c>
      <c r="AE621" s="60" t="b">
        <f t="shared" si="19"/>
        <v>0</v>
      </c>
      <c r="AF621" s="60" t="s">
        <v>935</v>
      </c>
      <c r="AG621" s="60" t="s">
        <v>291</v>
      </c>
      <c r="AH621" s="61">
        <v>42929</v>
      </c>
      <c r="AI621" s="60" t="s">
        <v>292</v>
      </c>
      <c r="AJ621" s="61">
        <v>42902</v>
      </c>
      <c r="AK621" s="61">
        <v>42978</v>
      </c>
      <c r="AL621" s="60" t="s">
        <v>1829</v>
      </c>
      <c r="AM621" s="60" t="str">
        <f>VLOOKUP(AL621,'[1]居宅，予防'!$A$2:$B$43,2,FALSE)</f>
        <v>通所介護</v>
      </c>
      <c r="AN621" s="60" t="str">
        <f>VLOOKUP(AM621,[1]施設種別!$A$2:$B$20,2,FALSE)</f>
        <v>⑮通所介護</v>
      </c>
      <c r="AO621" s="60" t="s">
        <v>294</v>
      </c>
      <c r="AP621" s="60" t="s">
        <v>356</v>
      </c>
      <c r="AQ621" s="61">
        <v>36601</v>
      </c>
      <c r="AR621" s="61">
        <v>36601</v>
      </c>
      <c r="AS621" s="61">
        <v>42826</v>
      </c>
      <c r="BF621" s="61">
        <v>42644</v>
      </c>
      <c r="BG621" s="61">
        <v>44834</v>
      </c>
      <c r="BJ621" s="60" t="s">
        <v>6528</v>
      </c>
      <c r="BK621" s="60" t="s">
        <v>6529</v>
      </c>
      <c r="BL621" s="60" t="s">
        <v>6530</v>
      </c>
      <c r="BM621" s="60" t="s">
        <v>6532</v>
      </c>
      <c r="BN621" s="60" t="s">
        <v>6533</v>
      </c>
      <c r="BO621" s="60" t="s">
        <v>6534</v>
      </c>
      <c r="BP621" s="60">
        <v>7313664</v>
      </c>
      <c r="BQ621" s="60" t="s">
        <v>6535</v>
      </c>
      <c r="BR621" s="60" t="s">
        <v>2007</v>
      </c>
      <c r="BV621" s="61">
        <v>22225</v>
      </c>
      <c r="CR621" s="60" t="s">
        <v>1644</v>
      </c>
      <c r="CU621" s="60" t="s">
        <v>6536</v>
      </c>
      <c r="CY621" s="60" t="s">
        <v>291</v>
      </c>
      <c r="CZ621" s="61">
        <v>42887</v>
      </c>
      <c r="DA621" s="61">
        <v>43217</v>
      </c>
      <c r="DB621" s="61">
        <v>42831</v>
      </c>
      <c r="DC621" s="61">
        <v>44834</v>
      </c>
    </row>
    <row r="622" spans="1:110" x14ac:dyDescent="0.15">
      <c r="A622" s="60">
        <f>COUNTIF(B622:B$1038,B622)</f>
        <v>1</v>
      </c>
      <c r="B622" s="60" t="str">
        <f t="shared" si="18"/>
        <v>3473500357通所介護</v>
      </c>
      <c r="C622" s="60">
        <v>3473500357</v>
      </c>
      <c r="D622" s="60">
        <v>0</v>
      </c>
      <c r="E622" s="60" t="s">
        <v>275</v>
      </c>
      <c r="F622" s="60">
        <v>1007327</v>
      </c>
      <c r="G622" s="60" t="s">
        <v>6537</v>
      </c>
      <c r="H622" s="60" t="s">
        <v>6538</v>
      </c>
      <c r="I622" s="60">
        <v>7311515</v>
      </c>
      <c r="J622" s="60" t="s">
        <v>6539</v>
      </c>
      <c r="K622" s="60" t="s">
        <v>6540</v>
      </c>
      <c r="L622" s="60" t="s">
        <v>6541</v>
      </c>
      <c r="M622" s="60" t="s">
        <v>1244</v>
      </c>
      <c r="P622" s="60" t="s">
        <v>283</v>
      </c>
      <c r="Q622" s="60" t="s">
        <v>930</v>
      </c>
      <c r="R622" s="60" t="s">
        <v>931</v>
      </c>
      <c r="X622" s="60" t="s">
        <v>6542</v>
      </c>
      <c r="Y622" s="60" t="s">
        <v>6543</v>
      </c>
      <c r="Z622" s="60" t="s">
        <v>6540</v>
      </c>
      <c r="AA622" s="60">
        <v>7311515</v>
      </c>
      <c r="AB622" s="60">
        <v>34369</v>
      </c>
      <c r="AC622" s="60" t="s">
        <v>6539</v>
      </c>
      <c r="AD622" s="60" t="s">
        <v>934</v>
      </c>
      <c r="AE622" s="60" t="b">
        <f t="shared" si="19"/>
        <v>0</v>
      </c>
      <c r="AF622" s="60" t="s">
        <v>935</v>
      </c>
      <c r="AG622" s="60" t="s">
        <v>291</v>
      </c>
      <c r="AH622" s="61">
        <v>43269</v>
      </c>
      <c r="AI622" s="60" t="s">
        <v>292</v>
      </c>
      <c r="AJ622" s="61">
        <v>43260</v>
      </c>
      <c r="AK622" s="61">
        <v>43280</v>
      </c>
      <c r="AL622" s="60" t="s">
        <v>1829</v>
      </c>
      <c r="AM622" s="60" t="str">
        <f>VLOOKUP(AL622,'[1]居宅，予防'!$A$2:$B$43,2,FALSE)</f>
        <v>通所介護</v>
      </c>
      <c r="AN622" s="60" t="str">
        <f>VLOOKUP(AM622,[1]施設種別!$A$2:$B$20,2,FALSE)</f>
        <v>⑮通所介護</v>
      </c>
      <c r="AO622" s="60" t="s">
        <v>294</v>
      </c>
      <c r="AP622" s="60" t="s">
        <v>356</v>
      </c>
      <c r="AQ622" s="61">
        <v>36601</v>
      </c>
      <c r="AR622" s="61">
        <v>36601</v>
      </c>
      <c r="AS622" s="61">
        <v>43191</v>
      </c>
      <c r="BF622" s="61">
        <v>41730</v>
      </c>
      <c r="BG622" s="61">
        <v>43921</v>
      </c>
      <c r="BJ622" s="60" t="s">
        <v>6542</v>
      </c>
      <c r="BK622" s="60" t="s">
        <v>6543</v>
      </c>
      <c r="BL622" s="60" t="s">
        <v>6540</v>
      </c>
      <c r="BM622" s="60" t="s">
        <v>6541</v>
      </c>
      <c r="BN622" s="60" t="s">
        <v>6544</v>
      </c>
      <c r="BO622" s="60" t="s">
        <v>6545</v>
      </c>
      <c r="BP622" s="60">
        <v>7311501</v>
      </c>
      <c r="BQ622" s="60" t="s">
        <v>6546</v>
      </c>
      <c r="BS622" s="60" t="s">
        <v>6547</v>
      </c>
      <c r="BT622" s="60" t="s">
        <v>674</v>
      </c>
      <c r="BV622" s="61">
        <v>17400</v>
      </c>
      <c r="CR622" s="60" t="s">
        <v>940</v>
      </c>
      <c r="CS622" s="60" t="s">
        <v>6548</v>
      </c>
      <c r="CY622" s="60" t="s">
        <v>291</v>
      </c>
      <c r="CZ622" s="61">
        <v>43251</v>
      </c>
      <c r="DA622" s="61">
        <v>43312</v>
      </c>
      <c r="DB622" s="61">
        <v>43203</v>
      </c>
      <c r="DC622" s="61">
        <v>43921</v>
      </c>
    </row>
    <row r="623" spans="1:110" x14ac:dyDescent="0.15">
      <c r="A623" s="60">
        <f>COUNTIF(B623:B$1038,B623)</f>
        <v>1</v>
      </c>
      <c r="B623" s="60" t="str">
        <f t="shared" si="18"/>
        <v>3473500365通所介護</v>
      </c>
      <c r="C623" s="60">
        <v>3473500365</v>
      </c>
      <c r="D623" s="60">
        <v>0</v>
      </c>
      <c r="E623" s="60" t="s">
        <v>275</v>
      </c>
      <c r="F623" s="60">
        <v>1004266</v>
      </c>
      <c r="G623" s="60" t="s">
        <v>6549</v>
      </c>
      <c r="H623" s="60" t="s">
        <v>6550</v>
      </c>
      <c r="I623" s="60">
        <v>7311222</v>
      </c>
      <c r="J623" s="60" t="s">
        <v>6551</v>
      </c>
      <c r="K623" s="60" t="s">
        <v>6552</v>
      </c>
      <c r="L623" s="60" t="s">
        <v>6553</v>
      </c>
      <c r="M623" s="60" t="s">
        <v>1244</v>
      </c>
      <c r="P623" s="60" t="s">
        <v>283</v>
      </c>
      <c r="Q623" s="60" t="s">
        <v>6554</v>
      </c>
      <c r="R623" s="60" t="s">
        <v>6555</v>
      </c>
      <c r="X623" s="60" t="s">
        <v>6556</v>
      </c>
      <c r="Y623" s="60" t="s">
        <v>6557</v>
      </c>
      <c r="Z623" s="60" t="s">
        <v>6558</v>
      </c>
      <c r="AA623" s="60">
        <v>7312104</v>
      </c>
      <c r="AB623" s="60">
        <v>34369</v>
      </c>
      <c r="AC623" s="60" t="s">
        <v>6559</v>
      </c>
      <c r="AD623" s="60" t="s">
        <v>934</v>
      </c>
      <c r="AE623" s="60" t="b">
        <f t="shared" si="19"/>
        <v>0</v>
      </c>
      <c r="AF623" s="60" t="s">
        <v>935</v>
      </c>
      <c r="AG623" s="60" t="s">
        <v>291</v>
      </c>
      <c r="AH623" s="61">
        <v>43091</v>
      </c>
      <c r="AI623" s="60" t="s">
        <v>292</v>
      </c>
      <c r="AJ623" s="61">
        <v>42902</v>
      </c>
      <c r="AK623" s="61">
        <v>43104</v>
      </c>
      <c r="AL623" s="60" t="s">
        <v>1829</v>
      </c>
      <c r="AM623" s="60" t="str">
        <f>VLOOKUP(AL623,'[1]居宅，予防'!$A$2:$B$43,2,FALSE)</f>
        <v>通所介護</v>
      </c>
      <c r="AN623" s="60" t="str">
        <f>VLOOKUP(AM623,[1]施設種別!$A$2:$B$20,2,FALSE)</f>
        <v>⑮通所介護</v>
      </c>
      <c r="AO623" s="60" t="s">
        <v>294</v>
      </c>
      <c r="AP623" s="60" t="s">
        <v>356</v>
      </c>
      <c r="AQ623" s="61">
        <v>36602</v>
      </c>
      <c r="AR623" s="61">
        <v>36602</v>
      </c>
      <c r="AS623" s="61">
        <v>43191</v>
      </c>
      <c r="BF623" s="61">
        <v>41730</v>
      </c>
      <c r="BG623" s="61">
        <v>43921</v>
      </c>
      <c r="BJ623" s="60" t="s">
        <v>6556</v>
      </c>
      <c r="BK623" s="60" t="s">
        <v>6557</v>
      </c>
      <c r="BL623" s="60" t="s">
        <v>6558</v>
      </c>
      <c r="BM623" s="60" t="s">
        <v>6560</v>
      </c>
      <c r="BN623" s="60" t="s">
        <v>6561</v>
      </c>
      <c r="BO623" s="60" t="s">
        <v>6562</v>
      </c>
      <c r="BP623" s="60">
        <v>7311702</v>
      </c>
      <c r="BQ623" s="60" t="s">
        <v>6563</v>
      </c>
      <c r="BS623" s="60" t="s">
        <v>2396</v>
      </c>
      <c r="BT623" s="60" t="s">
        <v>2537</v>
      </c>
      <c r="BV623" s="61">
        <v>20855</v>
      </c>
      <c r="CR623" s="60" t="s">
        <v>934</v>
      </c>
      <c r="CY623" s="60" t="s">
        <v>291</v>
      </c>
      <c r="CZ623" s="61">
        <v>43251</v>
      </c>
      <c r="DA623" s="61">
        <v>42849</v>
      </c>
      <c r="DB623" s="61">
        <v>43200</v>
      </c>
      <c r="DC623" s="61">
        <v>43921</v>
      </c>
    </row>
    <row r="624" spans="1:110" x14ac:dyDescent="0.15">
      <c r="A624" s="60">
        <f>COUNTIF(B624:B$1038,B624)</f>
        <v>1</v>
      </c>
      <c r="B624" s="60" t="str">
        <f t="shared" si="18"/>
        <v>3473500381通所介護</v>
      </c>
      <c r="C624" s="60">
        <v>3473500381</v>
      </c>
      <c r="D624" s="60">
        <v>0</v>
      </c>
      <c r="E624" s="60" t="s">
        <v>275</v>
      </c>
      <c r="F624" s="60">
        <v>1004266</v>
      </c>
      <c r="G624" s="60" t="s">
        <v>6549</v>
      </c>
      <c r="H624" s="60" t="s">
        <v>6550</v>
      </c>
      <c r="I624" s="60">
        <v>7311222</v>
      </c>
      <c r="J624" s="60" t="s">
        <v>6551</v>
      </c>
      <c r="K624" s="60" t="s">
        <v>6552</v>
      </c>
      <c r="L624" s="60" t="s">
        <v>6553</v>
      </c>
      <c r="M624" s="60" t="s">
        <v>1244</v>
      </c>
      <c r="P624" s="60" t="s">
        <v>283</v>
      </c>
      <c r="Q624" s="60" t="s">
        <v>6554</v>
      </c>
      <c r="R624" s="60" t="s">
        <v>6555</v>
      </c>
      <c r="X624" s="60" t="s">
        <v>6564</v>
      </c>
      <c r="Y624" s="60" t="s">
        <v>6565</v>
      </c>
      <c r="Z624" s="60" t="s">
        <v>6552</v>
      </c>
      <c r="AA624" s="60">
        <v>7311222</v>
      </c>
      <c r="AB624" s="60">
        <v>34369</v>
      </c>
      <c r="AC624" s="60" t="s">
        <v>6551</v>
      </c>
      <c r="AD624" s="60" t="s">
        <v>934</v>
      </c>
      <c r="AE624" s="60" t="b">
        <f t="shared" si="19"/>
        <v>0</v>
      </c>
      <c r="AF624" s="60" t="s">
        <v>935</v>
      </c>
      <c r="AG624" s="60" t="s">
        <v>291</v>
      </c>
      <c r="AH624" s="61">
        <v>43091</v>
      </c>
      <c r="AI624" s="60" t="s">
        <v>292</v>
      </c>
      <c r="AJ624" s="61">
        <v>42902</v>
      </c>
      <c r="AK624" s="61">
        <v>43104</v>
      </c>
      <c r="AL624" s="60" t="s">
        <v>1829</v>
      </c>
      <c r="AM624" s="60" t="str">
        <f>VLOOKUP(AL624,'[1]居宅，予防'!$A$2:$B$43,2,FALSE)</f>
        <v>通所介護</v>
      </c>
      <c r="AN624" s="60" t="str">
        <f>VLOOKUP(AM624,[1]施設種別!$A$2:$B$20,2,FALSE)</f>
        <v>⑮通所介護</v>
      </c>
      <c r="AO624" s="60" t="s">
        <v>294</v>
      </c>
      <c r="AP624" s="60" t="s">
        <v>356</v>
      </c>
      <c r="AQ624" s="61">
        <v>36602</v>
      </c>
      <c r="AR624" s="61">
        <v>36602</v>
      </c>
      <c r="AS624" s="61">
        <v>43466</v>
      </c>
      <c r="BF624" s="61">
        <v>41730</v>
      </c>
      <c r="BG624" s="61">
        <v>43921</v>
      </c>
      <c r="BJ624" s="60" t="s">
        <v>6564</v>
      </c>
      <c r="BK624" s="60" t="s">
        <v>6565</v>
      </c>
      <c r="BL624" s="60" t="s">
        <v>6552</v>
      </c>
      <c r="BM624" s="60" t="s">
        <v>6553</v>
      </c>
      <c r="BN624" s="60" t="s">
        <v>6566</v>
      </c>
      <c r="BO624" s="60" t="s">
        <v>6567</v>
      </c>
      <c r="BP624" s="60">
        <v>7311141</v>
      </c>
      <c r="BQ624" s="60" t="s">
        <v>6568</v>
      </c>
      <c r="BS624" s="60" t="s">
        <v>6569</v>
      </c>
      <c r="BT624" s="60" t="s">
        <v>6570</v>
      </c>
      <c r="BV624" s="61">
        <v>22123</v>
      </c>
      <c r="CR624" s="60" t="s">
        <v>6571</v>
      </c>
      <c r="CS624" s="60" t="s">
        <v>6572</v>
      </c>
      <c r="CY624" s="60" t="s">
        <v>291</v>
      </c>
      <c r="CZ624" s="61">
        <v>43524</v>
      </c>
      <c r="DA624" s="61">
        <v>43578</v>
      </c>
      <c r="DB624" s="61">
        <v>43493</v>
      </c>
      <c r="DC624" s="61">
        <v>43921</v>
      </c>
    </row>
    <row r="625" spans="1:110" x14ac:dyDescent="0.15">
      <c r="A625" s="60">
        <f>COUNTIF(B625:B$1038,B625)</f>
        <v>1</v>
      </c>
      <c r="B625" s="60" t="str">
        <f t="shared" si="18"/>
        <v>3473500399短期入所生活介護</v>
      </c>
      <c r="C625" s="60">
        <v>3473500399</v>
      </c>
      <c r="D625" s="60">
        <v>0</v>
      </c>
      <c r="E625" s="60" t="s">
        <v>275</v>
      </c>
      <c r="F625" s="60">
        <v>1004266</v>
      </c>
      <c r="G625" s="60" t="s">
        <v>6549</v>
      </c>
      <c r="H625" s="60" t="s">
        <v>6550</v>
      </c>
      <c r="I625" s="60">
        <v>7311222</v>
      </c>
      <c r="J625" s="60" t="s">
        <v>6551</v>
      </c>
      <c r="K625" s="60" t="s">
        <v>6552</v>
      </c>
      <c r="L625" s="60" t="s">
        <v>6553</v>
      </c>
      <c r="M625" s="60" t="s">
        <v>1244</v>
      </c>
      <c r="P625" s="60" t="s">
        <v>283</v>
      </c>
      <c r="Q625" s="60" t="s">
        <v>6554</v>
      </c>
      <c r="R625" s="60" t="s">
        <v>6555</v>
      </c>
      <c r="X625" s="60" t="s">
        <v>6573</v>
      </c>
      <c r="Y625" s="60" t="s">
        <v>6574</v>
      </c>
      <c r="Z625" s="60" t="s">
        <v>6552</v>
      </c>
      <c r="AA625" s="60">
        <v>7311222</v>
      </c>
      <c r="AB625" s="60">
        <v>34369</v>
      </c>
      <c r="AC625" s="60" t="s">
        <v>6551</v>
      </c>
      <c r="AD625" s="60" t="s">
        <v>934</v>
      </c>
      <c r="AE625" s="60" t="b">
        <f t="shared" si="19"/>
        <v>0</v>
      </c>
      <c r="AF625" s="60" t="s">
        <v>935</v>
      </c>
      <c r="AG625" s="60" t="s">
        <v>291</v>
      </c>
      <c r="AH625" s="61">
        <v>43091</v>
      </c>
      <c r="AI625" s="60" t="s">
        <v>292</v>
      </c>
      <c r="AJ625" s="61">
        <v>42902</v>
      </c>
      <c r="AK625" s="61">
        <v>43104</v>
      </c>
      <c r="AL625" s="60" t="s">
        <v>1850</v>
      </c>
      <c r="AM625" s="60" t="str">
        <f>VLOOKUP(AL625,'[1]居宅，予防'!$A$2:$B$43,2,FALSE)</f>
        <v>短期入所生活介護</v>
      </c>
      <c r="AN625" s="60" t="str">
        <f>VLOOKUP(AM625,[1]施設種別!$A$2:$B$20,2,FALSE)</f>
        <v>⑭短期入所生活介護</v>
      </c>
      <c r="AO625" s="60" t="s">
        <v>294</v>
      </c>
      <c r="AP625" s="60" t="s">
        <v>356</v>
      </c>
      <c r="AQ625" s="61">
        <v>36602</v>
      </c>
      <c r="AR625" s="61">
        <v>36602</v>
      </c>
      <c r="AS625" s="61">
        <v>43191</v>
      </c>
      <c r="BF625" s="61">
        <v>41730</v>
      </c>
      <c r="BG625" s="61">
        <v>43921</v>
      </c>
      <c r="BJ625" s="60" t="s">
        <v>6573</v>
      </c>
      <c r="BK625" s="60" t="s">
        <v>6574</v>
      </c>
      <c r="BL625" s="60" t="s">
        <v>6552</v>
      </c>
      <c r="BM625" s="60" t="s">
        <v>6553</v>
      </c>
      <c r="BN625" s="60" t="s">
        <v>6566</v>
      </c>
      <c r="BO625" s="60" t="s">
        <v>6567</v>
      </c>
      <c r="BP625" s="60">
        <v>7311141</v>
      </c>
      <c r="BQ625" s="60" t="s">
        <v>6568</v>
      </c>
      <c r="BS625" s="60" t="s">
        <v>6575</v>
      </c>
      <c r="BT625" s="60" t="s">
        <v>2380</v>
      </c>
      <c r="BV625" s="61">
        <v>22123</v>
      </c>
      <c r="CR625" s="60" t="s">
        <v>6571</v>
      </c>
      <c r="CS625" s="60" t="s">
        <v>6576</v>
      </c>
      <c r="CY625" s="60" t="s">
        <v>291</v>
      </c>
      <c r="CZ625" s="61">
        <v>43251</v>
      </c>
      <c r="DA625" s="61">
        <v>43251</v>
      </c>
      <c r="DB625" s="61">
        <v>43203</v>
      </c>
      <c r="DC625" s="61">
        <v>43921</v>
      </c>
    </row>
    <row r="626" spans="1:110" x14ac:dyDescent="0.15">
      <c r="A626" s="60">
        <f>COUNTIF(B626:B$1038,B626)</f>
        <v>1</v>
      </c>
      <c r="B626" s="60" t="str">
        <f t="shared" si="18"/>
        <v>3473500407介護老人福祉施設</v>
      </c>
      <c r="C626" s="60">
        <v>3473500407</v>
      </c>
      <c r="D626" s="60">
        <v>0</v>
      </c>
      <c r="E626" s="60" t="s">
        <v>275</v>
      </c>
      <c r="F626" s="60">
        <v>1004266</v>
      </c>
      <c r="G626" s="60" t="s">
        <v>6549</v>
      </c>
      <c r="H626" s="60" t="s">
        <v>6550</v>
      </c>
      <c r="I626" s="60">
        <v>7311222</v>
      </c>
      <c r="J626" s="60" t="s">
        <v>6551</v>
      </c>
      <c r="K626" s="60" t="s">
        <v>6552</v>
      </c>
      <c r="L626" s="60" t="s">
        <v>6553</v>
      </c>
      <c r="M626" s="60" t="s">
        <v>1244</v>
      </c>
      <c r="P626" s="60" t="s">
        <v>283</v>
      </c>
      <c r="Q626" s="60" t="s">
        <v>6554</v>
      </c>
      <c r="R626" s="60" t="s">
        <v>6555</v>
      </c>
      <c r="X626" s="60" t="s">
        <v>6577</v>
      </c>
      <c r="Y626" s="60" t="s">
        <v>6578</v>
      </c>
      <c r="Z626" s="60" t="s">
        <v>6552</v>
      </c>
      <c r="AA626" s="60">
        <v>7311222</v>
      </c>
      <c r="AB626" s="60">
        <v>34369</v>
      </c>
      <c r="AC626" s="60" t="s">
        <v>6551</v>
      </c>
      <c r="AD626" s="60" t="s">
        <v>934</v>
      </c>
      <c r="AE626" s="60" t="b">
        <f t="shared" si="19"/>
        <v>0</v>
      </c>
      <c r="AF626" s="60" t="s">
        <v>935</v>
      </c>
      <c r="AG626" s="60" t="s">
        <v>291</v>
      </c>
      <c r="AH626" s="61">
        <v>43091</v>
      </c>
      <c r="AI626" s="60" t="s">
        <v>292</v>
      </c>
      <c r="AJ626" s="61">
        <v>42902</v>
      </c>
      <c r="AK626" s="61">
        <v>43104</v>
      </c>
      <c r="AL626" s="60" t="s">
        <v>1856</v>
      </c>
      <c r="AM626" s="60" t="str">
        <f>VLOOKUP(AL626,'[1]居宅，予防'!$A$2:$B$43,2,FALSE)</f>
        <v>介護老人福祉施設</v>
      </c>
      <c r="AN626" s="60" t="str">
        <f>VLOOKUP(AM626,[1]施設種別!$A$2:$B$20,2,FALSE)</f>
        <v>①広域型特別養護老人ホーム</v>
      </c>
      <c r="AO626" s="60" t="s">
        <v>294</v>
      </c>
      <c r="AP626" s="60" t="s">
        <v>356</v>
      </c>
      <c r="AQ626" s="61">
        <v>36617</v>
      </c>
      <c r="AR626" s="61">
        <v>36617</v>
      </c>
      <c r="AS626" s="61">
        <v>43221</v>
      </c>
      <c r="BF626" s="61">
        <v>41730</v>
      </c>
      <c r="BG626" s="61">
        <v>43921</v>
      </c>
      <c r="BJ626" s="60" t="s">
        <v>6577</v>
      </c>
      <c r="BK626" s="60" t="s">
        <v>6578</v>
      </c>
      <c r="BL626" s="60" t="s">
        <v>6552</v>
      </c>
      <c r="BM626" s="60" t="s">
        <v>6553</v>
      </c>
      <c r="BN626" s="60" t="s">
        <v>6566</v>
      </c>
      <c r="BO626" s="60" t="s">
        <v>6567</v>
      </c>
      <c r="BP626" s="60">
        <v>7311141</v>
      </c>
      <c r="BQ626" s="60" t="s">
        <v>6579</v>
      </c>
      <c r="BS626" s="60" t="s">
        <v>6580</v>
      </c>
      <c r="BT626" s="60" t="s">
        <v>3712</v>
      </c>
      <c r="BV626" s="61">
        <v>22123</v>
      </c>
      <c r="CU626" s="60" t="s">
        <v>6581</v>
      </c>
      <c r="CV626" s="60" t="s">
        <v>6582</v>
      </c>
      <c r="CW626" s="60" t="s">
        <v>6583</v>
      </c>
      <c r="CY626" s="60" t="s">
        <v>291</v>
      </c>
      <c r="CZ626" s="61">
        <v>43405</v>
      </c>
      <c r="DA626" s="61">
        <v>43214</v>
      </c>
      <c r="DB626" s="61">
        <v>43363</v>
      </c>
      <c r="DC626" s="61">
        <v>43921</v>
      </c>
    </row>
    <row r="627" spans="1:110" x14ac:dyDescent="0.15">
      <c r="A627" s="60">
        <f>COUNTIF(B627:B$1038,B627)</f>
        <v>1</v>
      </c>
      <c r="B627" s="60" t="str">
        <f t="shared" si="18"/>
        <v>3473500407短期入所生活介護</v>
      </c>
      <c r="C627" s="60">
        <v>3473500407</v>
      </c>
      <c r="D627" s="60">
        <v>0</v>
      </c>
      <c r="E627" s="60" t="s">
        <v>275</v>
      </c>
      <c r="F627" s="60">
        <v>1004266</v>
      </c>
      <c r="G627" s="60" t="s">
        <v>6549</v>
      </c>
      <c r="H627" s="60" t="s">
        <v>6550</v>
      </c>
      <c r="I627" s="60">
        <v>7311222</v>
      </c>
      <c r="J627" s="60" t="s">
        <v>6551</v>
      </c>
      <c r="K627" s="60" t="s">
        <v>6552</v>
      </c>
      <c r="L627" s="60" t="s">
        <v>6553</v>
      </c>
      <c r="M627" s="60" t="s">
        <v>1244</v>
      </c>
      <c r="P627" s="60" t="s">
        <v>283</v>
      </c>
      <c r="Q627" s="60" t="s">
        <v>6554</v>
      </c>
      <c r="R627" s="60" t="s">
        <v>6555</v>
      </c>
      <c r="X627" s="60" t="s">
        <v>6577</v>
      </c>
      <c r="Y627" s="60" t="s">
        <v>6578</v>
      </c>
      <c r="Z627" s="60" t="s">
        <v>6552</v>
      </c>
      <c r="AA627" s="60">
        <v>7311222</v>
      </c>
      <c r="AB627" s="60">
        <v>34369</v>
      </c>
      <c r="AC627" s="60" t="s">
        <v>6551</v>
      </c>
      <c r="AD627" s="60" t="s">
        <v>934</v>
      </c>
      <c r="AE627" s="60" t="b">
        <f t="shared" si="19"/>
        <v>0</v>
      </c>
      <c r="AF627" s="60" t="s">
        <v>935</v>
      </c>
      <c r="AG627" s="60" t="s">
        <v>291</v>
      </c>
      <c r="AH627" s="61">
        <v>43091</v>
      </c>
      <c r="AI627" s="60" t="s">
        <v>292</v>
      </c>
      <c r="AJ627" s="61">
        <v>42902</v>
      </c>
      <c r="AK627" s="61">
        <v>43104</v>
      </c>
      <c r="AL627" s="60" t="s">
        <v>1850</v>
      </c>
      <c r="AM627" s="60" t="str">
        <f>VLOOKUP(AL627,'[1]居宅，予防'!$A$2:$B$43,2,FALSE)</f>
        <v>短期入所生活介護</v>
      </c>
      <c r="AN627" s="60" t="str">
        <f>VLOOKUP(AM627,[1]施設種別!$A$2:$B$20,2,FALSE)</f>
        <v>⑭短期入所生活介護</v>
      </c>
      <c r="AO627" s="60" t="s">
        <v>294</v>
      </c>
      <c r="AP627" s="60" t="s">
        <v>356</v>
      </c>
      <c r="AQ627" s="61">
        <v>36602</v>
      </c>
      <c r="AR627" s="61">
        <v>36602</v>
      </c>
      <c r="AS627" s="61">
        <v>43191</v>
      </c>
      <c r="BF627" s="61">
        <v>41730</v>
      </c>
      <c r="BG627" s="61">
        <v>43921</v>
      </c>
      <c r="BJ627" s="60" t="s">
        <v>6577</v>
      </c>
      <c r="BK627" s="60" t="s">
        <v>6578</v>
      </c>
      <c r="BL627" s="60" t="s">
        <v>6552</v>
      </c>
      <c r="BM627" s="60" t="s">
        <v>6553</v>
      </c>
      <c r="BN627" s="60" t="s">
        <v>6566</v>
      </c>
      <c r="BO627" s="60" t="s">
        <v>6567</v>
      </c>
      <c r="BP627" s="60">
        <v>7311141</v>
      </c>
      <c r="BQ627" s="60" t="s">
        <v>6568</v>
      </c>
      <c r="BS627" s="60" t="s">
        <v>6584</v>
      </c>
      <c r="BT627" s="60" t="s">
        <v>2380</v>
      </c>
      <c r="BV627" s="61">
        <v>22123</v>
      </c>
      <c r="CR627" s="60" t="s">
        <v>6571</v>
      </c>
      <c r="CS627" s="60" t="s">
        <v>6576</v>
      </c>
      <c r="CV627" s="60" t="s">
        <v>6582</v>
      </c>
      <c r="CY627" s="60" t="s">
        <v>291</v>
      </c>
      <c r="CZ627" s="61">
        <v>43251</v>
      </c>
      <c r="DA627" s="61">
        <v>43214</v>
      </c>
      <c r="DB627" s="61">
        <v>43203</v>
      </c>
      <c r="DC627" s="61">
        <v>43921</v>
      </c>
    </row>
    <row r="628" spans="1:110" x14ac:dyDescent="0.15">
      <c r="A628" s="60">
        <f>COUNTIF(B628:B$1038,B628)</f>
        <v>1</v>
      </c>
      <c r="B628" s="60" t="str">
        <f t="shared" si="18"/>
        <v>3473500423短期入所生活介護</v>
      </c>
      <c r="C628" s="60">
        <v>3473500423</v>
      </c>
      <c r="D628" s="60">
        <v>0</v>
      </c>
      <c r="E628" s="60" t="s">
        <v>275</v>
      </c>
      <c r="F628" s="60">
        <v>1007327</v>
      </c>
      <c r="G628" s="60" t="s">
        <v>6537</v>
      </c>
      <c r="H628" s="60" t="s">
        <v>6538</v>
      </c>
      <c r="I628" s="60">
        <v>7311515</v>
      </c>
      <c r="J628" s="60" t="s">
        <v>6539</v>
      </c>
      <c r="K628" s="60" t="s">
        <v>6540</v>
      </c>
      <c r="L628" s="60" t="s">
        <v>6541</v>
      </c>
      <c r="M628" s="60" t="s">
        <v>1244</v>
      </c>
      <c r="P628" s="60" t="s">
        <v>283</v>
      </c>
      <c r="Q628" s="60" t="s">
        <v>930</v>
      </c>
      <c r="R628" s="60" t="s">
        <v>931</v>
      </c>
      <c r="X628" s="60" t="s">
        <v>6585</v>
      </c>
      <c r="Y628" s="60" t="s">
        <v>6586</v>
      </c>
      <c r="Z628" s="60" t="s">
        <v>6540</v>
      </c>
      <c r="AA628" s="60">
        <v>7311515</v>
      </c>
      <c r="AB628" s="60">
        <v>34369</v>
      </c>
      <c r="AC628" s="60" t="s">
        <v>6539</v>
      </c>
      <c r="AD628" s="60" t="s">
        <v>934</v>
      </c>
      <c r="AE628" s="60" t="b">
        <f t="shared" si="19"/>
        <v>0</v>
      </c>
      <c r="AF628" s="60" t="s">
        <v>935</v>
      </c>
      <c r="AG628" s="60" t="s">
        <v>291</v>
      </c>
      <c r="AH628" s="61">
        <v>43269</v>
      </c>
      <c r="AI628" s="60" t="s">
        <v>292</v>
      </c>
      <c r="AJ628" s="61">
        <v>43260</v>
      </c>
      <c r="AK628" s="61">
        <v>43280</v>
      </c>
      <c r="AL628" s="60" t="s">
        <v>1850</v>
      </c>
      <c r="AM628" s="60" t="str">
        <f>VLOOKUP(AL628,'[1]居宅，予防'!$A$2:$B$43,2,FALSE)</f>
        <v>短期入所生活介護</v>
      </c>
      <c r="AN628" s="60" t="str">
        <f>VLOOKUP(AM628,[1]施設種別!$A$2:$B$20,2,FALSE)</f>
        <v>⑭短期入所生活介護</v>
      </c>
      <c r="AO628" s="60" t="s">
        <v>294</v>
      </c>
      <c r="AP628" s="60" t="s">
        <v>356</v>
      </c>
      <c r="AQ628" s="61">
        <v>36602</v>
      </c>
      <c r="AR628" s="61">
        <v>36602</v>
      </c>
      <c r="AS628" s="61">
        <v>43191</v>
      </c>
      <c r="BF628" s="61">
        <v>41730</v>
      </c>
      <c r="BG628" s="61">
        <v>43921</v>
      </c>
      <c r="BJ628" s="60" t="s">
        <v>6585</v>
      </c>
      <c r="BK628" s="60" t="s">
        <v>6586</v>
      </c>
      <c r="BL628" s="60" t="s">
        <v>6540</v>
      </c>
      <c r="BM628" s="60" t="s">
        <v>6541</v>
      </c>
      <c r="BN628" s="60" t="s">
        <v>6544</v>
      </c>
      <c r="BO628" s="60" t="s">
        <v>6545</v>
      </c>
      <c r="BP628" s="60">
        <v>7311501</v>
      </c>
      <c r="BQ628" s="60" t="s">
        <v>6546</v>
      </c>
      <c r="BS628" s="60" t="s">
        <v>6587</v>
      </c>
      <c r="BT628" s="60" t="s">
        <v>674</v>
      </c>
      <c r="BV628" s="61">
        <v>17400</v>
      </c>
      <c r="CR628" s="60" t="s">
        <v>940</v>
      </c>
      <c r="CS628" s="60" t="s">
        <v>6588</v>
      </c>
      <c r="CY628" s="60" t="s">
        <v>291</v>
      </c>
      <c r="CZ628" s="61">
        <v>43280</v>
      </c>
      <c r="DA628" s="61">
        <v>43214</v>
      </c>
      <c r="DB628" s="61">
        <v>43203</v>
      </c>
      <c r="DC628" s="61">
        <v>43921</v>
      </c>
    </row>
    <row r="629" spans="1:110" x14ac:dyDescent="0.15">
      <c r="A629" s="60">
        <f>COUNTIF(B629:B$1038,B629)</f>
        <v>1</v>
      </c>
      <c r="B629" s="60" t="str">
        <f t="shared" si="18"/>
        <v>3473500431介護老人福祉施設</v>
      </c>
      <c r="C629" s="60">
        <v>3473500431</v>
      </c>
      <c r="D629" s="60">
        <v>0</v>
      </c>
      <c r="E629" s="60" t="s">
        <v>275</v>
      </c>
      <c r="F629" s="60">
        <v>1007327</v>
      </c>
      <c r="G629" s="60" t="s">
        <v>6537</v>
      </c>
      <c r="H629" s="60" t="s">
        <v>6538</v>
      </c>
      <c r="I629" s="60">
        <v>7311515</v>
      </c>
      <c r="J629" s="60" t="s">
        <v>6539</v>
      </c>
      <c r="K629" s="60" t="s">
        <v>6540</v>
      </c>
      <c r="L629" s="60" t="s">
        <v>6541</v>
      </c>
      <c r="M629" s="60" t="s">
        <v>1244</v>
      </c>
      <c r="P629" s="60" t="s">
        <v>283</v>
      </c>
      <c r="Q629" s="60" t="s">
        <v>930</v>
      </c>
      <c r="R629" s="60" t="s">
        <v>931</v>
      </c>
      <c r="X629" s="60" t="s">
        <v>6589</v>
      </c>
      <c r="Y629" s="60" t="s">
        <v>6590</v>
      </c>
      <c r="Z629" s="60" t="s">
        <v>6540</v>
      </c>
      <c r="AA629" s="60">
        <v>7311515</v>
      </c>
      <c r="AB629" s="60">
        <v>34369</v>
      </c>
      <c r="AC629" s="60" t="s">
        <v>6539</v>
      </c>
      <c r="AD629" s="60" t="s">
        <v>934</v>
      </c>
      <c r="AE629" s="60" t="b">
        <f t="shared" si="19"/>
        <v>0</v>
      </c>
      <c r="AF629" s="60" t="s">
        <v>935</v>
      </c>
      <c r="AG629" s="60" t="s">
        <v>291</v>
      </c>
      <c r="AH629" s="61">
        <v>43269</v>
      </c>
      <c r="AI629" s="60" t="s">
        <v>292</v>
      </c>
      <c r="AJ629" s="61">
        <v>43260</v>
      </c>
      <c r="AK629" s="61">
        <v>43280</v>
      </c>
      <c r="AL629" s="60" t="s">
        <v>1856</v>
      </c>
      <c r="AM629" s="60" t="str">
        <f>VLOOKUP(AL629,'[1]居宅，予防'!$A$2:$B$43,2,FALSE)</f>
        <v>介護老人福祉施設</v>
      </c>
      <c r="AN629" s="60" t="str">
        <f>VLOOKUP(AM629,[1]施設種別!$A$2:$B$20,2,FALSE)</f>
        <v>①広域型特別養護老人ホーム</v>
      </c>
      <c r="AO629" s="60" t="s">
        <v>294</v>
      </c>
      <c r="AP629" s="60" t="s">
        <v>356</v>
      </c>
      <c r="AQ629" s="61">
        <v>36617</v>
      </c>
      <c r="AR629" s="61">
        <v>36617</v>
      </c>
      <c r="AS629" s="61">
        <v>43466</v>
      </c>
      <c r="BF629" s="61">
        <v>41730</v>
      </c>
      <c r="BG629" s="61">
        <v>43921</v>
      </c>
      <c r="BJ629" s="60" t="s">
        <v>6589</v>
      </c>
      <c r="BK629" s="60" t="s">
        <v>6590</v>
      </c>
      <c r="BL629" s="60" t="s">
        <v>6540</v>
      </c>
      <c r="BM629" s="60" t="s">
        <v>6541</v>
      </c>
      <c r="BN629" s="60" t="s">
        <v>6544</v>
      </c>
      <c r="BO629" s="60" t="s">
        <v>6545</v>
      </c>
      <c r="BP629" s="60">
        <v>7311501</v>
      </c>
      <c r="BQ629" s="60" t="s">
        <v>6546</v>
      </c>
      <c r="BS629" s="60" t="s">
        <v>6591</v>
      </c>
      <c r="BT629" s="60" t="s">
        <v>1930</v>
      </c>
      <c r="BV629" s="61">
        <v>17400</v>
      </c>
      <c r="CW629" s="60" t="s">
        <v>1859</v>
      </c>
      <c r="CY629" s="60" t="s">
        <v>291</v>
      </c>
      <c r="CZ629" s="61">
        <v>43556</v>
      </c>
      <c r="DA629" s="61">
        <v>43518</v>
      </c>
      <c r="DB629" s="61">
        <v>43475</v>
      </c>
      <c r="DC629" s="61">
        <v>43921</v>
      </c>
      <c r="DF629" s="60" t="s">
        <v>6592</v>
      </c>
    </row>
    <row r="630" spans="1:110" x14ac:dyDescent="0.15">
      <c r="A630" s="60">
        <f>COUNTIF(B630:B$1038,B630)</f>
        <v>1</v>
      </c>
      <c r="B630" s="60" t="str">
        <f t="shared" si="18"/>
        <v>3473500431短期入所生活介護</v>
      </c>
      <c r="C630" s="60">
        <v>3473500431</v>
      </c>
      <c r="D630" s="60">
        <v>0</v>
      </c>
      <c r="E630" s="60" t="s">
        <v>275</v>
      </c>
      <c r="F630" s="60">
        <v>1007327</v>
      </c>
      <c r="G630" s="60" t="s">
        <v>6537</v>
      </c>
      <c r="H630" s="60" t="s">
        <v>6538</v>
      </c>
      <c r="I630" s="60">
        <v>7311515</v>
      </c>
      <c r="J630" s="60" t="s">
        <v>6539</v>
      </c>
      <c r="K630" s="60" t="s">
        <v>6540</v>
      </c>
      <c r="L630" s="60" t="s">
        <v>6541</v>
      </c>
      <c r="M630" s="60" t="s">
        <v>1244</v>
      </c>
      <c r="P630" s="60" t="s">
        <v>283</v>
      </c>
      <c r="Q630" s="60" t="s">
        <v>930</v>
      </c>
      <c r="R630" s="60" t="s">
        <v>931</v>
      </c>
      <c r="X630" s="60" t="s">
        <v>6589</v>
      </c>
      <c r="Y630" s="60" t="s">
        <v>6590</v>
      </c>
      <c r="Z630" s="60" t="s">
        <v>6540</v>
      </c>
      <c r="AA630" s="60">
        <v>7311515</v>
      </c>
      <c r="AB630" s="60">
        <v>34369</v>
      </c>
      <c r="AC630" s="60" t="s">
        <v>6539</v>
      </c>
      <c r="AD630" s="60" t="s">
        <v>934</v>
      </c>
      <c r="AE630" s="60" t="b">
        <f t="shared" si="19"/>
        <v>0</v>
      </c>
      <c r="AF630" s="60" t="s">
        <v>935</v>
      </c>
      <c r="AG630" s="60" t="s">
        <v>291</v>
      </c>
      <c r="AH630" s="61">
        <v>43269</v>
      </c>
      <c r="AI630" s="60" t="s">
        <v>292</v>
      </c>
      <c r="AJ630" s="61">
        <v>43260</v>
      </c>
      <c r="AK630" s="61">
        <v>43280</v>
      </c>
      <c r="AL630" s="60" t="s">
        <v>1850</v>
      </c>
      <c r="AM630" s="60" t="str">
        <f>VLOOKUP(AL630,'[1]居宅，予防'!$A$2:$B$43,2,FALSE)</f>
        <v>短期入所生活介護</v>
      </c>
      <c r="AN630" s="60" t="str">
        <f>VLOOKUP(AM630,[1]施設種別!$A$2:$B$20,2,FALSE)</f>
        <v>⑭短期入所生活介護</v>
      </c>
      <c r="AO630" s="60" t="s">
        <v>294</v>
      </c>
      <c r="AP630" s="60" t="s">
        <v>356</v>
      </c>
      <c r="AQ630" s="61">
        <v>36602</v>
      </c>
      <c r="AR630" s="61">
        <v>36602</v>
      </c>
      <c r="AS630" s="61">
        <v>43191</v>
      </c>
      <c r="BF630" s="61">
        <v>41730</v>
      </c>
      <c r="BG630" s="61">
        <v>43921</v>
      </c>
      <c r="BJ630" s="60" t="s">
        <v>6589</v>
      </c>
      <c r="BK630" s="60" t="s">
        <v>6590</v>
      </c>
      <c r="BL630" s="60" t="s">
        <v>6540</v>
      </c>
      <c r="BM630" s="60" t="s">
        <v>6541</v>
      </c>
      <c r="BN630" s="60" t="s">
        <v>6544</v>
      </c>
      <c r="BO630" s="60" t="s">
        <v>6545</v>
      </c>
      <c r="BP630" s="60">
        <v>7311501</v>
      </c>
      <c r="BQ630" s="60" t="s">
        <v>6546</v>
      </c>
      <c r="BS630" s="60" t="s">
        <v>6593</v>
      </c>
      <c r="BT630" s="60" t="s">
        <v>674</v>
      </c>
      <c r="BV630" s="61">
        <v>17400</v>
      </c>
      <c r="CR630" s="60" t="s">
        <v>940</v>
      </c>
      <c r="CS630" s="60" t="s">
        <v>6594</v>
      </c>
      <c r="CY630" s="60" t="s">
        <v>291</v>
      </c>
      <c r="CZ630" s="61">
        <v>43280</v>
      </c>
      <c r="DA630" s="61">
        <v>43214</v>
      </c>
      <c r="DB630" s="61">
        <v>43203</v>
      </c>
      <c r="DC630" s="61">
        <v>43921</v>
      </c>
    </row>
    <row r="631" spans="1:110" x14ac:dyDescent="0.15">
      <c r="A631" s="60">
        <f>COUNTIF(B631:B$1038,B631)</f>
        <v>1</v>
      </c>
      <c r="B631" s="60" t="str">
        <f t="shared" si="18"/>
        <v>3473500456短期入所生活介護</v>
      </c>
      <c r="C631" s="60">
        <v>3473500456</v>
      </c>
      <c r="D631" s="60">
        <v>0</v>
      </c>
      <c r="E631" s="60" t="s">
        <v>275</v>
      </c>
      <c r="F631" s="60">
        <v>1007319</v>
      </c>
      <c r="G631" s="60" t="s">
        <v>6489</v>
      </c>
      <c r="H631" s="60" t="s">
        <v>6490</v>
      </c>
      <c r="I631" s="60">
        <v>7313621</v>
      </c>
      <c r="J631" s="60" t="s">
        <v>6491</v>
      </c>
      <c r="K631" s="60" t="s">
        <v>6492</v>
      </c>
      <c r="L631" s="60" t="s">
        <v>6493</v>
      </c>
      <c r="M631" s="60" t="s">
        <v>1244</v>
      </c>
      <c r="P631" s="60" t="s">
        <v>283</v>
      </c>
      <c r="Q631" s="60" t="s">
        <v>6494</v>
      </c>
      <c r="R631" s="60" t="s">
        <v>6495</v>
      </c>
      <c r="S631" s="60">
        <v>7313502</v>
      </c>
      <c r="T631" s="60" t="s">
        <v>6496</v>
      </c>
      <c r="U631" s="61">
        <v>17882</v>
      </c>
      <c r="X631" s="60" t="s">
        <v>6595</v>
      </c>
      <c r="Y631" s="60" t="s">
        <v>6596</v>
      </c>
      <c r="Z631" s="60" t="s">
        <v>6597</v>
      </c>
      <c r="AA631" s="60">
        <v>7312206</v>
      </c>
      <c r="AB631" s="60">
        <v>34369</v>
      </c>
      <c r="AC631" s="60" t="s">
        <v>6598</v>
      </c>
      <c r="AD631" s="60" t="s">
        <v>934</v>
      </c>
      <c r="AE631" s="60" t="b">
        <f t="shared" si="19"/>
        <v>0</v>
      </c>
      <c r="AF631" s="60" t="s">
        <v>935</v>
      </c>
      <c r="AG631" s="60" t="s">
        <v>291</v>
      </c>
      <c r="AH631" s="61">
        <v>43504</v>
      </c>
      <c r="AI631" s="60" t="s">
        <v>292</v>
      </c>
      <c r="AJ631" s="61">
        <v>43511</v>
      </c>
      <c r="AK631" s="61">
        <v>43579</v>
      </c>
      <c r="AL631" s="60" t="s">
        <v>1850</v>
      </c>
      <c r="AM631" s="60" t="str">
        <f>VLOOKUP(AL631,'[1]居宅，予防'!$A$2:$B$43,2,FALSE)</f>
        <v>短期入所生活介護</v>
      </c>
      <c r="AN631" s="60" t="str">
        <f>VLOOKUP(AM631,[1]施設種別!$A$2:$B$20,2,FALSE)</f>
        <v>⑭短期入所生活介護</v>
      </c>
      <c r="AO631" s="60" t="s">
        <v>294</v>
      </c>
      <c r="AP631" s="60" t="s">
        <v>356</v>
      </c>
      <c r="AQ631" s="61">
        <v>36614</v>
      </c>
      <c r="AR631" s="61">
        <v>36614</v>
      </c>
      <c r="AS631" s="61">
        <v>43313</v>
      </c>
      <c r="BF631" s="61">
        <v>41730</v>
      </c>
      <c r="BG631" s="61">
        <v>43921</v>
      </c>
      <c r="BJ631" s="60" t="s">
        <v>6595</v>
      </c>
      <c r="BK631" s="60" t="s">
        <v>6596</v>
      </c>
      <c r="BL631" s="60" t="s">
        <v>6597</v>
      </c>
      <c r="BM631" s="60" t="s">
        <v>6599</v>
      </c>
      <c r="BN631" s="60" t="s">
        <v>6600</v>
      </c>
      <c r="BO631" s="60" t="s">
        <v>6601</v>
      </c>
      <c r="BP631" s="60">
        <v>7312314</v>
      </c>
      <c r="BQ631" s="60" t="s">
        <v>6602</v>
      </c>
      <c r="BS631" s="60" t="s">
        <v>6603</v>
      </c>
      <c r="BT631" s="60" t="s">
        <v>6604</v>
      </c>
      <c r="BV631" s="61">
        <v>19754</v>
      </c>
      <c r="CR631" s="60" t="s">
        <v>6605</v>
      </c>
      <c r="CS631" s="60" t="s">
        <v>6606</v>
      </c>
      <c r="CY631" s="60" t="s">
        <v>291</v>
      </c>
      <c r="CZ631" s="61">
        <v>43370</v>
      </c>
      <c r="DA631" s="61">
        <v>43434</v>
      </c>
      <c r="DB631" s="61">
        <v>43326</v>
      </c>
      <c r="DC631" s="61">
        <v>43921</v>
      </c>
    </row>
    <row r="632" spans="1:110" x14ac:dyDescent="0.15">
      <c r="A632" s="60">
        <f>COUNTIF(B632:B$1038,B632)</f>
        <v>1</v>
      </c>
      <c r="B632" s="60" t="str">
        <f t="shared" si="18"/>
        <v>3473500464介護老人福祉施設</v>
      </c>
      <c r="C632" s="60">
        <v>3473500464</v>
      </c>
      <c r="D632" s="60">
        <v>0</v>
      </c>
      <c r="E632" s="60" t="s">
        <v>275</v>
      </c>
      <c r="F632" s="60">
        <v>1007319</v>
      </c>
      <c r="G632" s="60" t="s">
        <v>6489</v>
      </c>
      <c r="H632" s="60" t="s">
        <v>6490</v>
      </c>
      <c r="I632" s="60">
        <v>7313621</v>
      </c>
      <c r="J632" s="60" t="s">
        <v>6491</v>
      </c>
      <c r="K632" s="60" t="s">
        <v>6492</v>
      </c>
      <c r="L632" s="60" t="s">
        <v>6493</v>
      </c>
      <c r="M632" s="60" t="s">
        <v>1244</v>
      </c>
      <c r="P632" s="60" t="s">
        <v>283</v>
      </c>
      <c r="Q632" s="60" t="s">
        <v>6494</v>
      </c>
      <c r="R632" s="60" t="s">
        <v>6495</v>
      </c>
      <c r="S632" s="60">
        <v>7313502</v>
      </c>
      <c r="T632" s="60" t="s">
        <v>6496</v>
      </c>
      <c r="U632" s="61">
        <v>17882</v>
      </c>
      <c r="X632" s="60" t="s">
        <v>6607</v>
      </c>
      <c r="Y632" s="60" t="s">
        <v>6603</v>
      </c>
      <c r="Z632" s="60" t="s">
        <v>6597</v>
      </c>
      <c r="AA632" s="60">
        <v>7312206</v>
      </c>
      <c r="AB632" s="60">
        <v>34369</v>
      </c>
      <c r="AC632" s="60" t="s">
        <v>6598</v>
      </c>
      <c r="AD632" s="60" t="s">
        <v>934</v>
      </c>
      <c r="AE632" s="60" t="b">
        <f t="shared" si="19"/>
        <v>0</v>
      </c>
      <c r="AF632" s="60" t="s">
        <v>935</v>
      </c>
      <c r="AG632" s="60" t="s">
        <v>291</v>
      </c>
      <c r="AH632" s="61">
        <v>43504</v>
      </c>
      <c r="AI632" s="60" t="s">
        <v>292</v>
      </c>
      <c r="AJ632" s="61">
        <v>43511</v>
      </c>
      <c r="AK632" s="61">
        <v>43579</v>
      </c>
      <c r="AL632" s="60" t="s">
        <v>1856</v>
      </c>
      <c r="AM632" s="60" t="str">
        <f>VLOOKUP(AL632,'[1]居宅，予防'!$A$2:$B$43,2,FALSE)</f>
        <v>介護老人福祉施設</v>
      </c>
      <c r="AN632" s="60" t="str">
        <f>VLOOKUP(AM632,[1]施設種別!$A$2:$B$20,2,FALSE)</f>
        <v>①広域型特別養護老人ホーム</v>
      </c>
      <c r="AO632" s="60" t="s">
        <v>294</v>
      </c>
      <c r="AP632" s="60" t="s">
        <v>356</v>
      </c>
      <c r="AQ632" s="61">
        <v>36617</v>
      </c>
      <c r="AR632" s="61">
        <v>36617</v>
      </c>
      <c r="AS632" s="61">
        <v>43313</v>
      </c>
      <c r="BF632" s="61">
        <v>41730</v>
      </c>
      <c r="BG632" s="61">
        <v>43921</v>
      </c>
      <c r="BJ632" s="60" t="s">
        <v>6607</v>
      </c>
      <c r="BK632" s="60" t="s">
        <v>6603</v>
      </c>
      <c r="BL632" s="60" t="s">
        <v>6597</v>
      </c>
      <c r="BM632" s="60" t="s">
        <v>6599</v>
      </c>
      <c r="BN632" s="60" t="s">
        <v>6600</v>
      </c>
      <c r="BO632" s="60" t="s">
        <v>6601</v>
      </c>
      <c r="BP632" s="60">
        <v>7312314</v>
      </c>
      <c r="BQ632" s="60" t="s">
        <v>6602</v>
      </c>
      <c r="BS632" s="60" t="s">
        <v>6608</v>
      </c>
      <c r="BT632" s="60" t="s">
        <v>6609</v>
      </c>
      <c r="BV632" s="61">
        <v>19754</v>
      </c>
      <c r="CW632" s="60" t="s">
        <v>1861</v>
      </c>
      <c r="CY632" s="60" t="s">
        <v>291</v>
      </c>
      <c r="CZ632" s="61">
        <v>43370</v>
      </c>
      <c r="DA632" s="61">
        <v>43426</v>
      </c>
      <c r="DB632" s="61">
        <v>43326</v>
      </c>
      <c r="DC632" s="61">
        <v>43921</v>
      </c>
    </row>
    <row r="633" spans="1:110" x14ac:dyDescent="0.15">
      <c r="A633" s="60">
        <f>COUNTIF(B633:B$1038,B633)</f>
        <v>1</v>
      </c>
      <c r="B633" s="60" t="str">
        <f t="shared" si="18"/>
        <v>3473500464短期入所生活介護</v>
      </c>
      <c r="C633" s="60">
        <v>3473500464</v>
      </c>
      <c r="D633" s="60">
        <v>0</v>
      </c>
      <c r="E633" s="60" t="s">
        <v>275</v>
      </c>
      <c r="F633" s="60">
        <v>1007319</v>
      </c>
      <c r="G633" s="60" t="s">
        <v>6489</v>
      </c>
      <c r="H633" s="60" t="s">
        <v>6490</v>
      </c>
      <c r="I633" s="60">
        <v>7313621</v>
      </c>
      <c r="J633" s="60" t="s">
        <v>6491</v>
      </c>
      <c r="K633" s="60" t="s">
        <v>6492</v>
      </c>
      <c r="L633" s="60" t="s">
        <v>6493</v>
      </c>
      <c r="M633" s="60" t="s">
        <v>1244</v>
      </c>
      <c r="P633" s="60" t="s">
        <v>283</v>
      </c>
      <c r="Q633" s="60" t="s">
        <v>6494</v>
      </c>
      <c r="R633" s="60" t="s">
        <v>6495</v>
      </c>
      <c r="S633" s="60">
        <v>7313502</v>
      </c>
      <c r="T633" s="60" t="s">
        <v>6496</v>
      </c>
      <c r="U633" s="61">
        <v>17882</v>
      </c>
      <c r="X633" s="60" t="s">
        <v>6607</v>
      </c>
      <c r="Y633" s="60" t="s">
        <v>6603</v>
      </c>
      <c r="Z633" s="60" t="s">
        <v>6597</v>
      </c>
      <c r="AA633" s="60">
        <v>7312206</v>
      </c>
      <c r="AB633" s="60">
        <v>34369</v>
      </c>
      <c r="AC633" s="60" t="s">
        <v>6598</v>
      </c>
      <c r="AD633" s="60" t="s">
        <v>934</v>
      </c>
      <c r="AE633" s="60" t="b">
        <f t="shared" si="19"/>
        <v>0</v>
      </c>
      <c r="AF633" s="60" t="s">
        <v>935</v>
      </c>
      <c r="AG633" s="60" t="s">
        <v>291</v>
      </c>
      <c r="AH633" s="61">
        <v>43504</v>
      </c>
      <c r="AI633" s="60" t="s">
        <v>292</v>
      </c>
      <c r="AJ633" s="61">
        <v>43511</v>
      </c>
      <c r="AK633" s="61">
        <v>43579</v>
      </c>
      <c r="AL633" s="60" t="s">
        <v>1850</v>
      </c>
      <c r="AM633" s="60" t="str">
        <f>VLOOKUP(AL633,'[1]居宅，予防'!$A$2:$B$43,2,FALSE)</f>
        <v>短期入所生活介護</v>
      </c>
      <c r="AN633" s="60" t="str">
        <f>VLOOKUP(AM633,[1]施設種別!$A$2:$B$20,2,FALSE)</f>
        <v>⑭短期入所生活介護</v>
      </c>
      <c r="AO633" s="60" t="s">
        <v>294</v>
      </c>
      <c r="AP633" s="60" t="s">
        <v>356</v>
      </c>
      <c r="AQ633" s="61">
        <v>36614</v>
      </c>
      <c r="AR633" s="61">
        <v>36614</v>
      </c>
      <c r="AS633" s="61">
        <v>43313</v>
      </c>
      <c r="BF633" s="61">
        <v>41730</v>
      </c>
      <c r="BG633" s="61">
        <v>43921</v>
      </c>
      <c r="BJ633" s="60" t="s">
        <v>6607</v>
      </c>
      <c r="BK633" s="60" t="s">
        <v>6603</v>
      </c>
      <c r="BL633" s="60" t="s">
        <v>6597</v>
      </c>
      <c r="BM633" s="60" t="s">
        <v>6599</v>
      </c>
      <c r="BN633" s="60" t="s">
        <v>6600</v>
      </c>
      <c r="BO633" s="60" t="s">
        <v>6601</v>
      </c>
      <c r="BP633" s="60">
        <v>7312314</v>
      </c>
      <c r="BQ633" s="60" t="s">
        <v>6602</v>
      </c>
      <c r="BS633" s="60" t="s">
        <v>6610</v>
      </c>
      <c r="BT633" s="60" t="s">
        <v>6604</v>
      </c>
      <c r="BV633" s="61">
        <v>19754</v>
      </c>
      <c r="CR633" s="60" t="s">
        <v>6605</v>
      </c>
      <c r="CS633" s="60" t="s">
        <v>6611</v>
      </c>
      <c r="CW633" s="60" t="s">
        <v>1861</v>
      </c>
      <c r="CY633" s="60" t="s">
        <v>291</v>
      </c>
      <c r="CZ633" s="61">
        <v>43370</v>
      </c>
      <c r="DA633" s="61">
        <v>43434</v>
      </c>
      <c r="DB633" s="61">
        <v>43326</v>
      </c>
      <c r="DC633" s="61">
        <v>43921</v>
      </c>
    </row>
    <row r="634" spans="1:110" x14ac:dyDescent="0.15">
      <c r="A634" s="60">
        <f>COUNTIF(B634:B$1038,B634)</f>
        <v>1</v>
      </c>
      <c r="B634" s="60" t="str">
        <f t="shared" si="18"/>
        <v>3473500480短期入所生活介護</v>
      </c>
      <c r="C634" s="60">
        <v>3473500480</v>
      </c>
      <c r="D634" s="60">
        <v>0</v>
      </c>
      <c r="E634" s="60" t="s">
        <v>275</v>
      </c>
      <c r="F634" s="60">
        <v>1004266</v>
      </c>
      <c r="G634" s="60" t="s">
        <v>6549</v>
      </c>
      <c r="H634" s="60" t="s">
        <v>6550</v>
      </c>
      <c r="I634" s="60">
        <v>7311222</v>
      </c>
      <c r="J634" s="60" t="s">
        <v>6551</v>
      </c>
      <c r="K634" s="60" t="s">
        <v>6552</v>
      </c>
      <c r="L634" s="60" t="s">
        <v>6553</v>
      </c>
      <c r="M634" s="60" t="s">
        <v>1244</v>
      </c>
      <c r="P634" s="60" t="s">
        <v>283</v>
      </c>
      <c r="Q634" s="60" t="s">
        <v>6554</v>
      </c>
      <c r="R634" s="60" t="s">
        <v>6555</v>
      </c>
      <c r="X634" s="60" t="s">
        <v>6612</v>
      </c>
      <c r="Y634" s="60" t="s">
        <v>6613</v>
      </c>
      <c r="Z634" s="60" t="s">
        <v>6558</v>
      </c>
      <c r="AA634" s="60">
        <v>7312104</v>
      </c>
      <c r="AB634" s="60">
        <v>34369</v>
      </c>
      <c r="AC634" s="60" t="s">
        <v>6559</v>
      </c>
      <c r="AD634" s="60" t="s">
        <v>934</v>
      </c>
      <c r="AE634" s="60" t="b">
        <f t="shared" si="19"/>
        <v>0</v>
      </c>
      <c r="AF634" s="60" t="s">
        <v>935</v>
      </c>
      <c r="AG634" s="60" t="s">
        <v>291</v>
      </c>
      <c r="AH634" s="61">
        <v>43091</v>
      </c>
      <c r="AI634" s="60" t="s">
        <v>292</v>
      </c>
      <c r="AJ634" s="61">
        <v>42902</v>
      </c>
      <c r="AK634" s="61">
        <v>43104</v>
      </c>
      <c r="AL634" s="60" t="s">
        <v>1850</v>
      </c>
      <c r="AM634" s="60" t="str">
        <f>VLOOKUP(AL634,'[1]居宅，予防'!$A$2:$B$43,2,FALSE)</f>
        <v>短期入所生活介護</v>
      </c>
      <c r="AN634" s="60" t="str">
        <f>VLOOKUP(AM634,[1]施設種別!$A$2:$B$20,2,FALSE)</f>
        <v>⑭短期入所生活介護</v>
      </c>
      <c r="AO634" s="60" t="s">
        <v>294</v>
      </c>
      <c r="AP634" s="60" t="s">
        <v>356</v>
      </c>
      <c r="AQ634" s="61">
        <v>36614</v>
      </c>
      <c r="AR634" s="61">
        <v>36614</v>
      </c>
      <c r="AS634" s="61">
        <v>43191</v>
      </c>
      <c r="BF634" s="61">
        <v>41730</v>
      </c>
      <c r="BG634" s="61">
        <v>43921</v>
      </c>
      <c r="BJ634" s="60" t="s">
        <v>6612</v>
      </c>
      <c r="BK634" s="60" t="s">
        <v>6613</v>
      </c>
      <c r="BL634" s="60" t="s">
        <v>6558</v>
      </c>
      <c r="BM634" s="60" t="s">
        <v>6560</v>
      </c>
      <c r="BN634" s="60" t="s">
        <v>6561</v>
      </c>
      <c r="BO634" s="60" t="s">
        <v>6562</v>
      </c>
      <c r="BP634" s="60">
        <v>7311702</v>
      </c>
      <c r="BQ634" s="60" t="s">
        <v>6563</v>
      </c>
      <c r="BS634" s="60" t="s">
        <v>5304</v>
      </c>
      <c r="BT634" s="60" t="s">
        <v>2537</v>
      </c>
      <c r="BV634" s="61">
        <v>20855</v>
      </c>
      <c r="CR634" s="60" t="s">
        <v>934</v>
      </c>
      <c r="CY634" s="60" t="s">
        <v>291</v>
      </c>
      <c r="CZ634" s="61">
        <v>43251</v>
      </c>
      <c r="DA634" s="61">
        <v>43214</v>
      </c>
      <c r="DB634" s="61">
        <v>43200</v>
      </c>
      <c r="DC634" s="61">
        <v>43921</v>
      </c>
    </row>
    <row r="635" spans="1:110" x14ac:dyDescent="0.15">
      <c r="A635" s="60">
        <f>COUNTIF(B635:B$1038,B635)</f>
        <v>1</v>
      </c>
      <c r="B635" s="60" t="str">
        <f t="shared" si="18"/>
        <v>3473500522短期入所生活介護</v>
      </c>
      <c r="C635" s="60">
        <v>3473500522</v>
      </c>
      <c r="D635" s="60">
        <v>0</v>
      </c>
      <c r="E635" s="60" t="s">
        <v>275</v>
      </c>
      <c r="F635" s="60">
        <v>1008481</v>
      </c>
      <c r="G635" s="60" t="s">
        <v>6614</v>
      </c>
      <c r="H635" s="60" t="s">
        <v>6615</v>
      </c>
      <c r="I635" s="60">
        <v>7313821</v>
      </c>
      <c r="J635" s="60" t="s">
        <v>6616</v>
      </c>
      <c r="K635" s="60" t="s">
        <v>6617</v>
      </c>
      <c r="L635" s="60" t="s">
        <v>6618</v>
      </c>
      <c r="M635" s="60" t="s">
        <v>1244</v>
      </c>
      <c r="P635" s="60" t="s">
        <v>283</v>
      </c>
      <c r="Q635" s="60" t="s">
        <v>6619</v>
      </c>
      <c r="R635" s="60" t="s">
        <v>6620</v>
      </c>
      <c r="X635" s="60" t="s">
        <v>6621</v>
      </c>
      <c r="Y635" s="60" t="s">
        <v>6622</v>
      </c>
      <c r="Z635" s="60" t="s">
        <v>6617</v>
      </c>
      <c r="AA635" s="60">
        <v>7313821</v>
      </c>
      <c r="AB635" s="60">
        <v>34368</v>
      </c>
      <c r="AC635" s="60" t="s">
        <v>6616</v>
      </c>
      <c r="AD635" s="60" t="s">
        <v>1644</v>
      </c>
      <c r="AE635" s="60" t="b">
        <f t="shared" si="19"/>
        <v>0</v>
      </c>
      <c r="AF635" s="60" t="s">
        <v>935</v>
      </c>
      <c r="AG635" s="60" t="s">
        <v>291</v>
      </c>
      <c r="AH635" s="61">
        <v>42555</v>
      </c>
      <c r="AI635" s="60" t="s">
        <v>292</v>
      </c>
      <c r="AJ635" s="61">
        <v>42552</v>
      </c>
      <c r="AK635" s="61">
        <v>42605</v>
      </c>
      <c r="AL635" s="60" t="s">
        <v>1850</v>
      </c>
      <c r="AM635" s="60" t="str">
        <f>VLOOKUP(AL635,'[1]居宅，予防'!$A$2:$B$43,2,FALSE)</f>
        <v>短期入所生活介護</v>
      </c>
      <c r="AN635" s="60" t="str">
        <f>VLOOKUP(AM635,[1]施設種別!$A$2:$B$20,2,FALSE)</f>
        <v>⑭短期入所生活介護</v>
      </c>
      <c r="AO635" s="60" t="s">
        <v>294</v>
      </c>
      <c r="AP635" s="60" t="s">
        <v>356</v>
      </c>
      <c r="AQ635" s="61">
        <v>36616</v>
      </c>
      <c r="AR635" s="61">
        <v>36616</v>
      </c>
      <c r="AS635" s="61">
        <v>43313</v>
      </c>
      <c r="BF635" s="61">
        <v>41730</v>
      </c>
      <c r="BG635" s="61">
        <v>43921</v>
      </c>
      <c r="BJ635" s="60" t="s">
        <v>6621</v>
      </c>
      <c r="BK635" s="60" t="s">
        <v>6622</v>
      </c>
      <c r="BL635" s="60" t="s">
        <v>6617</v>
      </c>
      <c r="BM635" s="60" t="s">
        <v>6618</v>
      </c>
      <c r="BN635" s="60" t="s">
        <v>6623</v>
      </c>
      <c r="BO635" s="60" t="s">
        <v>6624</v>
      </c>
      <c r="BP635" s="60">
        <v>7310223</v>
      </c>
      <c r="BQ635" s="60" t="s">
        <v>6625</v>
      </c>
      <c r="BS635" s="60" t="s">
        <v>6626</v>
      </c>
      <c r="BT635" s="60" t="s">
        <v>2939</v>
      </c>
      <c r="BV635" s="61">
        <v>23931</v>
      </c>
      <c r="CR635" s="60" t="s">
        <v>6605</v>
      </c>
      <c r="CY635" s="60" t="s">
        <v>291</v>
      </c>
      <c r="CZ635" s="61">
        <v>43405</v>
      </c>
      <c r="DA635" s="61">
        <v>43405</v>
      </c>
      <c r="DB635" s="61">
        <v>43313</v>
      </c>
      <c r="DC635" s="61">
        <v>43921</v>
      </c>
    </row>
    <row r="636" spans="1:110" x14ac:dyDescent="0.15">
      <c r="A636" s="60">
        <f>COUNTIF(B636:B$1038,B636)</f>
        <v>1</v>
      </c>
      <c r="B636" s="60" t="str">
        <f t="shared" si="18"/>
        <v>3473500530介護老人福祉施設</v>
      </c>
      <c r="C636" s="60">
        <v>3473500530</v>
      </c>
      <c r="D636" s="60">
        <v>0</v>
      </c>
      <c r="E636" s="60" t="s">
        <v>275</v>
      </c>
      <c r="F636" s="60">
        <v>1007319</v>
      </c>
      <c r="G636" s="60" t="s">
        <v>6489</v>
      </c>
      <c r="H636" s="60" t="s">
        <v>6490</v>
      </c>
      <c r="I636" s="60">
        <v>7313621</v>
      </c>
      <c r="J636" s="60" t="s">
        <v>6491</v>
      </c>
      <c r="K636" s="60" t="s">
        <v>6492</v>
      </c>
      <c r="L636" s="60" t="s">
        <v>6493</v>
      </c>
      <c r="M636" s="60" t="s">
        <v>1244</v>
      </c>
      <c r="P636" s="60" t="s">
        <v>283</v>
      </c>
      <c r="Q636" s="60" t="s">
        <v>6494</v>
      </c>
      <c r="R636" s="60" t="s">
        <v>6495</v>
      </c>
      <c r="S636" s="60">
        <v>7313502</v>
      </c>
      <c r="T636" s="60" t="s">
        <v>6496</v>
      </c>
      <c r="U636" s="61">
        <v>17882</v>
      </c>
      <c r="X636" s="60" t="s">
        <v>6627</v>
      </c>
      <c r="Y636" s="60" t="s">
        <v>6628</v>
      </c>
      <c r="Z636" s="60" t="s">
        <v>6492</v>
      </c>
      <c r="AA636" s="60">
        <v>7313621</v>
      </c>
      <c r="AB636" s="60">
        <v>34368</v>
      </c>
      <c r="AC636" s="60" t="s">
        <v>6491</v>
      </c>
      <c r="AD636" s="60" t="s">
        <v>1644</v>
      </c>
      <c r="AE636" s="60" t="b">
        <f t="shared" si="19"/>
        <v>0</v>
      </c>
      <c r="AF636" s="60" t="s">
        <v>935</v>
      </c>
      <c r="AG636" s="60" t="s">
        <v>291</v>
      </c>
      <c r="AH636" s="61">
        <v>43504</v>
      </c>
      <c r="AI636" s="60" t="s">
        <v>292</v>
      </c>
      <c r="AJ636" s="61">
        <v>43511</v>
      </c>
      <c r="AK636" s="61">
        <v>43579</v>
      </c>
      <c r="AL636" s="60" t="s">
        <v>1856</v>
      </c>
      <c r="AM636" s="60" t="str">
        <f>VLOOKUP(AL636,'[1]居宅，予防'!$A$2:$B$43,2,FALSE)</f>
        <v>介護老人福祉施設</v>
      </c>
      <c r="AN636" s="60" t="str">
        <f>VLOOKUP(AM636,[1]施設種別!$A$2:$B$20,2,FALSE)</f>
        <v>①広域型特別養護老人ホーム</v>
      </c>
      <c r="AO636" s="60" t="s">
        <v>294</v>
      </c>
      <c r="AP636" s="60" t="s">
        <v>356</v>
      </c>
      <c r="AQ636" s="61">
        <v>36617</v>
      </c>
      <c r="AR636" s="61">
        <v>36617</v>
      </c>
      <c r="AS636" s="61">
        <v>43191</v>
      </c>
      <c r="BF636" s="61">
        <v>41730</v>
      </c>
      <c r="BG636" s="61">
        <v>43921</v>
      </c>
      <c r="BJ636" s="60" t="s">
        <v>6627</v>
      </c>
      <c r="BK636" s="60" t="s">
        <v>6628</v>
      </c>
      <c r="BL636" s="60" t="s">
        <v>6492</v>
      </c>
      <c r="BM636" s="60" t="s">
        <v>6493</v>
      </c>
      <c r="BN636" s="60" t="s">
        <v>6500</v>
      </c>
      <c r="BO636" s="60" t="s">
        <v>6501</v>
      </c>
      <c r="BP636" s="60">
        <v>7313552</v>
      </c>
      <c r="BQ636" s="60" t="s">
        <v>6629</v>
      </c>
      <c r="BS636" s="60" t="s">
        <v>6630</v>
      </c>
      <c r="BT636" s="60" t="s">
        <v>6631</v>
      </c>
      <c r="BV636" s="61">
        <v>19257</v>
      </c>
      <c r="CY636" s="60" t="s">
        <v>291</v>
      </c>
      <c r="CZ636" s="61">
        <v>43409</v>
      </c>
      <c r="DA636" s="61">
        <v>43440</v>
      </c>
      <c r="DB636" s="61">
        <v>43265</v>
      </c>
      <c r="DC636" s="61">
        <v>43921</v>
      </c>
    </row>
    <row r="637" spans="1:110" x14ac:dyDescent="0.15">
      <c r="A637" s="60">
        <f>COUNTIF(B637:B$1038,B637)</f>
        <v>1</v>
      </c>
      <c r="B637" s="60" t="str">
        <f t="shared" si="18"/>
        <v>3473500530短期入所生活介護</v>
      </c>
      <c r="C637" s="60">
        <v>3473500530</v>
      </c>
      <c r="D637" s="60">
        <v>0</v>
      </c>
      <c r="E637" s="60" t="s">
        <v>275</v>
      </c>
      <c r="F637" s="60">
        <v>1007319</v>
      </c>
      <c r="G637" s="60" t="s">
        <v>6489</v>
      </c>
      <c r="H637" s="60" t="s">
        <v>6490</v>
      </c>
      <c r="I637" s="60">
        <v>7313621</v>
      </c>
      <c r="J637" s="60" t="s">
        <v>6491</v>
      </c>
      <c r="K637" s="60" t="s">
        <v>6492</v>
      </c>
      <c r="L637" s="60" t="s">
        <v>6493</v>
      </c>
      <c r="M637" s="60" t="s">
        <v>1244</v>
      </c>
      <c r="P637" s="60" t="s">
        <v>283</v>
      </c>
      <c r="Q637" s="60" t="s">
        <v>6494</v>
      </c>
      <c r="R637" s="60" t="s">
        <v>6495</v>
      </c>
      <c r="S637" s="60">
        <v>7313502</v>
      </c>
      <c r="T637" s="60" t="s">
        <v>6496</v>
      </c>
      <c r="U637" s="61">
        <v>17882</v>
      </c>
      <c r="X637" s="60" t="s">
        <v>6627</v>
      </c>
      <c r="Y637" s="60" t="s">
        <v>6628</v>
      </c>
      <c r="Z637" s="60" t="s">
        <v>6492</v>
      </c>
      <c r="AA637" s="60">
        <v>7313621</v>
      </c>
      <c r="AB637" s="60">
        <v>34368</v>
      </c>
      <c r="AC637" s="60" t="s">
        <v>6491</v>
      </c>
      <c r="AD637" s="60" t="s">
        <v>1644</v>
      </c>
      <c r="AE637" s="60" t="b">
        <f t="shared" si="19"/>
        <v>0</v>
      </c>
      <c r="AF637" s="60" t="s">
        <v>935</v>
      </c>
      <c r="AG637" s="60" t="s">
        <v>291</v>
      </c>
      <c r="AH637" s="61">
        <v>43504</v>
      </c>
      <c r="AI637" s="60" t="s">
        <v>292</v>
      </c>
      <c r="AJ637" s="61">
        <v>43511</v>
      </c>
      <c r="AK637" s="61">
        <v>43579</v>
      </c>
      <c r="AL637" s="60" t="s">
        <v>1850</v>
      </c>
      <c r="AM637" s="60" t="str">
        <f>VLOOKUP(AL637,'[1]居宅，予防'!$A$2:$B$43,2,FALSE)</f>
        <v>短期入所生活介護</v>
      </c>
      <c r="AN637" s="60" t="str">
        <f>VLOOKUP(AM637,[1]施設種別!$A$2:$B$20,2,FALSE)</f>
        <v>⑭短期入所生活介護</v>
      </c>
      <c r="AO637" s="60" t="s">
        <v>294</v>
      </c>
      <c r="AP637" s="60" t="s">
        <v>356</v>
      </c>
      <c r="AQ637" s="61">
        <v>36633</v>
      </c>
      <c r="AR637" s="61">
        <v>36633</v>
      </c>
      <c r="AS637" s="61">
        <v>43191</v>
      </c>
      <c r="BF637" s="61">
        <v>41746</v>
      </c>
      <c r="BG637" s="61">
        <v>43937</v>
      </c>
      <c r="BJ637" s="60" t="s">
        <v>6627</v>
      </c>
      <c r="BK637" s="60" t="s">
        <v>6628</v>
      </c>
      <c r="BL637" s="60" t="s">
        <v>6492</v>
      </c>
      <c r="BM637" s="60" t="s">
        <v>6493</v>
      </c>
      <c r="BN637" s="60" t="s">
        <v>6500</v>
      </c>
      <c r="BO637" s="60" t="s">
        <v>6501</v>
      </c>
      <c r="BP637" s="60">
        <v>7313552</v>
      </c>
      <c r="BQ637" s="60" t="s">
        <v>6502</v>
      </c>
      <c r="BS637" s="60" t="s">
        <v>6632</v>
      </c>
      <c r="BT637" s="60" t="s">
        <v>6633</v>
      </c>
      <c r="BV637" s="61">
        <v>19257</v>
      </c>
      <c r="CR637" s="60" t="s">
        <v>6605</v>
      </c>
      <c r="CS637" s="60" t="s">
        <v>6634</v>
      </c>
      <c r="CU637" s="60" t="s">
        <v>6635</v>
      </c>
      <c r="CY637" s="60" t="s">
        <v>291</v>
      </c>
      <c r="CZ637" s="61">
        <v>43312</v>
      </c>
      <c r="DA637" s="61">
        <v>43578</v>
      </c>
      <c r="DB637" s="61">
        <v>43265</v>
      </c>
      <c r="DC637" s="61">
        <v>43937</v>
      </c>
    </row>
    <row r="638" spans="1:110" x14ac:dyDescent="0.15">
      <c r="A638" s="60">
        <f>COUNTIF(B638:B$1038,B638)</f>
        <v>1</v>
      </c>
      <c r="B638" s="60" t="str">
        <f t="shared" si="18"/>
        <v>3473500548介護老人福祉施設</v>
      </c>
      <c r="C638" s="60">
        <v>3473500548</v>
      </c>
      <c r="D638" s="60">
        <v>0</v>
      </c>
      <c r="E638" s="60" t="s">
        <v>275</v>
      </c>
      <c r="F638" s="60">
        <v>1008481</v>
      </c>
      <c r="G638" s="60" t="s">
        <v>6614</v>
      </c>
      <c r="H638" s="60" t="s">
        <v>6615</v>
      </c>
      <c r="I638" s="60">
        <v>7313821</v>
      </c>
      <c r="J638" s="60" t="s">
        <v>6616</v>
      </c>
      <c r="K638" s="60" t="s">
        <v>6617</v>
      </c>
      <c r="L638" s="60" t="s">
        <v>6618</v>
      </c>
      <c r="M638" s="60" t="s">
        <v>1244</v>
      </c>
      <c r="P638" s="60" t="s">
        <v>283</v>
      </c>
      <c r="Q638" s="60" t="s">
        <v>6619</v>
      </c>
      <c r="R638" s="60" t="s">
        <v>6620</v>
      </c>
      <c r="X638" s="60" t="s">
        <v>6636</v>
      </c>
      <c r="Y638" s="60" t="s">
        <v>6626</v>
      </c>
      <c r="Z638" s="60" t="s">
        <v>6617</v>
      </c>
      <c r="AA638" s="60">
        <v>7313821</v>
      </c>
      <c r="AB638" s="60">
        <v>34368</v>
      </c>
      <c r="AC638" s="60" t="s">
        <v>6616</v>
      </c>
      <c r="AD638" s="60" t="s">
        <v>1644</v>
      </c>
      <c r="AE638" s="60" t="b">
        <f t="shared" si="19"/>
        <v>0</v>
      </c>
      <c r="AF638" s="60" t="s">
        <v>935</v>
      </c>
      <c r="AG638" s="60" t="s">
        <v>291</v>
      </c>
      <c r="AH638" s="61">
        <v>42555</v>
      </c>
      <c r="AI638" s="60" t="s">
        <v>292</v>
      </c>
      <c r="AJ638" s="61">
        <v>42552</v>
      </c>
      <c r="AK638" s="61">
        <v>42605</v>
      </c>
      <c r="AL638" s="60" t="s">
        <v>1856</v>
      </c>
      <c r="AM638" s="60" t="str">
        <f>VLOOKUP(AL638,'[1]居宅，予防'!$A$2:$B$43,2,FALSE)</f>
        <v>介護老人福祉施設</v>
      </c>
      <c r="AN638" s="60" t="str">
        <f>VLOOKUP(AM638,[1]施設種別!$A$2:$B$20,2,FALSE)</f>
        <v>①広域型特別養護老人ホーム</v>
      </c>
      <c r="AO638" s="60" t="s">
        <v>294</v>
      </c>
      <c r="AP638" s="60" t="s">
        <v>356</v>
      </c>
      <c r="AQ638" s="61">
        <v>36617</v>
      </c>
      <c r="AR638" s="61">
        <v>36617</v>
      </c>
      <c r="AS638" s="61">
        <v>43556</v>
      </c>
      <c r="BF638" s="61">
        <v>41730</v>
      </c>
      <c r="BG638" s="61">
        <v>43921</v>
      </c>
      <c r="BJ638" s="60" t="s">
        <v>6636</v>
      </c>
      <c r="BK638" s="60" t="s">
        <v>6626</v>
      </c>
      <c r="BL638" s="60" t="s">
        <v>6617</v>
      </c>
      <c r="BM638" s="60" t="s">
        <v>6618</v>
      </c>
      <c r="BN638" s="60" t="s">
        <v>6623</v>
      </c>
      <c r="BO638" s="60" t="s">
        <v>6624</v>
      </c>
      <c r="BP638" s="60">
        <v>7310223</v>
      </c>
      <c r="BQ638" s="60" t="s">
        <v>6625</v>
      </c>
      <c r="BS638" s="60" t="s">
        <v>2938</v>
      </c>
      <c r="BV638" s="61">
        <v>23931</v>
      </c>
      <c r="CU638" s="60" t="s">
        <v>6637</v>
      </c>
      <c r="CW638" s="60" t="s">
        <v>6638</v>
      </c>
      <c r="CY638" s="60" t="s">
        <v>291</v>
      </c>
      <c r="CZ638" s="61">
        <v>43581</v>
      </c>
      <c r="DA638" s="61">
        <v>43581</v>
      </c>
      <c r="DB638" s="61">
        <v>43570</v>
      </c>
      <c r="DC638" s="61">
        <v>43921</v>
      </c>
    </row>
    <row r="639" spans="1:110" x14ac:dyDescent="0.15">
      <c r="A639" s="60">
        <f>COUNTIF(B639:B$1038,B639)</f>
        <v>1</v>
      </c>
      <c r="B639" s="60" t="str">
        <f t="shared" si="18"/>
        <v>3473500548短期入所生活介護</v>
      </c>
      <c r="C639" s="60">
        <v>3473500548</v>
      </c>
      <c r="D639" s="60">
        <v>0</v>
      </c>
      <c r="E639" s="60" t="s">
        <v>275</v>
      </c>
      <c r="F639" s="60">
        <v>1008481</v>
      </c>
      <c r="G639" s="60" t="s">
        <v>6614</v>
      </c>
      <c r="H639" s="60" t="s">
        <v>6615</v>
      </c>
      <c r="I639" s="60">
        <v>7313821</v>
      </c>
      <c r="J639" s="60" t="s">
        <v>6616</v>
      </c>
      <c r="K639" s="60" t="s">
        <v>6617</v>
      </c>
      <c r="L639" s="60" t="s">
        <v>6618</v>
      </c>
      <c r="M639" s="60" t="s">
        <v>1244</v>
      </c>
      <c r="P639" s="60" t="s">
        <v>283</v>
      </c>
      <c r="Q639" s="60" t="s">
        <v>6619</v>
      </c>
      <c r="R639" s="60" t="s">
        <v>6620</v>
      </c>
      <c r="X639" s="60" t="s">
        <v>6636</v>
      </c>
      <c r="Y639" s="60" t="s">
        <v>6626</v>
      </c>
      <c r="Z639" s="60" t="s">
        <v>6617</v>
      </c>
      <c r="AA639" s="60">
        <v>7313821</v>
      </c>
      <c r="AB639" s="60">
        <v>34368</v>
      </c>
      <c r="AC639" s="60" t="s">
        <v>6616</v>
      </c>
      <c r="AD639" s="60" t="s">
        <v>1644</v>
      </c>
      <c r="AE639" s="60" t="b">
        <f t="shared" si="19"/>
        <v>0</v>
      </c>
      <c r="AF639" s="60" t="s">
        <v>935</v>
      </c>
      <c r="AG639" s="60" t="s">
        <v>291</v>
      </c>
      <c r="AH639" s="61">
        <v>42555</v>
      </c>
      <c r="AI639" s="60" t="s">
        <v>292</v>
      </c>
      <c r="AJ639" s="61">
        <v>42552</v>
      </c>
      <c r="AK639" s="61">
        <v>42605</v>
      </c>
      <c r="AL639" s="60" t="s">
        <v>1850</v>
      </c>
      <c r="AM639" s="60" t="str">
        <f>VLOOKUP(AL639,'[1]居宅，予防'!$A$2:$B$43,2,FALSE)</f>
        <v>短期入所生活介護</v>
      </c>
      <c r="AN639" s="60" t="str">
        <f>VLOOKUP(AM639,[1]施設種別!$A$2:$B$20,2,FALSE)</f>
        <v>⑭短期入所生活介護</v>
      </c>
      <c r="AO639" s="60" t="s">
        <v>294</v>
      </c>
      <c r="AP639" s="60" t="s">
        <v>356</v>
      </c>
      <c r="AQ639" s="61">
        <v>36647</v>
      </c>
      <c r="AR639" s="61">
        <v>36647</v>
      </c>
      <c r="AS639" s="61">
        <v>43313</v>
      </c>
      <c r="BF639" s="61">
        <v>41760</v>
      </c>
      <c r="BG639" s="61">
        <v>43951</v>
      </c>
      <c r="BJ639" s="60" t="s">
        <v>6636</v>
      </c>
      <c r="BK639" s="60" t="s">
        <v>6626</v>
      </c>
      <c r="BL639" s="60" t="s">
        <v>6617</v>
      </c>
      <c r="BM639" s="60" t="s">
        <v>6618</v>
      </c>
      <c r="BN639" s="60" t="s">
        <v>6623</v>
      </c>
      <c r="BO639" s="60" t="s">
        <v>6624</v>
      </c>
      <c r="BP639" s="60">
        <v>7310223</v>
      </c>
      <c r="BQ639" s="60" t="s">
        <v>6625</v>
      </c>
      <c r="BS639" s="60" t="s">
        <v>6622</v>
      </c>
      <c r="BT639" s="60" t="s">
        <v>2939</v>
      </c>
      <c r="BV639" s="61">
        <v>23931</v>
      </c>
      <c r="CR639" s="60" t="s">
        <v>6605</v>
      </c>
      <c r="CY639" s="60" t="s">
        <v>291</v>
      </c>
      <c r="CZ639" s="61">
        <v>43405</v>
      </c>
      <c r="DA639" s="61">
        <v>43581</v>
      </c>
      <c r="DB639" s="61">
        <v>43313</v>
      </c>
      <c r="DC639" s="61">
        <v>43951</v>
      </c>
    </row>
    <row r="640" spans="1:110" x14ac:dyDescent="0.15">
      <c r="A640" s="60">
        <f>COUNTIF(B640:B$1038,B640)</f>
        <v>1</v>
      </c>
      <c r="B640" s="60" t="str">
        <f t="shared" si="18"/>
        <v>3473500555介護老人福祉施設</v>
      </c>
      <c r="C640" s="60">
        <v>3473500555</v>
      </c>
      <c r="D640" s="60">
        <v>0</v>
      </c>
      <c r="E640" s="60" t="s">
        <v>275</v>
      </c>
      <c r="F640" s="60">
        <v>1004266</v>
      </c>
      <c r="G640" s="60" t="s">
        <v>6549</v>
      </c>
      <c r="H640" s="60" t="s">
        <v>6550</v>
      </c>
      <c r="I640" s="60">
        <v>7311222</v>
      </c>
      <c r="J640" s="60" t="s">
        <v>6551</v>
      </c>
      <c r="K640" s="60" t="s">
        <v>6552</v>
      </c>
      <c r="L640" s="60" t="s">
        <v>6553</v>
      </c>
      <c r="M640" s="60" t="s">
        <v>1244</v>
      </c>
      <c r="P640" s="60" t="s">
        <v>283</v>
      </c>
      <c r="Q640" s="60" t="s">
        <v>6554</v>
      </c>
      <c r="R640" s="60" t="s">
        <v>6555</v>
      </c>
      <c r="X640" s="60" t="s">
        <v>6639</v>
      </c>
      <c r="Y640" s="60" t="s">
        <v>6640</v>
      </c>
      <c r="Z640" s="60" t="s">
        <v>6558</v>
      </c>
      <c r="AA640" s="60">
        <v>7312104</v>
      </c>
      <c r="AB640" s="60">
        <v>34369</v>
      </c>
      <c r="AC640" s="60" t="s">
        <v>6559</v>
      </c>
      <c r="AD640" s="60" t="s">
        <v>934</v>
      </c>
      <c r="AE640" s="60" t="b">
        <f t="shared" si="19"/>
        <v>0</v>
      </c>
      <c r="AF640" s="60" t="s">
        <v>935</v>
      </c>
      <c r="AG640" s="60" t="s">
        <v>291</v>
      </c>
      <c r="AH640" s="61">
        <v>43091</v>
      </c>
      <c r="AI640" s="60" t="s">
        <v>292</v>
      </c>
      <c r="AJ640" s="61">
        <v>42902</v>
      </c>
      <c r="AK640" s="61">
        <v>43104</v>
      </c>
      <c r="AL640" s="60" t="s">
        <v>1856</v>
      </c>
      <c r="AM640" s="60" t="str">
        <f>VLOOKUP(AL640,'[1]居宅，予防'!$A$2:$B$43,2,FALSE)</f>
        <v>介護老人福祉施設</v>
      </c>
      <c r="AN640" s="60" t="str">
        <f>VLOOKUP(AM640,[1]施設種別!$A$2:$B$20,2,FALSE)</f>
        <v>①広域型特別養護老人ホーム</v>
      </c>
      <c r="AO640" s="60" t="s">
        <v>294</v>
      </c>
      <c r="AP640" s="60" t="s">
        <v>356</v>
      </c>
      <c r="AQ640" s="61">
        <v>36617</v>
      </c>
      <c r="AR640" s="61">
        <v>36617</v>
      </c>
      <c r="AS640" s="61">
        <v>43191</v>
      </c>
      <c r="BF640" s="61">
        <v>41730</v>
      </c>
      <c r="BG640" s="61">
        <v>43921</v>
      </c>
      <c r="BJ640" s="60" t="s">
        <v>6639</v>
      </c>
      <c r="BK640" s="60" t="s">
        <v>6640</v>
      </c>
      <c r="BL640" s="60" t="s">
        <v>6558</v>
      </c>
      <c r="BM640" s="60" t="s">
        <v>6560</v>
      </c>
      <c r="BN640" s="60" t="s">
        <v>6561</v>
      </c>
      <c r="BO640" s="60" t="s">
        <v>6562</v>
      </c>
      <c r="BP640" s="60">
        <v>7311702</v>
      </c>
      <c r="BQ640" s="60" t="s">
        <v>6563</v>
      </c>
      <c r="BS640" s="60" t="s">
        <v>6641</v>
      </c>
      <c r="BT640" s="60" t="s">
        <v>6642</v>
      </c>
      <c r="BV640" s="61">
        <v>20855</v>
      </c>
      <c r="CW640" s="60" t="s">
        <v>6643</v>
      </c>
      <c r="CY640" s="60" t="s">
        <v>291</v>
      </c>
      <c r="CZ640" s="61">
        <v>43312</v>
      </c>
      <c r="DA640" s="61">
        <v>43460</v>
      </c>
      <c r="DB640" s="61">
        <v>43200</v>
      </c>
      <c r="DC640" s="61">
        <v>43921</v>
      </c>
    </row>
    <row r="641" spans="1:127" x14ac:dyDescent="0.15">
      <c r="A641" s="60">
        <f>COUNTIF(B641:B$1038,B641)</f>
        <v>1</v>
      </c>
      <c r="B641" s="60" t="str">
        <f t="shared" si="18"/>
        <v>3473500555短期入所生活介護</v>
      </c>
      <c r="C641" s="60">
        <v>3473500555</v>
      </c>
      <c r="D641" s="60">
        <v>0</v>
      </c>
      <c r="E641" s="60" t="s">
        <v>275</v>
      </c>
      <c r="F641" s="60">
        <v>1004266</v>
      </c>
      <c r="G641" s="60" t="s">
        <v>6549</v>
      </c>
      <c r="H641" s="60" t="s">
        <v>6550</v>
      </c>
      <c r="I641" s="60">
        <v>7311222</v>
      </c>
      <c r="J641" s="60" t="s">
        <v>6551</v>
      </c>
      <c r="K641" s="60" t="s">
        <v>6552</v>
      </c>
      <c r="L641" s="60" t="s">
        <v>6553</v>
      </c>
      <c r="M641" s="60" t="s">
        <v>1244</v>
      </c>
      <c r="P641" s="60" t="s">
        <v>283</v>
      </c>
      <c r="Q641" s="60" t="s">
        <v>6554</v>
      </c>
      <c r="R641" s="60" t="s">
        <v>6555</v>
      </c>
      <c r="X641" s="60" t="s">
        <v>6639</v>
      </c>
      <c r="Y641" s="60" t="s">
        <v>6640</v>
      </c>
      <c r="Z641" s="60" t="s">
        <v>6558</v>
      </c>
      <c r="AA641" s="60">
        <v>7312104</v>
      </c>
      <c r="AB641" s="60">
        <v>34369</v>
      </c>
      <c r="AC641" s="60" t="s">
        <v>6559</v>
      </c>
      <c r="AD641" s="60" t="s">
        <v>934</v>
      </c>
      <c r="AE641" s="60" t="b">
        <f t="shared" si="19"/>
        <v>0</v>
      </c>
      <c r="AF641" s="60" t="s">
        <v>935</v>
      </c>
      <c r="AG641" s="60" t="s">
        <v>291</v>
      </c>
      <c r="AH641" s="61">
        <v>43091</v>
      </c>
      <c r="AI641" s="60" t="s">
        <v>292</v>
      </c>
      <c r="AJ641" s="61">
        <v>42902</v>
      </c>
      <c r="AK641" s="61">
        <v>43104</v>
      </c>
      <c r="AL641" s="60" t="s">
        <v>1850</v>
      </c>
      <c r="AM641" s="60" t="str">
        <f>VLOOKUP(AL641,'[1]居宅，予防'!$A$2:$B$43,2,FALSE)</f>
        <v>短期入所生活介護</v>
      </c>
      <c r="AN641" s="60" t="str">
        <f>VLOOKUP(AM641,[1]施設種別!$A$2:$B$20,2,FALSE)</f>
        <v>⑭短期入所生活介護</v>
      </c>
      <c r="AO641" s="60" t="s">
        <v>294</v>
      </c>
      <c r="AP641" s="60" t="s">
        <v>356</v>
      </c>
      <c r="AQ641" s="61">
        <v>39845</v>
      </c>
      <c r="AR641" s="61">
        <v>39845</v>
      </c>
      <c r="AS641" s="61">
        <v>43191</v>
      </c>
      <c r="BF641" s="61">
        <v>42036</v>
      </c>
      <c r="BG641" s="61">
        <v>44227</v>
      </c>
      <c r="BJ641" s="60" t="s">
        <v>6639</v>
      </c>
      <c r="BK641" s="60" t="s">
        <v>6640</v>
      </c>
      <c r="BL641" s="60" t="s">
        <v>6558</v>
      </c>
      <c r="BM641" s="60" t="s">
        <v>6560</v>
      </c>
      <c r="BN641" s="60" t="s">
        <v>6561</v>
      </c>
      <c r="BO641" s="60" t="s">
        <v>6562</v>
      </c>
      <c r="BP641" s="60">
        <v>7311702</v>
      </c>
      <c r="BQ641" s="60" t="s">
        <v>6563</v>
      </c>
      <c r="BS641" s="60" t="s">
        <v>6644</v>
      </c>
      <c r="BT641" s="60" t="s">
        <v>2537</v>
      </c>
      <c r="BV641" s="61">
        <v>20855</v>
      </c>
      <c r="CR641" s="60" t="s">
        <v>934</v>
      </c>
      <c r="CY641" s="60" t="s">
        <v>291</v>
      </c>
      <c r="CZ641" s="61">
        <v>43251</v>
      </c>
      <c r="DA641" s="61">
        <v>43214</v>
      </c>
      <c r="DB641" s="61">
        <v>43200</v>
      </c>
      <c r="DC641" s="61">
        <v>44227</v>
      </c>
    </row>
    <row r="642" spans="1:127" x14ac:dyDescent="0.15">
      <c r="A642" s="60">
        <f>COUNTIF(B642:B$1038,B642)</f>
        <v>1</v>
      </c>
      <c r="B642" s="60" t="str">
        <f t="shared" ref="B642:B705" si="20">CONCATENATE(C642,AM642)</f>
        <v>3473500688認知症対応型共同生活介護</v>
      </c>
      <c r="C642" s="60">
        <v>3473500688</v>
      </c>
      <c r="D642" s="60">
        <v>34369</v>
      </c>
      <c r="E642" s="60" t="s">
        <v>934</v>
      </c>
      <c r="G642" s="60" t="s">
        <v>6645</v>
      </c>
      <c r="H642" s="60" t="s">
        <v>6646</v>
      </c>
      <c r="I642" s="60">
        <v>7311526</v>
      </c>
      <c r="J642" s="60" t="s">
        <v>6647</v>
      </c>
      <c r="K642" s="60" t="s">
        <v>6648</v>
      </c>
      <c r="L642" s="60" t="s">
        <v>6649</v>
      </c>
      <c r="M642" s="60" t="s">
        <v>1907</v>
      </c>
      <c r="P642" s="60" t="s">
        <v>1967</v>
      </c>
      <c r="Q642" s="60" t="s">
        <v>6650</v>
      </c>
      <c r="R642" s="60" t="s">
        <v>6651</v>
      </c>
      <c r="X642" s="60" t="s">
        <v>6652</v>
      </c>
      <c r="Y642" s="60" t="s">
        <v>6653</v>
      </c>
      <c r="Z642" s="60" t="s">
        <v>6648</v>
      </c>
      <c r="AA642" s="60">
        <v>7311526</v>
      </c>
      <c r="AB642" s="60">
        <v>34369</v>
      </c>
      <c r="AC642" s="60" t="s">
        <v>6647</v>
      </c>
      <c r="AD642" s="60" t="s">
        <v>934</v>
      </c>
      <c r="AE642" s="60" t="b">
        <f t="shared" ref="AE642:AE705" si="21">AD642=E642</f>
        <v>1</v>
      </c>
      <c r="AF642" s="60" t="s">
        <v>935</v>
      </c>
      <c r="AH642" s="61">
        <v>41667</v>
      </c>
      <c r="AI642" s="60" t="s">
        <v>292</v>
      </c>
      <c r="AJ642" s="61">
        <v>41656</v>
      </c>
      <c r="AK642" s="61">
        <v>43153</v>
      </c>
      <c r="AL642" s="60" t="s">
        <v>1887</v>
      </c>
      <c r="AM642" s="60" t="str">
        <f>VLOOKUP(AL642,'[1]居宅，予防'!$A$2:$B$43,2,FALSE)</f>
        <v>認知症対応型共同生活介護</v>
      </c>
      <c r="AN642" s="60" t="str">
        <f>VLOOKUP(AM642,[1]施設種別!$A$2:$B$20,2,FALSE)</f>
        <v>⑪認知症対応型共同生活介護</v>
      </c>
      <c r="AO642" s="60" t="s">
        <v>294</v>
      </c>
      <c r="AP642" s="60" t="s">
        <v>356</v>
      </c>
      <c r="AQ642" s="61">
        <v>38808</v>
      </c>
      <c r="AR642" s="61">
        <v>38808</v>
      </c>
      <c r="AS642" s="61">
        <v>43545</v>
      </c>
      <c r="BF642" s="61">
        <v>43160</v>
      </c>
      <c r="BG642" s="61">
        <v>45351</v>
      </c>
      <c r="BJ642" s="60" t="s">
        <v>6652</v>
      </c>
      <c r="BK642" s="60" t="s">
        <v>6653</v>
      </c>
      <c r="BL642" s="60" t="s">
        <v>6648</v>
      </c>
      <c r="BM642" s="60" t="s">
        <v>6649</v>
      </c>
      <c r="BN642" s="60" t="s">
        <v>6654</v>
      </c>
      <c r="BO642" s="60" t="s">
        <v>6655</v>
      </c>
      <c r="BP642" s="60">
        <v>7311526</v>
      </c>
      <c r="BQ642" s="60" t="s">
        <v>6656</v>
      </c>
      <c r="BR642" s="60" t="s">
        <v>1892</v>
      </c>
      <c r="BV642" s="61">
        <v>19567</v>
      </c>
      <c r="CX642" s="60" t="s">
        <v>6657</v>
      </c>
      <c r="CZ642" s="61">
        <v>43537</v>
      </c>
      <c r="DA642" s="61">
        <v>43206</v>
      </c>
      <c r="DB642" s="61">
        <v>41963</v>
      </c>
      <c r="DC642" s="61">
        <v>45351</v>
      </c>
    </row>
    <row r="643" spans="1:127" x14ac:dyDescent="0.15">
      <c r="A643" s="60">
        <f>COUNTIF(B643:B$1038,B643)</f>
        <v>1</v>
      </c>
      <c r="B643" s="60" t="str">
        <f t="shared" si="20"/>
        <v>3473500746地域密着型通所介護</v>
      </c>
      <c r="C643" s="60">
        <v>3473500746</v>
      </c>
      <c r="D643" s="60">
        <v>34369</v>
      </c>
      <c r="E643" s="60" t="s">
        <v>934</v>
      </c>
      <c r="G643" s="60" t="s">
        <v>6658</v>
      </c>
      <c r="H643" s="60" t="s">
        <v>6659</v>
      </c>
      <c r="I643" s="60">
        <v>7311535</v>
      </c>
      <c r="J643" s="60" t="s">
        <v>6660</v>
      </c>
      <c r="K643" s="60" t="s">
        <v>6661</v>
      </c>
      <c r="L643" s="60" t="s">
        <v>6662</v>
      </c>
      <c r="M643" s="60" t="s">
        <v>308</v>
      </c>
      <c r="P643" s="60" t="s">
        <v>283</v>
      </c>
      <c r="Q643" s="60" t="s">
        <v>6663</v>
      </c>
      <c r="R643" s="60" t="s">
        <v>6664</v>
      </c>
      <c r="U643" s="61">
        <v>16487</v>
      </c>
      <c r="X643" s="60" t="s">
        <v>6665</v>
      </c>
      <c r="Y643" s="60" t="s">
        <v>6666</v>
      </c>
      <c r="Z643" s="60" t="s">
        <v>6667</v>
      </c>
      <c r="AA643" s="60">
        <v>7311535</v>
      </c>
      <c r="AB643" s="60">
        <v>34369</v>
      </c>
      <c r="AC643" s="60" t="s">
        <v>6668</v>
      </c>
      <c r="AD643" s="60" t="s">
        <v>934</v>
      </c>
      <c r="AE643" s="60" t="b">
        <f t="shared" si="21"/>
        <v>1</v>
      </c>
      <c r="AF643" s="60" t="s">
        <v>935</v>
      </c>
      <c r="AH643" s="61">
        <v>42480</v>
      </c>
      <c r="AI643" s="60" t="s">
        <v>292</v>
      </c>
      <c r="AJ643" s="61">
        <v>43405</v>
      </c>
      <c r="AK643" s="61">
        <v>43371</v>
      </c>
      <c r="AL643" s="60" t="s">
        <v>1974</v>
      </c>
      <c r="AM643" s="60" t="str">
        <f>VLOOKUP(AL643,'[1]居宅，予防'!$A$2:$B$43,2,FALSE)</f>
        <v>地域密着型通所介護</v>
      </c>
      <c r="AN643" s="60" t="str">
        <f>VLOOKUP(AM643,[1]施設種別!$A$2:$B$20,2,FALSE)</f>
        <v>⑯地域密着型通所介護</v>
      </c>
      <c r="AO643" s="60" t="s">
        <v>294</v>
      </c>
      <c r="AP643" s="60" t="s">
        <v>356</v>
      </c>
      <c r="AQ643" s="61">
        <v>42461</v>
      </c>
      <c r="AR643" s="61">
        <v>42461</v>
      </c>
      <c r="AS643" s="61">
        <v>43374</v>
      </c>
      <c r="BF643" s="61">
        <v>43405</v>
      </c>
      <c r="BG643" s="61">
        <v>45596</v>
      </c>
      <c r="BJ643" s="60" t="s">
        <v>6665</v>
      </c>
      <c r="BK643" s="60" t="s">
        <v>6666</v>
      </c>
      <c r="BL643" s="60" t="s">
        <v>6667</v>
      </c>
      <c r="BM643" s="60" t="s">
        <v>6669</v>
      </c>
      <c r="BN643" s="60" t="s">
        <v>6664</v>
      </c>
      <c r="BO643" s="60" t="s">
        <v>6663</v>
      </c>
      <c r="BP643" s="60">
        <v>7311535</v>
      </c>
      <c r="BQ643" s="60" t="s">
        <v>6670</v>
      </c>
      <c r="BS643" s="60" t="s">
        <v>6671</v>
      </c>
      <c r="BT643" s="60" t="s">
        <v>6672</v>
      </c>
      <c r="BV643" s="61">
        <v>16487</v>
      </c>
      <c r="CO643" s="60" t="s">
        <v>6673</v>
      </c>
      <c r="CP643" s="60" t="s">
        <v>3542</v>
      </c>
      <c r="CQ643" s="60" t="s">
        <v>1117</v>
      </c>
      <c r="CR643" s="60" t="s">
        <v>934</v>
      </c>
      <c r="CX643" s="60" t="s">
        <v>6674</v>
      </c>
      <c r="CZ643" s="61">
        <v>43418</v>
      </c>
      <c r="DA643" s="61">
        <v>43371</v>
      </c>
      <c r="DB643" s="61">
        <v>42480</v>
      </c>
      <c r="DC643" s="61">
        <v>45596</v>
      </c>
    </row>
    <row r="644" spans="1:127" x14ac:dyDescent="0.15">
      <c r="A644" s="60">
        <f>COUNTIF(B644:B$1038,B644)</f>
        <v>1</v>
      </c>
      <c r="B644" s="60" t="str">
        <f t="shared" si="20"/>
        <v>3473500753地域密着型通所介護</v>
      </c>
      <c r="C644" s="60">
        <v>3473500753</v>
      </c>
      <c r="D644" s="60">
        <v>34369</v>
      </c>
      <c r="E644" s="60" t="s">
        <v>934</v>
      </c>
      <c r="G644" s="60" t="s">
        <v>6645</v>
      </c>
      <c r="H644" s="60" t="s">
        <v>6646</v>
      </c>
      <c r="I644" s="60">
        <v>7311526</v>
      </c>
      <c r="J644" s="60" t="s">
        <v>6647</v>
      </c>
      <c r="K644" s="60" t="s">
        <v>6648</v>
      </c>
      <c r="L644" s="60" t="s">
        <v>6649</v>
      </c>
      <c r="M644" s="60" t="s">
        <v>1907</v>
      </c>
      <c r="N644" s="60" t="s">
        <v>6675</v>
      </c>
      <c r="P644" s="60" t="s">
        <v>1967</v>
      </c>
      <c r="Q644" s="60" t="s">
        <v>6650</v>
      </c>
      <c r="R644" s="60" t="s">
        <v>6651</v>
      </c>
      <c r="S644" s="60">
        <v>7311526</v>
      </c>
      <c r="T644" s="60" t="s">
        <v>6676</v>
      </c>
      <c r="U644" s="61">
        <v>16292</v>
      </c>
      <c r="V644" s="60" t="s">
        <v>6648</v>
      </c>
      <c r="W644" s="60" t="s">
        <v>6677</v>
      </c>
      <c r="X644" s="60" t="s">
        <v>6678</v>
      </c>
      <c r="Y644" s="60" t="s">
        <v>6679</v>
      </c>
      <c r="Z644" s="60" t="s">
        <v>6648</v>
      </c>
      <c r="AA644" s="60">
        <v>7311526</v>
      </c>
      <c r="AB644" s="60">
        <v>34369</v>
      </c>
      <c r="AC644" s="60" t="s">
        <v>6647</v>
      </c>
      <c r="AD644" s="60" t="s">
        <v>934</v>
      </c>
      <c r="AE644" s="60" t="b">
        <f t="shared" si="21"/>
        <v>1</v>
      </c>
      <c r="AF644" s="60" t="s">
        <v>935</v>
      </c>
      <c r="AH644" s="61">
        <v>42480</v>
      </c>
      <c r="AI644" s="60" t="s">
        <v>292</v>
      </c>
      <c r="AJ644" s="61">
        <v>43405</v>
      </c>
      <c r="AK644" s="61">
        <v>43371</v>
      </c>
      <c r="AL644" s="60" t="s">
        <v>1974</v>
      </c>
      <c r="AM644" s="60" t="str">
        <f>VLOOKUP(AL644,'[1]居宅，予防'!$A$2:$B$43,2,FALSE)</f>
        <v>地域密着型通所介護</v>
      </c>
      <c r="AN644" s="60" t="str">
        <f>VLOOKUP(AM644,[1]施設種別!$A$2:$B$20,2,FALSE)</f>
        <v>⑯地域密着型通所介護</v>
      </c>
      <c r="AO644" s="60" t="s">
        <v>294</v>
      </c>
      <c r="AP644" s="60" t="s">
        <v>356</v>
      </c>
      <c r="AQ644" s="61">
        <v>42461</v>
      </c>
      <c r="AR644" s="61">
        <v>42461</v>
      </c>
      <c r="BF644" s="61">
        <v>43405</v>
      </c>
      <c r="BG644" s="61">
        <v>45596</v>
      </c>
      <c r="BJ644" s="60" t="s">
        <v>6678</v>
      </c>
      <c r="BK644" s="60" t="s">
        <v>6679</v>
      </c>
      <c r="BL644" s="60" t="s">
        <v>6648</v>
      </c>
      <c r="BM644" s="60" t="s">
        <v>6649</v>
      </c>
      <c r="BN644" s="60" t="s">
        <v>6680</v>
      </c>
      <c r="BO644" s="60" t="s">
        <v>6681</v>
      </c>
      <c r="BP644" s="60">
        <v>7311526</v>
      </c>
      <c r="BQ644" s="60" t="s">
        <v>6676</v>
      </c>
      <c r="BR644" s="60" t="s">
        <v>4785</v>
      </c>
      <c r="BV644" s="61">
        <v>27755</v>
      </c>
      <c r="CO644" s="60" t="s">
        <v>6682</v>
      </c>
      <c r="CP644" s="60" t="s">
        <v>3542</v>
      </c>
      <c r="CQ644" s="60" t="s">
        <v>6683</v>
      </c>
      <c r="CR644" s="60" t="s">
        <v>934</v>
      </c>
      <c r="CZ644" s="61">
        <v>43371</v>
      </c>
      <c r="DA644" s="61">
        <v>43238</v>
      </c>
      <c r="DB644" s="61">
        <v>42480</v>
      </c>
      <c r="DC644" s="61">
        <v>45596</v>
      </c>
    </row>
    <row r="645" spans="1:127" x14ac:dyDescent="0.15">
      <c r="A645" s="60">
        <f>COUNTIF(B645:B$1038,B645)</f>
        <v>1</v>
      </c>
      <c r="B645" s="60" t="str">
        <f t="shared" si="20"/>
        <v>3473500779地域密着型通所介護</v>
      </c>
      <c r="C645" s="60">
        <v>3473500779</v>
      </c>
      <c r="D645" s="60">
        <v>34369</v>
      </c>
      <c r="E645" s="60" t="s">
        <v>934</v>
      </c>
      <c r="G645" s="60" t="s">
        <v>925</v>
      </c>
      <c r="H645" s="60" t="s">
        <v>926</v>
      </c>
      <c r="I645" s="60">
        <v>7311515</v>
      </c>
      <c r="J645" s="60" t="s">
        <v>927</v>
      </c>
      <c r="K645" s="60" t="s">
        <v>928</v>
      </c>
      <c r="L645" s="60" t="s">
        <v>929</v>
      </c>
      <c r="M645" s="60" t="s">
        <v>308</v>
      </c>
      <c r="P645" s="60" t="s">
        <v>283</v>
      </c>
      <c r="Q645" s="60" t="s">
        <v>930</v>
      </c>
      <c r="R645" s="60" t="s">
        <v>931</v>
      </c>
      <c r="X645" s="60" t="s">
        <v>6684</v>
      </c>
      <c r="Y645" s="60" t="s">
        <v>6685</v>
      </c>
      <c r="Z645" s="60" t="s">
        <v>6686</v>
      </c>
      <c r="AA645" s="60">
        <v>7311711</v>
      </c>
      <c r="AB645" s="60">
        <v>34369</v>
      </c>
      <c r="AC645" s="60" t="s">
        <v>6687</v>
      </c>
      <c r="AD645" s="60" t="s">
        <v>934</v>
      </c>
      <c r="AE645" s="60" t="b">
        <f t="shared" si="21"/>
        <v>1</v>
      </c>
      <c r="AF645" s="60" t="s">
        <v>935</v>
      </c>
      <c r="AG645" s="60" t="s">
        <v>291</v>
      </c>
      <c r="AH645" s="61">
        <v>42480</v>
      </c>
      <c r="AI645" s="60" t="s">
        <v>292</v>
      </c>
      <c r="AJ645" s="61">
        <v>42461</v>
      </c>
      <c r="AK645" s="61">
        <v>42480</v>
      </c>
      <c r="AL645" s="60" t="s">
        <v>1974</v>
      </c>
      <c r="AM645" s="60" t="str">
        <f>VLOOKUP(AL645,'[1]居宅，予防'!$A$2:$B$43,2,FALSE)</f>
        <v>地域密着型通所介護</v>
      </c>
      <c r="AN645" s="60" t="str">
        <f>VLOOKUP(AM645,[1]施設種別!$A$2:$B$20,2,FALSE)</f>
        <v>⑯地域密着型通所介護</v>
      </c>
      <c r="AO645" s="60" t="s">
        <v>294</v>
      </c>
      <c r="AP645" s="60" t="s">
        <v>356</v>
      </c>
      <c r="AQ645" s="61">
        <v>42461</v>
      </c>
      <c r="AR645" s="61">
        <v>42461</v>
      </c>
      <c r="AS645" s="61">
        <v>43040</v>
      </c>
      <c r="BF645" s="61">
        <v>42461</v>
      </c>
      <c r="BG645" s="61">
        <v>43921</v>
      </c>
      <c r="BJ645" s="60" t="s">
        <v>6684</v>
      </c>
      <c r="BK645" s="60" t="s">
        <v>6685</v>
      </c>
      <c r="BL645" s="60" t="s">
        <v>6686</v>
      </c>
      <c r="BM645" s="60" t="s">
        <v>6686</v>
      </c>
      <c r="BN645" s="60" t="s">
        <v>6688</v>
      </c>
      <c r="BO645" s="60" t="s">
        <v>6689</v>
      </c>
      <c r="BP645" s="60">
        <v>7312103</v>
      </c>
      <c r="BQ645" s="60" t="s">
        <v>6690</v>
      </c>
      <c r="BR645" s="60" t="s">
        <v>2368</v>
      </c>
      <c r="BU645" s="60" t="s">
        <v>598</v>
      </c>
      <c r="BV645" s="61">
        <v>31441</v>
      </c>
      <c r="CR645" s="60" t="s">
        <v>934</v>
      </c>
      <c r="CX645" s="60" t="s">
        <v>1644</v>
      </c>
      <c r="CZ645" s="61">
        <v>43054</v>
      </c>
      <c r="DA645" s="61">
        <v>43204</v>
      </c>
      <c r="DB645" s="61">
        <v>42480</v>
      </c>
      <c r="DC645" s="61">
        <v>43921</v>
      </c>
    </row>
    <row r="646" spans="1:127" x14ac:dyDescent="0.15">
      <c r="A646" s="60">
        <f>COUNTIF(B646:B$1038,B646)</f>
        <v>1</v>
      </c>
      <c r="B646" s="60" t="str">
        <f t="shared" si="20"/>
        <v>3473500811短期入所生活介護</v>
      </c>
      <c r="C646" s="60">
        <v>3473500811</v>
      </c>
      <c r="D646" s="60">
        <v>0</v>
      </c>
      <c r="E646" s="60" t="s">
        <v>275</v>
      </c>
      <c r="F646" s="60">
        <v>1004266</v>
      </c>
      <c r="G646" s="60" t="s">
        <v>6549</v>
      </c>
      <c r="H646" s="60" t="s">
        <v>6550</v>
      </c>
      <c r="I646" s="60">
        <v>7311222</v>
      </c>
      <c r="J646" s="60" t="s">
        <v>6551</v>
      </c>
      <c r="K646" s="60" t="s">
        <v>6552</v>
      </c>
      <c r="L646" s="60" t="s">
        <v>6553</v>
      </c>
      <c r="M646" s="60" t="s">
        <v>1244</v>
      </c>
      <c r="P646" s="60" t="s">
        <v>283</v>
      </c>
      <c r="Q646" s="60" t="s">
        <v>6554</v>
      </c>
      <c r="R646" s="60" t="s">
        <v>6555</v>
      </c>
      <c r="X646" s="60" t="s">
        <v>6691</v>
      </c>
      <c r="Y646" s="60" t="s">
        <v>6692</v>
      </c>
      <c r="Z646" s="60" t="s">
        <v>6552</v>
      </c>
      <c r="AA646" s="60">
        <v>7311222</v>
      </c>
      <c r="AB646" s="60">
        <v>34369</v>
      </c>
      <c r="AC646" s="60" t="s">
        <v>6551</v>
      </c>
      <c r="AD646" s="60" t="s">
        <v>934</v>
      </c>
      <c r="AE646" s="60" t="b">
        <f t="shared" si="21"/>
        <v>0</v>
      </c>
      <c r="AF646" s="60" t="s">
        <v>935</v>
      </c>
      <c r="AG646" s="60" t="s">
        <v>291</v>
      </c>
      <c r="AH646" s="61">
        <v>43091</v>
      </c>
      <c r="AI646" s="60" t="s">
        <v>292</v>
      </c>
      <c r="AJ646" s="61">
        <v>42902</v>
      </c>
      <c r="AK646" s="61">
        <v>43104</v>
      </c>
      <c r="AL646" s="60" t="s">
        <v>1850</v>
      </c>
      <c r="AM646" s="60" t="str">
        <f>VLOOKUP(AL646,'[1]居宅，予防'!$A$2:$B$43,2,FALSE)</f>
        <v>短期入所生活介護</v>
      </c>
      <c r="AN646" s="60" t="str">
        <f>VLOOKUP(AM646,[1]施設種別!$A$2:$B$20,2,FALSE)</f>
        <v>⑭短期入所生活介護</v>
      </c>
      <c r="AO646" s="60" t="s">
        <v>294</v>
      </c>
      <c r="AP646" s="60" t="s">
        <v>356</v>
      </c>
      <c r="AQ646" s="61">
        <v>41730</v>
      </c>
      <c r="AR646" s="61">
        <v>41730</v>
      </c>
      <c r="AS646" s="61">
        <v>43191</v>
      </c>
      <c r="BF646" s="61">
        <v>41730</v>
      </c>
      <c r="BG646" s="61">
        <v>43921</v>
      </c>
      <c r="BJ646" s="60" t="s">
        <v>6691</v>
      </c>
      <c r="BK646" s="60" t="s">
        <v>6692</v>
      </c>
      <c r="BL646" s="60" t="s">
        <v>6552</v>
      </c>
      <c r="BM646" s="60" t="s">
        <v>6553</v>
      </c>
      <c r="BN646" s="60" t="s">
        <v>6566</v>
      </c>
      <c r="BO646" s="60" t="s">
        <v>6567</v>
      </c>
      <c r="BP646" s="60">
        <v>7311141</v>
      </c>
      <c r="BQ646" s="60" t="s">
        <v>6579</v>
      </c>
      <c r="BS646" s="60" t="s">
        <v>6693</v>
      </c>
      <c r="BT646" s="60" t="s">
        <v>6694</v>
      </c>
      <c r="BV646" s="61">
        <v>22123</v>
      </c>
      <c r="CR646" s="60" t="s">
        <v>6571</v>
      </c>
      <c r="CS646" s="60" t="s">
        <v>6695</v>
      </c>
      <c r="CY646" s="60" t="s">
        <v>291</v>
      </c>
      <c r="CZ646" s="61">
        <v>43251</v>
      </c>
      <c r="DA646" s="61">
        <v>43214</v>
      </c>
      <c r="DB646" s="61">
        <v>43203</v>
      </c>
      <c r="DC646" s="61">
        <v>43921</v>
      </c>
    </row>
    <row r="647" spans="1:127" x14ac:dyDescent="0.15">
      <c r="A647" s="60">
        <f>COUNTIF(B647:B$1038,B647)</f>
        <v>1</v>
      </c>
      <c r="B647" s="60" t="str">
        <f t="shared" si="20"/>
        <v>3473500829介護老人福祉施設</v>
      </c>
      <c r="C647" s="60">
        <v>3473500829</v>
      </c>
      <c r="D647" s="60">
        <v>0</v>
      </c>
      <c r="E647" s="60" t="s">
        <v>275</v>
      </c>
      <c r="F647" s="60">
        <v>1007319</v>
      </c>
      <c r="G647" s="60" t="s">
        <v>6489</v>
      </c>
      <c r="H647" s="60" t="s">
        <v>6490</v>
      </c>
      <c r="I647" s="60">
        <v>7313621</v>
      </c>
      <c r="J647" s="60" t="s">
        <v>6491</v>
      </c>
      <c r="K647" s="60" t="s">
        <v>6492</v>
      </c>
      <c r="L647" s="60" t="s">
        <v>6493</v>
      </c>
      <c r="M647" s="60" t="s">
        <v>1244</v>
      </c>
      <c r="P647" s="60" t="s">
        <v>283</v>
      </c>
      <c r="Q647" s="60" t="s">
        <v>6494</v>
      </c>
      <c r="R647" s="60" t="s">
        <v>6495</v>
      </c>
      <c r="S647" s="60">
        <v>7313502</v>
      </c>
      <c r="T647" s="60" t="s">
        <v>6496</v>
      </c>
      <c r="U647" s="61">
        <v>17882</v>
      </c>
      <c r="X647" s="60" t="s">
        <v>6696</v>
      </c>
      <c r="Y647" s="60" t="s">
        <v>6697</v>
      </c>
      <c r="Z647" s="60" t="s">
        <v>6492</v>
      </c>
      <c r="AA647" s="60">
        <v>7313621</v>
      </c>
      <c r="AB647" s="60">
        <v>34368</v>
      </c>
      <c r="AC647" s="60" t="s">
        <v>6491</v>
      </c>
      <c r="AD647" s="60" t="s">
        <v>1644</v>
      </c>
      <c r="AE647" s="60" t="b">
        <f t="shared" si="21"/>
        <v>0</v>
      </c>
      <c r="AF647" s="60" t="s">
        <v>935</v>
      </c>
      <c r="AG647" s="60" t="s">
        <v>291</v>
      </c>
      <c r="AH647" s="61">
        <v>43504</v>
      </c>
      <c r="AI647" s="60" t="s">
        <v>292</v>
      </c>
      <c r="AJ647" s="61">
        <v>43511</v>
      </c>
      <c r="AK647" s="61">
        <v>43574</v>
      </c>
      <c r="AL647" s="60" t="s">
        <v>1856</v>
      </c>
      <c r="AM647" s="60" t="str">
        <f>VLOOKUP(AL647,'[1]居宅，予防'!$A$2:$B$43,2,FALSE)</f>
        <v>介護老人福祉施設</v>
      </c>
      <c r="AN647" s="60" t="str">
        <f>VLOOKUP(AM647,[1]施設種別!$A$2:$B$20,2,FALSE)</f>
        <v>①広域型特別養護老人ホーム</v>
      </c>
      <c r="AO647" s="60" t="s">
        <v>294</v>
      </c>
      <c r="AP647" s="60" t="s">
        <v>356</v>
      </c>
      <c r="AQ647" s="61">
        <v>41395</v>
      </c>
      <c r="AR647" s="61">
        <v>41395</v>
      </c>
      <c r="AS647" s="61">
        <v>43525</v>
      </c>
      <c r="BF647" s="61">
        <v>43586</v>
      </c>
      <c r="BG647" s="61">
        <v>45777</v>
      </c>
      <c r="BJ647" s="60" t="s">
        <v>6696</v>
      </c>
      <c r="BK647" s="60" t="s">
        <v>6697</v>
      </c>
      <c r="BL647" s="60" t="s">
        <v>6492</v>
      </c>
      <c r="BM647" s="60" t="s">
        <v>6493</v>
      </c>
      <c r="BN647" s="60" t="s">
        <v>6500</v>
      </c>
      <c r="BO647" s="60" t="s">
        <v>6501</v>
      </c>
      <c r="BP647" s="60">
        <v>7313552</v>
      </c>
      <c r="BQ647" s="60" t="s">
        <v>6698</v>
      </c>
      <c r="BS647" s="60" t="s">
        <v>6699</v>
      </c>
      <c r="BT647" s="60" t="s">
        <v>6700</v>
      </c>
      <c r="BV647" s="61">
        <v>19257</v>
      </c>
      <c r="CU647" s="60" t="s">
        <v>6701</v>
      </c>
      <c r="CY647" s="60" t="s">
        <v>291</v>
      </c>
      <c r="CZ647" s="61">
        <v>43579</v>
      </c>
      <c r="DA647" s="61">
        <v>43440</v>
      </c>
      <c r="DB647" s="61">
        <v>43536</v>
      </c>
      <c r="DC647" s="61">
        <v>45777</v>
      </c>
      <c r="DF647" s="60" t="s">
        <v>6702</v>
      </c>
    </row>
    <row r="648" spans="1:127" x14ac:dyDescent="0.15">
      <c r="A648" s="60">
        <f>COUNTIF(B648:B$1038,B648)</f>
        <v>1</v>
      </c>
      <c r="B648" s="60" t="str">
        <f t="shared" si="20"/>
        <v>3473500829短期入所生活介護</v>
      </c>
      <c r="C648" s="60">
        <v>3473500829</v>
      </c>
      <c r="D648" s="60">
        <v>0</v>
      </c>
      <c r="E648" s="60" t="s">
        <v>275</v>
      </c>
      <c r="F648" s="60">
        <v>1007319</v>
      </c>
      <c r="G648" s="60" t="s">
        <v>6489</v>
      </c>
      <c r="H648" s="60" t="s">
        <v>6490</v>
      </c>
      <c r="I648" s="60">
        <v>7313621</v>
      </c>
      <c r="J648" s="60" t="s">
        <v>6491</v>
      </c>
      <c r="K648" s="60" t="s">
        <v>6492</v>
      </c>
      <c r="L648" s="60" t="s">
        <v>6493</v>
      </c>
      <c r="M648" s="60" t="s">
        <v>1244</v>
      </c>
      <c r="P648" s="60" t="s">
        <v>283</v>
      </c>
      <c r="Q648" s="60" t="s">
        <v>6494</v>
      </c>
      <c r="R648" s="60" t="s">
        <v>6495</v>
      </c>
      <c r="S648" s="60">
        <v>7313502</v>
      </c>
      <c r="T648" s="60" t="s">
        <v>6496</v>
      </c>
      <c r="U648" s="61">
        <v>17882</v>
      </c>
      <c r="X648" s="60" t="s">
        <v>6696</v>
      </c>
      <c r="Y648" s="60" t="s">
        <v>6697</v>
      </c>
      <c r="Z648" s="60" t="s">
        <v>6492</v>
      </c>
      <c r="AA648" s="60">
        <v>7313621</v>
      </c>
      <c r="AB648" s="60">
        <v>34368</v>
      </c>
      <c r="AC648" s="60" t="s">
        <v>6491</v>
      </c>
      <c r="AD648" s="60" t="s">
        <v>1644</v>
      </c>
      <c r="AE648" s="60" t="b">
        <f t="shared" si="21"/>
        <v>0</v>
      </c>
      <c r="AF648" s="60" t="s">
        <v>935</v>
      </c>
      <c r="AG648" s="60" t="s">
        <v>291</v>
      </c>
      <c r="AH648" s="61">
        <v>43504</v>
      </c>
      <c r="AI648" s="60" t="s">
        <v>292</v>
      </c>
      <c r="AJ648" s="61">
        <v>43511</v>
      </c>
      <c r="AK648" s="61">
        <v>43574</v>
      </c>
      <c r="AL648" s="60" t="s">
        <v>1850</v>
      </c>
      <c r="AM648" s="60" t="str">
        <f>VLOOKUP(AL648,'[1]居宅，予防'!$A$2:$B$43,2,FALSE)</f>
        <v>短期入所生活介護</v>
      </c>
      <c r="AN648" s="60" t="str">
        <f>VLOOKUP(AM648,[1]施設種別!$A$2:$B$20,2,FALSE)</f>
        <v>⑭短期入所生活介護</v>
      </c>
      <c r="AO648" s="60" t="s">
        <v>294</v>
      </c>
      <c r="AP648" s="60" t="s">
        <v>356</v>
      </c>
      <c r="AQ648" s="61">
        <v>41395</v>
      </c>
      <c r="AR648" s="61">
        <v>41395</v>
      </c>
      <c r="AS648" s="61">
        <v>43374</v>
      </c>
      <c r="BF648" s="61">
        <v>43586</v>
      </c>
      <c r="BG648" s="61">
        <v>45777</v>
      </c>
      <c r="BJ648" s="60" t="s">
        <v>6696</v>
      </c>
      <c r="BK648" s="60" t="s">
        <v>6697</v>
      </c>
      <c r="BL648" s="60" t="s">
        <v>6492</v>
      </c>
      <c r="BM648" s="60" t="s">
        <v>6493</v>
      </c>
      <c r="BN648" s="60" t="s">
        <v>6500</v>
      </c>
      <c r="BO648" s="60" t="s">
        <v>6501</v>
      </c>
      <c r="BP648" s="60">
        <v>7313552</v>
      </c>
      <c r="BQ648" s="60" t="s">
        <v>6698</v>
      </c>
      <c r="BS648" s="60" t="s">
        <v>6703</v>
      </c>
      <c r="BT648" s="60" t="s">
        <v>6704</v>
      </c>
      <c r="BV648" s="61">
        <v>19257</v>
      </c>
      <c r="CR648" s="60" t="s">
        <v>6605</v>
      </c>
      <c r="CS648" s="60" t="s">
        <v>6705</v>
      </c>
      <c r="CY648" s="60" t="s">
        <v>291</v>
      </c>
      <c r="CZ648" s="61">
        <v>43579</v>
      </c>
      <c r="DA648" s="61">
        <v>43578</v>
      </c>
      <c r="DB648" s="61">
        <v>43504</v>
      </c>
      <c r="DC648" s="61">
        <v>45777</v>
      </c>
      <c r="DF648" s="60" t="s">
        <v>6702</v>
      </c>
    </row>
    <row r="649" spans="1:127" x14ac:dyDescent="0.15">
      <c r="A649" s="60">
        <f>COUNTIF(B649:B$1038,B649)</f>
        <v>1</v>
      </c>
      <c r="B649" s="60" t="str">
        <f t="shared" si="20"/>
        <v>3473500837短期入所生活介護</v>
      </c>
      <c r="C649" s="60">
        <v>3473500837</v>
      </c>
      <c r="D649" s="60">
        <v>0</v>
      </c>
      <c r="E649" s="60" t="s">
        <v>275</v>
      </c>
      <c r="F649" s="60">
        <v>1007319</v>
      </c>
      <c r="G649" s="60" t="s">
        <v>6489</v>
      </c>
      <c r="H649" s="60" t="s">
        <v>6490</v>
      </c>
      <c r="I649" s="60">
        <v>7313621</v>
      </c>
      <c r="J649" s="60" t="s">
        <v>6491</v>
      </c>
      <c r="K649" s="60" t="s">
        <v>6492</v>
      </c>
      <c r="L649" s="60" t="s">
        <v>6493</v>
      </c>
      <c r="M649" s="60" t="s">
        <v>1244</v>
      </c>
      <c r="P649" s="60" t="s">
        <v>283</v>
      </c>
      <c r="Q649" s="60" t="s">
        <v>6494</v>
      </c>
      <c r="R649" s="60" t="s">
        <v>6495</v>
      </c>
      <c r="S649" s="60">
        <v>7313502</v>
      </c>
      <c r="T649" s="60" t="s">
        <v>6496</v>
      </c>
      <c r="U649" s="61">
        <v>17882</v>
      </c>
      <c r="X649" s="60" t="s">
        <v>6706</v>
      </c>
      <c r="Y649" s="60" t="s">
        <v>6707</v>
      </c>
      <c r="Z649" s="60" t="s">
        <v>6492</v>
      </c>
      <c r="AA649" s="60">
        <v>7313621</v>
      </c>
      <c r="AB649" s="60">
        <v>34368</v>
      </c>
      <c r="AC649" s="60" t="s">
        <v>6491</v>
      </c>
      <c r="AD649" s="60" t="s">
        <v>1644</v>
      </c>
      <c r="AE649" s="60" t="b">
        <f t="shared" si="21"/>
        <v>0</v>
      </c>
      <c r="AF649" s="60" t="s">
        <v>935</v>
      </c>
      <c r="AG649" s="60" t="s">
        <v>291</v>
      </c>
      <c r="AH649" s="61">
        <v>43504</v>
      </c>
      <c r="AI649" s="60" t="s">
        <v>292</v>
      </c>
      <c r="AJ649" s="61">
        <v>43511</v>
      </c>
      <c r="AK649" s="61">
        <v>43574</v>
      </c>
      <c r="AL649" s="60" t="s">
        <v>1850</v>
      </c>
      <c r="AM649" s="60" t="str">
        <f>VLOOKUP(AL649,'[1]居宅，予防'!$A$2:$B$43,2,FALSE)</f>
        <v>短期入所生活介護</v>
      </c>
      <c r="AN649" s="60" t="str">
        <f>VLOOKUP(AM649,[1]施設種別!$A$2:$B$20,2,FALSE)</f>
        <v>⑭短期入所生活介護</v>
      </c>
      <c r="AO649" s="60" t="s">
        <v>294</v>
      </c>
      <c r="AP649" s="60" t="s">
        <v>356</v>
      </c>
      <c r="AQ649" s="61">
        <v>41395</v>
      </c>
      <c r="AR649" s="61">
        <v>41395</v>
      </c>
      <c r="AS649" s="61">
        <v>43191</v>
      </c>
      <c r="BF649" s="61">
        <v>43586</v>
      </c>
      <c r="BG649" s="61">
        <v>45777</v>
      </c>
      <c r="BJ649" s="60" t="s">
        <v>6706</v>
      </c>
      <c r="BK649" s="60" t="s">
        <v>6707</v>
      </c>
      <c r="BL649" s="60" t="s">
        <v>6492</v>
      </c>
      <c r="BM649" s="60" t="s">
        <v>6493</v>
      </c>
      <c r="BN649" s="60" t="s">
        <v>6500</v>
      </c>
      <c r="BO649" s="60" t="s">
        <v>6501</v>
      </c>
      <c r="BP649" s="60">
        <v>7313500</v>
      </c>
      <c r="BQ649" s="60" t="s">
        <v>6698</v>
      </c>
      <c r="BS649" s="60" t="s">
        <v>6708</v>
      </c>
      <c r="BT649" s="60" t="s">
        <v>6709</v>
      </c>
      <c r="BV649" s="61">
        <v>19257</v>
      </c>
      <c r="CR649" s="60" t="s">
        <v>6605</v>
      </c>
      <c r="CS649" s="60" t="s">
        <v>6705</v>
      </c>
      <c r="CY649" s="60" t="s">
        <v>291</v>
      </c>
      <c r="CZ649" s="61">
        <v>43579</v>
      </c>
      <c r="DA649" s="61">
        <v>43578</v>
      </c>
      <c r="DB649" s="61">
        <v>43504</v>
      </c>
      <c r="DC649" s="61">
        <v>45777</v>
      </c>
      <c r="DF649" s="60" t="s">
        <v>6702</v>
      </c>
    </row>
    <row r="650" spans="1:127" x14ac:dyDescent="0.15">
      <c r="A650" s="60">
        <f>COUNTIF(B650:B$1038,B650)</f>
        <v>1</v>
      </c>
      <c r="B650" s="60" t="str">
        <f t="shared" si="20"/>
        <v>3473500860地域密着型通所介護</v>
      </c>
      <c r="C650" s="60">
        <v>3473500860</v>
      </c>
      <c r="D650" s="60">
        <v>34369</v>
      </c>
      <c r="E650" s="60" t="s">
        <v>934</v>
      </c>
      <c r="G650" s="60" t="s">
        <v>925</v>
      </c>
      <c r="H650" s="60" t="s">
        <v>926</v>
      </c>
      <c r="I650" s="60">
        <v>7311515</v>
      </c>
      <c r="J650" s="60" t="s">
        <v>927</v>
      </c>
      <c r="K650" s="60" t="s">
        <v>928</v>
      </c>
      <c r="L650" s="60" t="s">
        <v>929</v>
      </c>
      <c r="M650" s="60" t="s">
        <v>308</v>
      </c>
      <c r="P650" s="60" t="s">
        <v>283</v>
      </c>
      <c r="Q650" s="60" t="s">
        <v>930</v>
      </c>
      <c r="R650" s="60" t="s">
        <v>931</v>
      </c>
      <c r="X650" s="60" t="s">
        <v>6710</v>
      </c>
      <c r="Y650" s="60" t="s">
        <v>6711</v>
      </c>
      <c r="Z650" s="60" t="s">
        <v>6712</v>
      </c>
      <c r="AA650" s="60">
        <v>7312205</v>
      </c>
      <c r="AB650" s="60">
        <v>34369</v>
      </c>
      <c r="AC650" s="60" t="s">
        <v>6713</v>
      </c>
      <c r="AD650" s="60" t="s">
        <v>934</v>
      </c>
      <c r="AE650" s="60" t="b">
        <f t="shared" si="21"/>
        <v>1</v>
      </c>
      <c r="AF650" s="60" t="s">
        <v>935</v>
      </c>
      <c r="AG650" s="60" t="s">
        <v>291</v>
      </c>
      <c r="AH650" s="61">
        <v>42480</v>
      </c>
      <c r="AI650" s="60" t="s">
        <v>292</v>
      </c>
      <c r="AJ650" s="61">
        <v>42461</v>
      </c>
      <c r="AK650" s="61">
        <v>42480</v>
      </c>
      <c r="AL650" s="60" t="s">
        <v>1974</v>
      </c>
      <c r="AM650" s="60" t="str">
        <f>VLOOKUP(AL650,'[1]居宅，予防'!$A$2:$B$43,2,FALSE)</f>
        <v>地域密着型通所介護</v>
      </c>
      <c r="AN650" s="60" t="str">
        <f>VLOOKUP(AM650,[1]施設種別!$A$2:$B$20,2,FALSE)</f>
        <v>⑯地域密着型通所介護</v>
      </c>
      <c r="AO650" s="60" t="s">
        <v>294</v>
      </c>
      <c r="AP650" s="60" t="s">
        <v>356</v>
      </c>
      <c r="AQ650" s="61">
        <v>42461</v>
      </c>
      <c r="AR650" s="61">
        <v>42461</v>
      </c>
      <c r="AS650" s="61">
        <v>43040</v>
      </c>
      <c r="BF650" s="61">
        <v>42461</v>
      </c>
      <c r="BG650" s="61">
        <v>43951</v>
      </c>
      <c r="BJ650" s="60" t="s">
        <v>6710</v>
      </c>
      <c r="BK650" s="60" t="s">
        <v>6711</v>
      </c>
      <c r="BL650" s="60" t="s">
        <v>6712</v>
      </c>
      <c r="BM650" s="60" t="s">
        <v>6712</v>
      </c>
      <c r="BN650" s="60" t="s">
        <v>6714</v>
      </c>
      <c r="BO650" s="60" t="s">
        <v>6715</v>
      </c>
      <c r="BP650" s="60">
        <v>7312314</v>
      </c>
      <c r="BQ650" s="60" t="s">
        <v>6716</v>
      </c>
      <c r="BR650" s="60" t="s">
        <v>1978</v>
      </c>
      <c r="BU650" s="60" t="s">
        <v>598</v>
      </c>
      <c r="BV650" s="61">
        <v>28291</v>
      </c>
      <c r="CR650" s="60" t="s">
        <v>934</v>
      </c>
      <c r="CZ650" s="61">
        <v>43054</v>
      </c>
      <c r="DA650" s="61">
        <v>43204</v>
      </c>
      <c r="DB650" s="61">
        <v>42480</v>
      </c>
      <c r="DC650" s="61">
        <v>43951</v>
      </c>
    </row>
    <row r="651" spans="1:127" x14ac:dyDescent="0.15">
      <c r="A651" s="60">
        <f>COUNTIF(B651:B$1038,B651)</f>
        <v>1</v>
      </c>
      <c r="B651" s="60" t="str">
        <f t="shared" si="20"/>
        <v>3473500878通所介護</v>
      </c>
      <c r="C651" s="60">
        <v>3473500878</v>
      </c>
      <c r="D651" s="60">
        <v>0</v>
      </c>
      <c r="E651" s="60" t="s">
        <v>275</v>
      </c>
      <c r="F651" s="60">
        <v>1007319</v>
      </c>
      <c r="G651" s="60" t="s">
        <v>6489</v>
      </c>
      <c r="H651" s="60" t="s">
        <v>6490</v>
      </c>
      <c r="I651" s="60">
        <v>7313621</v>
      </c>
      <c r="J651" s="60" t="s">
        <v>6491</v>
      </c>
      <c r="K651" s="60" t="s">
        <v>6492</v>
      </c>
      <c r="L651" s="60" t="s">
        <v>6493</v>
      </c>
      <c r="M651" s="60" t="s">
        <v>1244</v>
      </c>
      <c r="P651" s="60" t="s">
        <v>283</v>
      </c>
      <c r="Q651" s="60" t="s">
        <v>6494</v>
      </c>
      <c r="R651" s="60" t="s">
        <v>6495</v>
      </c>
      <c r="S651" s="60">
        <v>7313502</v>
      </c>
      <c r="T651" s="60" t="s">
        <v>6496</v>
      </c>
      <c r="U651" s="61">
        <v>17882</v>
      </c>
      <c r="X651" s="60" t="s">
        <v>6717</v>
      </c>
      <c r="Y651" s="60" t="s">
        <v>6718</v>
      </c>
      <c r="Z651" s="60" t="s">
        <v>6719</v>
      </c>
      <c r="AA651" s="60">
        <v>7312322</v>
      </c>
      <c r="AB651" s="60">
        <v>34369</v>
      </c>
      <c r="AC651" s="60" t="s">
        <v>6720</v>
      </c>
      <c r="AD651" s="60" t="s">
        <v>934</v>
      </c>
      <c r="AE651" s="60" t="b">
        <f t="shared" si="21"/>
        <v>0</v>
      </c>
      <c r="AF651" s="60" t="s">
        <v>935</v>
      </c>
      <c r="AG651" s="60" t="s">
        <v>291</v>
      </c>
      <c r="AH651" s="61">
        <v>43504</v>
      </c>
      <c r="AI651" s="60" t="s">
        <v>292</v>
      </c>
      <c r="AJ651" s="61">
        <v>43511</v>
      </c>
      <c r="AK651" s="61">
        <v>43579</v>
      </c>
      <c r="AL651" s="60" t="s">
        <v>1829</v>
      </c>
      <c r="AM651" s="60" t="str">
        <f>VLOOKUP(AL651,'[1]居宅，予防'!$A$2:$B$43,2,FALSE)</f>
        <v>通所介護</v>
      </c>
      <c r="AN651" s="60" t="str">
        <f>VLOOKUP(AM651,[1]施設種別!$A$2:$B$20,2,FALSE)</f>
        <v>⑮通所介護</v>
      </c>
      <c r="AO651" s="60" t="s">
        <v>294</v>
      </c>
      <c r="AP651" s="60" t="s">
        <v>356</v>
      </c>
      <c r="AQ651" s="61">
        <v>43191</v>
      </c>
      <c r="AR651" s="61">
        <v>43191</v>
      </c>
      <c r="BF651" s="61">
        <v>43191</v>
      </c>
      <c r="BG651" s="61">
        <v>45382</v>
      </c>
      <c r="BJ651" s="60" t="s">
        <v>6717</v>
      </c>
      <c r="BK651" s="60" t="s">
        <v>6718</v>
      </c>
      <c r="BL651" s="60" t="s">
        <v>6719</v>
      </c>
      <c r="BM651" s="60" t="s">
        <v>6721</v>
      </c>
      <c r="BN651" s="60" t="s">
        <v>6722</v>
      </c>
      <c r="BO651" s="60" t="s">
        <v>6723</v>
      </c>
      <c r="BP651" s="60">
        <v>7311531</v>
      </c>
      <c r="BQ651" s="60" t="s">
        <v>6724</v>
      </c>
      <c r="BR651" s="60" t="s">
        <v>2007</v>
      </c>
      <c r="BV651" s="61">
        <v>24043</v>
      </c>
      <c r="CR651" s="60" t="s">
        <v>934</v>
      </c>
      <c r="CS651" s="60" t="s">
        <v>6725</v>
      </c>
      <c r="CU651" s="60" t="s">
        <v>6726</v>
      </c>
      <c r="CY651" s="60" t="s">
        <v>291</v>
      </c>
      <c r="CZ651" s="61">
        <v>43187</v>
      </c>
      <c r="DA651" s="61">
        <v>43342</v>
      </c>
      <c r="DB651" s="61">
        <v>43159</v>
      </c>
      <c r="DC651" s="61">
        <v>45382</v>
      </c>
    </row>
    <row r="652" spans="1:127" x14ac:dyDescent="0.15">
      <c r="A652" s="60">
        <f>COUNTIF(B652:B$1038,B652)</f>
        <v>1</v>
      </c>
      <c r="B652" s="60" t="str">
        <f t="shared" si="20"/>
        <v>3473600124通所介護</v>
      </c>
      <c r="C652" s="60">
        <v>3473600124</v>
      </c>
      <c r="D652" s="60">
        <v>0</v>
      </c>
      <c r="E652" s="60" t="s">
        <v>275</v>
      </c>
      <c r="F652" s="60">
        <v>2004273</v>
      </c>
      <c r="G652" s="60" t="s">
        <v>6727</v>
      </c>
      <c r="H652" s="60" t="s">
        <v>6728</v>
      </c>
      <c r="I652" s="60">
        <v>7310521</v>
      </c>
      <c r="J652" s="60" t="s">
        <v>6729</v>
      </c>
      <c r="K652" s="60" t="s">
        <v>6730</v>
      </c>
      <c r="L652" s="60" t="s">
        <v>6731</v>
      </c>
      <c r="M652" s="60" t="s">
        <v>2096</v>
      </c>
      <c r="P652" s="60" t="s">
        <v>349</v>
      </c>
      <c r="Q652" s="60" t="s">
        <v>6732</v>
      </c>
      <c r="R652" s="60" t="s">
        <v>6733</v>
      </c>
      <c r="X652" s="60" t="s">
        <v>6734</v>
      </c>
      <c r="Y652" s="60" t="s">
        <v>6735</v>
      </c>
      <c r="Z652" s="60" t="s">
        <v>6736</v>
      </c>
      <c r="AA652" s="60">
        <v>7391101</v>
      </c>
      <c r="AB652" s="60">
        <v>34214</v>
      </c>
      <c r="AC652" s="60" t="s">
        <v>6737</v>
      </c>
      <c r="AD652" s="60" t="s">
        <v>964</v>
      </c>
      <c r="AE652" s="60" t="b">
        <f t="shared" si="21"/>
        <v>0</v>
      </c>
      <c r="AF652" s="60" t="s">
        <v>935</v>
      </c>
      <c r="AG652" s="60" t="s">
        <v>291</v>
      </c>
      <c r="AH652" s="61">
        <v>43096</v>
      </c>
      <c r="AI652" s="60" t="s">
        <v>292</v>
      </c>
      <c r="AJ652" s="61">
        <v>42893</v>
      </c>
      <c r="AK652" s="61">
        <v>43118</v>
      </c>
      <c r="AL652" s="60" t="s">
        <v>1829</v>
      </c>
      <c r="AM652" s="60" t="str">
        <f>VLOOKUP(AL652,'[1]居宅，予防'!$A$2:$B$43,2,FALSE)</f>
        <v>通所介護</v>
      </c>
      <c r="AN652" s="60" t="str">
        <f>VLOOKUP(AM652,[1]施設種別!$A$2:$B$20,2,FALSE)</f>
        <v>⑮通所介護</v>
      </c>
      <c r="AO652" s="60" t="s">
        <v>294</v>
      </c>
      <c r="AP652" s="60" t="s">
        <v>356</v>
      </c>
      <c r="AQ652" s="61">
        <v>36571</v>
      </c>
      <c r="AR652" s="61">
        <v>36571</v>
      </c>
      <c r="AS652" s="61">
        <v>43374</v>
      </c>
      <c r="BF652" s="61">
        <v>42430</v>
      </c>
      <c r="BG652" s="61">
        <v>44620</v>
      </c>
      <c r="BJ652" s="60" t="s">
        <v>6738</v>
      </c>
      <c r="BK652" s="60" t="s">
        <v>6735</v>
      </c>
      <c r="BL652" s="60" t="s">
        <v>6736</v>
      </c>
      <c r="BM652" s="60" t="s">
        <v>6739</v>
      </c>
      <c r="BN652" s="60" t="s">
        <v>6740</v>
      </c>
      <c r="BO652" s="60" t="s">
        <v>6741</v>
      </c>
      <c r="BP652" s="60">
        <v>7391102</v>
      </c>
      <c r="BQ652" s="60" t="s">
        <v>6742</v>
      </c>
      <c r="BR652" s="60" t="s">
        <v>2007</v>
      </c>
      <c r="BV652" s="61">
        <v>22552</v>
      </c>
      <c r="CR652" s="60" t="s">
        <v>964</v>
      </c>
      <c r="CY652" s="60" t="s">
        <v>291</v>
      </c>
      <c r="CZ652" s="61">
        <v>43434</v>
      </c>
      <c r="DA652" s="61">
        <v>43581</v>
      </c>
      <c r="DB652" s="61">
        <v>43383</v>
      </c>
      <c r="DC652" s="61">
        <v>44620</v>
      </c>
      <c r="DF652" s="60" t="s">
        <v>6743</v>
      </c>
    </row>
    <row r="653" spans="1:127" x14ac:dyDescent="0.15">
      <c r="A653" s="60">
        <f>COUNTIF(B653:B$1038,B653)</f>
        <v>1</v>
      </c>
      <c r="B653" s="60" t="str">
        <f t="shared" si="20"/>
        <v>3473600140通所介護</v>
      </c>
      <c r="C653" s="60">
        <v>3473600140</v>
      </c>
      <c r="D653" s="60">
        <v>0</v>
      </c>
      <c r="E653" s="60" t="s">
        <v>275</v>
      </c>
      <c r="F653" s="60">
        <v>1000165</v>
      </c>
      <c r="G653" s="60" t="s">
        <v>6744</v>
      </c>
      <c r="H653" s="60" t="s">
        <v>6745</v>
      </c>
      <c r="I653" s="60">
        <v>7320048</v>
      </c>
      <c r="J653" s="60" t="s">
        <v>6746</v>
      </c>
      <c r="K653" s="60" t="s">
        <v>6747</v>
      </c>
      <c r="L653" s="60" t="s">
        <v>6748</v>
      </c>
      <c r="M653" s="60" t="s">
        <v>1244</v>
      </c>
      <c r="P653" s="60" t="s">
        <v>283</v>
      </c>
      <c r="Q653" s="60" t="s">
        <v>6749</v>
      </c>
      <c r="R653" s="60" t="s">
        <v>6750</v>
      </c>
      <c r="U653" s="61">
        <v>15408</v>
      </c>
      <c r="X653" s="60" t="s">
        <v>6751</v>
      </c>
      <c r="Y653" s="60" t="s">
        <v>6752</v>
      </c>
      <c r="Z653" s="60" t="s">
        <v>6753</v>
      </c>
      <c r="AA653" s="60">
        <v>7310301</v>
      </c>
      <c r="AB653" s="60">
        <v>34214</v>
      </c>
      <c r="AC653" s="60" t="s">
        <v>6754</v>
      </c>
      <c r="AD653" s="60" t="s">
        <v>964</v>
      </c>
      <c r="AE653" s="60" t="b">
        <f t="shared" si="21"/>
        <v>0</v>
      </c>
      <c r="AF653" s="60" t="s">
        <v>935</v>
      </c>
      <c r="AG653" s="60" t="s">
        <v>291</v>
      </c>
      <c r="AH653" s="61">
        <v>43052</v>
      </c>
      <c r="AI653" s="60" t="s">
        <v>292</v>
      </c>
      <c r="AJ653" s="61">
        <v>42948</v>
      </c>
      <c r="AK653" s="61">
        <v>43069</v>
      </c>
      <c r="AL653" s="60" t="s">
        <v>1829</v>
      </c>
      <c r="AM653" s="60" t="str">
        <f>VLOOKUP(AL653,'[1]居宅，予防'!$A$2:$B$43,2,FALSE)</f>
        <v>通所介護</v>
      </c>
      <c r="AN653" s="60" t="str">
        <f>VLOOKUP(AM653,[1]施設種別!$A$2:$B$20,2,FALSE)</f>
        <v>⑮通所介護</v>
      </c>
      <c r="AO653" s="60" t="s">
        <v>294</v>
      </c>
      <c r="AP653" s="60" t="s">
        <v>356</v>
      </c>
      <c r="AQ653" s="61">
        <v>36574</v>
      </c>
      <c r="AR653" s="61">
        <v>36574</v>
      </c>
      <c r="AS653" s="61">
        <v>43191</v>
      </c>
      <c r="BF653" s="61">
        <v>41730</v>
      </c>
      <c r="BG653" s="61">
        <v>43921</v>
      </c>
      <c r="BJ653" s="60" t="s">
        <v>6751</v>
      </c>
      <c r="BK653" s="60" t="s">
        <v>6752</v>
      </c>
      <c r="BL653" s="60" t="s">
        <v>6753</v>
      </c>
      <c r="BM653" s="60" t="s">
        <v>6755</v>
      </c>
      <c r="BN653" s="60" t="s">
        <v>6756</v>
      </c>
      <c r="BO653" s="60" t="s">
        <v>6757</v>
      </c>
      <c r="BP653" s="60">
        <v>7310304</v>
      </c>
      <c r="BQ653" s="60" t="s">
        <v>6758</v>
      </c>
      <c r="BS653" s="60" t="s">
        <v>6759</v>
      </c>
      <c r="BT653" s="60" t="s">
        <v>6760</v>
      </c>
      <c r="BV653" s="61">
        <v>23021</v>
      </c>
      <c r="CR653" s="60" t="s">
        <v>964</v>
      </c>
      <c r="CS653" s="60" t="s">
        <v>6761</v>
      </c>
      <c r="CY653" s="60" t="s">
        <v>291</v>
      </c>
      <c r="CZ653" s="61">
        <v>43280</v>
      </c>
      <c r="DA653" s="61">
        <v>43578</v>
      </c>
      <c r="DB653" s="61">
        <v>43221</v>
      </c>
      <c r="DC653" s="61">
        <v>43921</v>
      </c>
    </row>
    <row r="654" spans="1:127" x14ac:dyDescent="0.15">
      <c r="A654" s="60">
        <f>COUNTIF(B654:B$1038,B654)</f>
        <v>1</v>
      </c>
      <c r="B654" s="60" t="str">
        <f t="shared" si="20"/>
        <v>3473600157短期入所生活介護</v>
      </c>
      <c r="C654" s="60">
        <v>3473600157</v>
      </c>
      <c r="D654" s="60">
        <v>0</v>
      </c>
      <c r="E654" s="60" t="s">
        <v>275</v>
      </c>
      <c r="F654" s="60">
        <v>1000165</v>
      </c>
      <c r="G654" s="60" t="s">
        <v>6744</v>
      </c>
      <c r="H654" s="60" t="s">
        <v>6745</v>
      </c>
      <c r="I654" s="60">
        <v>7320048</v>
      </c>
      <c r="J654" s="60" t="s">
        <v>6746</v>
      </c>
      <c r="K654" s="60" t="s">
        <v>6747</v>
      </c>
      <c r="L654" s="60" t="s">
        <v>6748</v>
      </c>
      <c r="M654" s="60" t="s">
        <v>1244</v>
      </c>
      <c r="P654" s="60" t="s">
        <v>283</v>
      </c>
      <c r="Q654" s="60" t="s">
        <v>6749</v>
      </c>
      <c r="R654" s="60" t="s">
        <v>6750</v>
      </c>
      <c r="U654" s="61">
        <v>15408</v>
      </c>
      <c r="X654" s="60" t="s">
        <v>6762</v>
      </c>
      <c r="Y654" s="60" t="s">
        <v>6763</v>
      </c>
      <c r="Z654" s="60" t="s">
        <v>6753</v>
      </c>
      <c r="AA654" s="60">
        <v>7310301</v>
      </c>
      <c r="AB654" s="60">
        <v>34214</v>
      </c>
      <c r="AC654" s="60" t="s">
        <v>6754</v>
      </c>
      <c r="AD654" s="60" t="s">
        <v>964</v>
      </c>
      <c r="AE654" s="60" t="b">
        <f t="shared" si="21"/>
        <v>0</v>
      </c>
      <c r="AF654" s="60" t="s">
        <v>935</v>
      </c>
      <c r="AG654" s="60" t="s">
        <v>291</v>
      </c>
      <c r="AH654" s="61">
        <v>43052</v>
      </c>
      <c r="AI654" s="60" t="s">
        <v>292</v>
      </c>
      <c r="AJ654" s="61">
        <v>42948</v>
      </c>
      <c r="AK654" s="61">
        <v>43069</v>
      </c>
      <c r="AL654" s="60" t="s">
        <v>1850</v>
      </c>
      <c r="AM654" s="60" t="str">
        <f>VLOOKUP(AL654,'[1]居宅，予防'!$A$2:$B$43,2,FALSE)</f>
        <v>短期入所生活介護</v>
      </c>
      <c r="AN654" s="60" t="str">
        <f>VLOOKUP(AM654,[1]施設種別!$A$2:$B$20,2,FALSE)</f>
        <v>⑭短期入所生活介護</v>
      </c>
      <c r="AO654" s="60" t="s">
        <v>294</v>
      </c>
      <c r="AP654" s="60" t="s">
        <v>356</v>
      </c>
      <c r="AQ654" s="61">
        <v>36574</v>
      </c>
      <c r="AR654" s="61">
        <v>36574</v>
      </c>
      <c r="AS654" s="61">
        <v>43313</v>
      </c>
      <c r="BF654" s="61">
        <v>41730</v>
      </c>
      <c r="BG654" s="61">
        <v>43921</v>
      </c>
      <c r="BJ654" s="60" t="s">
        <v>6762</v>
      </c>
      <c r="BK654" s="60" t="s">
        <v>6763</v>
      </c>
      <c r="BL654" s="60" t="s">
        <v>6753</v>
      </c>
      <c r="BM654" s="60" t="s">
        <v>6755</v>
      </c>
      <c r="BN654" s="60" t="s">
        <v>6756</v>
      </c>
      <c r="BO654" s="60" t="s">
        <v>6757</v>
      </c>
      <c r="BP654" s="60">
        <v>7310304</v>
      </c>
      <c r="BQ654" s="60" t="s">
        <v>6758</v>
      </c>
      <c r="BS654" s="60" t="s">
        <v>6764</v>
      </c>
      <c r="BT654" s="60" t="s">
        <v>6765</v>
      </c>
      <c r="BV654" s="61">
        <v>23021</v>
      </c>
      <c r="CR654" s="60" t="s">
        <v>940</v>
      </c>
      <c r="CS654" s="60" t="s">
        <v>6766</v>
      </c>
      <c r="CY654" s="60" t="s">
        <v>291</v>
      </c>
      <c r="CZ654" s="61">
        <v>43370</v>
      </c>
      <c r="DA654" s="61">
        <v>42849</v>
      </c>
      <c r="DB654" s="61">
        <v>43321</v>
      </c>
      <c r="DC654" s="61">
        <v>43921</v>
      </c>
    </row>
    <row r="655" spans="1:127" x14ac:dyDescent="0.15">
      <c r="A655" s="60">
        <f>COUNTIF(B655:B$1038,B655)</f>
        <v>1</v>
      </c>
      <c r="B655" s="60" t="str">
        <f t="shared" si="20"/>
        <v>3473600223通所介護</v>
      </c>
      <c r="C655" s="60">
        <v>3473600223</v>
      </c>
      <c r="D655" s="60">
        <v>0</v>
      </c>
      <c r="E655" s="60" t="s">
        <v>275</v>
      </c>
      <c r="F655" s="60">
        <v>1004290</v>
      </c>
      <c r="G655" s="60" t="s">
        <v>6767</v>
      </c>
      <c r="H655" s="60" t="s">
        <v>6768</v>
      </c>
      <c r="I655" s="60">
        <v>7391805</v>
      </c>
      <c r="J655" s="60" t="s">
        <v>6769</v>
      </c>
      <c r="K655" s="60" t="s">
        <v>6770</v>
      </c>
      <c r="L655" s="60" t="s">
        <v>6771</v>
      </c>
      <c r="M655" s="60" t="s">
        <v>1244</v>
      </c>
      <c r="P655" s="60" t="s">
        <v>283</v>
      </c>
      <c r="Q655" s="60" t="s">
        <v>6772</v>
      </c>
      <c r="R655" s="60" t="s">
        <v>6773</v>
      </c>
      <c r="U655" s="61">
        <v>17540</v>
      </c>
      <c r="X655" s="60" t="s">
        <v>6774</v>
      </c>
      <c r="Y655" s="60" t="s">
        <v>6775</v>
      </c>
      <c r="Z655" s="60" t="s">
        <v>6776</v>
      </c>
      <c r="AA655" s="60">
        <v>7391805</v>
      </c>
      <c r="AB655" s="60">
        <v>34214</v>
      </c>
      <c r="AC655" s="60" t="s">
        <v>6769</v>
      </c>
      <c r="AD655" s="60" t="s">
        <v>964</v>
      </c>
      <c r="AE655" s="60" t="b">
        <f t="shared" si="21"/>
        <v>0</v>
      </c>
      <c r="AF655" s="60" t="s">
        <v>935</v>
      </c>
      <c r="AG655" s="60" t="s">
        <v>291</v>
      </c>
      <c r="AH655" s="61">
        <v>43305</v>
      </c>
      <c r="AI655" s="60" t="s">
        <v>292</v>
      </c>
      <c r="AJ655" s="61">
        <v>43296</v>
      </c>
      <c r="AK655" s="61">
        <v>43370</v>
      </c>
      <c r="AL655" s="60" t="s">
        <v>1829</v>
      </c>
      <c r="AM655" s="60" t="str">
        <f>VLOOKUP(AL655,'[1]居宅，予防'!$A$2:$B$43,2,FALSE)</f>
        <v>通所介護</v>
      </c>
      <c r="AN655" s="60" t="str">
        <f>VLOOKUP(AM655,[1]施設種別!$A$2:$B$20,2,FALSE)</f>
        <v>⑮通所介護</v>
      </c>
      <c r="AO655" s="60" t="s">
        <v>294</v>
      </c>
      <c r="AP655" s="60" t="s">
        <v>356</v>
      </c>
      <c r="AQ655" s="61">
        <v>36602</v>
      </c>
      <c r="AR655" s="61">
        <v>36602</v>
      </c>
      <c r="AS655" s="61">
        <v>43191</v>
      </c>
      <c r="BF655" s="61">
        <v>41730</v>
      </c>
      <c r="BG655" s="61">
        <v>43921</v>
      </c>
      <c r="BJ655" s="60" t="s">
        <v>6774</v>
      </c>
      <c r="BK655" s="60" t="s">
        <v>6775</v>
      </c>
      <c r="BL655" s="60" t="s">
        <v>6776</v>
      </c>
      <c r="BM655" s="60" t="s">
        <v>6777</v>
      </c>
      <c r="BN655" s="60" t="s">
        <v>6778</v>
      </c>
      <c r="BO655" s="60" t="s">
        <v>6779</v>
      </c>
      <c r="BP655" s="60">
        <v>7391802</v>
      </c>
      <c r="BQ655" s="60" t="s">
        <v>6780</v>
      </c>
      <c r="BS655" s="60" t="s">
        <v>6781</v>
      </c>
      <c r="BT655" s="60" t="s">
        <v>674</v>
      </c>
      <c r="BV655" s="61">
        <v>19000</v>
      </c>
      <c r="CR655" s="60" t="s">
        <v>964</v>
      </c>
      <c r="CY655" s="60" t="s">
        <v>291</v>
      </c>
      <c r="CZ655" s="61">
        <v>43251</v>
      </c>
      <c r="DA655" s="61">
        <v>43312</v>
      </c>
      <c r="DB655" s="61">
        <v>43200</v>
      </c>
      <c r="DC655" s="61">
        <v>43921</v>
      </c>
    </row>
    <row r="656" spans="1:127" x14ac:dyDescent="0.15">
      <c r="A656" s="60">
        <f>COUNTIF(B656:B$1038,B656)</f>
        <v>1</v>
      </c>
      <c r="B656" s="60" t="str">
        <f t="shared" si="20"/>
        <v>3473600231介護老人福祉施設</v>
      </c>
      <c r="C656" s="60">
        <v>3473600231</v>
      </c>
      <c r="D656" s="60">
        <v>0</v>
      </c>
      <c r="E656" s="60" t="s">
        <v>275</v>
      </c>
      <c r="F656" s="60">
        <v>1004290</v>
      </c>
      <c r="G656" s="60" t="s">
        <v>6767</v>
      </c>
      <c r="H656" s="60" t="s">
        <v>6768</v>
      </c>
      <c r="I656" s="60">
        <v>7391805</v>
      </c>
      <c r="J656" s="60" t="s">
        <v>6769</v>
      </c>
      <c r="K656" s="60" t="s">
        <v>6770</v>
      </c>
      <c r="L656" s="60" t="s">
        <v>6771</v>
      </c>
      <c r="M656" s="60" t="s">
        <v>1244</v>
      </c>
      <c r="P656" s="60" t="s">
        <v>283</v>
      </c>
      <c r="Q656" s="60" t="s">
        <v>6772</v>
      </c>
      <c r="R656" s="60" t="s">
        <v>6773</v>
      </c>
      <c r="U656" s="61">
        <v>17540</v>
      </c>
      <c r="X656" s="60" t="s">
        <v>6782</v>
      </c>
      <c r="Y656" s="60" t="s">
        <v>6783</v>
      </c>
      <c r="Z656" s="60" t="s">
        <v>6770</v>
      </c>
      <c r="AA656" s="60">
        <v>7391805</v>
      </c>
      <c r="AB656" s="60">
        <v>34214</v>
      </c>
      <c r="AC656" s="60" t="s">
        <v>6769</v>
      </c>
      <c r="AD656" s="60" t="s">
        <v>964</v>
      </c>
      <c r="AE656" s="60" t="b">
        <f t="shared" si="21"/>
        <v>0</v>
      </c>
      <c r="AF656" s="60" t="s">
        <v>935</v>
      </c>
      <c r="AG656" s="60" t="s">
        <v>291</v>
      </c>
      <c r="AH656" s="61">
        <v>43305</v>
      </c>
      <c r="AI656" s="60" t="s">
        <v>292</v>
      </c>
      <c r="AJ656" s="61">
        <v>43296</v>
      </c>
      <c r="AK656" s="61">
        <v>43370</v>
      </c>
      <c r="AL656" s="60" t="s">
        <v>1856</v>
      </c>
      <c r="AM656" s="60" t="str">
        <f>VLOOKUP(AL656,'[1]居宅，予防'!$A$2:$B$43,2,FALSE)</f>
        <v>介護老人福祉施設</v>
      </c>
      <c r="AN656" s="60" t="str">
        <f>VLOOKUP(AM656,[1]施設種別!$A$2:$B$20,2,FALSE)</f>
        <v>①広域型特別養護老人ホーム</v>
      </c>
      <c r="AO656" s="60" t="s">
        <v>294</v>
      </c>
      <c r="AP656" s="60" t="s">
        <v>356</v>
      </c>
      <c r="AQ656" s="61">
        <v>41365</v>
      </c>
      <c r="AR656" s="61">
        <v>36617</v>
      </c>
      <c r="AS656" s="61">
        <v>43466</v>
      </c>
      <c r="BF656" s="61">
        <v>43556</v>
      </c>
      <c r="BG656" s="61">
        <v>45747</v>
      </c>
      <c r="BJ656" s="60" t="s">
        <v>6782</v>
      </c>
      <c r="BK656" s="60" t="s">
        <v>6783</v>
      </c>
      <c r="BL656" s="60" t="s">
        <v>6770</v>
      </c>
      <c r="BM656" s="60" t="s">
        <v>6771</v>
      </c>
      <c r="BN656" s="60" t="s">
        <v>6778</v>
      </c>
      <c r="BO656" s="60" t="s">
        <v>6779</v>
      </c>
      <c r="BP656" s="60">
        <v>7391802</v>
      </c>
      <c r="BQ656" s="60" t="s">
        <v>6784</v>
      </c>
      <c r="BS656" s="60" t="s">
        <v>6785</v>
      </c>
      <c r="BT656" s="60" t="s">
        <v>2123</v>
      </c>
      <c r="BV656" s="61">
        <v>19000</v>
      </c>
      <c r="CU656" s="60" t="s">
        <v>6786</v>
      </c>
      <c r="CV656" s="60" t="s">
        <v>1859</v>
      </c>
      <c r="CY656" s="60" t="s">
        <v>291</v>
      </c>
      <c r="CZ656" s="61">
        <v>43549</v>
      </c>
      <c r="DA656" s="61">
        <v>43214</v>
      </c>
      <c r="DB656" s="61">
        <v>43108</v>
      </c>
      <c r="DC656" s="61">
        <v>45747</v>
      </c>
      <c r="DF656" s="60" t="s">
        <v>6787</v>
      </c>
      <c r="DG656" s="61">
        <v>36617</v>
      </c>
      <c r="DV656" s="60" t="s">
        <v>6788</v>
      </c>
      <c r="DW656" s="60" t="s">
        <v>6789</v>
      </c>
    </row>
    <row r="657" spans="1:126" x14ac:dyDescent="0.15">
      <c r="A657" s="60">
        <f>COUNTIF(B657:B$1038,B657)</f>
        <v>1</v>
      </c>
      <c r="B657" s="60" t="str">
        <f t="shared" si="20"/>
        <v>3473600231短期入所生活介護</v>
      </c>
      <c r="C657" s="60">
        <v>3473600231</v>
      </c>
      <c r="D657" s="60">
        <v>0</v>
      </c>
      <c r="E657" s="60" t="s">
        <v>275</v>
      </c>
      <c r="F657" s="60">
        <v>1004290</v>
      </c>
      <c r="G657" s="60" t="s">
        <v>6767</v>
      </c>
      <c r="H657" s="60" t="s">
        <v>6768</v>
      </c>
      <c r="I657" s="60">
        <v>7391805</v>
      </c>
      <c r="J657" s="60" t="s">
        <v>6769</v>
      </c>
      <c r="K657" s="60" t="s">
        <v>6770</v>
      </c>
      <c r="L657" s="60" t="s">
        <v>6771</v>
      </c>
      <c r="M657" s="60" t="s">
        <v>1244</v>
      </c>
      <c r="P657" s="60" t="s">
        <v>283</v>
      </c>
      <c r="Q657" s="60" t="s">
        <v>6772</v>
      </c>
      <c r="R657" s="60" t="s">
        <v>6773</v>
      </c>
      <c r="U657" s="61">
        <v>17540</v>
      </c>
      <c r="X657" s="60" t="s">
        <v>6782</v>
      </c>
      <c r="Y657" s="60" t="s">
        <v>6783</v>
      </c>
      <c r="Z657" s="60" t="s">
        <v>6770</v>
      </c>
      <c r="AA657" s="60">
        <v>7391805</v>
      </c>
      <c r="AB657" s="60">
        <v>34214</v>
      </c>
      <c r="AC657" s="60" t="s">
        <v>6769</v>
      </c>
      <c r="AD657" s="60" t="s">
        <v>964</v>
      </c>
      <c r="AE657" s="60" t="b">
        <f t="shared" si="21"/>
        <v>0</v>
      </c>
      <c r="AF657" s="60" t="s">
        <v>935</v>
      </c>
      <c r="AG657" s="60" t="s">
        <v>291</v>
      </c>
      <c r="AH657" s="61">
        <v>43305</v>
      </c>
      <c r="AI657" s="60" t="s">
        <v>292</v>
      </c>
      <c r="AJ657" s="61">
        <v>43296</v>
      </c>
      <c r="AK657" s="61">
        <v>43370</v>
      </c>
      <c r="AL657" s="60" t="s">
        <v>1850</v>
      </c>
      <c r="AM657" s="60" t="str">
        <f>VLOOKUP(AL657,'[1]居宅，予防'!$A$2:$B$43,2,FALSE)</f>
        <v>短期入所生活介護</v>
      </c>
      <c r="AN657" s="60" t="str">
        <f>VLOOKUP(AM657,[1]施設種別!$A$2:$B$20,2,FALSE)</f>
        <v>⑭短期入所生活介護</v>
      </c>
      <c r="AO657" s="60" t="s">
        <v>294</v>
      </c>
      <c r="AP657" s="60" t="s">
        <v>356</v>
      </c>
      <c r="AQ657" s="61">
        <v>36602</v>
      </c>
      <c r="AR657" s="61">
        <v>36602</v>
      </c>
      <c r="AS657" s="61">
        <v>43466</v>
      </c>
      <c r="BF657" s="61">
        <v>41730</v>
      </c>
      <c r="BG657" s="61">
        <v>43921</v>
      </c>
      <c r="BJ657" s="60" t="s">
        <v>6782</v>
      </c>
      <c r="BK657" s="60" t="s">
        <v>6783</v>
      </c>
      <c r="BL657" s="60" t="s">
        <v>6770</v>
      </c>
      <c r="BM657" s="60" t="s">
        <v>6771</v>
      </c>
      <c r="BN657" s="60" t="s">
        <v>6778</v>
      </c>
      <c r="BO657" s="60" t="s">
        <v>6779</v>
      </c>
      <c r="BP657" s="60">
        <v>7391802</v>
      </c>
      <c r="BQ657" s="60" t="s">
        <v>6784</v>
      </c>
      <c r="BS657" s="60" t="s">
        <v>6790</v>
      </c>
      <c r="BT657" s="60" t="s">
        <v>6791</v>
      </c>
      <c r="BV657" s="61">
        <v>19000</v>
      </c>
      <c r="CR657" s="60" t="s">
        <v>964</v>
      </c>
      <c r="CU657" s="60" t="s">
        <v>6792</v>
      </c>
      <c r="CY657" s="60" t="s">
        <v>291</v>
      </c>
      <c r="CZ657" s="61">
        <v>43524</v>
      </c>
      <c r="DA657" s="61">
        <v>43251</v>
      </c>
      <c r="DB657" s="61">
        <v>43472</v>
      </c>
      <c r="DC657" s="61">
        <v>43921</v>
      </c>
      <c r="DF657" s="60" t="s">
        <v>6787</v>
      </c>
    </row>
    <row r="658" spans="1:126" x14ac:dyDescent="0.15">
      <c r="A658" s="60">
        <f>COUNTIF(B658:B$1038,B658)</f>
        <v>1</v>
      </c>
      <c r="B658" s="60" t="str">
        <f t="shared" si="20"/>
        <v>3473600249短期入所生活介護</v>
      </c>
      <c r="C658" s="60">
        <v>3473600249</v>
      </c>
      <c r="D658" s="60">
        <v>0</v>
      </c>
      <c r="E658" s="60" t="s">
        <v>275</v>
      </c>
      <c r="F658" s="60">
        <v>1004290</v>
      </c>
      <c r="G658" s="60" t="s">
        <v>6767</v>
      </c>
      <c r="H658" s="60" t="s">
        <v>6768</v>
      </c>
      <c r="I658" s="60">
        <v>7391805</v>
      </c>
      <c r="J658" s="60" t="s">
        <v>6769</v>
      </c>
      <c r="K658" s="60" t="s">
        <v>6770</v>
      </c>
      <c r="L658" s="60" t="s">
        <v>6771</v>
      </c>
      <c r="M658" s="60" t="s">
        <v>1244</v>
      </c>
      <c r="P658" s="60" t="s">
        <v>283</v>
      </c>
      <c r="Q658" s="60" t="s">
        <v>6772</v>
      </c>
      <c r="R658" s="60" t="s">
        <v>6773</v>
      </c>
      <c r="U658" s="61">
        <v>17540</v>
      </c>
      <c r="X658" s="60" t="s">
        <v>6793</v>
      </c>
      <c r="Y658" s="60" t="s">
        <v>6794</v>
      </c>
      <c r="Z658" s="60" t="s">
        <v>6770</v>
      </c>
      <c r="AA658" s="60">
        <v>7391805</v>
      </c>
      <c r="AB658" s="60">
        <v>34214</v>
      </c>
      <c r="AC658" s="60" t="s">
        <v>6769</v>
      </c>
      <c r="AD658" s="60" t="s">
        <v>964</v>
      </c>
      <c r="AE658" s="60" t="b">
        <f t="shared" si="21"/>
        <v>0</v>
      </c>
      <c r="AF658" s="60" t="s">
        <v>935</v>
      </c>
      <c r="AG658" s="60" t="s">
        <v>291</v>
      </c>
      <c r="AH658" s="61">
        <v>43305</v>
      </c>
      <c r="AI658" s="60" t="s">
        <v>292</v>
      </c>
      <c r="AJ658" s="61">
        <v>43296</v>
      </c>
      <c r="AK658" s="61">
        <v>43370</v>
      </c>
      <c r="AL658" s="60" t="s">
        <v>1850</v>
      </c>
      <c r="AM658" s="60" t="str">
        <f>VLOOKUP(AL658,'[1]居宅，予防'!$A$2:$B$43,2,FALSE)</f>
        <v>短期入所生活介護</v>
      </c>
      <c r="AN658" s="60" t="str">
        <f>VLOOKUP(AM658,[1]施設種別!$A$2:$B$20,2,FALSE)</f>
        <v>⑭短期入所生活介護</v>
      </c>
      <c r="AO658" s="60" t="s">
        <v>294</v>
      </c>
      <c r="AP658" s="60" t="s">
        <v>356</v>
      </c>
      <c r="AQ658" s="61">
        <v>36602</v>
      </c>
      <c r="AR658" s="61">
        <v>36602</v>
      </c>
      <c r="AS658" s="61">
        <v>43466</v>
      </c>
      <c r="BF658" s="61">
        <v>41730</v>
      </c>
      <c r="BG658" s="61">
        <v>43921</v>
      </c>
      <c r="BJ658" s="60" t="s">
        <v>6793</v>
      </c>
      <c r="BK658" s="60" t="s">
        <v>6794</v>
      </c>
      <c r="BL658" s="60" t="s">
        <v>6770</v>
      </c>
      <c r="BM658" s="60" t="s">
        <v>6771</v>
      </c>
      <c r="BN658" s="60" t="s">
        <v>6778</v>
      </c>
      <c r="BO658" s="60" t="s">
        <v>6779</v>
      </c>
      <c r="BP658" s="60">
        <v>7391802</v>
      </c>
      <c r="BQ658" s="60" t="s">
        <v>6795</v>
      </c>
      <c r="BS658" s="60" t="s">
        <v>6796</v>
      </c>
      <c r="BT658" s="60" t="s">
        <v>674</v>
      </c>
      <c r="BV658" s="61">
        <v>19000</v>
      </c>
      <c r="CR658" s="60" t="s">
        <v>964</v>
      </c>
      <c r="CY658" s="60" t="s">
        <v>291</v>
      </c>
      <c r="CZ658" s="61">
        <v>43524</v>
      </c>
      <c r="DA658" s="61">
        <v>43251</v>
      </c>
      <c r="DB658" s="61">
        <v>43472</v>
      </c>
      <c r="DC658" s="61">
        <v>43921</v>
      </c>
      <c r="DF658" s="60" t="s">
        <v>6787</v>
      </c>
    </row>
    <row r="659" spans="1:126" x14ac:dyDescent="0.15">
      <c r="A659" s="60">
        <f>COUNTIF(B659:B$1038,B659)</f>
        <v>1</v>
      </c>
      <c r="B659" s="60" t="str">
        <f t="shared" si="20"/>
        <v>3473600264通所介護</v>
      </c>
      <c r="C659" s="60">
        <v>3473600264</v>
      </c>
      <c r="D659" s="60">
        <v>0</v>
      </c>
      <c r="E659" s="60" t="s">
        <v>275</v>
      </c>
      <c r="F659" s="60">
        <v>1004308</v>
      </c>
      <c r="G659" s="60" t="s">
        <v>6797</v>
      </c>
      <c r="H659" s="60" t="s">
        <v>6798</v>
      </c>
      <c r="I659" s="60">
        <v>7310501</v>
      </c>
      <c r="J659" s="60" t="s">
        <v>6799</v>
      </c>
      <c r="K659" s="60" t="s">
        <v>6800</v>
      </c>
      <c r="L659" s="60" t="s">
        <v>6801</v>
      </c>
      <c r="M659" s="60" t="s">
        <v>1244</v>
      </c>
      <c r="P659" s="60" t="s">
        <v>283</v>
      </c>
      <c r="Q659" s="60" t="s">
        <v>6802</v>
      </c>
      <c r="R659" s="60" t="s">
        <v>969</v>
      </c>
      <c r="U659" s="61">
        <v>16446</v>
      </c>
      <c r="X659" s="60" t="s">
        <v>6803</v>
      </c>
      <c r="Y659" s="60" t="s">
        <v>6804</v>
      </c>
      <c r="Z659" s="60" t="s">
        <v>6805</v>
      </c>
      <c r="AA659" s="60">
        <v>7310501</v>
      </c>
      <c r="AB659" s="60">
        <v>34214</v>
      </c>
      <c r="AC659" s="60" t="s">
        <v>6806</v>
      </c>
      <c r="AD659" s="60" t="s">
        <v>964</v>
      </c>
      <c r="AE659" s="60" t="b">
        <f t="shared" si="21"/>
        <v>0</v>
      </c>
      <c r="AF659" s="60" t="s">
        <v>935</v>
      </c>
      <c r="AG659" s="60" t="s">
        <v>291</v>
      </c>
      <c r="AH659" s="61">
        <v>43195</v>
      </c>
      <c r="AI659" s="60" t="s">
        <v>292</v>
      </c>
      <c r="AJ659" s="61">
        <v>43185</v>
      </c>
      <c r="AK659" s="61">
        <v>43251</v>
      </c>
      <c r="AL659" s="60" t="s">
        <v>1829</v>
      </c>
      <c r="AM659" s="60" t="str">
        <f>VLOOKUP(AL659,'[1]居宅，予防'!$A$2:$B$43,2,FALSE)</f>
        <v>通所介護</v>
      </c>
      <c r="AN659" s="60" t="str">
        <f>VLOOKUP(AM659,[1]施設種別!$A$2:$B$20,2,FALSE)</f>
        <v>⑮通所介護</v>
      </c>
      <c r="AO659" s="60" t="s">
        <v>294</v>
      </c>
      <c r="AP659" s="60" t="s">
        <v>356</v>
      </c>
      <c r="AQ659" s="61">
        <v>36614</v>
      </c>
      <c r="AR659" s="61">
        <v>36614</v>
      </c>
      <c r="AS659" s="61">
        <v>43191</v>
      </c>
      <c r="BF659" s="61">
        <v>41730</v>
      </c>
      <c r="BG659" s="61">
        <v>43921</v>
      </c>
      <c r="BJ659" s="60" t="s">
        <v>6803</v>
      </c>
      <c r="BK659" s="60" t="s">
        <v>6804</v>
      </c>
      <c r="BL659" s="60" t="s">
        <v>6805</v>
      </c>
      <c r="BM659" s="60" t="s">
        <v>6805</v>
      </c>
      <c r="BN659" s="60" t="s">
        <v>6807</v>
      </c>
      <c r="BO659" s="60" t="s">
        <v>6808</v>
      </c>
      <c r="BP659" s="60">
        <v>7310524</v>
      </c>
      <c r="BQ659" s="60" t="s">
        <v>6809</v>
      </c>
      <c r="BS659" s="60" t="s">
        <v>6810</v>
      </c>
      <c r="BT659" s="60" t="s">
        <v>2380</v>
      </c>
      <c r="BV659" s="61">
        <v>17508</v>
      </c>
      <c r="CR659" s="60" t="s">
        <v>964</v>
      </c>
      <c r="CS659" s="60" t="s">
        <v>6811</v>
      </c>
      <c r="CY659" s="60" t="s">
        <v>291</v>
      </c>
      <c r="CZ659" s="61">
        <v>43251</v>
      </c>
      <c r="DA659" s="61">
        <v>42849</v>
      </c>
      <c r="DB659" s="61">
        <v>43196</v>
      </c>
      <c r="DC659" s="61">
        <v>43921</v>
      </c>
    </row>
    <row r="660" spans="1:126" x14ac:dyDescent="0.15">
      <c r="A660" s="60">
        <f>COUNTIF(B660:B$1038,B660)</f>
        <v>1</v>
      </c>
      <c r="B660" s="60" t="str">
        <f t="shared" si="20"/>
        <v>3473600272短期入所生活介護</v>
      </c>
      <c r="C660" s="60">
        <v>3473600272</v>
      </c>
      <c r="D660" s="60">
        <v>0</v>
      </c>
      <c r="E660" s="60" t="s">
        <v>275</v>
      </c>
      <c r="F660" s="60">
        <v>1004308</v>
      </c>
      <c r="G660" s="60" t="s">
        <v>6797</v>
      </c>
      <c r="H660" s="60" t="s">
        <v>6798</v>
      </c>
      <c r="I660" s="60">
        <v>7310501</v>
      </c>
      <c r="J660" s="60" t="s">
        <v>6799</v>
      </c>
      <c r="K660" s="60" t="s">
        <v>6800</v>
      </c>
      <c r="L660" s="60" t="s">
        <v>6801</v>
      </c>
      <c r="M660" s="60" t="s">
        <v>1244</v>
      </c>
      <c r="P660" s="60" t="s">
        <v>283</v>
      </c>
      <c r="Q660" s="60" t="s">
        <v>6802</v>
      </c>
      <c r="R660" s="60" t="s">
        <v>969</v>
      </c>
      <c r="U660" s="61">
        <v>16446</v>
      </c>
      <c r="X660" s="60" t="s">
        <v>6812</v>
      </c>
      <c r="Y660" s="60" t="s">
        <v>6813</v>
      </c>
      <c r="Z660" s="60" t="s">
        <v>6800</v>
      </c>
      <c r="AA660" s="60">
        <v>7310501</v>
      </c>
      <c r="AB660" s="60">
        <v>34214</v>
      </c>
      <c r="AC660" s="60" t="s">
        <v>6799</v>
      </c>
      <c r="AD660" s="60" t="s">
        <v>964</v>
      </c>
      <c r="AE660" s="60" t="b">
        <f t="shared" si="21"/>
        <v>0</v>
      </c>
      <c r="AF660" s="60" t="s">
        <v>935</v>
      </c>
      <c r="AG660" s="60" t="s">
        <v>291</v>
      </c>
      <c r="AH660" s="61">
        <v>43195</v>
      </c>
      <c r="AI660" s="60" t="s">
        <v>292</v>
      </c>
      <c r="AJ660" s="61">
        <v>43185</v>
      </c>
      <c r="AK660" s="61">
        <v>43251</v>
      </c>
      <c r="AL660" s="60" t="s">
        <v>1850</v>
      </c>
      <c r="AM660" s="60" t="str">
        <f>VLOOKUP(AL660,'[1]居宅，予防'!$A$2:$B$43,2,FALSE)</f>
        <v>短期入所生活介護</v>
      </c>
      <c r="AN660" s="60" t="str">
        <f>VLOOKUP(AM660,[1]施設種別!$A$2:$B$20,2,FALSE)</f>
        <v>⑭短期入所生活介護</v>
      </c>
      <c r="AO660" s="60" t="s">
        <v>294</v>
      </c>
      <c r="AP660" s="60" t="s">
        <v>356</v>
      </c>
      <c r="AQ660" s="61">
        <v>36614</v>
      </c>
      <c r="AR660" s="61">
        <v>36614</v>
      </c>
      <c r="AS660" s="61">
        <v>43191</v>
      </c>
      <c r="BF660" s="61">
        <v>41730</v>
      </c>
      <c r="BG660" s="61">
        <v>43921</v>
      </c>
      <c r="BJ660" s="60" t="s">
        <v>6812</v>
      </c>
      <c r="BK660" s="60" t="s">
        <v>6813</v>
      </c>
      <c r="BL660" s="60" t="s">
        <v>6800</v>
      </c>
      <c r="BM660" s="60" t="s">
        <v>6801</v>
      </c>
      <c r="BN660" s="60" t="s">
        <v>6807</v>
      </c>
      <c r="BO660" s="60" t="s">
        <v>6808</v>
      </c>
      <c r="BP660" s="60">
        <v>7310524</v>
      </c>
      <c r="BQ660" s="60" t="s">
        <v>6809</v>
      </c>
      <c r="BS660" s="60" t="s">
        <v>6814</v>
      </c>
      <c r="BT660" s="60" t="s">
        <v>2334</v>
      </c>
      <c r="BV660" s="61">
        <v>17508</v>
      </c>
      <c r="CR660" s="60" t="s">
        <v>964</v>
      </c>
      <c r="CW660" s="60" t="s">
        <v>6815</v>
      </c>
      <c r="CY660" s="60" t="s">
        <v>291</v>
      </c>
      <c r="CZ660" s="61">
        <v>43251</v>
      </c>
      <c r="DA660" s="61">
        <v>43214</v>
      </c>
      <c r="DB660" s="61">
        <v>43195</v>
      </c>
      <c r="DC660" s="61">
        <v>43921</v>
      </c>
    </row>
    <row r="661" spans="1:126" x14ac:dyDescent="0.15">
      <c r="A661" s="60">
        <f>COUNTIF(B661:B$1038,B661)</f>
        <v>1</v>
      </c>
      <c r="B661" s="60" t="str">
        <f t="shared" si="20"/>
        <v>3473600298通所介護</v>
      </c>
      <c r="C661" s="60">
        <v>3473600298</v>
      </c>
      <c r="D661" s="60">
        <v>0</v>
      </c>
      <c r="E661" s="60" t="s">
        <v>275</v>
      </c>
      <c r="F661" s="60">
        <v>1000181</v>
      </c>
      <c r="G661" s="60" t="s">
        <v>1511</v>
      </c>
      <c r="H661" s="60" t="s">
        <v>1512</v>
      </c>
      <c r="I661" s="60">
        <v>7391412</v>
      </c>
      <c r="J661" s="60" t="s">
        <v>1513</v>
      </c>
      <c r="K661" s="60" t="s">
        <v>1514</v>
      </c>
      <c r="L661" s="60" t="s">
        <v>1515</v>
      </c>
      <c r="M661" s="60" t="s">
        <v>1244</v>
      </c>
      <c r="P661" s="60" t="s">
        <v>283</v>
      </c>
      <c r="Q661" s="60" t="s">
        <v>1516</v>
      </c>
      <c r="R661" s="60" t="s">
        <v>1517</v>
      </c>
      <c r="U661" s="61">
        <v>27656</v>
      </c>
      <c r="X661" s="60" t="s">
        <v>6816</v>
      </c>
      <c r="Y661" s="60" t="s">
        <v>6817</v>
      </c>
      <c r="Z661" s="60" t="s">
        <v>6818</v>
      </c>
      <c r="AA661" s="60">
        <v>7391103</v>
      </c>
      <c r="AB661" s="60">
        <v>34214</v>
      </c>
      <c r="AC661" s="60" t="s">
        <v>6819</v>
      </c>
      <c r="AD661" s="60" t="s">
        <v>964</v>
      </c>
      <c r="AE661" s="60" t="b">
        <f t="shared" si="21"/>
        <v>0</v>
      </c>
      <c r="AF661" s="60" t="s">
        <v>935</v>
      </c>
      <c r="AG661" s="60" t="s">
        <v>291</v>
      </c>
      <c r="AH661" s="61">
        <v>43298</v>
      </c>
      <c r="AI661" s="60" t="s">
        <v>292</v>
      </c>
      <c r="AJ661" s="61">
        <v>43279</v>
      </c>
      <c r="AK661" s="61">
        <v>43370</v>
      </c>
      <c r="AL661" s="60" t="s">
        <v>1829</v>
      </c>
      <c r="AM661" s="60" t="str">
        <f>VLOOKUP(AL661,'[1]居宅，予防'!$A$2:$B$43,2,FALSE)</f>
        <v>通所介護</v>
      </c>
      <c r="AN661" s="60" t="str">
        <f>VLOOKUP(AM661,[1]施設種別!$A$2:$B$20,2,FALSE)</f>
        <v>⑮通所介護</v>
      </c>
      <c r="AO661" s="60" t="s">
        <v>294</v>
      </c>
      <c r="AP661" s="60" t="s">
        <v>356</v>
      </c>
      <c r="AQ661" s="61">
        <v>36616</v>
      </c>
      <c r="AR661" s="61">
        <v>36616</v>
      </c>
      <c r="AS661" s="61">
        <v>43374</v>
      </c>
      <c r="BF661" s="61">
        <v>41730</v>
      </c>
      <c r="BG661" s="61">
        <v>43921</v>
      </c>
      <c r="BJ661" s="60" t="s">
        <v>6816</v>
      </c>
      <c r="BK661" s="60" t="s">
        <v>6817</v>
      </c>
      <c r="BL661" s="60" t="s">
        <v>6818</v>
      </c>
      <c r="BM661" s="60" t="s">
        <v>6820</v>
      </c>
      <c r="BN661" s="60" t="s">
        <v>6821</v>
      </c>
      <c r="BO661" s="60" t="s">
        <v>6822</v>
      </c>
      <c r="BP661" s="60">
        <v>7390025</v>
      </c>
      <c r="BQ661" s="60" t="s">
        <v>6823</v>
      </c>
      <c r="BS661" s="60" t="s">
        <v>6824</v>
      </c>
      <c r="BT661" s="60" t="s">
        <v>5261</v>
      </c>
      <c r="BV661" s="61">
        <v>27170</v>
      </c>
      <c r="CR661" s="60" t="s">
        <v>978</v>
      </c>
      <c r="CS661" s="60" t="s">
        <v>6825</v>
      </c>
      <c r="CY661" s="60" t="s">
        <v>291</v>
      </c>
      <c r="CZ661" s="61">
        <v>43496</v>
      </c>
      <c r="DA661" s="61">
        <v>43214</v>
      </c>
      <c r="DB661" s="61">
        <v>43430</v>
      </c>
      <c r="DC661" s="61">
        <v>43921</v>
      </c>
    </row>
    <row r="662" spans="1:126" x14ac:dyDescent="0.15">
      <c r="A662" s="60">
        <f>COUNTIF(B662:B$1038,B662)</f>
        <v>1</v>
      </c>
      <c r="B662" s="60" t="str">
        <f t="shared" si="20"/>
        <v>3473600306短期入所生活介護</v>
      </c>
      <c r="C662" s="60">
        <v>3473600306</v>
      </c>
      <c r="D662" s="60">
        <v>0</v>
      </c>
      <c r="E662" s="60" t="s">
        <v>275</v>
      </c>
      <c r="F662" s="60">
        <v>1000181</v>
      </c>
      <c r="G662" s="60" t="s">
        <v>1511</v>
      </c>
      <c r="H662" s="60" t="s">
        <v>1512</v>
      </c>
      <c r="I662" s="60">
        <v>7391412</v>
      </c>
      <c r="J662" s="60" t="s">
        <v>1513</v>
      </c>
      <c r="K662" s="60" t="s">
        <v>1514</v>
      </c>
      <c r="L662" s="60" t="s">
        <v>1515</v>
      </c>
      <c r="M662" s="60" t="s">
        <v>1244</v>
      </c>
      <c r="P662" s="60" t="s">
        <v>283</v>
      </c>
      <c r="Q662" s="60" t="s">
        <v>1516</v>
      </c>
      <c r="R662" s="60" t="s">
        <v>1517</v>
      </c>
      <c r="U662" s="61">
        <v>27656</v>
      </c>
      <c r="X662" s="60" t="s">
        <v>6826</v>
      </c>
      <c r="Y662" s="60" t="s">
        <v>6827</v>
      </c>
      <c r="Z662" s="60" t="s">
        <v>6818</v>
      </c>
      <c r="AA662" s="60">
        <v>7391103</v>
      </c>
      <c r="AB662" s="60">
        <v>34214</v>
      </c>
      <c r="AC662" s="60" t="s">
        <v>6819</v>
      </c>
      <c r="AD662" s="60" t="s">
        <v>964</v>
      </c>
      <c r="AE662" s="60" t="b">
        <f t="shared" si="21"/>
        <v>0</v>
      </c>
      <c r="AF662" s="60" t="s">
        <v>935</v>
      </c>
      <c r="AG662" s="60" t="s">
        <v>291</v>
      </c>
      <c r="AH662" s="61">
        <v>43298</v>
      </c>
      <c r="AI662" s="60" t="s">
        <v>292</v>
      </c>
      <c r="AJ662" s="61">
        <v>43279</v>
      </c>
      <c r="AK662" s="61">
        <v>43370</v>
      </c>
      <c r="AL662" s="60" t="s">
        <v>1850</v>
      </c>
      <c r="AM662" s="60" t="str">
        <f>VLOOKUP(AL662,'[1]居宅，予防'!$A$2:$B$43,2,FALSE)</f>
        <v>短期入所生活介護</v>
      </c>
      <c r="AN662" s="60" t="str">
        <f>VLOOKUP(AM662,[1]施設種別!$A$2:$B$20,2,FALSE)</f>
        <v>⑭短期入所生活介護</v>
      </c>
      <c r="AO662" s="60" t="s">
        <v>294</v>
      </c>
      <c r="AP662" s="60" t="s">
        <v>356</v>
      </c>
      <c r="AQ662" s="61">
        <v>36616</v>
      </c>
      <c r="AR662" s="61">
        <v>36616</v>
      </c>
      <c r="AS662" s="61">
        <v>43497</v>
      </c>
      <c r="BF662" s="61">
        <v>41730</v>
      </c>
      <c r="BG662" s="61">
        <v>43921</v>
      </c>
      <c r="BJ662" s="60" t="s">
        <v>6826</v>
      </c>
      <c r="BK662" s="60" t="s">
        <v>6827</v>
      </c>
      <c r="BL662" s="60" t="s">
        <v>6818</v>
      </c>
      <c r="BM662" s="60" t="s">
        <v>6820</v>
      </c>
      <c r="BN662" s="60" t="s">
        <v>6821</v>
      </c>
      <c r="BO662" s="60" t="s">
        <v>6822</v>
      </c>
      <c r="BP662" s="60">
        <v>7390025</v>
      </c>
      <c r="BQ662" s="60" t="s">
        <v>6823</v>
      </c>
      <c r="BS662" s="60" t="s">
        <v>6828</v>
      </c>
      <c r="BT662" s="60" t="s">
        <v>5261</v>
      </c>
      <c r="BV662" s="61">
        <v>27170</v>
      </c>
      <c r="CR662" s="60" t="s">
        <v>6829</v>
      </c>
      <c r="CS662" s="60" t="s">
        <v>6830</v>
      </c>
      <c r="CU662" s="60" t="s">
        <v>6831</v>
      </c>
      <c r="CW662" s="60" t="s">
        <v>1859</v>
      </c>
      <c r="CY662" s="60" t="s">
        <v>291</v>
      </c>
      <c r="CZ662" s="61">
        <v>43556</v>
      </c>
      <c r="DA662" s="61">
        <v>43214</v>
      </c>
      <c r="DB662" s="61">
        <v>43518</v>
      </c>
      <c r="DC662" s="61">
        <v>43921</v>
      </c>
    </row>
    <row r="663" spans="1:126" x14ac:dyDescent="0.15">
      <c r="A663" s="60">
        <f>COUNTIF(B663:B$1038,B663)</f>
        <v>1</v>
      </c>
      <c r="B663" s="60" t="str">
        <f t="shared" si="20"/>
        <v>3473600314介護老人福祉施設</v>
      </c>
      <c r="C663" s="60">
        <v>3473600314</v>
      </c>
      <c r="D663" s="60">
        <v>0</v>
      </c>
      <c r="E663" s="60" t="s">
        <v>275</v>
      </c>
      <c r="F663" s="60">
        <v>1004308</v>
      </c>
      <c r="G663" s="60" t="s">
        <v>6797</v>
      </c>
      <c r="H663" s="60" t="s">
        <v>6798</v>
      </c>
      <c r="I663" s="60">
        <v>7310501</v>
      </c>
      <c r="J663" s="60" t="s">
        <v>6799</v>
      </c>
      <c r="K663" s="60" t="s">
        <v>6800</v>
      </c>
      <c r="L663" s="60" t="s">
        <v>6801</v>
      </c>
      <c r="M663" s="60" t="s">
        <v>1244</v>
      </c>
      <c r="P663" s="60" t="s">
        <v>283</v>
      </c>
      <c r="Q663" s="60" t="s">
        <v>6802</v>
      </c>
      <c r="R663" s="60" t="s">
        <v>969</v>
      </c>
      <c r="U663" s="61">
        <v>16446</v>
      </c>
      <c r="X663" s="60" t="s">
        <v>6832</v>
      </c>
      <c r="Y663" s="60" t="s">
        <v>6833</v>
      </c>
      <c r="Z663" s="60" t="s">
        <v>6800</v>
      </c>
      <c r="AA663" s="60">
        <v>7310501</v>
      </c>
      <c r="AB663" s="60">
        <v>34214</v>
      </c>
      <c r="AC663" s="60" t="s">
        <v>6799</v>
      </c>
      <c r="AD663" s="60" t="s">
        <v>964</v>
      </c>
      <c r="AE663" s="60" t="b">
        <f t="shared" si="21"/>
        <v>0</v>
      </c>
      <c r="AF663" s="60" t="s">
        <v>935</v>
      </c>
      <c r="AG663" s="60" t="s">
        <v>291</v>
      </c>
      <c r="AH663" s="61">
        <v>43195</v>
      </c>
      <c r="AI663" s="60" t="s">
        <v>292</v>
      </c>
      <c r="AJ663" s="61">
        <v>43185</v>
      </c>
      <c r="AK663" s="61">
        <v>43251</v>
      </c>
      <c r="AL663" s="60" t="s">
        <v>1856</v>
      </c>
      <c r="AM663" s="60" t="str">
        <f>VLOOKUP(AL663,'[1]居宅，予防'!$A$2:$B$43,2,FALSE)</f>
        <v>介護老人福祉施設</v>
      </c>
      <c r="AN663" s="60" t="str">
        <f>VLOOKUP(AM663,[1]施設種別!$A$2:$B$20,2,FALSE)</f>
        <v>①広域型特別養護老人ホーム</v>
      </c>
      <c r="AO663" s="60" t="s">
        <v>294</v>
      </c>
      <c r="AP663" s="60" t="s">
        <v>356</v>
      </c>
      <c r="AQ663" s="61">
        <v>36617</v>
      </c>
      <c r="AR663" s="61">
        <v>36617</v>
      </c>
      <c r="AS663" s="61">
        <v>43191</v>
      </c>
      <c r="BF663" s="61">
        <v>41730</v>
      </c>
      <c r="BG663" s="61">
        <v>43921</v>
      </c>
      <c r="BJ663" s="60" t="s">
        <v>6832</v>
      </c>
      <c r="BK663" s="60" t="s">
        <v>6833</v>
      </c>
      <c r="BL663" s="60" t="s">
        <v>6800</v>
      </c>
      <c r="BM663" s="60" t="s">
        <v>6801</v>
      </c>
      <c r="BN663" s="60" t="s">
        <v>6807</v>
      </c>
      <c r="BO663" s="60" t="s">
        <v>6808</v>
      </c>
      <c r="BP663" s="60">
        <v>7310524</v>
      </c>
      <c r="BQ663" s="60" t="s">
        <v>6809</v>
      </c>
      <c r="BS663" s="60" t="s">
        <v>6012</v>
      </c>
      <c r="BT663" s="60" t="s">
        <v>2616</v>
      </c>
      <c r="BV663" s="61">
        <v>17508</v>
      </c>
      <c r="CY663" s="60" t="s">
        <v>291</v>
      </c>
      <c r="CZ663" s="61">
        <v>43214</v>
      </c>
      <c r="DA663" s="61">
        <v>43214</v>
      </c>
      <c r="DB663" s="61">
        <v>43195</v>
      </c>
      <c r="DC663" s="61">
        <v>43921</v>
      </c>
    </row>
    <row r="664" spans="1:126" x14ac:dyDescent="0.15">
      <c r="A664" s="60">
        <f>COUNTIF(B664:B$1038,B664)</f>
        <v>1</v>
      </c>
      <c r="B664" s="60" t="str">
        <f t="shared" si="20"/>
        <v>3473600314短期入所生活介護</v>
      </c>
      <c r="C664" s="60">
        <v>3473600314</v>
      </c>
      <c r="D664" s="60">
        <v>0</v>
      </c>
      <c r="E664" s="60" t="s">
        <v>275</v>
      </c>
      <c r="F664" s="60">
        <v>1004308</v>
      </c>
      <c r="G664" s="60" t="s">
        <v>6797</v>
      </c>
      <c r="H664" s="60" t="s">
        <v>6798</v>
      </c>
      <c r="I664" s="60">
        <v>7310501</v>
      </c>
      <c r="J664" s="60" t="s">
        <v>6799</v>
      </c>
      <c r="K664" s="60" t="s">
        <v>6800</v>
      </c>
      <c r="L664" s="60" t="s">
        <v>6801</v>
      </c>
      <c r="M664" s="60" t="s">
        <v>1244</v>
      </c>
      <c r="P664" s="60" t="s">
        <v>283</v>
      </c>
      <c r="Q664" s="60" t="s">
        <v>6802</v>
      </c>
      <c r="R664" s="60" t="s">
        <v>969</v>
      </c>
      <c r="U664" s="61">
        <v>16446</v>
      </c>
      <c r="X664" s="60" t="s">
        <v>6832</v>
      </c>
      <c r="Y664" s="60" t="s">
        <v>6833</v>
      </c>
      <c r="Z664" s="60" t="s">
        <v>6800</v>
      </c>
      <c r="AA664" s="60">
        <v>7310501</v>
      </c>
      <c r="AB664" s="60">
        <v>34214</v>
      </c>
      <c r="AC664" s="60" t="s">
        <v>6799</v>
      </c>
      <c r="AD664" s="60" t="s">
        <v>964</v>
      </c>
      <c r="AE664" s="60" t="b">
        <f t="shared" si="21"/>
        <v>0</v>
      </c>
      <c r="AF664" s="60" t="s">
        <v>935</v>
      </c>
      <c r="AG664" s="60" t="s">
        <v>291</v>
      </c>
      <c r="AH664" s="61">
        <v>43195</v>
      </c>
      <c r="AI664" s="60" t="s">
        <v>292</v>
      </c>
      <c r="AJ664" s="61">
        <v>43185</v>
      </c>
      <c r="AK664" s="61">
        <v>43251</v>
      </c>
      <c r="AL664" s="60" t="s">
        <v>1850</v>
      </c>
      <c r="AM664" s="60" t="str">
        <f>VLOOKUP(AL664,'[1]居宅，予防'!$A$2:$B$43,2,FALSE)</f>
        <v>短期入所生活介護</v>
      </c>
      <c r="AN664" s="60" t="str">
        <f>VLOOKUP(AM664,[1]施設種別!$A$2:$B$20,2,FALSE)</f>
        <v>⑭短期入所生活介護</v>
      </c>
      <c r="AO664" s="60" t="s">
        <v>294</v>
      </c>
      <c r="AP664" s="60" t="s">
        <v>356</v>
      </c>
      <c r="AQ664" s="61">
        <v>37226</v>
      </c>
      <c r="AR664" s="61">
        <v>37226</v>
      </c>
      <c r="AS664" s="61">
        <v>43191</v>
      </c>
      <c r="BF664" s="61">
        <v>41974</v>
      </c>
      <c r="BG664" s="61">
        <v>44165</v>
      </c>
      <c r="BJ664" s="60" t="s">
        <v>6832</v>
      </c>
      <c r="BK664" s="60" t="s">
        <v>6833</v>
      </c>
      <c r="BL664" s="60" t="s">
        <v>6800</v>
      </c>
      <c r="BM664" s="60" t="s">
        <v>6801</v>
      </c>
      <c r="BN664" s="60" t="s">
        <v>6807</v>
      </c>
      <c r="BO664" s="60" t="s">
        <v>6808</v>
      </c>
      <c r="BP664" s="60">
        <v>7310524</v>
      </c>
      <c r="BQ664" s="60" t="s">
        <v>6809</v>
      </c>
      <c r="BS664" s="60" t="s">
        <v>6834</v>
      </c>
      <c r="BT664" s="60" t="s">
        <v>2334</v>
      </c>
      <c r="BV664" s="61">
        <v>17508</v>
      </c>
      <c r="CR664" s="60" t="s">
        <v>964</v>
      </c>
      <c r="CU664" s="60" t="s">
        <v>6835</v>
      </c>
      <c r="CY664" s="60" t="s">
        <v>291</v>
      </c>
      <c r="CZ664" s="61">
        <v>43251</v>
      </c>
      <c r="DA664" s="61">
        <v>43214</v>
      </c>
      <c r="DB664" s="61">
        <v>43195</v>
      </c>
      <c r="DC664" s="61">
        <v>44165</v>
      </c>
    </row>
    <row r="665" spans="1:126" x14ac:dyDescent="0.15">
      <c r="A665" s="60">
        <f>COUNTIF(B665:B$1038,B665)</f>
        <v>1</v>
      </c>
      <c r="B665" s="60" t="str">
        <f t="shared" si="20"/>
        <v>3473600322介護老人福祉施設</v>
      </c>
      <c r="C665" s="60">
        <v>3473600322</v>
      </c>
      <c r="D665" s="60">
        <v>0</v>
      </c>
      <c r="E665" s="60" t="s">
        <v>275</v>
      </c>
      <c r="F665" s="60">
        <v>1000165</v>
      </c>
      <c r="G665" s="60" t="s">
        <v>6744</v>
      </c>
      <c r="H665" s="60" t="s">
        <v>6745</v>
      </c>
      <c r="I665" s="60">
        <v>7320048</v>
      </c>
      <c r="J665" s="60" t="s">
        <v>6746</v>
      </c>
      <c r="K665" s="60" t="s">
        <v>6747</v>
      </c>
      <c r="L665" s="60" t="s">
        <v>6748</v>
      </c>
      <c r="M665" s="60" t="s">
        <v>1244</v>
      </c>
      <c r="P665" s="60" t="s">
        <v>283</v>
      </c>
      <c r="Q665" s="60" t="s">
        <v>6749</v>
      </c>
      <c r="R665" s="60" t="s">
        <v>6750</v>
      </c>
      <c r="U665" s="61">
        <v>15408</v>
      </c>
      <c r="X665" s="60" t="s">
        <v>6836</v>
      </c>
      <c r="Y665" s="60" t="s">
        <v>6837</v>
      </c>
      <c r="Z665" s="60" t="s">
        <v>6753</v>
      </c>
      <c r="AA665" s="60">
        <v>7310301</v>
      </c>
      <c r="AB665" s="60">
        <v>34214</v>
      </c>
      <c r="AC665" s="60" t="s">
        <v>6754</v>
      </c>
      <c r="AD665" s="60" t="s">
        <v>964</v>
      </c>
      <c r="AE665" s="60" t="b">
        <f t="shared" si="21"/>
        <v>0</v>
      </c>
      <c r="AF665" s="60" t="s">
        <v>935</v>
      </c>
      <c r="AG665" s="60" t="s">
        <v>291</v>
      </c>
      <c r="AH665" s="61">
        <v>43052</v>
      </c>
      <c r="AI665" s="60" t="s">
        <v>292</v>
      </c>
      <c r="AJ665" s="61">
        <v>42948</v>
      </c>
      <c r="AK665" s="61">
        <v>43069</v>
      </c>
      <c r="AL665" s="60" t="s">
        <v>1856</v>
      </c>
      <c r="AM665" s="60" t="str">
        <f>VLOOKUP(AL665,'[1]居宅，予防'!$A$2:$B$43,2,FALSE)</f>
        <v>介護老人福祉施設</v>
      </c>
      <c r="AN665" s="60" t="str">
        <f>VLOOKUP(AM665,[1]施設種別!$A$2:$B$20,2,FALSE)</f>
        <v>①広域型特別養護老人ホーム</v>
      </c>
      <c r="AO665" s="60" t="s">
        <v>294</v>
      </c>
      <c r="AP665" s="60" t="s">
        <v>356</v>
      </c>
      <c r="AQ665" s="61">
        <v>36617</v>
      </c>
      <c r="AR665" s="61">
        <v>36617</v>
      </c>
      <c r="AS665" s="61">
        <v>43374</v>
      </c>
      <c r="BF665" s="61">
        <v>41730</v>
      </c>
      <c r="BG665" s="61">
        <v>43921</v>
      </c>
      <c r="BJ665" s="60" t="s">
        <v>6836</v>
      </c>
      <c r="BK665" s="60" t="s">
        <v>6837</v>
      </c>
      <c r="BL665" s="60" t="s">
        <v>6753</v>
      </c>
      <c r="BM665" s="60" t="s">
        <v>6755</v>
      </c>
      <c r="BN665" s="60" t="s">
        <v>6756</v>
      </c>
      <c r="BO665" s="60" t="s">
        <v>6838</v>
      </c>
      <c r="BP665" s="60">
        <v>7310304</v>
      </c>
      <c r="BQ665" s="60" t="s">
        <v>6758</v>
      </c>
      <c r="BS665" s="60" t="s">
        <v>6839</v>
      </c>
      <c r="BT665" s="60" t="s">
        <v>6840</v>
      </c>
      <c r="BV665" s="61">
        <v>23021</v>
      </c>
      <c r="CY665" s="60" t="s">
        <v>291</v>
      </c>
      <c r="CZ665" s="61">
        <v>43462</v>
      </c>
      <c r="DA665" s="61">
        <v>43217</v>
      </c>
      <c r="DB665" s="61">
        <v>43459</v>
      </c>
      <c r="DC665" s="61">
        <v>43921</v>
      </c>
      <c r="DF665" s="60" t="s">
        <v>6841</v>
      </c>
    </row>
    <row r="666" spans="1:126" x14ac:dyDescent="0.15">
      <c r="A666" s="60">
        <f>COUNTIF(B666:B$1038,B666)</f>
        <v>1</v>
      </c>
      <c r="B666" s="60" t="str">
        <f t="shared" si="20"/>
        <v>3473600322短期入所生活介護</v>
      </c>
      <c r="C666" s="60">
        <v>3473600322</v>
      </c>
      <c r="D666" s="60">
        <v>0</v>
      </c>
      <c r="E666" s="60" t="s">
        <v>275</v>
      </c>
      <c r="F666" s="60">
        <v>1000165</v>
      </c>
      <c r="G666" s="60" t="s">
        <v>6744</v>
      </c>
      <c r="H666" s="60" t="s">
        <v>6745</v>
      </c>
      <c r="I666" s="60">
        <v>7320048</v>
      </c>
      <c r="J666" s="60" t="s">
        <v>6746</v>
      </c>
      <c r="K666" s="60" t="s">
        <v>6747</v>
      </c>
      <c r="L666" s="60" t="s">
        <v>6748</v>
      </c>
      <c r="M666" s="60" t="s">
        <v>1244</v>
      </c>
      <c r="P666" s="60" t="s">
        <v>283</v>
      </c>
      <c r="Q666" s="60" t="s">
        <v>6749</v>
      </c>
      <c r="R666" s="60" t="s">
        <v>6750</v>
      </c>
      <c r="U666" s="61">
        <v>15408</v>
      </c>
      <c r="X666" s="60" t="s">
        <v>6836</v>
      </c>
      <c r="Y666" s="60" t="s">
        <v>6837</v>
      </c>
      <c r="Z666" s="60" t="s">
        <v>6753</v>
      </c>
      <c r="AA666" s="60">
        <v>7310301</v>
      </c>
      <c r="AB666" s="60">
        <v>34214</v>
      </c>
      <c r="AC666" s="60" t="s">
        <v>6754</v>
      </c>
      <c r="AD666" s="60" t="s">
        <v>964</v>
      </c>
      <c r="AE666" s="60" t="b">
        <f t="shared" si="21"/>
        <v>0</v>
      </c>
      <c r="AF666" s="60" t="s">
        <v>935</v>
      </c>
      <c r="AG666" s="60" t="s">
        <v>291</v>
      </c>
      <c r="AH666" s="61">
        <v>43052</v>
      </c>
      <c r="AI666" s="60" t="s">
        <v>292</v>
      </c>
      <c r="AJ666" s="61">
        <v>42948</v>
      </c>
      <c r="AK666" s="61">
        <v>43069</v>
      </c>
      <c r="AL666" s="60" t="s">
        <v>1850</v>
      </c>
      <c r="AM666" s="60" t="str">
        <f>VLOOKUP(AL666,'[1]居宅，予防'!$A$2:$B$43,2,FALSE)</f>
        <v>短期入所生活介護</v>
      </c>
      <c r="AN666" s="60" t="str">
        <f>VLOOKUP(AM666,[1]施設種別!$A$2:$B$20,2,FALSE)</f>
        <v>⑭短期入所生活介護</v>
      </c>
      <c r="AO666" s="60" t="s">
        <v>294</v>
      </c>
      <c r="AP666" s="60" t="s">
        <v>356</v>
      </c>
      <c r="AQ666" s="61">
        <v>37288</v>
      </c>
      <c r="AR666" s="61">
        <v>37288</v>
      </c>
      <c r="AS666" s="61">
        <v>43313</v>
      </c>
      <c r="BF666" s="61">
        <v>42036</v>
      </c>
      <c r="BG666" s="61">
        <v>44227</v>
      </c>
      <c r="BJ666" s="60" t="s">
        <v>6836</v>
      </c>
      <c r="BK666" s="60" t="s">
        <v>6837</v>
      </c>
      <c r="BL666" s="60" t="s">
        <v>6753</v>
      </c>
      <c r="BM666" s="60" t="s">
        <v>6755</v>
      </c>
      <c r="BN666" s="60" t="s">
        <v>6756</v>
      </c>
      <c r="BO666" s="60" t="s">
        <v>6757</v>
      </c>
      <c r="BP666" s="60">
        <v>7310304</v>
      </c>
      <c r="BQ666" s="60" t="s">
        <v>6758</v>
      </c>
      <c r="BS666" s="60" t="s">
        <v>6842</v>
      </c>
      <c r="BT666" s="60" t="s">
        <v>6843</v>
      </c>
      <c r="BV666" s="61">
        <v>23021</v>
      </c>
      <c r="CR666" s="60" t="s">
        <v>940</v>
      </c>
      <c r="CS666" s="60" t="s">
        <v>6766</v>
      </c>
      <c r="CY666" s="60" t="s">
        <v>291</v>
      </c>
      <c r="CZ666" s="61">
        <v>43370</v>
      </c>
      <c r="DA666" s="61">
        <v>42849</v>
      </c>
      <c r="DB666" s="61">
        <v>43321</v>
      </c>
      <c r="DC666" s="61">
        <v>44227</v>
      </c>
    </row>
    <row r="667" spans="1:126" x14ac:dyDescent="0.15">
      <c r="A667" s="60">
        <f>COUNTIF(B667:B$1038,B667)</f>
        <v>1</v>
      </c>
      <c r="B667" s="60" t="str">
        <f t="shared" si="20"/>
        <v>3473600330介護老人福祉施設</v>
      </c>
      <c r="C667" s="60">
        <v>3473600330</v>
      </c>
      <c r="D667" s="60">
        <v>0</v>
      </c>
      <c r="E667" s="60" t="s">
        <v>275</v>
      </c>
      <c r="F667" s="60">
        <v>1000181</v>
      </c>
      <c r="G667" s="60" t="s">
        <v>1511</v>
      </c>
      <c r="H667" s="60" t="s">
        <v>1512</v>
      </c>
      <c r="I667" s="60">
        <v>7391412</v>
      </c>
      <c r="J667" s="60" t="s">
        <v>1513</v>
      </c>
      <c r="K667" s="60" t="s">
        <v>1514</v>
      </c>
      <c r="L667" s="60" t="s">
        <v>1515</v>
      </c>
      <c r="M667" s="60" t="s">
        <v>1244</v>
      </c>
      <c r="P667" s="60" t="s">
        <v>283</v>
      </c>
      <c r="Q667" s="60" t="s">
        <v>1516</v>
      </c>
      <c r="R667" s="60" t="s">
        <v>1517</v>
      </c>
      <c r="U667" s="61">
        <v>27656</v>
      </c>
      <c r="X667" s="60" t="s">
        <v>6844</v>
      </c>
      <c r="Y667" s="60" t="s">
        <v>6845</v>
      </c>
      <c r="Z667" s="60" t="s">
        <v>6818</v>
      </c>
      <c r="AA667" s="60">
        <v>7391103</v>
      </c>
      <c r="AB667" s="60">
        <v>34214</v>
      </c>
      <c r="AC667" s="60" t="s">
        <v>6846</v>
      </c>
      <c r="AD667" s="60" t="s">
        <v>964</v>
      </c>
      <c r="AE667" s="60" t="b">
        <f t="shared" si="21"/>
        <v>0</v>
      </c>
      <c r="AF667" s="60" t="s">
        <v>935</v>
      </c>
      <c r="AG667" s="60" t="s">
        <v>291</v>
      </c>
      <c r="AH667" s="61">
        <v>43298</v>
      </c>
      <c r="AI667" s="60" t="s">
        <v>292</v>
      </c>
      <c r="AJ667" s="61">
        <v>43279</v>
      </c>
      <c r="AK667" s="61">
        <v>43370</v>
      </c>
      <c r="AL667" s="60" t="s">
        <v>1856</v>
      </c>
      <c r="AM667" s="60" t="str">
        <f>VLOOKUP(AL667,'[1]居宅，予防'!$A$2:$B$43,2,FALSE)</f>
        <v>介護老人福祉施設</v>
      </c>
      <c r="AN667" s="60" t="str">
        <f>VLOOKUP(AM667,[1]施設種別!$A$2:$B$20,2,FALSE)</f>
        <v>①広域型特別養護老人ホーム</v>
      </c>
      <c r="AO667" s="60" t="s">
        <v>294</v>
      </c>
      <c r="AP667" s="60" t="s">
        <v>356</v>
      </c>
      <c r="AQ667" s="61">
        <v>36617</v>
      </c>
      <c r="AR667" s="61">
        <v>36617</v>
      </c>
      <c r="AS667" s="61">
        <v>43497</v>
      </c>
      <c r="BF667" s="61">
        <v>41730</v>
      </c>
      <c r="BG667" s="61">
        <v>43921</v>
      </c>
      <c r="BJ667" s="60" t="s">
        <v>6844</v>
      </c>
      <c r="BK667" s="60" t="s">
        <v>6845</v>
      </c>
      <c r="BL667" s="60" t="s">
        <v>6818</v>
      </c>
      <c r="BM667" s="60" t="s">
        <v>6820</v>
      </c>
      <c r="BN667" s="60" t="s">
        <v>6821</v>
      </c>
      <c r="BO667" s="60" t="s">
        <v>6822</v>
      </c>
      <c r="BP667" s="60">
        <v>7390025</v>
      </c>
      <c r="BQ667" s="60" t="s">
        <v>6823</v>
      </c>
      <c r="BS667" s="60" t="s">
        <v>6847</v>
      </c>
      <c r="BT667" s="60" t="s">
        <v>5758</v>
      </c>
      <c r="BV667" s="61">
        <v>27170</v>
      </c>
      <c r="CV667" s="60" t="s">
        <v>6848</v>
      </c>
      <c r="CW667" s="60" t="s">
        <v>4594</v>
      </c>
      <c r="CY667" s="60" t="s">
        <v>291</v>
      </c>
      <c r="CZ667" s="61">
        <v>43524</v>
      </c>
      <c r="DA667" s="61">
        <v>43500</v>
      </c>
      <c r="DB667" s="61">
        <v>43508</v>
      </c>
      <c r="DC667" s="61">
        <v>43921</v>
      </c>
      <c r="DV667" s="60" t="s">
        <v>6849</v>
      </c>
    </row>
    <row r="668" spans="1:126" x14ac:dyDescent="0.15">
      <c r="A668" s="60">
        <f>COUNTIF(B668:B$1038,B668)</f>
        <v>1</v>
      </c>
      <c r="B668" s="60" t="str">
        <f t="shared" si="20"/>
        <v>3473600348通所介護</v>
      </c>
      <c r="C668" s="60">
        <v>3473600348</v>
      </c>
      <c r="D668" s="60">
        <v>0</v>
      </c>
      <c r="E668" s="60" t="s">
        <v>275</v>
      </c>
      <c r="F668" s="60">
        <v>5007356</v>
      </c>
      <c r="G668" s="60" t="s">
        <v>6850</v>
      </c>
      <c r="H668" s="60" t="s">
        <v>6851</v>
      </c>
      <c r="I668" s="60">
        <v>7300805</v>
      </c>
      <c r="J668" s="60" t="s">
        <v>6852</v>
      </c>
      <c r="K668" s="60" t="s">
        <v>6853</v>
      </c>
      <c r="L668" s="60" t="s">
        <v>6854</v>
      </c>
      <c r="M668" s="60" t="s">
        <v>1907</v>
      </c>
      <c r="P668" s="60" t="s">
        <v>1967</v>
      </c>
      <c r="Q668" s="60" t="s">
        <v>6855</v>
      </c>
      <c r="R668" s="60" t="s">
        <v>6856</v>
      </c>
      <c r="X668" s="60" t="s">
        <v>6857</v>
      </c>
      <c r="Y668" s="60" t="s">
        <v>6858</v>
      </c>
      <c r="Z668" s="60" t="s">
        <v>6859</v>
      </c>
      <c r="AA668" s="60">
        <v>7391201</v>
      </c>
      <c r="AB668" s="60">
        <v>34214</v>
      </c>
      <c r="AC668" s="60" t="s">
        <v>6860</v>
      </c>
      <c r="AD668" s="60" t="s">
        <v>964</v>
      </c>
      <c r="AE668" s="60" t="b">
        <f t="shared" si="21"/>
        <v>0</v>
      </c>
      <c r="AF668" s="60" t="s">
        <v>935</v>
      </c>
      <c r="AG668" s="60" t="s">
        <v>291</v>
      </c>
      <c r="AH668" s="61">
        <v>41750</v>
      </c>
      <c r="AI668" s="60" t="s">
        <v>292</v>
      </c>
      <c r="AJ668" s="61">
        <v>41744</v>
      </c>
      <c r="AK668" s="61">
        <v>41815</v>
      </c>
      <c r="AL668" s="60" t="s">
        <v>1829</v>
      </c>
      <c r="AM668" s="60" t="str">
        <f>VLOOKUP(AL668,'[1]居宅，予防'!$A$2:$B$43,2,FALSE)</f>
        <v>通所介護</v>
      </c>
      <c r="AN668" s="60" t="str">
        <f>VLOOKUP(AM668,[1]施設種別!$A$2:$B$20,2,FALSE)</f>
        <v>⑮通所介護</v>
      </c>
      <c r="AO668" s="60" t="s">
        <v>294</v>
      </c>
      <c r="AP668" s="60" t="s">
        <v>356</v>
      </c>
      <c r="AQ668" s="61">
        <v>36708</v>
      </c>
      <c r="AR668" s="61">
        <v>36708</v>
      </c>
      <c r="AS668" s="61">
        <v>43405</v>
      </c>
      <c r="BF668" s="61">
        <v>41821</v>
      </c>
      <c r="BG668" s="61">
        <v>44012</v>
      </c>
      <c r="BJ668" s="60" t="s">
        <v>6857</v>
      </c>
      <c r="BK668" s="60" t="s">
        <v>6858</v>
      </c>
      <c r="BL668" s="60" t="s">
        <v>6859</v>
      </c>
      <c r="BM668" s="60" t="s">
        <v>6861</v>
      </c>
      <c r="BN668" s="60" t="s">
        <v>6862</v>
      </c>
      <c r="BO668" s="60" t="s">
        <v>6863</v>
      </c>
      <c r="BP668" s="60">
        <v>7391103</v>
      </c>
      <c r="BQ668" s="60" t="s">
        <v>6864</v>
      </c>
      <c r="BR668" s="60" t="s">
        <v>3131</v>
      </c>
      <c r="BV668" s="61">
        <v>20782</v>
      </c>
      <c r="CR668" s="60" t="s">
        <v>6865</v>
      </c>
      <c r="CY668" s="60" t="s">
        <v>291</v>
      </c>
      <c r="CZ668" s="61">
        <v>43462</v>
      </c>
      <c r="DA668" s="61">
        <v>42907</v>
      </c>
      <c r="DB668" s="61">
        <v>43411</v>
      </c>
      <c r="DC668" s="61">
        <v>44012</v>
      </c>
      <c r="DF668" s="60" t="s">
        <v>6866</v>
      </c>
    </row>
    <row r="669" spans="1:126" x14ac:dyDescent="0.15">
      <c r="A669" s="60">
        <f>COUNTIF(B669:B$1038,B669)</f>
        <v>1</v>
      </c>
      <c r="B669" s="60" t="str">
        <f t="shared" si="20"/>
        <v>3473600371認知症対応型共同生活介護</v>
      </c>
      <c r="C669" s="60">
        <v>3473600371</v>
      </c>
      <c r="D669" s="60">
        <v>34214</v>
      </c>
      <c r="E669" s="60" t="s">
        <v>964</v>
      </c>
      <c r="G669" s="60" t="s">
        <v>1511</v>
      </c>
      <c r="H669" s="60" t="s">
        <v>1512</v>
      </c>
      <c r="I669" s="60">
        <v>7391301</v>
      </c>
      <c r="J669" s="60" t="s">
        <v>6867</v>
      </c>
      <c r="K669" s="60" t="s">
        <v>1514</v>
      </c>
      <c r="L669" s="60" t="s">
        <v>1515</v>
      </c>
      <c r="M669" s="60" t="s">
        <v>1244</v>
      </c>
      <c r="N669" s="60" t="s">
        <v>6868</v>
      </c>
      <c r="O669" s="61">
        <v>24978</v>
      </c>
      <c r="P669" s="60" t="s">
        <v>283</v>
      </c>
      <c r="Q669" s="60" t="s">
        <v>1516</v>
      </c>
      <c r="R669" s="60" t="s">
        <v>6869</v>
      </c>
      <c r="S669" s="60">
        <v>7320023</v>
      </c>
      <c r="T669" s="60" t="s">
        <v>6870</v>
      </c>
      <c r="U669" s="61">
        <v>27656</v>
      </c>
      <c r="V669" s="60" t="s">
        <v>6871</v>
      </c>
      <c r="X669" s="60" t="s">
        <v>6872</v>
      </c>
      <c r="Y669" s="60" t="s">
        <v>6873</v>
      </c>
      <c r="Z669" s="60" t="s">
        <v>6818</v>
      </c>
      <c r="AA669" s="60">
        <v>7391103</v>
      </c>
      <c r="AB669" s="60">
        <v>34214</v>
      </c>
      <c r="AC669" s="60" t="s">
        <v>6819</v>
      </c>
      <c r="AD669" s="60" t="s">
        <v>964</v>
      </c>
      <c r="AE669" s="60" t="b">
        <f t="shared" si="21"/>
        <v>1</v>
      </c>
      <c r="AF669" s="60" t="s">
        <v>935</v>
      </c>
      <c r="AH669" s="61">
        <v>39661</v>
      </c>
      <c r="AI669" s="60" t="s">
        <v>292</v>
      </c>
      <c r="AJ669" s="61">
        <v>43556</v>
      </c>
      <c r="AK669" s="61">
        <v>43578</v>
      </c>
      <c r="AL669" s="60" t="s">
        <v>1887</v>
      </c>
      <c r="AM669" s="60" t="str">
        <f>VLOOKUP(AL669,'[1]居宅，予防'!$A$2:$B$43,2,FALSE)</f>
        <v>認知症対応型共同生活介護</v>
      </c>
      <c r="AN669" s="60" t="str">
        <f>VLOOKUP(AM669,[1]施設種別!$A$2:$B$20,2,FALSE)</f>
        <v>⑪認知症対応型共同生活介護</v>
      </c>
      <c r="AO669" s="60" t="s">
        <v>294</v>
      </c>
      <c r="AP669" s="60" t="s">
        <v>356</v>
      </c>
      <c r="AQ669" s="61">
        <v>38808</v>
      </c>
      <c r="AR669" s="61">
        <v>38808</v>
      </c>
      <c r="AS669" s="61">
        <v>43556</v>
      </c>
      <c r="BF669" s="61">
        <v>41913</v>
      </c>
      <c r="BG669" s="61">
        <v>44104</v>
      </c>
      <c r="BJ669" s="60" t="s">
        <v>6872</v>
      </c>
      <c r="BK669" s="60" t="s">
        <v>6873</v>
      </c>
      <c r="BL669" s="60" t="s">
        <v>6818</v>
      </c>
      <c r="BM669" s="60" t="s">
        <v>6820</v>
      </c>
      <c r="BN669" s="60" t="s">
        <v>6874</v>
      </c>
      <c r="BO669" s="60" t="s">
        <v>6875</v>
      </c>
      <c r="BP669" s="60">
        <v>7340005</v>
      </c>
      <c r="BQ669" s="60" t="s">
        <v>6876</v>
      </c>
      <c r="BR669" s="60" t="s">
        <v>2867</v>
      </c>
      <c r="BS669" s="60" t="s">
        <v>6877</v>
      </c>
      <c r="BT669" s="60" t="s">
        <v>5261</v>
      </c>
      <c r="BV669" s="61">
        <v>26169</v>
      </c>
      <c r="BW669" s="60" t="s">
        <v>6878</v>
      </c>
      <c r="CX669" s="60" t="s">
        <v>4772</v>
      </c>
      <c r="CZ669" s="61">
        <v>43578</v>
      </c>
      <c r="DA669" s="61">
        <v>43216</v>
      </c>
      <c r="DB669" s="61">
        <v>39741</v>
      </c>
      <c r="DC669" s="61">
        <v>44104</v>
      </c>
    </row>
    <row r="670" spans="1:126" x14ac:dyDescent="0.15">
      <c r="A670" s="60">
        <f>COUNTIF(B670:B$1038,B670)</f>
        <v>1</v>
      </c>
      <c r="B670" s="60" t="str">
        <f t="shared" si="20"/>
        <v>3473600462通所介護</v>
      </c>
      <c r="C670" s="60">
        <v>3473600462</v>
      </c>
      <c r="D670" s="60">
        <v>0</v>
      </c>
      <c r="E670" s="60" t="s">
        <v>275</v>
      </c>
      <c r="F670" s="60">
        <v>1004308</v>
      </c>
      <c r="G670" s="60" t="s">
        <v>6797</v>
      </c>
      <c r="H670" s="60" t="s">
        <v>6798</v>
      </c>
      <c r="I670" s="60">
        <v>7310501</v>
      </c>
      <c r="J670" s="60" t="s">
        <v>6799</v>
      </c>
      <c r="K670" s="60" t="s">
        <v>6800</v>
      </c>
      <c r="L670" s="60" t="s">
        <v>6801</v>
      </c>
      <c r="M670" s="60" t="s">
        <v>1244</v>
      </c>
      <c r="P670" s="60" t="s">
        <v>283</v>
      </c>
      <c r="Q670" s="60" t="s">
        <v>6802</v>
      </c>
      <c r="R670" s="60" t="s">
        <v>969</v>
      </c>
      <c r="U670" s="61">
        <v>16446</v>
      </c>
      <c r="X670" s="60" t="s">
        <v>6879</v>
      </c>
      <c r="Y670" s="60" t="s">
        <v>6880</v>
      </c>
      <c r="Z670" s="60" t="s">
        <v>6881</v>
      </c>
      <c r="AA670" s="60">
        <v>7391201</v>
      </c>
      <c r="AB670" s="60">
        <v>34214</v>
      </c>
      <c r="AC670" s="60" t="s">
        <v>6882</v>
      </c>
      <c r="AD670" s="60" t="s">
        <v>964</v>
      </c>
      <c r="AE670" s="60" t="b">
        <f t="shared" si="21"/>
        <v>0</v>
      </c>
      <c r="AF670" s="60" t="s">
        <v>935</v>
      </c>
      <c r="AG670" s="60" t="s">
        <v>291</v>
      </c>
      <c r="AH670" s="61">
        <v>43195</v>
      </c>
      <c r="AI670" s="60" t="s">
        <v>292</v>
      </c>
      <c r="AJ670" s="61">
        <v>43185</v>
      </c>
      <c r="AK670" s="61">
        <v>43251</v>
      </c>
      <c r="AL670" s="60" t="s">
        <v>1829</v>
      </c>
      <c r="AM670" s="60" t="str">
        <f>VLOOKUP(AL670,'[1]居宅，予防'!$A$2:$B$43,2,FALSE)</f>
        <v>通所介護</v>
      </c>
      <c r="AN670" s="60" t="str">
        <f>VLOOKUP(AM670,[1]施設種別!$A$2:$B$20,2,FALSE)</f>
        <v>⑮通所介護</v>
      </c>
      <c r="AO670" s="60" t="s">
        <v>294</v>
      </c>
      <c r="AP670" s="60" t="s">
        <v>356</v>
      </c>
      <c r="AQ670" s="61">
        <v>38565</v>
      </c>
      <c r="AR670" s="61">
        <v>38565</v>
      </c>
      <c r="AS670" s="61">
        <v>43497</v>
      </c>
      <c r="BF670" s="61">
        <v>42948</v>
      </c>
      <c r="BG670" s="61">
        <v>45138</v>
      </c>
      <c r="BJ670" s="60" t="s">
        <v>6879</v>
      </c>
      <c r="BK670" s="60" t="s">
        <v>6880</v>
      </c>
      <c r="BL670" s="60" t="s">
        <v>6881</v>
      </c>
      <c r="BM670" s="60" t="s">
        <v>6883</v>
      </c>
      <c r="BN670" s="60" t="s">
        <v>6884</v>
      </c>
      <c r="BO670" s="60" t="s">
        <v>6885</v>
      </c>
      <c r="BP670" s="60">
        <v>7391201</v>
      </c>
      <c r="BQ670" s="60" t="s">
        <v>6886</v>
      </c>
      <c r="BS670" s="60" t="s">
        <v>6887</v>
      </c>
      <c r="BT670" s="60" t="s">
        <v>6888</v>
      </c>
      <c r="BV670" s="61">
        <v>21075</v>
      </c>
      <c r="CR670" s="60" t="s">
        <v>6865</v>
      </c>
      <c r="CS670" s="60" t="s">
        <v>6889</v>
      </c>
      <c r="CY670" s="60" t="s">
        <v>291</v>
      </c>
      <c r="CZ670" s="61">
        <v>43524</v>
      </c>
      <c r="DA670" s="61">
        <v>43214</v>
      </c>
      <c r="DB670" s="61">
        <v>69436</v>
      </c>
      <c r="DC670" s="61">
        <v>45138</v>
      </c>
    </row>
    <row r="671" spans="1:126" x14ac:dyDescent="0.15">
      <c r="A671" s="60">
        <f>COUNTIF(B671:B$1038,B671)</f>
        <v>1</v>
      </c>
      <c r="B671" s="60" t="str">
        <f t="shared" si="20"/>
        <v>3473600504短期入所生活介護</v>
      </c>
      <c r="C671" s="60">
        <v>3473600504</v>
      </c>
      <c r="D671" s="60">
        <v>0</v>
      </c>
      <c r="E671" s="60" t="s">
        <v>275</v>
      </c>
      <c r="F671" s="60">
        <v>1004308</v>
      </c>
      <c r="G671" s="60" t="s">
        <v>6797</v>
      </c>
      <c r="H671" s="60" t="s">
        <v>6798</v>
      </c>
      <c r="I671" s="60">
        <v>7310501</v>
      </c>
      <c r="J671" s="60" t="s">
        <v>6799</v>
      </c>
      <c r="K671" s="60" t="s">
        <v>6800</v>
      </c>
      <c r="L671" s="60" t="s">
        <v>6801</v>
      </c>
      <c r="M671" s="60" t="s">
        <v>1244</v>
      </c>
      <c r="P671" s="60" t="s">
        <v>283</v>
      </c>
      <c r="Q671" s="60" t="s">
        <v>6802</v>
      </c>
      <c r="R671" s="60" t="s">
        <v>969</v>
      </c>
      <c r="U671" s="61">
        <v>16446</v>
      </c>
      <c r="X671" s="60" t="s">
        <v>6890</v>
      </c>
      <c r="Y671" s="60" t="s">
        <v>6891</v>
      </c>
      <c r="Z671" s="60" t="s">
        <v>6881</v>
      </c>
      <c r="AA671" s="60">
        <v>7391201</v>
      </c>
      <c r="AB671" s="60">
        <v>34214</v>
      </c>
      <c r="AC671" s="60" t="s">
        <v>6882</v>
      </c>
      <c r="AD671" s="60" t="s">
        <v>964</v>
      </c>
      <c r="AE671" s="60" t="b">
        <f t="shared" si="21"/>
        <v>0</v>
      </c>
      <c r="AF671" s="60" t="s">
        <v>935</v>
      </c>
      <c r="AG671" s="60" t="s">
        <v>291</v>
      </c>
      <c r="AH671" s="61">
        <v>43195</v>
      </c>
      <c r="AI671" s="60" t="s">
        <v>292</v>
      </c>
      <c r="AJ671" s="61">
        <v>43185</v>
      </c>
      <c r="AK671" s="61">
        <v>43251</v>
      </c>
      <c r="AL671" s="60" t="s">
        <v>1850</v>
      </c>
      <c r="AM671" s="60" t="str">
        <f>VLOOKUP(AL671,'[1]居宅，予防'!$A$2:$B$43,2,FALSE)</f>
        <v>短期入所生活介護</v>
      </c>
      <c r="AN671" s="60" t="str">
        <f>VLOOKUP(AM671,[1]施設種別!$A$2:$B$20,2,FALSE)</f>
        <v>⑭短期入所生活介護</v>
      </c>
      <c r="AO671" s="60" t="s">
        <v>294</v>
      </c>
      <c r="AP671" s="60" t="s">
        <v>356</v>
      </c>
      <c r="AQ671" s="61">
        <v>38777</v>
      </c>
      <c r="AR671" s="61">
        <v>38777</v>
      </c>
      <c r="AS671" s="61">
        <v>43497</v>
      </c>
      <c r="BF671" s="61">
        <v>43160</v>
      </c>
      <c r="BG671" s="61">
        <v>45351</v>
      </c>
      <c r="BJ671" s="60" t="s">
        <v>6890</v>
      </c>
      <c r="BK671" s="60" t="s">
        <v>6891</v>
      </c>
      <c r="BL671" s="60" t="s">
        <v>6881</v>
      </c>
      <c r="BM671" s="60" t="s">
        <v>6883</v>
      </c>
      <c r="BN671" s="60" t="s">
        <v>6884</v>
      </c>
      <c r="BO671" s="60" t="s">
        <v>6885</v>
      </c>
      <c r="BP671" s="60">
        <v>7391201</v>
      </c>
      <c r="BQ671" s="60" t="s">
        <v>6886</v>
      </c>
      <c r="BS671" s="60" t="s">
        <v>6892</v>
      </c>
      <c r="BT671" s="60" t="s">
        <v>1847</v>
      </c>
      <c r="BV671" s="61">
        <v>21075</v>
      </c>
      <c r="CR671" s="60" t="s">
        <v>6865</v>
      </c>
      <c r="CS671" s="60" t="s">
        <v>6889</v>
      </c>
      <c r="CV671" s="60" t="s">
        <v>3564</v>
      </c>
      <c r="CY671" s="60" t="s">
        <v>291</v>
      </c>
      <c r="CZ671" s="61">
        <v>43556</v>
      </c>
      <c r="DA671" s="61">
        <v>43214</v>
      </c>
      <c r="DB671" s="61">
        <v>43503</v>
      </c>
      <c r="DC671" s="61">
        <v>45351</v>
      </c>
      <c r="DF671" s="60" t="s">
        <v>6893</v>
      </c>
    </row>
    <row r="672" spans="1:126" x14ac:dyDescent="0.15">
      <c r="A672" s="60">
        <f>COUNTIF(B672:B$1038,B672)</f>
        <v>1</v>
      </c>
      <c r="B672" s="60" t="str">
        <f t="shared" si="20"/>
        <v>3473600587通所介護</v>
      </c>
      <c r="C672" s="60">
        <v>3473600587</v>
      </c>
      <c r="D672" s="60">
        <v>0</v>
      </c>
      <c r="E672" s="60" t="s">
        <v>275</v>
      </c>
      <c r="F672" s="60">
        <v>1004290</v>
      </c>
      <c r="G672" s="60" t="s">
        <v>6767</v>
      </c>
      <c r="H672" s="60" t="s">
        <v>6768</v>
      </c>
      <c r="I672" s="60">
        <v>7391805</v>
      </c>
      <c r="J672" s="60" t="s">
        <v>6769</v>
      </c>
      <c r="K672" s="60" t="s">
        <v>6770</v>
      </c>
      <c r="L672" s="60" t="s">
        <v>6771</v>
      </c>
      <c r="M672" s="60" t="s">
        <v>1244</v>
      </c>
      <c r="P672" s="60" t="s">
        <v>283</v>
      </c>
      <c r="Q672" s="60" t="s">
        <v>6772</v>
      </c>
      <c r="R672" s="60" t="s">
        <v>6773</v>
      </c>
      <c r="S672" s="60">
        <v>7310701</v>
      </c>
      <c r="T672" s="60" t="s">
        <v>6894</v>
      </c>
      <c r="U672" s="61">
        <v>17540</v>
      </c>
      <c r="X672" s="60" t="s">
        <v>6895</v>
      </c>
      <c r="Y672" s="60" t="s">
        <v>6896</v>
      </c>
      <c r="Z672" s="60" t="s">
        <v>6897</v>
      </c>
      <c r="AA672" s="60">
        <v>7391802</v>
      </c>
      <c r="AB672" s="60">
        <v>34214</v>
      </c>
      <c r="AC672" s="60" t="s">
        <v>6898</v>
      </c>
      <c r="AD672" s="60" t="s">
        <v>964</v>
      </c>
      <c r="AE672" s="60" t="b">
        <f t="shared" si="21"/>
        <v>0</v>
      </c>
      <c r="AF672" s="60" t="s">
        <v>935</v>
      </c>
      <c r="AG672" s="60" t="s">
        <v>291</v>
      </c>
      <c r="AH672" s="61">
        <v>43305</v>
      </c>
      <c r="AI672" s="60" t="s">
        <v>292</v>
      </c>
      <c r="AJ672" s="61">
        <v>43296</v>
      </c>
      <c r="AK672" s="61">
        <v>43552</v>
      </c>
      <c r="AL672" s="60" t="s">
        <v>1829</v>
      </c>
      <c r="AM672" s="60" t="str">
        <f>VLOOKUP(AL672,'[1]居宅，予防'!$A$2:$B$43,2,FALSE)</f>
        <v>通所介護</v>
      </c>
      <c r="AN672" s="60" t="str">
        <f>VLOOKUP(AM672,[1]施設種別!$A$2:$B$20,2,FALSE)</f>
        <v>⑮通所介護</v>
      </c>
      <c r="AO672" s="60" t="s">
        <v>294</v>
      </c>
      <c r="AP672" s="60" t="s">
        <v>356</v>
      </c>
      <c r="AQ672" s="61">
        <v>39173</v>
      </c>
      <c r="AR672" s="61">
        <v>39173</v>
      </c>
      <c r="AS672" s="61">
        <v>43466</v>
      </c>
      <c r="BF672" s="61">
        <v>43556</v>
      </c>
      <c r="BG672" s="61">
        <v>45747</v>
      </c>
      <c r="BJ672" s="60" t="s">
        <v>6895</v>
      </c>
      <c r="BK672" s="60" t="s">
        <v>6896</v>
      </c>
      <c r="BL672" s="60" t="s">
        <v>6897</v>
      </c>
      <c r="BM672" s="60" t="s">
        <v>6899</v>
      </c>
      <c r="BN672" s="60" t="s">
        <v>6900</v>
      </c>
      <c r="BO672" s="60" t="s">
        <v>6901</v>
      </c>
      <c r="BP672" s="60">
        <v>7391807</v>
      </c>
      <c r="BQ672" s="60" t="s">
        <v>6902</v>
      </c>
      <c r="BR672" s="60" t="s">
        <v>2007</v>
      </c>
      <c r="BV672" s="61">
        <v>21844</v>
      </c>
      <c r="CR672" s="60" t="s">
        <v>964</v>
      </c>
      <c r="CY672" s="60" t="s">
        <v>291</v>
      </c>
      <c r="CZ672" s="61">
        <v>43552</v>
      </c>
      <c r="DA672" s="61">
        <v>42849</v>
      </c>
      <c r="DB672" s="61">
        <v>43493</v>
      </c>
      <c r="DC672" s="61">
        <v>45747</v>
      </c>
      <c r="DF672" s="60" t="s">
        <v>6787</v>
      </c>
    </row>
    <row r="673" spans="1:110" x14ac:dyDescent="0.15">
      <c r="A673" s="60">
        <f>COUNTIF(B673:B$1038,B673)</f>
        <v>1</v>
      </c>
      <c r="B673" s="60" t="str">
        <f t="shared" si="20"/>
        <v>3473600595通所介護</v>
      </c>
      <c r="C673" s="60">
        <v>3473600595</v>
      </c>
      <c r="D673" s="60">
        <v>0</v>
      </c>
      <c r="E673" s="60" t="s">
        <v>275</v>
      </c>
      <c r="F673" s="60">
        <v>3005832</v>
      </c>
      <c r="G673" s="60" t="s">
        <v>6903</v>
      </c>
      <c r="H673" s="60" t="s">
        <v>6904</v>
      </c>
      <c r="I673" s="60">
        <v>7300852</v>
      </c>
      <c r="J673" s="60" t="s">
        <v>6905</v>
      </c>
      <c r="K673" s="60" t="s">
        <v>6906</v>
      </c>
      <c r="L673" s="60" t="s">
        <v>6907</v>
      </c>
      <c r="M673" s="60" t="s">
        <v>308</v>
      </c>
      <c r="P673" s="60" t="s">
        <v>283</v>
      </c>
      <c r="Q673" s="60" t="s">
        <v>6908</v>
      </c>
      <c r="R673" s="60" t="s">
        <v>6909</v>
      </c>
      <c r="S673" s="60">
        <v>7330844</v>
      </c>
      <c r="T673" s="60" t="s">
        <v>6910</v>
      </c>
      <c r="U673" s="61">
        <v>23474</v>
      </c>
      <c r="X673" s="60" t="s">
        <v>6911</v>
      </c>
      <c r="Y673" s="60" t="s">
        <v>6912</v>
      </c>
      <c r="Z673" s="60" t="s">
        <v>6913</v>
      </c>
      <c r="AA673" s="60">
        <v>7310303</v>
      </c>
      <c r="AB673" s="60">
        <v>34214</v>
      </c>
      <c r="AC673" s="60" t="s">
        <v>6914</v>
      </c>
      <c r="AD673" s="60" t="s">
        <v>964</v>
      </c>
      <c r="AE673" s="60" t="b">
        <f t="shared" si="21"/>
        <v>0</v>
      </c>
      <c r="AF673" s="60" t="s">
        <v>935</v>
      </c>
      <c r="AG673" s="60" t="s">
        <v>291</v>
      </c>
      <c r="AH673" s="61">
        <v>43525</v>
      </c>
      <c r="AI673" s="60" t="s">
        <v>292</v>
      </c>
      <c r="AJ673" s="61">
        <v>43539</v>
      </c>
      <c r="AK673" s="61">
        <v>43574</v>
      </c>
      <c r="AL673" s="60" t="s">
        <v>1829</v>
      </c>
      <c r="AM673" s="60" t="str">
        <f>VLOOKUP(AL673,'[1]居宅，予防'!$A$2:$B$43,2,FALSE)</f>
        <v>通所介護</v>
      </c>
      <c r="AN673" s="60" t="str">
        <f>VLOOKUP(AM673,[1]施設種別!$A$2:$B$20,2,FALSE)</f>
        <v>⑮通所介護</v>
      </c>
      <c r="AO673" s="60" t="s">
        <v>294</v>
      </c>
      <c r="AP673" s="60" t="s">
        <v>356</v>
      </c>
      <c r="AQ673" s="61">
        <v>39203</v>
      </c>
      <c r="AR673" s="61">
        <v>39203</v>
      </c>
      <c r="AS673" s="61">
        <v>43236</v>
      </c>
      <c r="BF673" s="61">
        <v>43586</v>
      </c>
      <c r="BG673" s="61">
        <v>45777</v>
      </c>
      <c r="BJ673" s="60" t="s">
        <v>6911</v>
      </c>
      <c r="BK673" s="60" t="s">
        <v>6912</v>
      </c>
      <c r="BL673" s="60" t="s">
        <v>6913</v>
      </c>
      <c r="BM673" s="60" t="s">
        <v>6915</v>
      </c>
      <c r="BN673" s="60" t="s">
        <v>6916</v>
      </c>
      <c r="BO673" s="60" t="s">
        <v>6917</v>
      </c>
      <c r="BP673" s="60">
        <v>7310232</v>
      </c>
      <c r="BQ673" s="60" t="s">
        <v>6918</v>
      </c>
      <c r="BR673" s="60" t="s">
        <v>2416</v>
      </c>
      <c r="BV673" s="61">
        <v>22848</v>
      </c>
      <c r="CR673" s="60" t="s">
        <v>6865</v>
      </c>
      <c r="CS673" s="60" t="s">
        <v>6919</v>
      </c>
      <c r="CY673" s="60" t="s">
        <v>291</v>
      </c>
      <c r="CZ673" s="61">
        <v>43579</v>
      </c>
      <c r="DA673" s="61">
        <v>43217</v>
      </c>
      <c r="DB673" s="61">
        <v>43525</v>
      </c>
      <c r="DC673" s="61">
        <v>45777</v>
      </c>
    </row>
    <row r="674" spans="1:110" x14ac:dyDescent="0.15">
      <c r="A674" s="60">
        <f>COUNTIF(B674:B$1038,B674)</f>
        <v>1</v>
      </c>
      <c r="B674" s="60" t="str">
        <f t="shared" si="20"/>
        <v>3473600629通所介護</v>
      </c>
      <c r="C674" s="60">
        <v>3473600629</v>
      </c>
      <c r="D674" s="60">
        <v>0</v>
      </c>
      <c r="E674" s="60" t="s">
        <v>275</v>
      </c>
      <c r="F674" s="60">
        <v>5004379</v>
      </c>
      <c r="G674" s="60" t="s">
        <v>6920</v>
      </c>
      <c r="H674" s="60" t="s">
        <v>6921</v>
      </c>
      <c r="I674" s="60">
        <v>7391203</v>
      </c>
      <c r="J674" s="60" t="s">
        <v>6922</v>
      </c>
      <c r="K674" s="60" t="s">
        <v>6923</v>
      </c>
      <c r="L674" s="60" t="s">
        <v>6924</v>
      </c>
      <c r="M674" s="60" t="s">
        <v>1907</v>
      </c>
      <c r="P674" s="60" t="s">
        <v>1967</v>
      </c>
      <c r="Q674" s="60" t="s">
        <v>6925</v>
      </c>
      <c r="R674" s="60" t="s">
        <v>6926</v>
      </c>
      <c r="U674" s="61">
        <v>23457</v>
      </c>
      <c r="X674" s="60" t="s">
        <v>6927</v>
      </c>
      <c r="Y674" s="60" t="s">
        <v>6928</v>
      </c>
      <c r="Z674" s="60" t="s">
        <v>6929</v>
      </c>
      <c r="AA674" s="60">
        <v>7391203</v>
      </c>
      <c r="AB674" s="60">
        <v>34214</v>
      </c>
      <c r="AC674" s="60" t="s">
        <v>6922</v>
      </c>
      <c r="AD674" s="60" t="s">
        <v>964</v>
      </c>
      <c r="AE674" s="60" t="b">
        <f t="shared" si="21"/>
        <v>0</v>
      </c>
      <c r="AF674" s="60" t="s">
        <v>935</v>
      </c>
      <c r="AG674" s="60" t="s">
        <v>291</v>
      </c>
      <c r="AH674" s="61">
        <v>42898</v>
      </c>
      <c r="AI674" s="60" t="s">
        <v>292</v>
      </c>
      <c r="AJ674" s="61">
        <v>42837</v>
      </c>
      <c r="AK674" s="61">
        <v>42947</v>
      </c>
      <c r="AL674" s="60" t="s">
        <v>1829</v>
      </c>
      <c r="AM674" s="60" t="str">
        <f>VLOOKUP(AL674,'[1]居宅，予防'!$A$2:$B$43,2,FALSE)</f>
        <v>通所介護</v>
      </c>
      <c r="AN674" s="60" t="str">
        <f>VLOOKUP(AM674,[1]施設種別!$A$2:$B$20,2,FALSE)</f>
        <v>⑮通所介護</v>
      </c>
      <c r="AO674" s="60" t="s">
        <v>294</v>
      </c>
      <c r="AP674" s="60" t="s">
        <v>356</v>
      </c>
      <c r="AQ674" s="61">
        <v>40483</v>
      </c>
      <c r="AR674" s="61">
        <v>40483</v>
      </c>
      <c r="AS674" s="61">
        <v>43556</v>
      </c>
      <c r="BF674" s="61">
        <v>42675</v>
      </c>
      <c r="BG674" s="61">
        <v>44865</v>
      </c>
      <c r="BJ674" s="60" t="s">
        <v>6927</v>
      </c>
      <c r="BK674" s="60" t="s">
        <v>6928</v>
      </c>
      <c r="BL674" s="60" t="s">
        <v>6929</v>
      </c>
      <c r="BM674" s="60" t="s">
        <v>6924</v>
      </c>
      <c r="BN674" s="60" t="s">
        <v>6926</v>
      </c>
      <c r="BO674" s="60" t="s">
        <v>6925</v>
      </c>
      <c r="BP674" s="60">
        <v>7391731</v>
      </c>
      <c r="BQ674" s="60" t="s">
        <v>6930</v>
      </c>
      <c r="BR674" s="60" t="s">
        <v>1892</v>
      </c>
      <c r="BV674" s="61">
        <v>23457</v>
      </c>
      <c r="CR674" s="60" t="s">
        <v>6865</v>
      </c>
      <c r="CY674" s="60" t="s">
        <v>291</v>
      </c>
      <c r="CZ674" s="61">
        <v>43579</v>
      </c>
      <c r="DA674" s="61">
        <v>42849</v>
      </c>
      <c r="DB674" s="61">
        <v>43563</v>
      </c>
      <c r="DC674" s="61">
        <v>44865</v>
      </c>
      <c r="DF674" s="60" t="s">
        <v>6931</v>
      </c>
    </row>
    <row r="675" spans="1:110" x14ac:dyDescent="0.15">
      <c r="A675" s="60">
        <f>COUNTIF(B675:B$1038,B675)</f>
        <v>1</v>
      </c>
      <c r="B675" s="60" t="str">
        <f t="shared" si="20"/>
        <v>3473600652通所介護</v>
      </c>
      <c r="C675" s="60">
        <v>3473600652</v>
      </c>
      <c r="D675" s="60">
        <v>0</v>
      </c>
      <c r="E675" s="60" t="s">
        <v>275</v>
      </c>
      <c r="F675" s="60">
        <v>5002548</v>
      </c>
      <c r="G675" s="60" t="s">
        <v>2254</v>
      </c>
      <c r="H675" s="60" t="s">
        <v>2255</v>
      </c>
      <c r="I675" s="60">
        <v>7220018</v>
      </c>
      <c r="J675" s="60" t="s">
        <v>2256</v>
      </c>
      <c r="K675" s="60" t="s">
        <v>2257</v>
      </c>
      <c r="L675" s="60" t="s">
        <v>2258</v>
      </c>
      <c r="M675" s="60" t="s">
        <v>1907</v>
      </c>
      <c r="P675" s="60" t="s">
        <v>1967</v>
      </c>
      <c r="Q675" s="60" t="s">
        <v>2259</v>
      </c>
      <c r="R675" s="60" t="s">
        <v>2260</v>
      </c>
      <c r="S675" s="60">
        <v>7220022</v>
      </c>
      <c r="T675" s="60" t="s">
        <v>2261</v>
      </c>
      <c r="U675" s="61">
        <v>23155</v>
      </c>
      <c r="X675" s="60" t="s">
        <v>6932</v>
      </c>
      <c r="Y675" s="60" t="s">
        <v>6933</v>
      </c>
      <c r="Z675" s="60" t="s">
        <v>6934</v>
      </c>
      <c r="AA675" s="60">
        <v>7391102</v>
      </c>
      <c r="AB675" s="60">
        <v>34214</v>
      </c>
      <c r="AC675" s="60" t="s">
        <v>6935</v>
      </c>
      <c r="AD675" s="60" t="s">
        <v>964</v>
      </c>
      <c r="AE675" s="60" t="b">
        <f t="shared" si="21"/>
        <v>0</v>
      </c>
      <c r="AF675" s="60" t="s">
        <v>935</v>
      </c>
      <c r="AG675" s="60" t="s">
        <v>291</v>
      </c>
      <c r="AH675" s="61">
        <v>43500</v>
      </c>
      <c r="AI675" s="60" t="s">
        <v>292</v>
      </c>
      <c r="AJ675" s="61">
        <v>43511</v>
      </c>
      <c r="AK675" s="61">
        <v>43556</v>
      </c>
      <c r="AL675" s="60" t="s">
        <v>1829</v>
      </c>
      <c r="AM675" s="60" t="str">
        <f>VLOOKUP(AL675,'[1]居宅，予防'!$A$2:$B$43,2,FALSE)</f>
        <v>通所介護</v>
      </c>
      <c r="AN675" s="60" t="str">
        <f>VLOOKUP(AM675,[1]施設種別!$A$2:$B$20,2,FALSE)</f>
        <v>⑮通所介護</v>
      </c>
      <c r="AO675" s="60" t="s">
        <v>294</v>
      </c>
      <c r="AP675" s="60" t="s">
        <v>356</v>
      </c>
      <c r="AQ675" s="61">
        <v>40940</v>
      </c>
      <c r="AR675" s="61">
        <v>40940</v>
      </c>
      <c r="AS675" s="61">
        <v>43405</v>
      </c>
      <c r="BF675" s="61">
        <v>43132</v>
      </c>
      <c r="BG675" s="61">
        <v>45322</v>
      </c>
      <c r="BJ675" s="60" t="s">
        <v>6932</v>
      </c>
      <c r="BK675" s="60" t="s">
        <v>6933</v>
      </c>
      <c r="BL675" s="60" t="s">
        <v>6934</v>
      </c>
      <c r="BM675" s="60" t="s">
        <v>6936</v>
      </c>
      <c r="BN675" s="60" t="s">
        <v>6937</v>
      </c>
      <c r="BO675" s="60" t="s">
        <v>6938</v>
      </c>
      <c r="BP675" s="60">
        <v>7310303</v>
      </c>
      <c r="BQ675" s="60" t="s">
        <v>6939</v>
      </c>
      <c r="BR675" s="60" t="s">
        <v>2007</v>
      </c>
      <c r="BV675" s="61">
        <v>21709</v>
      </c>
      <c r="CR675" s="60" t="s">
        <v>978</v>
      </c>
      <c r="CY675" s="60" t="s">
        <v>291</v>
      </c>
      <c r="CZ675" s="61">
        <v>43434</v>
      </c>
      <c r="DA675" s="61">
        <v>43214</v>
      </c>
      <c r="DB675" s="61">
        <v>43405</v>
      </c>
      <c r="DC675" s="61">
        <v>45322</v>
      </c>
    </row>
    <row r="676" spans="1:110" x14ac:dyDescent="0.15">
      <c r="A676" s="60">
        <f>COUNTIF(B676:B$1038,B676)</f>
        <v>1</v>
      </c>
      <c r="B676" s="60" t="str">
        <f t="shared" si="20"/>
        <v>3473600678通所介護</v>
      </c>
      <c r="C676" s="60">
        <v>3473600678</v>
      </c>
      <c r="D676" s="60">
        <v>0</v>
      </c>
      <c r="E676" s="60" t="s">
        <v>275</v>
      </c>
      <c r="F676" s="60">
        <v>3000445</v>
      </c>
      <c r="G676" s="60" t="s">
        <v>981</v>
      </c>
      <c r="H676" s="60" t="s">
        <v>982</v>
      </c>
      <c r="I676" s="60">
        <v>7310521</v>
      </c>
      <c r="J676" s="60" t="s">
        <v>983</v>
      </c>
      <c r="K676" s="60" t="s">
        <v>984</v>
      </c>
      <c r="L676" s="60" t="s">
        <v>985</v>
      </c>
      <c r="M676" s="60" t="s">
        <v>308</v>
      </c>
      <c r="P676" s="60" t="s">
        <v>283</v>
      </c>
      <c r="Q676" s="60" t="s">
        <v>986</v>
      </c>
      <c r="R676" s="60" t="s">
        <v>987</v>
      </c>
      <c r="X676" s="60" t="s">
        <v>6940</v>
      </c>
      <c r="Y676" s="60" t="s">
        <v>6941</v>
      </c>
      <c r="Z676" s="60" t="s">
        <v>6942</v>
      </c>
      <c r="AA676" s="60">
        <v>7310521</v>
      </c>
      <c r="AB676" s="60">
        <v>34214</v>
      </c>
      <c r="AC676" s="60" t="s">
        <v>6943</v>
      </c>
      <c r="AD676" s="60" t="s">
        <v>964</v>
      </c>
      <c r="AE676" s="60" t="b">
        <f t="shared" si="21"/>
        <v>0</v>
      </c>
      <c r="AF676" s="60" t="s">
        <v>935</v>
      </c>
      <c r="AG676" s="60" t="s">
        <v>291</v>
      </c>
      <c r="AH676" s="61">
        <v>43150</v>
      </c>
      <c r="AI676" s="60" t="s">
        <v>292</v>
      </c>
      <c r="AJ676" s="61">
        <v>42674</v>
      </c>
      <c r="AK676" s="61">
        <v>43185</v>
      </c>
      <c r="AL676" s="60" t="s">
        <v>1829</v>
      </c>
      <c r="AM676" s="60" t="str">
        <f>VLOOKUP(AL676,'[1]居宅，予防'!$A$2:$B$43,2,FALSE)</f>
        <v>通所介護</v>
      </c>
      <c r="AN676" s="60" t="str">
        <f>VLOOKUP(AM676,[1]施設種別!$A$2:$B$20,2,FALSE)</f>
        <v>⑮通所介護</v>
      </c>
      <c r="AO676" s="60" t="s">
        <v>294</v>
      </c>
      <c r="AP676" s="60" t="s">
        <v>356</v>
      </c>
      <c r="AQ676" s="61">
        <v>41000</v>
      </c>
      <c r="AR676" s="61">
        <v>41000</v>
      </c>
      <c r="AS676" s="61">
        <v>43556</v>
      </c>
      <c r="BF676" s="61">
        <v>43191</v>
      </c>
      <c r="BG676" s="61">
        <v>45382</v>
      </c>
      <c r="BJ676" s="60" t="s">
        <v>6940</v>
      </c>
      <c r="BK676" s="60" t="s">
        <v>6941</v>
      </c>
      <c r="BL676" s="60" t="s">
        <v>6942</v>
      </c>
      <c r="BM676" s="60" t="s">
        <v>6942</v>
      </c>
      <c r="BN676" s="60" t="s">
        <v>6944</v>
      </c>
      <c r="BO676" s="60" t="s">
        <v>6945</v>
      </c>
      <c r="BP676" s="60">
        <v>7310501</v>
      </c>
      <c r="BQ676" s="60" t="s">
        <v>6946</v>
      </c>
      <c r="BR676" s="60" t="s">
        <v>1892</v>
      </c>
      <c r="BV676" s="61">
        <v>25790</v>
      </c>
      <c r="CR676" s="60" t="s">
        <v>964</v>
      </c>
      <c r="CY676" s="60" t="s">
        <v>291</v>
      </c>
      <c r="CZ676" s="61">
        <v>43579</v>
      </c>
      <c r="DA676" s="61">
        <v>43578</v>
      </c>
      <c r="DB676" s="61">
        <v>43535</v>
      </c>
      <c r="DC676" s="61">
        <v>45382</v>
      </c>
    </row>
    <row r="677" spans="1:110" x14ac:dyDescent="0.15">
      <c r="A677" s="60">
        <f>COUNTIF(B677:B$1038,B677)</f>
        <v>1</v>
      </c>
      <c r="B677" s="60" t="str">
        <f t="shared" si="20"/>
        <v>3473600686地域密着型通所介護</v>
      </c>
      <c r="C677" s="60">
        <v>3473600686</v>
      </c>
      <c r="D677" s="60">
        <v>34214</v>
      </c>
      <c r="E677" s="60" t="s">
        <v>964</v>
      </c>
      <c r="G677" s="60" t="s">
        <v>6947</v>
      </c>
      <c r="H677" s="60" t="s">
        <v>6948</v>
      </c>
      <c r="I677" s="60">
        <v>7310511</v>
      </c>
      <c r="J677" s="60" t="s">
        <v>6949</v>
      </c>
      <c r="K677" s="60" t="s">
        <v>6950</v>
      </c>
      <c r="L677" s="60" t="s">
        <v>6951</v>
      </c>
      <c r="M677" s="60" t="s">
        <v>1244</v>
      </c>
      <c r="P677" s="60" t="s">
        <v>349</v>
      </c>
      <c r="Q677" s="60" t="s">
        <v>6952</v>
      </c>
      <c r="R677" s="60" t="s">
        <v>6953</v>
      </c>
      <c r="X677" s="60" t="s">
        <v>6954</v>
      </c>
      <c r="Y677" s="60" t="s">
        <v>6955</v>
      </c>
      <c r="Z677" s="60" t="s">
        <v>6956</v>
      </c>
      <c r="AA677" s="60">
        <v>7310511</v>
      </c>
      <c r="AB677" s="60">
        <v>34214</v>
      </c>
      <c r="AC677" s="60" t="s">
        <v>6957</v>
      </c>
      <c r="AD677" s="60" t="s">
        <v>964</v>
      </c>
      <c r="AE677" s="60" t="b">
        <f t="shared" si="21"/>
        <v>1</v>
      </c>
      <c r="AF677" s="60" t="s">
        <v>935</v>
      </c>
      <c r="AG677" s="60" t="s">
        <v>291</v>
      </c>
      <c r="AH677" s="61">
        <v>42480</v>
      </c>
      <c r="AI677" s="60" t="s">
        <v>292</v>
      </c>
      <c r="AJ677" s="61">
        <v>42461</v>
      </c>
      <c r="AK677" s="61">
        <v>42480</v>
      </c>
      <c r="AL677" s="60" t="s">
        <v>1974</v>
      </c>
      <c r="AM677" s="60" t="str">
        <f>VLOOKUP(AL677,'[1]居宅，予防'!$A$2:$B$43,2,FALSE)</f>
        <v>地域密着型通所介護</v>
      </c>
      <c r="AN677" s="60" t="str">
        <f>VLOOKUP(AM677,[1]施設種別!$A$2:$B$20,2,FALSE)</f>
        <v>⑯地域密着型通所介護</v>
      </c>
      <c r="AO677" s="60" t="s">
        <v>294</v>
      </c>
      <c r="AP677" s="60" t="s">
        <v>356</v>
      </c>
      <c r="AQ677" s="61">
        <v>42461</v>
      </c>
      <c r="AR677" s="61">
        <v>42461</v>
      </c>
      <c r="AS677" s="61">
        <v>43435</v>
      </c>
      <c r="BF677" s="61">
        <v>43221</v>
      </c>
      <c r="BG677" s="61">
        <v>45412</v>
      </c>
      <c r="BJ677" s="60" t="s">
        <v>6954</v>
      </c>
      <c r="BK677" s="60" t="s">
        <v>6955</v>
      </c>
      <c r="BL677" s="60" t="s">
        <v>6956</v>
      </c>
      <c r="BM677" s="60" t="s">
        <v>6958</v>
      </c>
      <c r="BN677" s="60" t="s">
        <v>6959</v>
      </c>
      <c r="BO677" s="60" t="s">
        <v>6960</v>
      </c>
      <c r="BP677" s="60">
        <v>7310522</v>
      </c>
      <c r="BQ677" s="60" t="s">
        <v>6961</v>
      </c>
      <c r="BS677" s="60" t="s">
        <v>6962</v>
      </c>
      <c r="BT677" s="60" t="s">
        <v>1593</v>
      </c>
      <c r="BV677" s="61">
        <v>28123</v>
      </c>
      <c r="BW677" s="60" t="s">
        <v>6963</v>
      </c>
      <c r="CR677" s="60" t="s">
        <v>964</v>
      </c>
      <c r="CX677" s="60" t="s">
        <v>6964</v>
      </c>
      <c r="CZ677" s="61">
        <v>43444</v>
      </c>
      <c r="DA677" s="61">
        <v>43258</v>
      </c>
      <c r="DB677" s="61">
        <v>42480</v>
      </c>
      <c r="DC677" s="61">
        <v>45412</v>
      </c>
    </row>
    <row r="678" spans="1:110" x14ac:dyDescent="0.15">
      <c r="A678" s="60">
        <f>COUNTIF(B678:B$1038,B678)</f>
        <v>1</v>
      </c>
      <c r="B678" s="60" t="str">
        <f t="shared" si="20"/>
        <v>3473600702介護老人福祉施設</v>
      </c>
      <c r="C678" s="60">
        <v>3473600702</v>
      </c>
      <c r="D678" s="60">
        <v>0</v>
      </c>
      <c r="E678" s="60" t="s">
        <v>275</v>
      </c>
      <c r="F678" s="60">
        <v>1012137</v>
      </c>
      <c r="G678" s="60" t="s">
        <v>6947</v>
      </c>
      <c r="H678" s="60" t="s">
        <v>6948</v>
      </c>
      <c r="I678" s="60">
        <v>7310511</v>
      </c>
      <c r="J678" s="60" t="s">
        <v>6949</v>
      </c>
      <c r="K678" s="60" t="s">
        <v>6950</v>
      </c>
      <c r="L678" s="60" t="s">
        <v>6951</v>
      </c>
      <c r="M678" s="60" t="s">
        <v>1244</v>
      </c>
      <c r="P678" s="60" t="s">
        <v>349</v>
      </c>
      <c r="Q678" s="60" t="s">
        <v>6952</v>
      </c>
      <c r="R678" s="60" t="s">
        <v>6953</v>
      </c>
      <c r="X678" s="60" t="s">
        <v>6965</v>
      </c>
      <c r="Y678" s="60" t="s">
        <v>6966</v>
      </c>
      <c r="Z678" s="60" t="s">
        <v>6956</v>
      </c>
      <c r="AA678" s="60">
        <v>7310511</v>
      </c>
      <c r="AB678" s="60">
        <v>34214</v>
      </c>
      <c r="AC678" s="60" t="s">
        <v>6957</v>
      </c>
      <c r="AD678" s="60" t="s">
        <v>964</v>
      </c>
      <c r="AE678" s="60" t="b">
        <f t="shared" si="21"/>
        <v>0</v>
      </c>
      <c r="AF678" s="60" t="s">
        <v>935</v>
      </c>
      <c r="AG678" s="60" t="s">
        <v>291</v>
      </c>
      <c r="AH678" s="61">
        <v>43263</v>
      </c>
      <c r="AI678" s="60" t="s">
        <v>292</v>
      </c>
      <c r="AJ678" s="61">
        <v>43266</v>
      </c>
      <c r="AK678" s="61">
        <v>43305</v>
      </c>
      <c r="AL678" s="60" t="s">
        <v>1856</v>
      </c>
      <c r="AM678" s="60" t="str">
        <f>VLOOKUP(AL678,'[1]居宅，予防'!$A$2:$B$43,2,FALSE)</f>
        <v>介護老人福祉施設</v>
      </c>
      <c r="AN678" s="60" t="str">
        <f>VLOOKUP(AM678,[1]施設種別!$A$2:$B$20,2,FALSE)</f>
        <v>①広域型特別養護老人ホーム</v>
      </c>
      <c r="AO678" s="60" t="s">
        <v>294</v>
      </c>
      <c r="AP678" s="60" t="s">
        <v>356</v>
      </c>
      <c r="AQ678" s="61">
        <v>41030</v>
      </c>
      <c r="AR678" s="61">
        <v>41030</v>
      </c>
      <c r="AS678" s="61">
        <v>43435</v>
      </c>
      <c r="BF678" s="61">
        <v>43221</v>
      </c>
      <c r="BG678" s="61">
        <v>45412</v>
      </c>
      <c r="BJ678" s="60" t="s">
        <v>6965</v>
      </c>
      <c r="BK678" s="60" t="s">
        <v>6966</v>
      </c>
      <c r="BL678" s="60" t="s">
        <v>6956</v>
      </c>
      <c r="BM678" s="60" t="s">
        <v>6958</v>
      </c>
      <c r="BN678" s="60" t="s">
        <v>6959</v>
      </c>
      <c r="BO678" s="60" t="s">
        <v>6960</v>
      </c>
      <c r="BP678" s="60">
        <v>7310522</v>
      </c>
      <c r="BQ678" s="60" t="s">
        <v>6961</v>
      </c>
      <c r="BS678" s="60" t="s">
        <v>6967</v>
      </c>
      <c r="BT678" s="60" t="s">
        <v>6968</v>
      </c>
      <c r="BU678" s="60" t="s">
        <v>598</v>
      </c>
      <c r="BV678" s="61">
        <v>28123</v>
      </c>
      <c r="CY678" s="60" t="s">
        <v>291</v>
      </c>
      <c r="CZ678" s="61">
        <v>43462</v>
      </c>
      <c r="DA678" s="61">
        <v>43299</v>
      </c>
      <c r="DB678" s="61">
        <v>43445</v>
      </c>
      <c r="DC678" s="61">
        <v>45412</v>
      </c>
    </row>
    <row r="679" spans="1:110" x14ac:dyDescent="0.15">
      <c r="A679" s="60">
        <f>COUNTIF(B679:B$1038,B679)</f>
        <v>1</v>
      </c>
      <c r="B679" s="60" t="str">
        <f t="shared" si="20"/>
        <v>3473600728短期入所生活介護</v>
      </c>
      <c r="C679" s="60">
        <v>3473600728</v>
      </c>
      <c r="D679" s="60">
        <v>0</v>
      </c>
      <c r="E679" s="60" t="s">
        <v>275</v>
      </c>
      <c r="F679" s="60">
        <v>1012137</v>
      </c>
      <c r="G679" s="60" t="s">
        <v>6947</v>
      </c>
      <c r="H679" s="60" t="s">
        <v>6948</v>
      </c>
      <c r="I679" s="60">
        <v>7310511</v>
      </c>
      <c r="J679" s="60" t="s">
        <v>6949</v>
      </c>
      <c r="K679" s="60" t="s">
        <v>6950</v>
      </c>
      <c r="L679" s="60" t="s">
        <v>6951</v>
      </c>
      <c r="M679" s="60" t="s">
        <v>1244</v>
      </c>
      <c r="P679" s="60" t="s">
        <v>349</v>
      </c>
      <c r="Q679" s="60" t="s">
        <v>6952</v>
      </c>
      <c r="R679" s="60" t="s">
        <v>6953</v>
      </c>
      <c r="X679" s="60" t="s">
        <v>6969</v>
      </c>
      <c r="Y679" s="60" t="s">
        <v>6970</v>
      </c>
      <c r="Z679" s="60" t="s">
        <v>6956</v>
      </c>
      <c r="AA679" s="60">
        <v>7310511</v>
      </c>
      <c r="AB679" s="60">
        <v>34214</v>
      </c>
      <c r="AC679" s="60" t="s">
        <v>6957</v>
      </c>
      <c r="AD679" s="60" t="s">
        <v>964</v>
      </c>
      <c r="AE679" s="60" t="b">
        <f t="shared" si="21"/>
        <v>0</v>
      </c>
      <c r="AF679" s="60" t="s">
        <v>935</v>
      </c>
      <c r="AG679" s="60" t="s">
        <v>291</v>
      </c>
      <c r="AH679" s="61">
        <v>43263</v>
      </c>
      <c r="AI679" s="60" t="s">
        <v>292</v>
      </c>
      <c r="AJ679" s="61">
        <v>43266</v>
      </c>
      <c r="AK679" s="61">
        <v>43305</v>
      </c>
      <c r="AL679" s="60" t="s">
        <v>1850</v>
      </c>
      <c r="AM679" s="60" t="str">
        <f>VLOOKUP(AL679,'[1]居宅，予防'!$A$2:$B$43,2,FALSE)</f>
        <v>短期入所生活介護</v>
      </c>
      <c r="AN679" s="60" t="str">
        <f>VLOOKUP(AM679,[1]施設種別!$A$2:$B$20,2,FALSE)</f>
        <v>⑭短期入所生活介護</v>
      </c>
      <c r="AO679" s="60" t="s">
        <v>294</v>
      </c>
      <c r="AP679" s="60" t="s">
        <v>356</v>
      </c>
      <c r="AQ679" s="61">
        <v>41122</v>
      </c>
      <c r="AR679" s="61">
        <v>41122</v>
      </c>
      <c r="AS679" s="61">
        <v>43206</v>
      </c>
      <c r="BF679" s="61">
        <v>43313</v>
      </c>
      <c r="BG679" s="61">
        <v>45504</v>
      </c>
      <c r="BJ679" s="60" t="s">
        <v>6969</v>
      </c>
      <c r="BK679" s="60" t="s">
        <v>6970</v>
      </c>
      <c r="BL679" s="60" t="s">
        <v>6956</v>
      </c>
      <c r="BM679" s="60" t="s">
        <v>6958</v>
      </c>
      <c r="BN679" s="60" t="s">
        <v>6959</v>
      </c>
      <c r="BO679" s="60" t="s">
        <v>6960</v>
      </c>
      <c r="BP679" s="60">
        <v>7310522</v>
      </c>
      <c r="BQ679" s="60" t="s">
        <v>6961</v>
      </c>
      <c r="BS679" s="60" t="s">
        <v>6971</v>
      </c>
      <c r="BT679" s="60" t="s">
        <v>6972</v>
      </c>
      <c r="BV679" s="61">
        <v>28123</v>
      </c>
      <c r="CR679" s="60" t="s">
        <v>964</v>
      </c>
      <c r="CY679" s="60" t="s">
        <v>291</v>
      </c>
      <c r="CZ679" s="61">
        <v>43307</v>
      </c>
      <c r="DA679" s="61">
        <v>43214</v>
      </c>
      <c r="DB679" s="61">
        <v>43263</v>
      </c>
      <c r="DC679" s="61">
        <v>45504</v>
      </c>
    </row>
    <row r="680" spans="1:110" x14ac:dyDescent="0.15">
      <c r="A680" s="60">
        <f>COUNTIF(B680:B$1038,B680)</f>
        <v>1</v>
      </c>
      <c r="B680" s="60" t="str">
        <f t="shared" si="20"/>
        <v>3473600736介護老人福祉施設</v>
      </c>
      <c r="C680" s="60">
        <v>3473600736</v>
      </c>
      <c r="D680" s="60">
        <v>0</v>
      </c>
      <c r="E680" s="60" t="s">
        <v>275</v>
      </c>
      <c r="F680" s="60">
        <v>1004308</v>
      </c>
      <c r="G680" s="60" t="s">
        <v>6797</v>
      </c>
      <c r="H680" s="60" t="s">
        <v>6798</v>
      </c>
      <c r="I680" s="60">
        <v>7310501</v>
      </c>
      <c r="J680" s="60" t="s">
        <v>6799</v>
      </c>
      <c r="K680" s="60" t="s">
        <v>6800</v>
      </c>
      <c r="L680" s="60" t="s">
        <v>6801</v>
      </c>
      <c r="M680" s="60" t="s">
        <v>1244</v>
      </c>
      <c r="P680" s="60" t="s">
        <v>283</v>
      </c>
      <c r="Q680" s="60" t="s">
        <v>6802</v>
      </c>
      <c r="R680" s="60" t="s">
        <v>969</v>
      </c>
      <c r="U680" s="61">
        <v>16446</v>
      </c>
      <c r="X680" s="60" t="s">
        <v>6973</v>
      </c>
      <c r="Y680" s="60" t="s">
        <v>6974</v>
      </c>
      <c r="Z680" s="60" t="s">
        <v>6881</v>
      </c>
      <c r="AA680" s="60">
        <v>7391201</v>
      </c>
      <c r="AB680" s="60">
        <v>34214</v>
      </c>
      <c r="AC680" s="60" t="s">
        <v>6882</v>
      </c>
      <c r="AD680" s="60" t="s">
        <v>964</v>
      </c>
      <c r="AE680" s="60" t="b">
        <f t="shared" si="21"/>
        <v>0</v>
      </c>
      <c r="AF680" s="60" t="s">
        <v>935</v>
      </c>
      <c r="AG680" s="60" t="s">
        <v>291</v>
      </c>
      <c r="AH680" s="61">
        <v>43195</v>
      </c>
      <c r="AI680" s="60" t="s">
        <v>292</v>
      </c>
      <c r="AJ680" s="61">
        <v>43185</v>
      </c>
      <c r="AK680" s="61">
        <v>43251</v>
      </c>
      <c r="AL680" s="60" t="s">
        <v>1856</v>
      </c>
      <c r="AM680" s="60" t="str">
        <f>VLOOKUP(AL680,'[1]居宅，予防'!$A$2:$B$43,2,FALSE)</f>
        <v>介護老人福祉施設</v>
      </c>
      <c r="AN680" s="60" t="str">
        <f>VLOOKUP(AM680,[1]施設種別!$A$2:$B$20,2,FALSE)</f>
        <v>①広域型特別養護老人ホーム</v>
      </c>
      <c r="AO680" s="60" t="s">
        <v>294</v>
      </c>
      <c r="AP680" s="60" t="s">
        <v>356</v>
      </c>
      <c r="AQ680" s="61">
        <v>41365</v>
      </c>
      <c r="AR680" s="61">
        <v>41365</v>
      </c>
      <c r="AS680" s="61">
        <v>43497</v>
      </c>
      <c r="BF680" s="61">
        <v>43556</v>
      </c>
      <c r="BG680" s="61">
        <v>45747</v>
      </c>
      <c r="BJ680" s="60" t="s">
        <v>6973</v>
      </c>
      <c r="BK680" s="60" t="s">
        <v>6974</v>
      </c>
      <c r="BL680" s="60" t="s">
        <v>6881</v>
      </c>
      <c r="BM680" s="60" t="s">
        <v>6883</v>
      </c>
      <c r="BN680" s="60" t="s">
        <v>6884</v>
      </c>
      <c r="BO680" s="60" t="s">
        <v>6885</v>
      </c>
      <c r="BP680" s="60">
        <v>7391201</v>
      </c>
      <c r="BQ680" s="60" t="s">
        <v>6886</v>
      </c>
      <c r="BS680" s="60" t="s">
        <v>6975</v>
      </c>
      <c r="BT680" s="60" t="s">
        <v>674</v>
      </c>
      <c r="BV680" s="61">
        <v>21075</v>
      </c>
      <c r="CU680" s="60" t="s">
        <v>6976</v>
      </c>
      <c r="CV680" s="60" t="s">
        <v>6977</v>
      </c>
      <c r="CY680" s="60" t="s">
        <v>291</v>
      </c>
      <c r="CZ680" s="61">
        <v>43549</v>
      </c>
      <c r="DA680" s="61">
        <v>43203</v>
      </c>
      <c r="DB680" s="61">
        <v>43503</v>
      </c>
      <c r="DC680" s="61">
        <v>45747</v>
      </c>
      <c r="DF680" s="60" t="s">
        <v>6893</v>
      </c>
    </row>
    <row r="681" spans="1:110" x14ac:dyDescent="0.15">
      <c r="A681" s="60">
        <f>COUNTIF(B681:B$1038,B681)</f>
        <v>1</v>
      </c>
      <c r="B681" s="60" t="str">
        <f t="shared" si="20"/>
        <v>3473600801地域密着型通所介護</v>
      </c>
      <c r="C681" s="60">
        <v>3473600801</v>
      </c>
      <c r="D681" s="60">
        <v>34214</v>
      </c>
      <c r="E681" s="60" t="s">
        <v>964</v>
      </c>
      <c r="G681" s="60" t="s">
        <v>6978</v>
      </c>
      <c r="H681" s="60" t="s">
        <v>5863</v>
      </c>
      <c r="I681" s="60">
        <v>7300845</v>
      </c>
      <c r="J681" s="60" t="s">
        <v>5864</v>
      </c>
      <c r="K681" s="60" t="s">
        <v>5865</v>
      </c>
      <c r="L681" s="60" t="s">
        <v>5866</v>
      </c>
      <c r="M681" s="60" t="s">
        <v>1907</v>
      </c>
      <c r="P681" s="60" t="s">
        <v>1967</v>
      </c>
      <c r="Q681" s="60" t="s">
        <v>5867</v>
      </c>
      <c r="R681" s="60" t="s">
        <v>5868</v>
      </c>
      <c r="X681" s="60" t="s">
        <v>6979</v>
      </c>
      <c r="Y681" s="60" t="s">
        <v>6980</v>
      </c>
      <c r="Z681" s="60" t="s">
        <v>6981</v>
      </c>
      <c r="AA681" s="60">
        <v>7310523</v>
      </c>
      <c r="AB681" s="60">
        <v>34214</v>
      </c>
      <c r="AC681" s="60" t="s">
        <v>6982</v>
      </c>
      <c r="AD681" s="60" t="s">
        <v>964</v>
      </c>
      <c r="AE681" s="60" t="b">
        <f t="shared" si="21"/>
        <v>1</v>
      </c>
      <c r="AF681" s="60" t="s">
        <v>935</v>
      </c>
      <c r="AG681" s="60" t="s">
        <v>291</v>
      </c>
      <c r="AH681" s="61">
        <v>42480</v>
      </c>
      <c r="AI681" s="60" t="s">
        <v>292</v>
      </c>
      <c r="AJ681" s="61">
        <v>42461</v>
      </c>
      <c r="AK681" s="61">
        <v>42480</v>
      </c>
      <c r="AL681" s="60" t="s">
        <v>1974</v>
      </c>
      <c r="AM681" s="60" t="str">
        <f>VLOOKUP(AL681,'[1]居宅，予防'!$A$2:$B$43,2,FALSE)</f>
        <v>地域密着型通所介護</v>
      </c>
      <c r="AN681" s="60" t="str">
        <f>VLOOKUP(AM681,[1]施設種別!$A$2:$B$20,2,FALSE)</f>
        <v>⑯地域密着型通所介護</v>
      </c>
      <c r="AO681" s="60" t="s">
        <v>294</v>
      </c>
      <c r="AP681" s="60" t="s">
        <v>356</v>
      </c>
      <c r="AQ681" s="61">
        <v>42461</v>
      </c>
      <c r="AR681" s="61">
        <v>42461</v>
      </c>
      <c r="AS681" s="61">
        <v>43191</v>
      </c>
      <c r="BF681" s="61">
        <v>42461</v>
      </c>
      <c r="BG681" s="61">
        <v>44620</v>
      </c>
      <c r="BJ681" s="60" t="s">
        <v>6979</v>
      </c>
      <c r="BK681" s="60" t="s">
        <v>6980</v>
      </c>
      <c r="BL681" s="60" t="s">
        <v>6981</v>
      </c>
      <c r="BM681" s="60" t="s">
        <v>6981</v>
      </c>
      <c r="BN681" s="60" t="s">
        <v>6983</v>
      </c>
      <c r="BO681" s="60" t="s">
        <v>6984</v>
      </c>
      <c r="BP681" s="60">
        <v>7311515</v>
      </c>
      <c r="BQ681" s="60" t="s">
        <v>6985</v>
      </c>
      <c r="BR681" s="60" t="s">
        <v>6986</v>
      </c>
      <c r="BV681" s="61">
        <v>19347</v>
      </c>
      <c r="BW681" s="60" t="s">
        <v>6987</v>
      </c>
      <c r="CR681" s="60" t="s">
        <v>964</v>
      </c>
      <c r="CZ681" s="61">
        <v>43216</v>
      </c>
      <c r="DA681" s="61">
        <v>43216</v>
      </c>
      <c r="DB681" s="61">
        <v>42480</v>
      </c>
      <c r="DC681" s="61">
        <v>44620</v>
      </c>
    </row>
    <row r="682" spans="1:110" x14ac:dyDescent="0.15">
      <c r="A682" s="60">
        <f>COUNTIF(B682:B$1038,B682)</f>
        <v>1</v>
      </c>
      <c r="B682" s="60" t="str">
        <f t="shared" si="20"/>
        <v>3473800104通所介護</v>
      </c>
      <c r="C682" s="60">
        <v>3473800104</v>
      </c>
      <c r="D682" s="60">
        <v>0</v>
      </c>
      <c r="E682" s="60" t="s">
        <v>275</v>
      </c>
      <c r="F682" s="60">
        <v>1007384</v>
      </c>
      <c r="G682" s="60" t="s">
        <v>2207</v>
      </c>
      <c r="H682" s="60" t="s">
        <v>2208</v>
      </c>
      <c r="I682" s="60">
        <v>7392318</v>
      </c>
      <c r="J682" s="60" t="s">
        <v>2209</v>
      </c>
      <c r="K682" s="60" t="s">
        <v>2210</v>
      </c>
      <c r="L682" s="60" t="s">
        <v>2211</v>
      </c>
      <c r="M682" s="60" t="s">
        <v>1244</v>
      </c>
      <c r="P682" s="60" t="s">
        <v>283</v>
      </c>
      <c r="Q682" s="60" t="s">
        <v>2220</v>
      </c>
      <c r="R682" s="60" t="s">
        <v>2219</v>
      </c>
      <c r="X682" s="60" t="s">
        <v>6988</v>
      </c>
      <c r="Y682" s="60" t="s">
        <v>6989</v>
      </c>
      <c r="Z682" s="60" t="s">
        <v>2210</v>
      </c>
      <c r="AA682" s="60">
        <v>7392318</v>
      </c>
      <c r="AB682" s="60">
        <v>34212</v>
      </c>
      <c r="AC682" s="60" t="s">
        <v>2209</v>
      </c>
      <c r="AD682" s="60" t="s">
        <v>668</v>
      </c>
      <c r="AE682" s="60" t="b">
        <f t="shared" si="21"/>
        <v>0</v>
      </c>
      <c r="AF682" s="60" t="s">
        <v>290</v>
      </c>
      <c r="AG682" s="60" t="s">
        <v>291</v>
      </c>
      <c r="AH682" s="61">
        <v>42835</v>
      </c>
      <c r="AI682" s="60" t="s">
        <v>292</v>
      </c>
      <c r="AJ682" s="61">
        <v>42826</v>
      </c>
      <c r="AK682" s="61">
        <v>42849</v>
      </c>
      <c r="AL682" s="60" t="s">
        <v>1829</v>
      </c>
      <c r="AM682" s="60" t="str">
        <f>VLOOKUP(AL682,'[1]居宅，予防'!$A$2:$B$43,2,FALSE)</f>
        <v>通所介護</v>
      </c>
      <c r="AN682" s="60" t="str">
        <f>VLOOKUP(AM682,[1]施設種別!$A$2:$B$20,2,FALSE)</f>
        <v>⑮通所介護</v>
      </c>
      <c r="AO682" s="60" t="s">
        <v>294</v>
      </c>
      <c r="AP682" s="60" t="s">
        <v>356</v>
      </c>
      <c r="AQ682" s="61">
        <v>36573</v>
      </c>
      <c r="AR682" s="61">
        <v>36573</v>
      </c>
      <c r="AS682" s="61">
        <v>43191</v>
      </c>
      <c r="BF682" s="61">
        <v>41730</v>
      </c>
      <c r="BG682" s="61">
        <v>43921</v>
      </c>
      <c r="BJ682" s="60" t="s">
        <v>6988</v>
      </c>
      <c r="BK682" s="60" t="s">
        <v>6989</v>
      </c>
      <c r="BL682" s="60" t="s">
        <v>2210</v>
      </c>
      <c r="BM682" s="60" t="s">
        <v>2211</v>
      </c>
      <c r="BN682" s="60" t="s">
        <v>6990</v>
      </c>
      <c r="BO682" s="60" t="s">
        <v>6991</v>
      </c>
      <c r="BP682" s="60">
        <v>7392313</v>
      </c>
      <c r="BQ682" s="60" t="s">
        <v>6992</v>
      </c>
      <c r="BS682" s="60" t="s">
        <v>2595</v>
      </c>
      <c r="BT682" s="60" t="s">
        <v>2334</v>
      </c>
      <c r="BV682" s="61">
        <v>17990</v>
      </c>
      <c r="CR682" s="60" t="s">
        <v>1682</v>
      </c>
      <c r="CS682" s="60" t="s">
        <v>6993</v>
      </c>
      <c r="CY682" s="60" t="s">
        <v>291</v>
      </c>
      <c r="CZ682" s="61">
        <v>43251</v>
      </c>
      <c r="DA682" s="61">
        <v>42940</v>
      </c>
      <c r="DB682" s="61">
        <v>43199</v>
      </c>
      <c r="DC682" s="61">
        <v>43921</v>
      </c>
    </row>
    <row r="683" spans="1:110" x14ac:dyDescent="0.15">
      <c r="A683" s="60">
        <f>COUNTIF(B683:B$1038,B683)</f>
        <v>1</v>
      </c>
      <c r="B683" s="60" t="str">
        <f t="shared" si="20"/>
        <v>3473800112短期入所生活介護</v>
      </c>
      <c r="C683" s="60">
        <v>3473800112</v>
      </c>
      <c r="D683" s="60">
        <v>0</v>
      </c>
      <c r="E683" s="60" t="s">
        <v>275</v>
      </c>
      <c r="F683" s="60">
        <v>1007384</v>
      </c>
      <c r="G683" s="60" t="s">
        <v>2207</v>
      </c>
      <c r="H683" s="60" t="s">
        <v>2208</v>
      </c>
      <c r="I683" s="60">
        <v>7392318</v>
      </c>
      <c r="J683" s="60" t="s">
        <v>2209</v>
      </c>
      <c r="K683" s="60" t="s">
        <v>2210</v>
      </c>
      <c r="L683" s="60" t="s">
        <v>2211</v>
      </c>
      <c r="M683" s="60" t="s">
        <v>1244</v>
      </c>
      <c r="P683" s="60" t="s">
        <v>283</v>
      </c>
      <c r="Q683" s="60" t="s">
        <v>2220</v>
      </c>
      <c r="R683" s="60" t="s">
        <v>2219</v>
      </c>
      <c r="X683" s="60" t="s">
        <v>6994</v>
      </c>
      <c r="Y683" s="60" t="s">
        <v>6995</v>
      </c>
      <c r="Z683" s="60" t="s">
        <v>2210</v>
      </c>
      <c r="AA683" s="60">
        <v>7392318</v>
      </c>
      <c r="AB683" s="60">
        <v>34212</v>
      </c>
      <c r="AC683" s="60" t="s">
        <v>2209</v>
      </c>
      <c r="AD683" s="60" t="s">
        <v>668</v>
      </c>
      <c r="AE683" s="60" t="b">
        <f t="shared" si="21"/>
        <v>0</v>
      </c>
      <c r="AF683" s="60" t="s">
        <v>290</v>
      </c>
      <c r="AG683" s="60" t="s">
        <v>291</v>
      </c>
      <c r="AH683" s="61">
        <v>42835</v>
      </c>
      <c r="AI683" s="60" t="s">
        <v>292</v>
      </c>
      <c r="AJ683" s="61">
        <v>42826</v>
      </c>
      <c r="AK683" s="61">
        <v>42849</v>
      </c>
      <c r="AL683" s="60" t="s">
        <v>1850</v>
      </c>
      <c r="AM683" s="60" t="str">
        <f>VLOOKUP(AL683,'[1]居宅，予防'!$A$2:$B$43,2,FALSE)</f>
        <v>短期入所生活介護</v>
      </c>
      <c r="AN683" s="60" t="str">
        <f>VLOOKUP(AM683,[1]施設種別!$A$2:$B$20,2,FALSE)</f>
        <v>⑭短期入所生活介護</v>
      </c>
      <c r="AO683" s="60" t="s">
        <v>294</v>
      </c>
      <c r="AP683" s="60" t="s">
        <v>356</v>
      </c>
      <c r="AQ683" s="61">
        <v>36590</v>
      </c>
      <c r="AR683" s="61">
        <v>36590</v>
      </c>
      <c r="AS683" s="61">
        <v>43191</v>
      </c>
      <c r="BF683" s="61">
        <v>41730</v>
      </c>
      <c r="BG683" s="61">
        <v>43921</v>
      </c>
      <c r="BJ683" s="60" t="s">
        <v>6994</v>
      </c>
      <c r="BK683" s="60" t="s">
        <v>6995</v>
      </c>
      <c r="BL683" s="60" t="s">
        <v>2210</v>
      </c>
      <c r="BM683" s="60" t="s">
        <v>2211</v>
      </c>
      <c r="BN683" s="60" t="s">
        <v>6990</v>
      </c>
      <c r="BO683" s="60" t="s">
        <v>6991</v>
      </c>
      <c r="BP683" s="60">
        <v>7392313</v>
      </c>
      <c r="BQ683" s="60" t="s">
        <v>6996</v>
      </c>
      <c r="BS683" s="60" t="s">
        <v>6997</v>
      </c>
      <c r="BT683" s="60" t="s">
        <v>2616</v>
      </c>
      <c r="BV683" s="61">
        <v>17990</v>
      </c>
      <c r="CR683" s="60" t="s">
        <v>1682</v>
      </c>
      <c r="CS683" s="60" t="s">
        <v>6998</v>
      </c>
      <c r="CY683" s="60" t="s">
        <v>291</v>
      </c>
      <c r="CZ683" s="61">
        <v>43251</v>
      </c>
      <c r="DA683" s="61">
        <v>42849</v>
      </c>
      <c r="DB683" s="61">
        <v>43199</v>
      </c>
      <c r="DC683" s="61">
        <v>43921</v>
      </c>
    </row>
    <row r="684" spans="1:110" x14ac:dyDescent="0.15">
      <c r="A684" s="60">
        <f>COUNTIF(B684:B$1038,B684)</f>
        <v>1</v>
      </c>
      <c r="B684" s="60" t="str">
        <f t="shared" si="20"/>
        <v>3473800138通所介護</v>
      </c>
      <c r="C684" s="60">
        <v>3473800138</v>
      </c>
      <c r="D684" s="60">
        <v>0</v>
      </c>
      <c r="E684" s="60" t="s">
        <v>275</v>
      </c>
      <c r="F684" s="60">
        <v>2002269</v>
      </c>
      <c r="G684" s="60" t="s">
        <v>2091</v>
      </c>
      <c r="H684" s="60" t="s">
        <v>2092</v>
      </c>
      <c r="I684" s="60">
        <v>7230014</v>
      </c>
      <c r="J684" s="60" t="s">
        <v>2093</v>
      </c>
      <c r="K684" s="60" t="s">
        <v>2094</v>
      </c>
      <c r="L684" s="60" t="s">
        <v>2095</v>
      </c>
      <c r="M684" s="60" t="s">
        <v>2096</v>
      </c>
      <c r="P684" s="60" t="s">
        <v>349</v>
      </c>
      <c r="Q684" s="60" t="s">
        <v>2097</v>
      </c>
      <c r="R684" s="60" t="s">
        <v>2098</v>
      </c>
      <c r="U684" s="61">
        <v>15919</v>
      </c>
      <c r="X684" s="60" t="s">
        <v>6999</v>
      </c>
      <c r="Y684" s="60" t="s">
        <v>7000</v>
      </c>
      <c r="Z684" s="60" t="s">
        <v>7001</v>
      </c>
      <c r="AA684" s="60">
        <v>7291321</v>
      </c>
      <c r="AB684" s="60">
        <v>34204</v>
      </c>
      <c r="AC684" s="60" t="s">
        <v>7002</v>
      </c>
      <c r="AD684" s="60" t="s">
        <v>336</v>
      </c>
      <c r="AE684" s="60" t="b">
        <f t="shared" si="21"/>
        <v>0</v>
      </c>
      <c r="AF684" s="60" t="s">
        <v>337</v>
      </c>
      <c r="AG684" s="60" t="s">
        <v>291</v>
      </c>
      <c r="AH684" s="61">
        <v>42961</v>
      </c>
      <c r="AI684" s="60" t="s">
        <v>292</v>
      </c>
      <c r="AJ684" s="61">
        <v>42912</v>
      </c>
      <c r="AK684" s="61">
        <v>43007</v>
      </c>
      <c r="AL684" s="60" t="s">
        <v>1829</v>
      </c>
      <c r="AM684" s="60" t="str">
        <f>VLOOKUP(AL684,'[1]居宅，予防'!$A$2:$B$43,2,FALSE)</f>
        <v>通所介護</v>
      </c>
      <c r="AN684" s="60" t="str">
        <f>VLOOKUP(AM684,[1]施設種別!$A$2:$B$20,2,FALSE)</f>
        <v>⑮通所介護</v>
      </c>
      <c r="AO684" s="60" t="s">
        <v>294</v>
      </c>
      <c r="AP684" s="60" t="s">
        <v>356</v>
      </c>
      <c r="AQ684" s="61">
        <v>36590</v>
      </c>
      <c r="AR684" s="61">
        <v>36590</v>
      </c>
      <c r="AS684" s="61">
        <v>43191</v>
      </c>
      <c r="BF684" s="61">
        <v>42826</v>
      </c>
      <c r="BG684" s="61">
        <v>45016</v>
      </c>
      <c r="BJ684" s="60" t="s">
        <v>6999</v>
      </c>
      <c r="BK684" s="60" t="s">
        <v>7000</v>
      </c>
      <c r="BL684" s="60" t="s">
        <v>7001</v>
      </c>
      <c r="BM684" s="60" t="s">
        <v>7003</v>
      </c>
      <c r="BN684" s="60" t="s">
        <v>7004</v>
      </c>
      <c r="BO684" s="60" t="s">
        <v>7005</v>
      </c>
      <c r="BP684" s="60">
        <v>7291333</v>
      </c>
      <c r="BQ684" s="60" t="s">
        <v>7006</v>
      </c>
      <c r="BS684" s="60" t="s">
        <v>7007</v>
      </c>
      <c r="BT684" s="60" t="s">
        <v>7008</v>
      </c>
      <c r="BV684" s="61">
        <v>19670</v>
      </c>
      <c r="CR684" s="60" t="s">
        <v>336</v>
      </c>
      <c r="CS684" s="60" t="s">
        <v>7009</v>
      </c>
      <c r="CU684" s="60" t="s">
        <v>2110</v>
      </c>
      <c r="CY684" s="60" t="s">
        <v>291</v>
      </c>
      <c r="CZ684" s="61">
        <v>43342</v>
      </c>
      <c r="DA684" s="61">
        <v>42849</v>
      </c>
      <c r="DB684" s="61">
        <v>43200</v>
      </c>
      <c r="DC684" s="61">
        <v>45016</v>
      </c>
    </row>
    <row r="685" spans="1:110" x14ac:dyDescent="0.15">
      <c r="A685" s="60">
        <f>COUNTIF(B685:B$1038,B685)</f>
        <v>1</v>
      </c>
      <c r="B685" s="60" t="str">
        <f t="shared" si="20"/>
        <v>3473800179通所介護</v>
      </c>
      <c r="C685" s="60">
        <v>3473800179</v>
      </c>
      <c r="D685" s="60">
        <v>0</v>
      </c>
      <c r="E685" s="60" t="s">
        <v>275</v>
      </c>
      <c r="F685" s="60">
        <v>2003689</v>
      </c>
      <c r="G685" s="60" t="s">
        <v>7010</v>
      </c>
      <c r="H685" s="60" t="s">
        <v>7011</v>
      </c>
      <c r="I685" s="60">
        <v>7390003</v>
      </c>
      <c r="J685" s="60" t="s">
        <v>7012</v>
      </c>
      <c r="K685" s="60" t="s">
        <v>7013</v>
      </c>
      <c r="L685" s="60" t="s">
        <v>7014</v>
      </c>
      <c r="M685" s="60" t="s">
        <v>2096</v>
      </c>
      <c r="P685" s="60" t="s">
        <v>349</v>
      </c>
      <c r="Q685" s="60" t="s">
        <v>7015</v>
      </c>
      <c r="R685" s="60" t="s">
        <v>7016</v>
      </c>
      <c r="U685" s="61">
        <v>15097</v>
      </c>
      <c r="X685" s="60" t="s">
        <v>7017</v>
      </c>
      <c r="Y685" s="60" t="s">
        <v>7018</v>
      </c>
      <c r="Z685" s="60" t="s">
        <v>7019</v>
      </c>
      <c r="AA685" s="60">
        <v>7392311</v>
      </c>
      <c r="AB685" s="60">
        <v>34212</v>
      </c>
      <c r="AC685" s="60" t="s">
        <v>7020</v>
      </c>
      <c r="AD685" s="60" t="s">
        <v>668</v>
      </c>
      <c r="AE685" s="60" t="b">
        <f t="shared" si="21"/>
        <v>0</v>
      </c>
      <c r="AF685" s="60" t="s">
        <v>290</v>
      </c>
      <c r="AG685" s="60" t="s">
        <v>291</v>
      </c>
      <c r="AH685" s="61">
        <v>42902</v>
      </c>
      <c r="AI685" s="60" t="s">
        <v>292</v>
      </c>
      <c r="AJ685" s="61">
        <v>42895</v>
      </c>
      <c r="AK685" s="61">
        <v>43131</v>
      </c>
      <c r="AL685" s="60" t="s">
        <v>1829</v>
      </c>
      <c r="AM685" s="60" t="str">
        <f>VLOOKUP(AL685,'[1]居宅，予防'!$A$2:$B$43,2,FALSE)</f>
        <v>通所介護</v>
      </c>
      <c r="AN685" s="60" t="str">
        <f>VLOOKUP(AM685,[1]施設種別!$A$2:$B$20,2,FALSE)</f>
        <v>⑮通所介護</v>
      </c>
      <c r="AO685" s="60" t="s">
        <v>294</v>
      </c>
      <c r="AP685" s="60" t="s">
        <v>356</v>
      </c>
      <c r="AQ685" s="61">
        <v>36606</v>
      </c>
      <c r="AR685" s="61">
        <v>36606</v>
      </c>
      <c r="AS685" s="61">
        <v>43313</v>
      </c>
      <c r="BF685" s="61">
        <v>42826</v>
      </c>
      <c r="BG685" s="61">
        <v>45016</v>
      </c>
      <c r="BJ685" s="60" t="s">
        <v>7017</v>
      </c>
      <c r="BK685" s="60" t="s">
        <v>7018</v>
      </c>
      <c r="BL685" s="60" t="s">
        <v>7019</v>
      </c>
      <c r="BM685" s="60" t="s">
        <v>7021</v>
      </c>
      <c r="BN685" s="60" t="s">
        <v>7022</v>
      </c>
      <c r="BO685" s="60" t="s">
        <v>7023</v>
      </c>
      <c r="BP685" s="60">
        <v>7390002</v>
      </c>
      <c r="BQ685" s="60" t="s">
        <v>7024</v>
      </c>
      <c r="BR685" s="60" t="s">
        <v>2007</v>
      </c>
      <c r="BV685" s="61">
        <v>26433</v>
      </c>
      <c r="CR685" s="60" t="s">
        <v>7025</v>
      </c>
      <c r="CS685" s="60" t="s">
        <v>7026</v>
      </c>
      <c r="CU685" s="60" t="s">
        <v>2110</v>
      </c>
      <c r="CY685" s="60" t="s">
        <v>291</v>
      </c>
      <c r="CZ685" s="61">
        <v>43370</v>
      </c>
      <c r="DA685" s="61">
        <v>42849</v>
      </c>
      <c r="DB685" s="61">
        <v>43307</v>
      </c>
      <c r="DC685" s="61">
        <v>45016</v>
      </c>
    </row>
    <row r="686" spans="1:110" x14ac:dyDescent="0.15">
      <c r="A686" s="60">
        <f>COUNTIF(B686:B$1038,B686)</f>
        <v>1</v>
      </c>
      <c r="B686" s="60" t="str">
        <f t="shared" si="20"/>
        <v>3473800203介護老人福祉施設</v>
      </c>
      <c r="C686" s="60">
        <v>3473800203</v>
      </c>
      <c r="D686" s="60">
        <v>0</v>
      </c>
      <c r="E686" s="60" t="s">
        <v>275</v>
      </c>
      <c r="F686" s="60">
        <v>1007384</v>
      </c>
      <c r="G686" s="60" t="s">
        <v>2207</v>
      </c>
      <c r="H686" s="60" t="s">
        <v>2208</v>
      </c>
      <c r="I686" s="60">
        <v>7392318</v>
      </c>
      <c r="J686" s="60" t="s">
        <v>2209</v>
      </c>
      <c r="K686" s="60" t="s">
        <v>2210</v>
      </c>
      <c r="L686" s="60" t="s">
        <v>2211</v>
      </c>
      <c r="M686" s="60" t="s">
        <v>1244</v>
      </c>
      <c r="P686" s="60" t="s">
        <v>283</v>
      </c>
      <c r="Q686" s="60" t="s">
        <v>2220</v>
      </c>
      <c r="R686" s="60" t="s">
        <v>2219</v>
      </c>
      <c r="X686" s="60" t="s">
        <v>7027</v>
      </c>
      <c r="Y686" s="60" t="s">
        <v>7028</v>
      </c>
      <c r="Z686" s="60" t="s">
        <v>2210</v>
      </c>
      <c r="AA686" s="60">
        <v>7392318</v>
      </c>
      <c r="AB686" s="60">
        <v>34212</v>
      </c>
      <c r="AC686" s="60" t="s">
        <v>2209</v>
      </c>
      <c r="AD686" s="60" t="s">
        <v>668</v>
      </c>
      <c r="AE686" s="60" t="b">
        <f t="shared" si="21"/>
        <v>0</v>
      </c>
      <c r="AF686" s="60" t="s">
        <v>290</v>
      </c>
      <c r="AG686" s="60" t="s">
        <v>291</v>
      </c>
      <c r="AH686" s="61">
        <v>42835</v>
      </c>
      <c r="AI686" s="60" t="s">
        <v>292</v>
      </c>
      <c r="AJ686" s="61">
        <v>42826</v>
      </c>
      <c r="AK686" s="61">
        <v>42849</v>
      </c>
      <c r="AL686" s="60" t="s">
        <v>1856</v>
      </c>
      <c r="AM686" s="60" t="str">
        <f>VLOOKUP(AL686,'[1]居宅，予防'!$A$2:$B$43,2,FALSE)</f>
        <v>介護老人福祉施設</v>
      </c>
      <c r="AN686" s="60" t="str">
        <f>VLOOKUP(AM686,[1]施設種別!$A$2:$B$20,2,FALSE)</f>
        <v>①広域型特別養護老人ホーム</v>
      </c>
      <c r="AO686" s="60" t="s">
        <v>294</v>
      </c>
      <c r="AP686" s="60" t="s">
        <v>356</v>
      </c>
      <c r="AQ686" s="61">
        <v>36617</v>
      </c>
      <c r="AR686" s="61">
        <v>36617</v>
      </c>
      <c r="AS686" s="61">
        <v>43191</v>
      </c>
      <c r="BF686" s="61">
        <v>41730</v>
      </c>
      <c r="BG686" s="61">
        <v>43921</v>
      </c>
      <c r="BJ686" s="60" t="s">
        <v>7027</v>
      </c>
      <c r="BK686" s="60" t="s">
        <v>7028</v>
      </c>
      <c r="BL686" s="60" t="s">
        <v>2210</v>
      </c>
      <c r="BM686" s="60" t="s">
        <v>2211</v>
      </c>
      <c r="BN686" s="60" t="s">
        <v>6990</v>
      </c>
      <c r="BO686" s="60" t="s">
        <v>6991</v>
      </c>
      <c r="BP686" s="60">
        <v>7392313</v>
      </c>
      <c r="BQ686" s="60" t="s">
        <v>6996</v>
      </c>
      <c r="BS686" s="60" t="s">
        <v>7029</v>
      </c>
      <c r="BT686" s="60" t="s">
        <v>7030</v>
      </c>
      <c r="BV686" s="61">
        <v>17990</v>
      </c>
      <c r="CW686" s="60" t="s">
        <v>1859</v>
      </c>
      <c r="CY686" s="60" t="s">
        <v>291</v>
      </c>
      <c r="CZ686" s="61">
        <v>43251</v>
      </c>
      <c r="DA686" s="61">
        <v>43560</v>
      </c>
      <c r="DB686" s="61">
        <v>43228</v>
      </c>
      <c r="DC686" s="61">
        <v>43921</v>
      </c>
    </row>
    <row r="687" spans="1:110" x14ac:dyDescent="0.15">
      <c r="A687" s="60">
        <f>COUNTIF(B687:B$1038,B687)</f>
        <v>1</v>
      </c>
      <c r="B687" s="60" t="str">
        <f t="shared" si="20"/>
        <v>3473800203短期入所生活介護</v>
      </c>
      <c r="C687" s="60">
        <v>3473800203</v>
      </c>
      <c r="D687" s="60">
        <v>0</v>
      </c>
      <c r="E687" s="60" t="s">
        <v>275</v>
      </c>
      <c r="F687" s="60">
        <v>1007384</v>
      </c>
      <c r="G687" s="60" t="s">
        <v>2207</v>
      </c>
      <c r="H687" s="60" t="s">
        <v>2208</v>
      </c>
      <c r="I687" s="60">
        <v>7392318</v>
      </c>
      <c r="J687" s="60" t="s">
        <v>2209</v>
      </c>
      <c r="K687" s="60" t="s">
        <v>2210</v>
      </c>
      <c r="L687" s="60" t="s">
        <v>2211</v>
      </c>
      <c r="M687" s="60" t="s">
        <v>1244</v>
      </c>
      <c r="P687" s="60" t="s">
        <v>283</v>
      </c>
      <c r="Q687" s="60" t="s">
        <v>2220</v>
      </c>
      <c r="R687" s="60" t="s">
        <v>2219</v>
      </c>
      <c r="X687" s="60" t="s">
        <v>7027</v>
      </c>
      <c r="Y687" s="60" t="s">
        <v>7028</v>
      </c>
      <c r="Z687" s="60" t="s">
        <v>2210</v>
      </c>
      <c r="AA687" s="60">
        <v>7392318</v>
      </c>
      <c r="AB687" s="60">
        <v>34212</v>
      </c>
      <c r="AC687" s="60" t="s">
        <v>2209</v>
      </c>
      <c r="AD687" s="60" t="s">
        <v>668</v>
      </c>
      <c r="AE687" s="60" t="b">
        <f t="shared" si="21"/>
        <v>0</v>
      </c>
      <c r="AF687" s="60" t="s">
        <v>290</v>
      </c>
      <c r="AG687" s="60" t="s">
        <v>291</v>
      </c>
      <c r="AH687" s="61">
        <v>42835</v>
      </c>
      <c r="AI687" s="60" t="s">
        <v>292</v>
      </c>
      <c r="AJ687" s="61">
        <v>42826</v>
      </c>
      <c r="AK687" s="61">
        <v>42849</v>
      </c>
      <c r="AL687" s="60" t="s">
        <v>1850</v>
      </c>
      <c r="AM687" s="60" t="str">
        <f>VLOOKUP(AL687,'[1]居宅，予防'!$A$2:$B$43,2,FALSE)</f>
        <v>短期入所生活介護</v>
      </c>
      <c r="AN687" s="60" t="str">
        <f>VLOOKUP(AM687,[1]施設種別!$A$2:$B$20,2,FALSE)</f>
        <v>⑭短期入所生活介護</v>
      </c>
      <c r="AO687" s="60" t="s">
        <v>294</v>
      </c>
      <c r="AP687" s="60" t="s">
        <v>356</v>
      </c>
      <c r="AQ687" s="61">
        <v>41487</v>
      </c>
      <c r="AR687" s="61">
        <v>41487</v>
      </c>
      <c r="AS687" s="61">
        <v>43191</v>
      </c>
      <c r="BF687" s="61">
        <v>41487</v>
      </c>
      <c r="BG687" s="61">
        <v>43677</v>
      </c>
      <c r="BJ687" s="60" t="s">
        <v>7027</v>
      </c>
      <c r="BK687" s="60" t="s">
        <v>7028</v>
      </c>
      <c r="BL687" s="60" t="s">
        <v>2210</v>
      </c>
      <c r="BM687" s="60" t="s">
        <v>2211</v>
      </c>
      <c r="BN687" s="60" t="s">
        <v>6990</v>
      </c>
      <c r="BO687" s="60" t="s">
        <v>7031</v>
      </c>
      <c r="BP687" s="60">
        <v>7392313</v>
      </c>
      <c r="BQ687" s="60" t="s">
        <v>6996</v>
      </c>
      <c r="BS687" s="60" t="s">
        <v>7032</v>
      </c>
      <c r="BT687" s="60" t="s">
        <v>2334</v>
      </c>
      <c r="BV687" s="61">
        <v>17990</v>
      </c>
      <c r="CR687" s="60" t="s">
        <v>1682</v>
      </c>
      <c r="CS687" s="60" t="s">
        <v>7033</v>
      </c>
      <c r="CY687" s="60" t="s">
        <v>291</v>
      </c>
      <c r="CZ687" s="61">
        <v>43251</v>
      </c>
      <c r="DA687" s="61">
        <v>43217</v>
      </c>
      <c r="DB687" s="61">
        <v>43199</v>
      </c>
      <c r="DC687" s="61">
        <v>43677</v>
      </c>
    </row>
    <row r="688" spans="1:110" x14ac:dyDescent="0.15">
      <c r="A688" s="60">
        <f>COUNTIF(B688:B$1038,B688)</f>
        <v>1</v>
      </c>
      <c r="B688" s="60" t="str">
        <f t="shared" si="20"/>
        <v>3473800211介護老人福祉施設</v>
      </c>
      <c r="C688" s="60">
        <v>3473800211</v>
      </c>
      <c r="D688" s="60">
        <v>0</v>
      </c>
      <c r="E688" s="60" t="s">
        <v>275</v>
      </c>
      <c r="F688" s="60">
        <v>1008499</v>
      </c>
      <c r="G688" s="60" t="s">
        <v>5207</v>
      </c>
      <c r="H688" s="60" t="s">
        <v>5208</v>
      </c>
      <c r="I688" s="60">
        <v>7392208</v>
      </c>
      <c r="J688" s="60" t="s">
        <v>5209</v>
      </c>
      <c r="K688" s="60" t="s">
        <v>5210</v>
      </c>
      <c r="L688" s="60" t="s">
        <v>5211</v>
      </c>
      <c r="M688" s="60" t="s">
        <v>1244</v>
      </c>
      <c r="P688" s="60" t="s">
        <v>283</v>
      </c>
      <c r="Q688" s="60" t="s">
        <v>5212</v>
      </c>
      <c r="R688" s="60" t="s">
        <v>5213</v>
      </c>
      <c r="U688" s="61">
        <v>19302</v>
      </c>
      <c r="X688" s="60" t="s">
        <v>7034</v>
      </c>
      <c r="Y688" s="60" t="s">
        <v>7035</v>
      </c>
      <c r="Z688" s="60" t="s">
        <v>5210</v>
      </c>
      <c r="AA688" s="60">
        <v>7392208</v>
      </c>
      <c r="AB688" s="60">
        <v>34212</v>
      </c>
      <c r="AC688" s="60" t="s">
        <v>5209</v>
      </c>
      <c r="AD688" s="60" t="s">
        <v>668</v>
      </c>
      <c r="AE688" s="60" t="b">
        <f t="shared" si="21"/>
        <v>0</v>
      </c>
      <c r="AF688" s="60" t="s">
        <v>290</v>
      </c>
      <c r="AG688" s="60" t="s">
        <v>291</v>
      </c>
      <c r="AH688" s="61">
        <v>42592</v>
      </c>
      <c r="AI688" s="60" t="s">
        <v>292</v>
      </c>
      <c r="AJ688" s="61">
        <v>42552</v>
      </c>
      <c r="AK688" s="61">
        <v>42671</v>
      </c>
      <c r="AL688" s="60" t="s">
        <v>1856</v>
      </c>
      <c r="AM688" s="60" t="str">
        <f>VLOOKUP(AL688,'[1]居宅，予防'!$A$2:$B$43,2,FALSE)</f>
        <v>介護老人福祉施設</v>
      </c>
      <c r="AN688" s="60" t="str">
        <f>VLOOKUP(AM688,[1]施設種別!$A$2:$B$20,2,FALSE)</f>
        <v>①広域型特別養護老人ホーム</v>
      </c>
      <c r="AO688" s="60" t="s">
        <v>294</v>
      </c>
      <c r="AP688" s="60" t="s">
        <v>356</v>
      </c>
      <c r="AQ688" s="61">
        <v>36617</v>
      </c>
      <c r="AR688" s="61">
        <v>36617</v>
      </c>
      <c r="AS688" s="61">
        <v>43466</v>
      </c>
      <c r="BF688" s="61">
        <v>41730</v>
      </c>
      <c r="BG688" s="61">
        <v>43921</v>
      </c>
      <c r="BJ688" s="60" t="s">
        <v>7034</v>
      </c>
      <c r="BK688" s="60" t="s">
        <v>7035</v>
      </c>
      <c r="BL688" s="60" t="s">
        <v>5210</v>
      </c>
      <c r="BM688" s="60" t="s">
        <v>5211</v>
      </c>
      <c r="BN688" s="60" t="s">
        <v>5213</v>
      </c>
      <c r="BO688" s="60" t="s">
        <v>5212</v>
      </c>
      <c r="BP688" s="60">
        <v>7392208</v>
      </c>
      <c r="BQ688" s="60" t="s">
        <v>5217</v>
      </c>
      <c r="BS688" s="60" t="s">
        <v>7036</v>
      </c>
      <c r="BT688" s="60" t="s">
        <v>2380</v>
      </c>
      <c r="BV688" s="61">
        <v>19302</v>
      </c>
      <c r="CW688" s="60" t="s">
        <v>7037</v>
      </c>
      <c r="CY688" s="60" t="s">
        <v>291</v>
      </c>
      <c r="CZ688" s="61">
        <v>43524</v>
      </c>
      <c r="DA688" s="61">
        <v>43214</v>
      </c>
      <c r="DB688" s="61">
        <v>43135</v>
      </c>
      <c r="DC688" s="61">
        <v>43921</v>
      </c>
    </row>
    <row r="689" spans="1:110" x14ac:dyDescent="0.15">
      <c r="A689" s="60">
        <f>COUNTIF(B689:B$1038,B689)</f>
        <v>1</v>
      </c>
      <c r="B689" s="60" t="str">
        <f t="shared" si="20"/>
        <v>3473800211短期入所生活介護</v>
      </c>
      <c r="C689" s="60">
        <v>3473800211</v>
      </c>
      <c r="D689" s="60">
        <v>0</v>
      </c>
      <c r="E689" s="60" t="s">
        <v>275</v>
      </c>
      <c r="F689" s="60">
        <v>1008499</v>
      </c>
      <c r="G689" s="60" t="s">
        <v>5207</v>
      </c>
      <c r="H689" s="60" t="s">
        <v>5208</v>
      </c>
      <c r="I689" s="60">
        <v>7392208</v>
      </c>
      <c r="J689" s="60" t="s">
        <v>5209</v>
      </c>
      <c r="K689" s="60" t="s">
        <v>5210</v>
      </c>
      <c r="L689" s="60" t="s">
        <v>5211</v>
      </c>
      <c r="M689" s="60" t="s">
        <v>1244</v>
      </c>
      <c r="P689" s="60" t="s">
        <v>283</v>
      </c>
      <c r="Q689" s="60" t="s">
        <v>5212</v>
      </c>
      <c r="R689" s="60" t="s">
        <v>5213</v>
      </c>
      <c r="U689" s="61">
        <v>19302</v>
      </c>
      <c r="X689" s="60" t="s">
        <v>7034</v>
      </c>
      <c r="Y689" s="60" t="s">
        <v>7035</v>
      </c>
      <c r="Z689" s="60" t="s">
        <v>5210</v>
      </c>
      <c r="AA689" s="60">
        <v>7392208</v>
      </c>
      <c r="AB689" s="60">
        <v>34212</v>
      </c>
      <c r="AC689" s="60" t="s">
        <v>5209</v>
      </c>
      <c r="AD689" s="60" t="s">
        <v>668</v>
      </c>
      <c r="AE689" s="60" t="b">
        <f t="shared" si="21"/>
        <v>0</v>
      </c>
      <c r="AF689" s="60" t="s">
        <v>290</v>
      </c>
      <c r="AG689" s="60" t="s">
        <v>291</v>
      </c>
      <c r="AH689" s="61">
        <v>42592</v>
      </c>
      <c r="AI689" s="60" t="s">
        <v>292</v>
      </c>
      <c r="AJ689" s="61">
        <v>42552</v>
      </c>
      <c r="AK689" s="61">
        <v>42671</v>
      </c>
      <c r="AL689" s="60" t="s">
        <v>1850</v>
      </c>
      <c r="AM689" s="60" t="str">
        <f>VLOOKUP(AL689,'[1]居宅，予防'!$A$2:$B$43,2,FALSE)</f>
        <v>短期入所生活介護</v>
      </c>
      <c r="AN689" s="60" t="str">
        <f>VLOOKUP(AM689,[1]施設種別!$A$2:$B$20,2,FALSE)</f>
        <v>⑭短期入所生活介護</v>
      </c>
      <c r="AO689" s="60" t="s">
        <v>294</v>
      </c>
      <c r="AP689" s="60" t="s">
        <v>356</v>
      </c>
      <c r="AQ689" s="61">
        <v>36678</v>
      </c>
      <c r="AR689" s="61">
        <v>36678</v>
      </c>
      <c r="AS689" s="61">
        <v>42920</v>
      </c>
      <c r="BF689" s="61">
        <v>41791</v>
      </c>
      <c r="BG689" s="61">
        <v>43982</v>
      </c>
      <c r="BJ689" s="60" t="s">
        <v>7034</v>
      </c>
      <c r="BK689" s="60" t="s">
        <v>7035</v>
      </c>
      <c r="BL689" s="60" t="s">
        <v>5210</v>
      </c>
      <c r="BM689" s="60" t="s">
        <v>5211</v>
      </c>
      <c r="BN689" s="60" t="s">
        <v>5213</v>
      </c>
      <c r="BO689" s="60" t="s">
        <v>5212</v>
      </c>
      <c r="BP689" s="60">
        <v>7392208</v>
      </c>
      <c r="BQ689" s="60" t="s">
        <v>5217</v>
      </c>
      <c r="BS689" s="60" t="s">
        <v>7038</v>
      </c>
      <c r="BT689" s="60" t="s">
        <v>4413</v>
      </c>
      <c r="BV689" s="61">
        <v>19302</v>
      </c>
      <c r="CR689" s="60" t="s">
        <v>668</v>
      </c>
      <c r="CS689" s="60" t="s">
        <v>2495</v>
      </c>
      <c r="CW689" s="60" t="s">
        <v>7039</v>
      </c>
      <c r="CY689" s="60" t="s">
        <v>291</v>
      </c>
      <c r="CZ689" s="61">
        <v>43118</v>
      </c>
      <c r="DA689" s="61">
        <v>43217</v>
      </c>
      <c r="DB689" s="61">
        <v>42922</v>
      </c>
      <c r="DC689" s="61">
        <v>43982</v>
      </c>
    </row>
    <row r="690" spans="1:110" x14ac:dyDescent="0.15">
      <c r="A690" s="60">
        <f>COUNTIF(B690:B$1038,B690)</f>
        <v>1</v>
      </c>
      <c r="B690" s="60" t="str">
        <f t="shared" si="20"/>
        <v>3473800245地域密着型通所介護</v>
      </c>
      <c r="C690" s="60">
        <v>3473800245</v>
      </c>
      <c r="D690" s="60">
        <v>34212</v>
      </c>
      <c r="E690" s="60" t="s">
        <v>668</v>
      </c>
      <c r="G690" s="60" t="s">
        <v>4758</v>
      </c>
      <c r="H690" s="60" t="s">
        <v>4759</v>
      </c>
      <c r="I690" s="60">
        <v>7390026</v>
      </c>
      <c r="J690" s="60" t="s">
        <v>4760</v>
      </c>
      <c r="K690" s="60" t="s">
        <v>4761</v>
      </c>
      <c r="L690" s="60" t="s">
        <v>4762</v>
      </c>
      <c r="M690" s="60" t="s">
        <v>1907</v>
      </c>
      <c r="P690" s="60" t="s">
        <v>1967</v>
      </c>
      <c r="Q690" s="60" t="s">
        <v>4763</v>
      </c>
      <c r="R690" s="60" t="s">
        <v>4764</v>
      </c>
      <c r="X690" s="60" t="s">
        <v>7040</v>
      </c>
      <c r="Y690" s="60" t="s">
        <v>7041</v>
      </c>
      <c r="Z690" s="60" t="s">
        <v>7042</v>
      </c>
      <c r="AA690" s="60">
        <v>7392208</v>
      </c>
      <c r="AB690" s="60">
        <v>34212</v>
      </c>
      <c r="AC690" s="60" t="s">
        <v>7043</v>
      </c>
      <c r="AD690" s="60" t="s">
        <v>668</v>
      </c>
      <c r="AE690" s="60" t="b">
        <f t="shared" si="21"/>
        <v>1</v>
      </c>
      <c r="AF690" s="60" t="s">
        <v>290</v>
      </c>
      <c r="AH690" s="61">
        <v>42480</v>
      </c>
      <c r="AI690" s="60" t="s">
        <v>292</v>
      </c>
      <c r="AJ690" s="61">
        <v>42461</v>
      </c>
      <c r="AK690" s="61">
        <v>42521</v>
      </c>
      <c r="AL690" s="60" t="s">
        <v>1974</v>
      </c>
      <c r="AM690" s="60" t="str">
        <f>VLOOKUP(AL690,'[1]居宅，予防'!$A$2:$B$43,2,FALSE)</f>
        <v>地域密着型通所介護</v>
      </c>
      <c r="AN690" s="60" t="str">
        <f>VLOOKUP(AM690,[1]施設種別!$A$2:$B$20,2,FALSE)</f>
        <v>⑯地域密着型通所介護</v>
      </c>
      <c r="AO690" s="60" t="s">
        <v>294</v>
      </c>
      <c r="AP690" s="60" t="s">
        <v>356</v>
      </c>
      <c r="AQ690" s="61">
        <v>42461</v>
      </c>
      <c r="AR690" s="61">
        <v>42461</v>
      </c>
      <c r="AS690" s="61">
        <v>43132</v>
      </c>
      <c r="BF690" s="61">
        <v>43466</v>
      </c>
      <c r="BG690" s="61">
        <v>45657</v>
      </c>
      <c r="BJ690" s="60" t="s">
        <v>7040</v>
      </c>
      <c r="BK690" s="60" t="s">
        <v>7041</v>
      </c>
      <c r="BL690" s="60" t="s">
        <v>7042</v>
      </c>
      <c r="BM690" s="60" t="s">
        <v>7044</v>
      </c>
      <c r="BN690" s="60" t="s">
        <v>7045</v>
      </c>
      <c r="BO690" s="60" t="s">
        <v>7046</v>
      </c>
      <c r="BP690" s="60">
        <v>7390025</v>
      </c>
      <c r="BQ690" s="60" t="s">
        <v>7047</v>
      </c>
      <c r="BR690" s="60" t="s">
        <v>7048</v>
      </c>
      <c r="BV690" s="61">
        <v>25299</v>
      </c>
      <c r="CR690" s="60" t="s">
        <v>668</v>
      </c>
      <c r="CS690" s="60" t="s">
        <v>7049</v>
      </c>
      <c r="CU690" s="60" t="s">
        <v>7050</v>
      </c>
      <c r="CX690" s="60" t="s">
        <v>1756</v>
      </c>
      <c r="CZ690" s="61">
        <v>43511</v>
      </c>
      <c r="DA690" s="61">
        <v>43218</v>
      </c>
      <c r="DB690" s="61">
        <v>42480</v>
      </c>
      <c r="DC690" s="61">
        <v>45657</v>
      </c>
    </row>
    <row r="691" spans="1:110" x14ac:dyDescent="0.15">
      <c r="A691" s="60">
        <f>COUNTIF(B691:B$1038,B691)</f>
        <v>1</v>
      </c>
      <c r="B691" s="60" t="str">
        <f t="shared" si="20"/>
        <v>3473800252短期入所生活介護</v>
      </c>
      <c r="C691" s="60">
        <v>3473800252</v>
      </c>
      <c r="D691" s="60">
        <v>0</v>
      </c>
      <c r="E691" s="60" t="s">
        <v>275</v>
      </c>
      <c r="F691" s="60">
        <v>1008499</v>
      </c>
      <c r="G691" s="60" t="s">
        <v>5207</v>
      </c>
      <c r="H691" s="60" t="s">
        <v>5208</v>
      </c>
      <c r="I691" s="60">
        <v>7392208</v>
      </c>
      <c r="J691" s="60" t="s">
        <v>5209</v>
      </c>
      <c r="K691" s="60" t="s">
        <v>5210</v>
      </c>
      <c r="L691" s="60" t="s">
        <v>5211</v>
      </c>
      <c r="M691" s="60" t="s">
        <v>1244</v>
      </c>
      <c r="P691" s="60" t="s">
        <v>283</v>
      </c>
      <c r="Q691" s="60" t="s">
        <v>5212</v>
      </c>
      <c r="R691" s="60" t="s">
        <v>5213</v>
      </c>
      <c r="U691" s="61">
        <v>19302</v>
      </c>
      <c r="X691" s="60" t="s">
        <v>7051</v>
      </c>
      <c r="Y691" s="60" t="s">
        <v>7052</v>
      </c>
      <c r="Z691" s="60" t="s">
        <v>5210</v>
      </c>
      <c r="AA691" s="60">
        <v>7392208</v>
      </c>
      <c r="AB691" s="60">
        <v>34212</v>
      </c>
      <c r="AC691" s="60" t="s">
        <v>5209</v>
      </c>
      <c r="AD691" s="60" t="s">
        <v>668</v>
      </c>
      <c r="AE691" s="60" t="b">
        <f t="shared" si="21"/>
        <v>0</v>
      </c>
      <c r="AF691" s="60" t="s">
        <v>290</v>
      </c>
      <c r="AG691" s="60" t="s">
        <v>291</v>
      </c>
      <c r="AH691" s="61">
        <v>42592</v>
      </c>
      <c r="AI691" s="60" t="s">
        <v>292</v>
      </c>
      <c r="AJ691" s="61">
        <v>42553</v>
      </c>
      <c r="AK691" s="61">
        <v>42887</v>
      </c>
      <c r="AL691" s="60" t="s">
        <v>1850</v>
      </c>
      <c r="AM691" s="60" t="str">
        <f>VLOOKUP(AL691,'[1]居宅，予防'!$A$2:$B$43,2,FALSE)</f>
        <v>短期入所生活介護</v>
      </c>
      <c r="AN691" s="60" t="str">
        <f>VLOOKUP(AM691,[1]施設種別!$A$2:$B$20,2,FALSE)</f>
        <v>⑭短期入所生活介護</v>
      </c>
      <c r="AO691" s="60" t="s">
        <v>294</v>
      </c>
      <c r="AP691" s="60" t="s">
        <v>356</v>
      </c>
      <c r="AQ691" s="61">
        <v>37561</v>
      </c>
      <c r="AR691" s="61">
        <v>37561</v>
      </c>
      <c r="AS691" s="61">
        <v>42920</v>
      </c>
      <c r="BF691" s="61">
        <v>41944</v>
      </c>
      <c r="BG691" s="61">
        <v>44135</v>
      </c>
      <c r="BJ691" s="60" t="s">
        <v>7051</v>
      </c>
      <c r="BK691" s="60" t="s">
        <v>7052</v>
      </c>
      <c r="BL691" s="60" t="s">
        <v>5210</v>
      </c>
      <c r="BM691" s="60" t="s">
        <v>5211</v>
      </c>
      <c r="BN691" s="60" t="s">
        <v>5213</v>
      </c>
      <c r="BO691" s="60" t="s">
        <v>5212</v>
      </c>
      <c r="BP691" s="60">
        <v>7392208</v>
      </c>
      <c r="BQ691" s="60" t="s">
        <v>5217</v>
      </c>
      <c r="BS691" s="60" t="s">
        <v>7053</v>
      </c>
      <c r="BT691" s="60" t="s">
        <v>4413</v>
      </c>
      <c r="BV691" s="61">
        <v>19302</v>
      </c>
      <c r="CR691" s="60" t="s">
        <v>668</v>
      </c>
      <c r="CS691" s="60" t="s">
        <v>2495</v>
      </c>
      <c r="CY691" s="60" t="s">
        <v>291</v>
      </c>
      <c r="CZ691" s="61">
        <v>43118</v>
      </c>
      <c r="DA691" s="61">
        <v>43217</v>
      </c>
      <c r="DB691" s="61">
        <v>42922</v>
      </c>
      <c r="DC691" s="61">
        <v>44135</v>
      </c>
    </row>
    <row r="692" spans="1:110" x14ac:dyDescent="0.15">
      <c r="A692" s="60">
        <f>COUNTIF(B692:B$1038,B692)</f>
        <v>1</v>
      </c>
      <c r="B692" s="60" t="str">
        <f t="shared" si="20"/>
        <v>3473800260通所介護</v>
      </c>
      <c r="C692" s="60">
        <v>3473800260</v>
      </c>
      <c r="D692" s="60">
        <v>0</v>
      </c>
      <c r="E692" s="60" t="s">
        <v>275</v>
      </c>
      <c r="F692" s="60">
        <v>6007397</v>
      </c>
      <c r="G692" s="60" t="s">
        <v>7054</v>
      </c>
      <c r="H692" s="60" t="s">
        <v>7055</v>
      </c>
      <c r="I692" s="60">
        <v>7390002</v>
      </c>
      <c r="J692" s="60" t="s">
        <v>7056</v>
      </c>
      <c r="K692" s="60" t="s">
        <v>7057</v>
      </c>
      <c r="L692" s="60" t="s">
        <v>7057</v>
      </c>
      <c r="M692" s="60" t="s">
        <v>2182</v>
      </c>
      <c r="P692" s="60" t="s">
        <v>283</v>
      </c>
      <c r="Q692" s="60" t="s">
        <v>7058</v>
      </c>
      <c r="R692" s="60" t="s">
        <v>7059</v>
      </c>
      <c r="U692" s="61">
        <v>17413</v>
      </c>
      <c r="X692" s="60" t="s">
        <v>7060</v>
      </c>
      <c r="Y692" s="60" t="s">
        <v>7061</v>
      </c>
      <c r="Z692" s="60" t="s">
        <v>7062</v>
      </c>
      <c r="AA692" s="60">
        <v>7392303</v>
      </c>
      <c r="AB692" s="60">
        <v>34212</v>
      </c>
      <c r="AC692" s="60" t="s">
        <v>7063</v>
      </c>
      <c r="AD692" s="60" t="s">
        <v>668</v>
      </c>
      <c r="AE692" s="60" t="b">
        <f t="shared" si="21"/>
        <v>0</v>
      </c>
      <c r="AF692" s="60" t="s">
        <v>290</v>
      </c>
      <c r="AG692" s="60" t="s">
        <v>291</v>
      </c>
      <c r="AH692" s="61">
        <v>41907</v>
      </c>
      <c r="AI692" s="60" t="s">
        <v>292</v>
      </c>
      <c r="AJ692" s="61">
        <v>41898</v>
      </c>
      <c r="AK692" s="61">
        <v>41970</v>
      </c>
      <c r="AL692" s="60" t="s">
        <v>1829</v>
      </c>
      <c r="AM692" s="60" t="str">
        <f>VLOOKUP(AL692,'[1]居宅，予防'!$A$2:$B$43,2,FALSE)</f>
        <v>通所介護</v>
      </c>
      <c r="AN692" s="60" t="str">
        <f>VLOOKUP(AM692,[1]施設種別!$A$2:$B$20,2,FALSE)</f>
        <v>⑮通所介護</v>
      </c>
      <c r="AO692" s="60" t="s">
        <v>294</v>
      </c>
      <c r="AP692" s="60" t="s">
        <v>356</v>
      </c>
      <c r="AQ692" s="61">
        <v>37591</v>
      </c>
      <c r="AR692" s="61">
        <v>37591</v>
      </c>
      <c r="AS692" s="61">
        <v>42826</v>
      </c>
      <c r="BF692" s="61">
        <v>41974</v>
      </c>
      <c r="BG692" s="61">
        <v>44165</v>
      </c>
      <c r="BJ692" s="60" t="s">
        <v>7060</v>
      </c>
      <c r="BK692" s="60" t="s">
        <v>7061</v>
      </c>
      <c r="BL692" s="60" t="s">
        <v>7062</v>
      </c>
      <c r="BM692" s="60" t="s">
        <v>7064</v>
      </c>
      <c r="BN692" s="60" t="s">
        <v>7059</v>
      </c>
      <c r="BO692" s="60" t="s">
        <v>7058</v>
      </c>
      <c r="BP692" s="60">
        <v>7390002</v>
      </c>
      <c r="BQ692" s="60" t="s">
        <v>7065</v>
      </c>
      <c r="BV692" s="61">
        <v>17413</v>
      </c>
      <c r="CR692" s="60" t="s">
        <v>1682</v>
      </c>
      <c r="CS692" s="60" t="s">
        <v>7066</v>
      </c>
      <c r="CY692" s="60" t="s">
        <v>291</v>
      </c>
      <c r="CZ692" s="61">
        <v>43118</v>
      </c>
      <c r="DA692" s="61">
        <v>42849</v>
      </c>
      <c r="DB692" s="61">
        <v>42828</v>
      </c>
      <c r="DC692" s="61">
        <v>44165</v>
      </c>
    </row>
    <row r="693" spans="1:110" x14ac:dyDescent="0.15">
      <c r="A693" s="60">
        <f>COUNTIF(B693:B$1038,B693)</f>
        <v>1</v>
      </c>
      <c r="B693" s="60" t="str">
        <f t="shared" si="20"/>
        <v>3473800286通所介護</v>
      </c>
      <c r="C693" s="60">
        <v>3473800286</v>
      </c>
      <c r="D693" s="60">
        <v>0</v>
      </c>
      <c r="E693" s="60" t="s">
        <v>275</v>
      </c>
      <c r="F693" s="60">
        <v>5007406</v>
      </c>
      <c r="G693" s="60" t="s">
        <v>7067</v>
      </c>
      <c r="H693" s="60" t="s">
        <v>7068</v>
      </c>
      <c r="I693" s="60">
        <v>7392201</v>
      </c>
      <c r="J693" s="60" t="s">
        <v>7069</v>
      </c>
      <c r="K693" s="60" t="s">
        <v>7070</v>
      </c>
      <c r="L693" s="60" t="s">
        <v>7071</v>
      </c>
      <c r="M693" s="60" t="s">
        <v>1907</v>
      </c>
      <c r="P693" s="60" t="s">
        <v>2147</v>
      </c>
      <c r="Q693" s="60" t="s">
        <v>7072</v>
      </c>
      <c r="R693" s="60" t="s">
        <v>7073</v>
      </c>
      <c r="X693" s="60" t="s">
        <v>7074</v>
      </c>
      <c r="Y693" s="60" t="s">
        <v>7075</v>
      </c>
      <c r="Z693" s="60" t="s">
        <v>7076</v>
      </c>
      <c r="AA693" s="60">
        <v>7392201</v>
      </c>
      <c r="AB693" s="60">
        <v>34212</v>
      </c>
      <c r="AC693" s="60" t="s">
        <v>7069</v>
      </c>
      <c r="AD693" s="60" t="s">
        <v>668</v>
      </c>
      <c r="AE693" s="60" t="b">
        <f t="shared" si="21"/>
        <v>0</v>
      </c>
      <c r="AF693" s="60" t="s">
        <v>290</v>
      </c>
      <c r="AG693" s="60" t="s">
        <v>291</v>
      </c>
      <c r="AH693" s="61">
        <v>42290</v>
      </c>
      <c r="AI693" s="60" t="s">
        <v>292</v>
      </c>
      <c r="AJ693" s="61">
        <v>42292</v>
      </c>
      <c r="AK693" s="61">
        <v>42359</v>
      </c>
      <c r="AL693" s="60" t="s">
        <v>1829</v>
      </c>
      <c r="AM693" s="60" t="str">
        <f>VLOOKUP(AL693,'[1]居宅，予防'!$A$2:$B$43,2,FALSE)</f>
        <v>通所介護</v>
      </c>
      <c r="AN693" s="60" t="str">
        <f>VLOOKUP(AM693,[1]施設種別!$A$2:$B$20,2,FALSE)</f>
        <v>⑮通所介護</v>
      </c>
      <c r="AO693" s="60" t="s">
        <v>294</v>
      </c>
      <c r="AP693" s="60" t="s">
        <v>356</v>
      </c>
      <c r="AQ693" s="61">
        <v>37987</v>
      </c>
      <c r="AR693" s="61">
        <v>37987</v>
      </c>
      <c r="AS693" s="61">
        <v>42095</v>
      </c>
      <c r="BF693" s="61">
        <v>42370</v>
      </c>
      <c r="BG693" s="61">
        <v>44561</v>
      </c>
      <c r="BJ693" s="60" t="s">
        <v>7074</v>
      </c>
      <c r="BK693" s="60" t="s">
        <v>7075</v>
      </c>
      <c r="BL693" s="60" t="s">
        <v>7076</v>
      </c>
      <c r="BM693" s="60" t="s">
        <v>7077</v>
      </c>
      <c r="BN693" s="60" t="s">
        <v>7073</v>
      </c>
      <c r="BO693" s="60" t="s">
        <v>7072</v>
      </c>
      <c r="BP693" s="60">
        <v>7390048</v>
      </c>
      <c r="BQ693" s="60" t="s">
        <v>7078</v>
      </c>
      <c r="BV693" s="61">
        <v>14474</v>
      </c>
      <c r="CR693" s="60" t="s">
        <v>1682</v>
      </c>
      <c r="CS693" s="60" t="s">
        <v>7079</v>
      </c>
      <c r="CY693" s="60" t="s">
        <v>291</v>
      </c>
      <c r="CZ693" s="61">
        <v>42360</v>
      </c>
      <c r="DA693" s="61">
        <v>42849</v>
      </c>
      <c r="DB693" s="61">
        <v>42290</v>
      </c>
      <c r="DC693" s="61">
        <v>44561</v>
      </c>
    </row>
    <row r="694" spans="1:110" x14ac:dyDescent="0.15">
      <c r="A694" s="60">
        <f>COUNTIF(B694:B$1038,B694)</f>
        <v>1</v>
      </c>
      <c r="B694" s="60" t="str">
        <f t="shared" si="20"/>
        <v>3473900276地域密着型通所介護</v>
      </c>
      <c r="C694" s="60">
        <v>3473900276</v>
      </c>
      <c r="D694" s="60">
        <v>34431</v>
      </c>
      <c r="E694" s="60" t="s">
        <v>1693</v>
      </c>
      <c r="F694" s="60">
        <v>1004340</v>
      </c>
      <c r="G694" s="60" t="s">
        <v>7080</v>
      </c>
      <c r="H694" s="60" t="s">
        <v>7081</v>
      </c>
      <c r="I694" s="60">
        <v>7250303</v>
      </c>
      <c r="J694" s="60" t="s">
        <v>7082</v>
      </c>
      <c r="K694" s="60" t="s">
        <v>7083</v>
      </c>
      <c r="L694" s="60" t="s">
        <v>7084</v>
      </c>
      <c r="M694" s="60" t="s">
        <v>1244</v>
      </c>
      <c r="P694" s="60" t="s">
        <v>283</v>
      </c>
      <c r="Q694" s="60" t="s">
        <v>7085</v>
      </c>
      <c r="R694" s="60" t="s">
        <v>7086</v>
      </c>
      <c r="X694" s="60" t="s">
        <v>7087</v>
      </c>
      <c r="Y694" s="60" t="s">
        <v>7088</v>
      </c>
      <c r="Z694" s="60" t="s">
        <v>7089</v>
      </c>
      <c r="AA694" s="60">
        <v>7250402</v>
      </c>
      <c r="AB694" s="60">
        <v>34431</v>
      </c>
      <c r="AC694" s="60" t="s">
        <v>7090</v>
      </c>
      <c r="AD694" s="60" t="s">
        <v>1693</v>
      </c>
      <c r="AE694" s="60" t="b">
        <f t="shared" si="21"/>
        <v>1</v>
      </c>
      <c r="AF694" s="60" t="s">
        <v>290</v>
      </c>
      <c r="AH694" s="61">
        <v>41666</v>
      </c>
      <c r="AI694" s="60" t="s">
        <v>292</v>
      </c>
      <c r="AJ694" s="61">
        <v>43191</v>
      </c>
      <c r="AK694" s="61">
        <v>43412</v>
      </c>
      <c r="AL694" s="60" t="s">
        <v>1974</v>
      </c>
      <c r="AM694" s="60" t="str">
        <f>VLOOKUP(AL694,'[1]居宅，予防'!$A$2:$B$43,2,FALSE)</f>
        <v>地域密着型通所介護</v>
      </c>
      <c r="AN694" s="60" t="str">
        <f>VLOOKUP(AM694,[1]施設種別!$A$2:$B$20,2,FALSE)</f>
        <v>⑯地域密着型通所介護</v>
      </c>
      <c r="AO694" s="60" t="s">
        <v>294</v>
      </c>
      <c r="AP694" s="60" t="s">
        <v>356</v>
      </c>
      <c r="AQ694" s="61">
        <v>43374</v>
      </c>
      <c r="AR694" s="61">
        <v>43374</v>
      </c>
      <c r="BF694" s="61">
        <v>43374</v>
      </c>
      <c r="BG694" s="61">
        <v>45565</v>
      </c>
      <c r="BJ694" s="60" t="s">
        <v>7087</v>
      </c>
      <c r="BK694" s="60" t="s">
        <v>7088</v>
      </c>
      <c r="BL694" s="60" t="s">
        <v>7089</v>
      </c>
      <c r="CZ694" s="61">
        <v>43412</v>
      </c>
      <c r="DA694" s="61">
        <v>43412</v>
      </c>
      <c r="DB694" s="61">
        <v>41666</v>
      </c>
      <c r="DC694" s="61">
        <v>45565</v>
      </c>
    </row>
    <row r="695" spans="1:110" x14ac:dyDescent="0.15">
      <c r="A695" s="60">
        <f>COUNTIF(B695:B$1038,B695)</f>
        <v>1</v>
      </c>
      <c r="B695" s="60" t="str">
        <f t="shared" si="20"/>
        <v>3473900284短期入所生活介護</v>
      </c>
      <c r="C695" s="60">
        <v>3473900284</v>
      </c>
      <c r="D695" s="60">
        <v>0</v>
      </c>
      <c r="E695" s="60" t="s">
        <v>275</v>
      </c>
      <c r="F695" s="60">
        <v>1004340</v>
      </c>
      <c r="G695" s="60" t="s">
        <v>7080</v>
      </c>
      <c r="H695" s="60" t="s">
        <v>7081</v>
      </c>
      <c r="I695" s="60">
        <v>7250303</v>
      </c>
      <c r="J695" s="60" t="s">
        <v>7082</v>
      </c>
      <c r="K695" s="60" t="s">
        <v>7083</v>
      </c>
      <c r="L695" s="60" t="s">
        <v>7084</v>
      </c>
      <c r="M695" s="60" t="s">
        <v>1244</v>
      </c>
      <c r="P695" s="60" t="s">
        <v>283</v>
      </c>
      <c r="Q695" s="60" t="s">
        <v>7085</v>
      </c>
      <c r="R695" s="60" t="s">
        <v>7086</v>
      </c>
      <c r="X695" s="60" t="s">
        <v>7091</v>
      </c>
      <c r="Y695" s="60" t="s">
        <v>7092</v>
      </c>
      <c r="Z695" s="60" t="s">
        <v>7089</v>
      </c>
      <c r="AA695" s="60">
        <v>7250402</v>
      </c>
      <c r="AB695" s="60">
        <v>34431</v>
      </c>
      <c r="AC695" s="60" t="s">
        <v>7090</v>
      </c>
      <c r="AD695" s="60" t="s">
        <v>1693</v>
      </c>
      <c r="AE695" s="60" t="b">
        <f t="shared" si="21"/>
        <v>0</v>
      </c>
      <c r="AF695" s="60" t="s">
        <v>290</v>
      </c>
      <c r="AG695" s="60" t="s">
        <v>291</v>
      </c>
      <c r="AH695" s="61">
        <v>42184</v>
      </c>
      <c r="AI695" s="60" t="s">
        <v>292</v>
      </c>
      <c r="AJ695" s="61">
        <v>42151</v>
      </c>
      <c r="AK695" s="61">
        <v>42541</v>
      </c>
      <c r="AL695" s="60" t="s">
        <v>1850</v>
      </c>
      <c r="AM695" s="60" t="str">
        <f>VLOOKUP(AL695,'[1]居宅，予防'!$A$2:$B$43,2,FALSE)</f>
        <v>短期入所生活介護</v>
      </c>
      <c r="AN695" s="60" t="str">
        <f>VLOOKUP(AM695,[1]施設種別!$A$2:$B$20,2,FALSE)</f>
        <v>⑭短期入所生活介護</v>
      </c>
      <c r="AO695" s="60" t="s">
        <v>294</v>
      </c>
      <c r="AP695" s="60" t="s">
        <v>356</v>
      </c>
      <c r="AQ695" s="61">
        <v>36601</v>
      </c>
      <c r="AR695" s="61">
        <v>36601</v>
      </c>
      <c r="AS695" s="61">
        <v>43453</v>
      </c>
      <c r="BF695" s="61">
        <v>41730</v>
      </c>
      <c r="BG695" s="61">
        <v>43921</v>
      </c>
      <c r="BJ695" s="60" t="s">
        <v>7091</v>
      </c>
      <c r="BK695" s="60" t="s">
        <v>7092</v>
      </c>
      <c r="BL695" s="60" t="s">
        <v>7089</v>
      </c>
      <c r="BM695" s="60" t="s">
        <v>7093</v>
      </c>
      <c r="BN695" s="60" t="s">
        <v>7094</v>
      </c>
      <c r="BO695" s="60" t="s">
        <v>7095</v>
      </c>
      <c r="BP695" s="60">
        <v>7250301</v>
      </c>
      <c r="BQ695" s="60" t="s">
        <v>7096</v>
      </c>
      <c r="BS695" s="60" t="s">
        <v>7097</v>
      </c>
      <c r="BT695" s="60" t="s">
        <v>2380</v>
      </c>
      <c r="BV695" s="61">
        <v>23346</v>
      </c>
      <c r="CR695" s="60" t="s">
        <v>1693</v>
      </c>
      <c r="CY695" s="60" t="s">
        <v>291</v>
      </c>
      <c r="CZ695" s="61">
        <v>43524</v>
      </c>
      <c r="DA695" s="61">
        <v>43217</v>
      </c>
      <c r="DB695" s="61">
        <v>43460</v>
      </c>
      <c r="DC695" s="61">
        <v>43921</v>
      </c>
    </row>
    <row r="696" spans="1:110" x14ac:dyDescent="0.15">
      <c r="A696" s="60">
        <f>COUNTIF(B696:B$1038,B696)</f>
        <v>1</v>
      </c>
      <c r="B696" s="60" t="str">
        <f t="shared" si="20"/>
        <v>3473900292介護老人福祉施設</v>
      </c>
      <c r="C696" s="60">
        <v>3473900292</v>
      </c>
      <c r="D696" s="60">
        <v>0</v>
      </c>
      <c r="E696" s="60" t="s">
        <v>275</v>
      </c>
      <c r="F696" s="60">
        <v>1004340</v>
      </c>
      <c r="G696" s="60" t="s">
        <v>7080</v>
      </c>
      <c r="H696" s="60" t="s">
        <v>7081</v>
      </c>
      <c r="I696" s="60">
        <v>7250303</v>
      </c>
      <c r="J696" s="60" t="s">
        <v>7082</v>
      </c>
      <c r="K696" s="60" t="s">
        <v>7083</v>
      </c>
      <c r="L696" s="60" t="s">
        <v>7084</v>
      </c>
      <c r="M696" s="60" t="s">
        <v>1244</v>
      </c>
      <c r="P696" s="60" t="s">
        <v>283</v>
      </c>
      <c r="Q696" s="60" t="s">
        <v>7085</v>
      </c>
      <c r="R696" s="60" t="s">
        <v>7086</v>
      </c>
      <c r="X696" s="60" t="s">
        <v>7098</v>
      </c>
      <c r="Y696" s="60" t="s">
        <v>7099</v>
      </c>
      <c r="Z696" s="60" t="s">
        <v>7089</v>
      </c>
      <c r="AA696" s="60">
        <v>7250402</v>
      </c>
      <c r="AB696" s="60">
        <v>34431</v>
      </c>
      <c r="AC696" s="60" t="s">
        <v>7090</v>
      </c>
      <c r="AD696" s="60" t="s">
        <v>1693</v>
      </c>
      <c r="AE696" s="60" t="b">
        <f t="shared" si="21"/>
        <v>0</v>
      </c>
      <c r="AF696" s="60" t="s">
        <v>290</v>
      </c>
      <c r="AG696" s="60" t="s">
        <v>291</v>
      </c>
      <c r="AH696" s="61">
        <v>42184</v>
      </c>
      <c r="AI696" s="60" t="s">
        <v>292</v>
      </c>
      <c r="AJ696" s="61">
        <v>42151</v>
      </c>
      <c r="AK696" s="61">
        <v>42541</v>
      </c>
      <c r="AL696" s="60" t="s">
        <v>1856</v>
      </c>
      <c r="AM696" s="60" t="str">
        <f>VLOOKUP(AL696,'[1]居宅，予防'!$A$2:$B$43,2,FALSE)</f>
        <v>介護老人福祉施設</v>
      </c>
      <c r="AN696" s="60" t="str">
        <f>VLOOKUP(AM696,[1]施設種別!$A$2:$B$20,2,FALSE)</f>
        <v>①広域型特別養護老人ホーム</v>
      </c>
      <c r="AO696" s="60" t="s">
        <v>294</v>
      </c>
      <c r="AP696" s="60" t="s">
        <v>356</v>
      </c>
      <c r="AQ696" s="61">
        <v>36617</v>
      </c>
      <c r="AR696" s="61">
        <v>36617</v>
      </c>
      <c r="AS696" s="61">
        <v>43453</v>
      </c>
      <c r="BF696" s="61">
        <v>41730</v>
      </c>
      <c r="BG696" s="61">
        <v>43921</v>
      </c>
      <c r="BJ696" s="60" t="s">
        <v>7098</v>
      </c>
      <c r="BK696" s="60" t="s">
        <v>7099</v>
      </c>
      <c r="BL696" s="60" t="s">
        <v>7089</v>
      </c>
      <c r="BM696" s="60" t="s">
        <v>7093</v>
      </c>
      <c r="BN696" s="60" t="s">
        <v>7094</v>
      </c>
      <c r="BO696" s="60" t="s">
        <v>7095</v>
      </c>
      <c r="BP696" s="60">
        <v>7250301</v>
      </c>
      <c r="BQ696" s="60" t="s">
        <v>7096</v>
      </c>
      <c r="BS696" s="60" t="s">
        <v>6641</v>
      </c>
      <c r="BT696" s="60" t="s">
        <v>1939</v>
      </c>
      <c r="BV696" s="61">
        <v>23346</v>
      </c>
      <c r="CU696" s="60" t="s">
        <v>7100</v>
      </c>
      <c r="CY696" s="60" t="s">
        <v>291</v>
      </c>
      <c r="CZ696" s="61">
        <v>43556</v>
      </c>
      <c r="DA696" s="61">
        <v>43496</v>
      </c>
      <c r="DB696" s="61">
        <v>43460</v>
      </c>
      <c r="DC696" s="61">
        <v>43921</v>
      </c>
    </row>
    <row r="697" spans="1:110" x14ac:dyDescent="0.15">
      <c r="A697" s="60">
        <f>COUNTIF(B697:B$1038,B697)</f>
        <v>1</v>
      </c>
      <c r="B697" s="60" t="str">
        <f t="shared" si="20"/>
        <v>3473900292短期入所生活介護</v>
      </c>
      <c r="C697" s="60">
        <v>3473900292</v>
      </c>
      <c r="D697" s="60">
        <v>0</v>
      </c>
      <c r="E697" s="60" t="s">
        <v>275</v>
      </c>
      <c r="F697" s="60">
        <v>1004340</v>
      </c>
      <c r="G697" s="60" t="s">
        <v>7080</v>
      </c>
      <c r="H697" s="60" t="s">
        <v>7081</v>
      </c>
      <c r="I697" s="60">
        <v>7250303</v>
      </c>
      <c r="J697" s="60" t="s">
        <v>7082</v>
      </c>
      <c r="K697" s="60" t="s">
        <v>7083</v>
      </c>
      <c r="L697" s="60" t="s">
        <v>7084</v>
      </c>
      <c r="M697" s="60" t="s">
        <v>1244</v>
      </c>
      <c r="P697" s="60" t="s">
        <v>283</v>
      </c>
      <c r="Q697" s="60" t="s">
        <v>7085</v>
      </c>
      <c r="R697" s="60" t="s">
        <v>7086</v>
      </c>
      <c r="X697" s="60" t="s">
        <v>7098</v>
      </c>
      <c r="Y697" s="60" t="s">
        <v>7099</v>
      </c>
      <c r="Z697" s="60" t="s">
        <v>7089</v>
      </c>
      <c r="AA697" s="60">
        <v>7250402</v>
      </c>
      <c r="AB697" s="60">
        <v>34431</v>
      </c>
      <c r="AC697" s="60" t="s">
        <v>7090</v>
      </c>
      <c r="AD697" s="60" t="s">
        <v>1693</v>
      </c>
      <c r="AE697" s="60" t="b">
        <f t="shared" si="21"/>
        <v>0</v>
      </c>
      <c r="AF697" s="60" t="s">
        <v>290</v>
      </c>
      <c r="AG697" s="60" t="s">
        <v>291</v>
      </c>
      <c r="AH697" s="61">
        <v>42184</v>
      </c>
      <c r="AI697" s="60" t="s">
        <v>292</v>
      </c>
      <c r="AJ697" s="61">
        <v>42151</v>
      </c>
      <c r="AK697" s="61">
        <v>42541</v>
      </c>
      <c r="AL697" s="60" t="s">
        <v>1850</v>
      </c>
      <c r="AM697" s="60" t="str">
        <f>VLOOKUP(AL697,'[1]居宅，予防'!$A$2:$B$43,2,FALSE)</f>
        <v>短期入所生活介護</v>
      </c>
      <c r="AN697" s="60" t="str">
        <f>VLOOKUP(AM697,[1]施設種別!$A$2:$B$20,2,FALSE)</f>
        <v>⑭短期入所生活介護</v>
      </c>
      <c r="AO697" s="60" t="s">
        <v>294</v>
      </c>
      <c r="AP697" s="60" t="s">
        <v>356</v>
      </c>
      <c r="AQ697" s="61">
        <v>36601</v>
      </c>
      <c r="AR697" s="61">
        <v>36601</v>
      </c>
      <c r="AS697" s="61">
        <v>43453</v>
      </c>
      <c r="BF697" s="61">
        <v>41730</v>
      </c>
      <c r="BG697" s="61">
        <v>43921</v>
      </c>
      <c r="BJ697" s="60" t="s">
        <v>7098</v>
      </c>
      <c r="BK697" s="60" t="s">
        <v>7099</v>
      </c>
      <c r="BL697" s="60" t="s">
        <v>7089</v>
      </c>
      <c r="BM697" s="60" t="s">
        <v>7093</v>
      </c>
      <c r="BN697" s="60" t="s">
        <v>7094</v>
      </c>
      <c r="BO697" s="60" t="s">
        <v>7095</v>
      </c>
      <c r="BP697" s="60">
        <v>7250301</v>
      </c>
      <c r="BQ697" s="60" t="s">
        <v>7096</v>
      </c>
      <c r="BS697" s="60" t="s">
        <v>7101</v>
      </c>
      <c r="BT697" s="60" t="s">
        <v>2380</v>
      </c>
      <c r="BV697" s="61">
        <v>23346</v>
      </c>
      <c r="CR697" s="60" t="s">
        <v>1693</v>
      </c>
      <c r="CY697" s="60" t="s">
        <v>291</v>
      </c>
      <c r="CZ697" s="61">
        <v>43524</v>
      </c>
      <c r="DA697" s="61">
        <v>43496</v>
      </c>
      <c r="DB697" s="61">
        <v>43460</v>
      </c>
      <c r="DC697" s="61">
        <v>43921</v>
      </c>
    </row>
    <row r="698" spans="1:110" x14ac:dyDescent="0.15">
      <c r="A698" s="60">
        <f>COUNTIF(B698:B$1038,B698)</f>
        <v>1</v>
      </c>
      <c r="B698" s="60" t="str">
        <f t="shared" si="20"/>
        <v>3473900300通所介護</v>
      </c>
      <c r="C698" s="60">
        <v>3473900300</v>
      </c>
      <c r="D698" s="60">
        <v>0</v>
      </c>
      <c r="E698" s="60" t="s">
        <v>275</v>
      </c>
      <c r="F698" s="60">
        <v>1004340</v>
      </c>
      <c r="G698" s="60" t="s">
        <v>7080</v>
      </c>
      <c r="H698" s="60" t="s">
        <v>7081</v>
      </c>
      <c r="I698" s="60">
        <v>7250303</v>
      </c>
      <c r="J698" s="60" t="s">
        <v>7082</v>
      </c>
      <c r="K698" s="60" t="s">
        <v>7083</v>
      </c>
      <c r="L698" s="60" t="s">
        <v>7084</v>
      </c>
      <c r="M698" s="60" t="s">
        <v>1244</v>
      </c>
      <c r="P698" s="60" t="s">
        <v>283</v>
      </c>
      <c r="Q698" s="60" t="s">
        <v>7085</v>
      </c>
      <c r="R698" s="60" t="s">
        <v>7086</v>
      </c>
      <c r="X698" s="60" t="s">
        <v>7102</v>
      </c>
      <c r="Y698" s="60" t="s">
        <v>7103</v>
      </c>
      <c r="Z698" s="60" t="s">
        <v>7083</v>
      </c>
      <c r="AA698" s="60">
        <v>7250303</v>
      </c>
      <c r="AB698" s="60">
        <v>34431</v>
      </c>
      <c r="AC698" s="60" t="s">
        <v>7082</v>
      </c>
      <c r="AD698" s="60" t="s">
        <v>1693</v>
      </c>
      <c r="AE698" s="60" t="b">
        <f t="shared" si="21"/>
        <v>0</v>
      </c>
      <c r="AF698" s="60" t="s">
        <v>290</v>
      </c>
      <c r="AG698" s="60" t="s">
        <v>291</v>
      </c>
      <c r="AH698" s="61">
        <v>42184</v>
      </c>
      <c r="AI698" s="60" t="s">
        <v>292</v>
      </c>
      <c r="AJ698" s="61">
        <v>42151</v>
      </c>
      <c r="AK698" s="61">
        <v>42850</v>
      </c>
      <c r="AL698" s="60" t="s">
        <v>1829</v>
      </c>
      <c r="AM698" s="60" t="str">
        <f>VLOOKUP(AL698,'[1]居宅，予防'!$A$2:$B$43,2,FALSE)</f>
        <v>通所介護</v>
      </c>
      <c r="AN698" s="60" t="str">
        <f>VLOOKUP(AM698,[1]施設種別!$A$2:$B$20,2,FALSE)</f>
        <v>⑮通所介護</v>
      </c>
      <c r="AO698" s="60" t="s">
        <v>294</v>
      </c>
      <c r="AP698" s="60" t="s">
        <v>356</v>
      </c>
      <c r="AQ698" s="61">
        <v>36607</v>
      </c>
      <c r="AR698" s="61">
        <v>36607</v>
      </c>
      <c r="AS698" s="61">
        <v>43374</v>
      </c>
      <c r="BF698" s="61">
        <v>41730</v>
      </c>
      <c r="BG698" s="61">
        <v>43921</v>
      </c>
      <c r="BJ698" s="60" t="s">
        <v>7102</v>
      </c>
      <c r="BK698" s="60" t="s">
        <v>7103</v>
      </c>
      <c r="BL698" s="60" t="s">
        <v>7083</v>
      </c>
      <c r="BM698" s="60" t="s">
        <v>7084</v>
      </c>
      <c r="BN698" s="60" t="s">
        <v>7104</v>
      </c>
      <c r="BO698" s="60" t="s">
        <v>7105</v>
      </c>
      <c r="BP698" s="60">
        <v>7250301</v>
      </c>
      <c r="BQ698" s="60" t="s">
        <v>7106</v>
      </c>
      <c r="BS698" s="60" t="s">
        <v>3469</v>
      </c>
      <c r="BT698" s="60" t="s">
        <v>3712</v>
      </c>
      <c r="BV698" s="61">
        <v>21869</v>
      </c>
      <c r="CR698" s="60" t="s">
        <v>1693</v>
      </c>
      <c r="CY698" s="60" t="s">
        <v>291</v>
      </c>
      <c r="CZ698" s="61">
        <v>43462</v>
      </c>
      <c r="DA698" s="61">
        <v>43580</v>
      </c>
      <c r="DB698" s="61">
        <v>43382</v>
      </c>
      <c r="DC698" s="61">
        <v>43921</v>
      </c>
    </row>
    <row r="699" spans="1:110" x14ac:dyDescent="0.15">
      <c r="A699" s="60">
        <f>COUNTIF(B699:B$1038,B699)</f>
        <v>1</v>
      </c>
      <c r="B699" s="60" t="str">
        <f t="shared" si="20"/>
        <v>3473900326短期入所生活介護</v>
      </c>
      <c r="C699" s="60">
        <v>3473900326</v>
      </c>
      <c r="D699" s="60">
        <v>0</v>
      </c>
      <c r="E699" s="60" t="s">
        <v>275</v>
      </c>
      <c r="F699" s="60">
        <v>1004340</v>
      </c>
      <c r="G699" s="60" t="s">
        <v>7080</v>
      </c>
      <c r="H699" s="60" t="s">
        <v>7081</v>
      </c>
      <c r="I699" s="60">
        <v>7250303</v>
      </c>
      <c r="J699" s="60" t="s">
        <v>7082</v>
      </c>
      <c r="K699" s="60" t="s">
        <v>7083</v>
      </c>
      <c r="L699" s="60" t="s">
        <v>7084</v>
      </c>
      <c r="M699" s="60" t="s">
        <v>1244</v>
      </c>
      <c r="P699" s="60" t="s">
        <v>283</v>
      </c>
      <c r="Q699" s="60" t="s">
        <v>7085</v>
      </c>
      <c r="R699" s="60" t="s">
        <v>7086</v>
      </c>
      <c r="X699" s="60" t="s">
        <v>7107</v>
      </c>
      <c r="Y699" s="60" t="s">
        <v>7108</v>
      </c>
      <c r="Z699" s="60" t="s">
        <v>7083</v>
      </c>
      <c r="AA699" s="60">
        <v>7250303</v>
      </c>
      <c r="AB699" s="60">
        <v>34431</v>
      </c>
      <c r="AC699" s="60" t="s">
        <v>7082</v>
      </c>
      <c r="AD699" s="60" t="s">
        <v>1693</v>
      </c>
      <c r="AE699" s="60" t="b">
        <f t="shared" si="21"/>
        <v>0</v>
      </c>
      <c r="AF699" s="60" t="s">
        <v>290</v>
      </c>
      <c r="AG699" s="60" t="s">
        <v>291</v>
      </c>
      <c r="AH699" s="61">
        <v>42184</v>
      </c>
      <c r="AI699" s="60" t="s">
        <v>292</v>
      </c>
      <c r="AJ699" s="61">
        <v>42151</v>
      </c>
      <c r="AK699" s="61">
        <v>42541</v>
      </c>
      <c r="AL699" s="60" t="s">
        <v>1850</v>
      </c>
      <c r="AM699" s="60" t="str">
        <f>VLOOKUP(AL699,'[1]居宅，予防'!$A$2:$B$43,2,FALSE)</f>
        <v>短期入所生活介護</v>
      </c>
      <c r="AN699" s="60" t="str">
        <f>VLOOKUP(AM699,[1]施設種別!$A$2:$B$20,2,FALSE)</f>
        <v>⑭短期入所生活介護</v>
      </c>
      <c r="AO699" s="60" t="s">
        <v>294</v>
      </c>
      <c r="AP699" s="60" t="s">
        <v>356</v>
      </c>
      <c r="AQ699" s="61">
        <v>36607</v>
      </c>
      <c r="AR699" s="61">
        <v>36607</v>
      </c>
      <c r="AS699" s="61">
        <v>43221</v>
      </c>
      <c r="BF699" s="61">
        <v>41730</v>
      </c>
      <c r="BG699" s="61">
        <v>43921</v>
      </c>
      <c r="BJ699" s="60" t="s">
        <v>7107</v>
      </c>
      <c r="BK699" s="60" t="s">
        <v>7108</v>
      </c>
      <c r="BL699" s="60" t="s">
        <v>7083</v>
      </c>
      <c r="BM699" s="60" t="s">
        <v>7084</v>
      </c>
      <c r="BN699" s="60" t="s">
        <v>7104</v>
      </c>
      <c r="BO699" s="60" t="s">
        <v>7105</v>
      </c>
      <c r="BP699" s="60">
        <v>7250301</v>
      </c>
      <c r="BQ699" s="60" t="s">
        <v>7109</v>
      </c>
      <c r="BS699" s="60" t="s">
        <v>5304</v>
      </c>
      <c r="BT699" s="60" t="s">
        <v>674</v>
      </c>
      <c r="BV699" s="61">
        <v>21869</v>
      </c>
      <c r="CR699" s="60" t="s">
        <v>1693</v>
      </c>
      <c r="CW699" s="60" t="s">
        <v>7110</v>
      </c>
      <c r="CY699" s="60" t="s">
        <v>291</v>
      </c>
      <c r="CZ699" s="61">
        <v>43251</v>
      </c>
      <c r="DA699" s="61">
        <v>43217</v>
      </c>
      <c r="DB699" s="61">
        <v>43229</v>
      </c>
      <c r="DC699" s="61">
        <v>43921</v>
      </c>
    </row>
    <row r="700" spans="1:110" x14ac:dyDescent="0.15">
      <c r="A700" s="60">
        <f>COUNTIF(B700:B$1038,B700)</f>
        <v>1</v>
      </c>
      <c r="B700" s="60" t="str">
        <f t="shared" si="20"/>
        <v>3473900334介護老人福祉施設</v>
      </c>
      <c r="C700" s="60">
        <v>3473900334</v>
      </c>
      <c r="D700" s="60">
        <v>0</v>
      </c>
      <c r="E700" s="60" t="s">
        <v>275</v>
      </c>
      <c r="F700" s="60">
        <v>1004340</v>
      </c>
      <c r="G700" s="60" t="s">
        <v>7080</v>
      </c>
      <c r="H700" s="60" t="s">
        <v>7081</v>
      </c>
      <c r="I700" s="60">
        <v>7250303</v>
      </c>
      <c r="J700" s="60" t="s">
        <v>7082</v>
      </c>
      <c r="K700" s="60" t="s">
        <v>7083</v>
      </c>
      <c r="L700" s="60" t="s">
        <v>7084</v>
      </c>
      <c r="M700" s="60" t="s">
        <v>1244</v>
      </c>
      <c r="P700" s="60" t="s">
        <v>283</v>
      </c>
      <c r="Q700" s="60" t="s">
        <v>7085</v>
      </c>
      <c r="R700" s="60" t="s">
        <v>7086</v>
      </c>
      <c r="X700" s="60" t="s">
        <v>7111</v>
      </c>
      <c r="Y700" s="60" t="s">
        <v>7112</v>
      </c>
      <c r="Z700" s="60" t="s">
        <v>7083</v>
      </c>
      <c r="AA700" s="60">
        <v>7250303</v>
      </c>
      <c r="AB700" s="60">
        <v>34431</v>
      </c>
      <c r="AC700" s="60" t="s">
        <v>7082</v>
      </c>
      <c r="AD700" s="60" t="s">
        <v>1693</v>
      </c>
      <c r="AE700" s="60" t="b">
        <f t="shared" si="21"/>
        <v>0</v>
      </c>
      <c r="AF700" s="60" t="s">
        <v>290</v>
      </c>
      <c r="AG700" s="60" t="s">
        <v>291</v>
      </c>
      <c r="AH700" s="61">
        <v>42184</v>
      </c>
      <c r="AI700" s="60" t="s">
        <v>292</v>
      </c>
      <c r="AJ700" s="61">
        <v>42151</v>
      </c>
      <c r="AK700" s="61">
        <v>42541</v>
      </c>
      <c r="AL700" s="60" t="s">
        <v>1856</v>
      </c>
      <c r="AM700" s="60" t="str">
        <f>VLOOKUP(AL700,'[1]居宅，予防'!$A$2:$B$43,2,FALSE)</f>
        <v>介護老人福祉施設</v>
      </c>
      <c r="AN700" s="60" t="str">
        <f>VLOOKUP(AM700,[1]施設種別!$A$2:$B$20,2,FALSE)</f>
        <v>①広域型特別養護老人ホーム</v>
      </c>
      <c r="AO700" s="60" t="s">
        <v>294</v>
      </c>
      <c r="AP700" s="60" t="s">
        <v>356</v>
      </c>
      <c r="AQ700" s="61">
        <v>36617</v>
      </c>
      <c r="AR700" s="61">
        <v>36617</v>
      </c>
      <c r="AS700" s="61">
        <v>43221</v>
      </c>
      <c r="BF700" s="61">
        <v>41730</v>
      </c>
      <c r="BG700" s="61">
        <v>43921</v>
      </c>
      <c r="BJ700" s="60" t="s">
        <v>7111</v>
      </c>
      <c r="BK700" s="60" t="s">
        <v>7112</v>
      </c>
      <c r="BL700" s="60" t="s">
        <v>7083</v>
      </c>
      <c r="BM700" s="60" t="s">
        <v>7084</v>
      </c>
      <c r="BN700" s="60" t="s">
        <v>7104</v>
      </c>
      <c r="BO700" s="60" t="s">
        <v>7113</v>
      </c>
      <c r="BP700" s="60">
        <v>7250301</v>
      </c>
      <c r="BQ700" s="60" t="s">
        <v>7109</v>
      </c>
      <c r="BS700" s="60" t="s">
        <v>6641</v>
      </c>
      <c r="BT700" s="60" t="s">
        <v>1939</v>
      </c>
      <c r="BV700" s="61">
        <v>21869</v>
      </c>
      <c r="CW700" s="60" t="s">
        <v>7114</v>
      </c>
      <c r="CY700" s="60" t="s">
        <v>291</v>
      </c>
      <c r="CZ700" s="61">
        <v>43342</v>
      </c>
      <c r="DA700" s="61">
        <v>43500</v>
      </c>
      <c r="DB700" s="61">
        <v>43230</v>
      </c>
      <c r="DC700" s="61">
        <v>43921</v>
      </c>
    </row>
    <row r="701" spans="1:110" x14ac:dyDescent="0.15">
      <c r="A701" s="60">
        <f>COUNTIF(B701:B$1038,B701)</f>
        <v>1</v>
      </c>
      <c r="B701" s="60" t="str">
        <f t="shared" si="20"/>
        <v>3473900334短期入所生活介護</v>
      </c>
      <c r="C701" s="60">
        <v>3473900334</v>
      </c>
      <c r="D701" s="60">
        <v>0</v>
      </c>
      <c r="E701" s="60" t="s">
        <v>275</v>
      </c>
      <c r="F701" s="60">
        <v>1004340</v>
      </c>
      <c r="G701" s="60" t="s">
        <v>7080</v>
      </c>
      <c r="H701" s="60" t="s">
        <v>7081</v>
      </c>
      <c r="I701" s="60">
        <v>7250303</v>
      </c>
      <c r="J701" s="60" t="s">
        <v>7082</v>
      </c>
      <c r="K701" s="60" t="s">
        <v>7083</v>
      </c>
      <c r="L701" s="60" t="s">
        <v>7084</v>
      </c>
      <c r="M701" s="60" t="s">
        <v>1244</v>
      </c>
      <c r="P701" s="60" t="s">
        <v>283</v>
      </c>
      <c r="Q701" s="60" t="s">
        <v>7085</v>
      </c>
      <c r="R701" s="60" t="s">
        <v>7086</v>
      </c>
      <c r="X701" s="60" t="s">
        <v>7111</v>
      </c>
      <c r="Y701" s="60" t="s">
        <v>7112</v>
      </c>
      <c r="Z701" s="60" t="s">
        <v>7083</v>
      </c>
      <c r="AA701" s="60">
        <v>7250303</v>
      </c>
      <c r="AB701" s="60">
        <v>34431</v>
      </c>
      <c r="AC701" s="60" t="s">
        <v>7082</v>
      </c>
      <c r="AD701" s="60" t="s">
        <v>1693</v>
      </c>
      <c r="AE701" s="60" t="b">
        <f t="shared" si="21"/>
        <v>0</v>
      </c>
      <c r="AF701" s="60" t="s">
        <v>290</v>
      </c>
      <c r="AG701" s="60" t="s">
        <v>291</v>
      </c>
      <c r="AH701" s="61">
        <v>42184</v>
      </c>
      <c r="AI701" s="60" t="s">
        <v>292</v>
      </c>
      <c r="AJ701" s="61">
        <v>42151</v>
      </c>
      <c r="AK701" s="61">
        <v>42541</v>
      </c>
      <c r="AL701" s="60" t="s">
        <v>1850</v>
      </c>
      <c r="AM701" s="60" t="str">
        <f>VLOOKUP(AL701,'[1]居宅，予防'!$A$2:$B$43,2,FALSE)</f>
        <v>短期入所生活介護</v>
      </c>
      <c r="AN701" s="60" t="str">
        <f>VLOOKUP(AM701,[1]施設種別!$A$2:$B$20,2,FALSE)</f>
        <v>⑭短期入所生活介護</v>
      </c>
      <c r="AO701" s="60" t="s">
        <v>294</v>
      </c>
      <c r="AP701" s="60" t="s">
        <v>356</v>
      </c>
      <c r="AQ701" s="61">
        <v>36607</v>
      </c>
      <c r="AR701" s="61">
        <v>36607</v>
      </c>
      <c r="AS701" s="61">
        <v>43221</v>
      </c>
      <c r="BF701" s="61">
        <v>41730</v>
      </c>
      <c r="BG701" s="61">
        <v>43921</v>
      </c>
      <c r="BJ701" s="60" t="s">
        <v>7111</v>
      </c>
      <c r="BK701" s="60" t="s">
        <v>7112</v>
      </c>
      <c r="BL701" s="60" t="s">
        <v>7083</v>
      </c>
      <c r="BM701" s="60" t="s">
        <v>7084</v>
      </c>
      <c r="BN701" s="60" t="s">
        <v>7104</v>
      </c>
      <c r="BO701" s="60" t="s">
        <v>7105</v>
      </c>
      <c r="BP701" s="60">
        <v>7250301</v>
      </c>
      <c r="BQ701" s="60" t="s">
        <v>7109</v>
      </c>
      <c r="BS701" s="60" t="s">
        <v>7115</v>
      </c>
      <c r="BT701" s="60" t="s">
        <v>7116</v>
      </c>
      <c r="BV701" s="61">
        <v>21869</v>
      </c>
      <c r="CR701" s="60" t="s">
        <v>1693</v>
      </c>
      <c r="CW701" s="60" t="s">
        <v>7117</v>
      </c>
      <c r="CY701" s="60" t="s">
        <v>291</v>
      </c>
      <c r="CZ701" s="61">
        <v>43251</v>
      </c>
      <c r="DA701" s="61">
        <v>43217</v>
      </c>
      <c r="DB701" s="61">
        <v>43229</v>
      </c>
      <c r="DC701" s="61">
        <v>43921</v>
      </c>
    </row>
    <row r="702" spans="1:110" x14ac:dyDescent="0.15">
      <c r="A702" s="60">
        <f>COUNTIF(B702:B$1038,B702)</f>
        <v>1</v>
      </c>
      <c r="B702" s="60" t="str">
        <f t="shared" si="20"/>
        <v>3473900342短期入所生活介護</v>
      </c>
      <c r="C702" s="60">
        <v>3473900342</v>
      </c>
      <c r="D702" s="60">
        <v>0</v>
      </c>
      <c r="E702" s="60" t="s">
        <v>275</v>
      </c>
      <c r="F702" s="60">
        <v>1007418</v>
      </c>
      <c r="G702" s="60" t="s">
        <v>7118</v>
      </c>
      <c r="H702" s="60" t="s">
        <v>7119</v>
      </c>
      <c r="I702" s="60">
        <v>7290414</v>
      </c>
      <c r="J702" s="60" t="s">
        <v>7120</v>
      </c>
      <c r="K702" s="60" t="s">
        <v>7121</v>
      </c>
      <c r="L702" s="60" t="s">
        <v>7122</v>
      </c>
      <c r="M702" s="60" t="s">
        <v>1244</v>
      </c>
      <c r="P702" s="60" t="s">
        <v>283</v>
      </c>
      <c r="Q702" s="60" t="s">
        <v>7123</v>
      </c>
      <c r="R702" s="60" t="s">
        <v>7124</v>
      </c>
      <c r="U702" s="61">
        <v>15263</v>
      </c>
      <c r="X702" s="60" t="s">
        <v>7125</v>
      </c>
      <c r="Y702" s="60" t="s">
        <v>7126</v>
      </c>
      <c r="Z702" s="60" t="s">
        <v>7121</v>
      </c>
      <c r="AA702" s="60">
        <v>7290414</v>
      </c>
      <c r="AB702" s="60">
        <v>34204</v>
      </c>
      <c r="AC702" s="60" t="s">
        <v>7127</v>
      </c>
      <c r="AD702" s="60" t="s">
        <v>336</v>
      </c>
      <c r="AE702" s="60" t="b">
        <f t="shared" si="21"/>
        <v>0</v>
      </c>
      <c r="AF702" s="60" t="s">
        <v>337</v>
      </c>
      <c r="AG702" s="60" t="s">
        <v>291</v>
      </c>
      <c r="AH702" s="61">
        <v>43060</v>
      </c>
      <c r="AI702" s="60" t="s">
        <v>292</v>
      </c>
      <c r="AJ702" s="61">
        <v>42991</v>
      </c>
      <c r="AK702" s="61">
        <v>43069</v>
      </c>
      <c r="AL702" s="60" t="s">
        <v>1850</v>
      </c>
      <c r="AM702" s="60" t="str">
        <f>VLOOKUP(AL702,'[1]居宅，予防'!$A$2:$B$43,2,FALSE)</f>
        <v>短期入所生活介護</v>
      </c>
      <c r="AN702" s="60" t="str">
        <f>VLOOKUP(AM702,[1]施設種別!$A$2:$B$20,2,FALSE)</f>
        <v>⑭短期入所生活介護</v>
      </c>
      <c r="AO702" s="60" t="s">
        <v>294</v>
      </c>
      <c r="AP702" s="60" t="s">
        <v>356</v>
      </c>
      <c r="AQ702" s="61">
        <v>36566</v>
      </c>
      <c r="AR702" s="61">
        <v>36566</v>
      </c>
      <c r="AS702" s="61">
        <v>43405</v>
      </c>
      <c r="BF702" s="61">
        <v>41730</v>
      </c>
      <c r="BG702" s="61">
        <v>43921</v>
      </c>
      <c r="BJ702" s="60" t="s">
        <v>7125</v>
      </c>
      <c r="BK702" s="60" t="s">
        <v>7126</v>
      </c>
      <c r="BL702" s="60" t="s">
        <v>7121</v>
      </c>
      <c r="BM702" s="60" t="s">
        <v>7122</v>
      </c>
      <c r="BN702" s="60" t="s">
        <v>7128</v>
      </c>
      <c r="BO702" s="60" t="s">
        <v>7129</v>
      </c>
      <c r="BP702" s="60">
        <v>7230052</v>
      </c>
      <c r="BQ702" s="60" t="s">
        <v>7130</v>
      </c>
      <c r="BS702" s="60" t="s">
        <v>5304</v>
      </c>
      <c r="BT702" s="60" t="s">
        <v>674</v>
      </c>
      <c r="BV702" s="61">
        <v>24986</v>
      </c>
      <c r="CR702" s="60" t="s">
        <v>336</v>
      </c>
      <c r="CS702" s="60" t="s">
        <v>7131</v>
      </c>
      <c r="CY702" s="60" t="s">
        <v>291</v>
      </c>
      <c r="CZ702" s="61">
        <v>43462</v>
      </c>
      <c r="DA702" s="61">
        <v>43214</v>
      </c>
      <c r="DB702" s="61">
        <v>43420</v>
      </c>
      <c r="DC702" s="61">
        <v>43921</v>
      </c>
      <c r="DF702" s="60" t="s">
        <v>7132</v>
      </c>
    </row>
    <row r="703" spans="1:110" x14ac:dyDescent="0.15">
      <c r="A703" s="60">
        <f>COUNTIF(B703:B$1038,B703)</f>
        <v>1</v>
      </c>
      <c r="B703" s="60" t="str">
        <f t="shared" si="20"/>
        <v>3473900367通所介護</v>
      </c>
      <c r="C703" s="60">
        <v>3473900367</v>
      </c>
      <c r="D703" s="60">
        <v>0</v>
      </c>
      <c r="E703" s="60" t="s">
        <v>275</v>
      </c>
      <c r="F703" s="60">
        <v>1007426</v>
      </c>
      <c r="G703" s="60" t="s">
        <v>3159</v>
      </c>
      <c r="H703" s="60" t="s">
        <v>3160</v>
      </c>
      <c r="I703" s="60">
        <v>7222416</v>
      </c>
      <c r="J703" s="60" t="s">
        <v>3161</v>
      </c>
      <c r="K703" s="60" t="s">
        <v>3162</v>
      </c>
      <c r="L703" s="60" t="s">
        <v>3163</v>
      </c>
      <c r="M703" s="60" t="s">
        <v>1244</v>
      </c>
      <c r="P703" s="60" t="s">
        <v>283</v>
      </c>
      <c r="Q703" s="60" t="s">
        <v>3164</v>
      </c>
      <c r="R703" s="60" t="s">
        <v>3165</v>
      </c>
      <c r="U703" s="61">
        <v>27284</v>
      </c>
      <c r="X703" s="60" t="s">
        <v>7133</v>
      </c>
      <c r="Y703" s="60" t="s">
        <v>7134</v>
      </c>
      <c r="Z703" s="60" t="s">
        <v>3162</v>
      </c>
      <c r="AA703" s="60">
        <v>7222416</v>
      </c>
      <c r="AB703" s="60">
        <v>34205</v>
      </c>
      <c r="AC703" s="60" t="s">
        <v>3161</v>
      </c>
      <c r="AD703" s="60" t="s">
        <v>417</v>
      </c>
      <c r="AE703" s="60" t="b">
        <f t="shared" si="21"/>
        <v>0</v>
      </c>
      <c r="AF703" s="60" t="s">
        <v>337</v>
      </c>
      <c r="AG703" s="60" t="s">
        <v>291</v>
      </c>
      <c r="AH703" s="61">
        <v>43006</v>
      </c>
      <c r="AI703" s="60" t="s">
        <v>292</v>
      </c>
      <c r="AJ703" s="61">
        <v>43006</v>
      </c>
      <c r="AK703" s="61">
        <v>43131</v>
      </c>
      <c r="AL703" s="60" t="s">
        <v>1829</v>
      </c>
      <c r="AM703" s="60" t="str">
        <f>VLOOKUP(AL703,'[1]居宅，予防'!$A$2:$B$43,2,FALSE)</f>
        <v>通所介護</v>
      </c>
      <c r="AN703" s="60" t="str">
        <f>VLOOKUP(AM703,[1]施設種別!$A$2:$B$20,2,FALSE)</f>
        <v>⑮通所介護</v>
      </c>
      <c r="AO703" s="60" t="s">
        <v>294</v>
      </c>
      <c r="AP703" s="60" t="s">
        <v>356</v>
      </c>
      <c r="AQ703" s="61">
        <v>36613</v>
      </c>
      <c r="AR703" s="61">
        <v>36613</v>
      </c>
      <c r="AS703" s="61">
        <v>43191</v>
      </c>
      <c r="BF703" s="61">
        <v>41730</v>
      </c>
      <c r="BG703" s="61">
        <v>43921</v>
      </c>
      <c r="BJ703" s="60" t="s">
        <v>7133</v>
      </c>
      <c r="BK703" s="60" t="s">
        <v>7134</v>
      </c>
      <c r="BL703" s="60" t="s">
        <v>3162</v>
      </c>
      <c r="BM703" s="60" t="s">
        <v>3163</v>
      </c>
      <c r="BN703" s="60" t="s">
        <v>3165</v>
      </c>
      <c r="BO703" s="60" t="s">
        <v>3164</v>
      </c>
      <c r="BP703" s="60">
        <v>7222211</v>
      </c>
      <c r="BQ703" s="60" t="s">
        <v>3168</v>
      </c>
      <c r="BS703" s="60" t="s">
        <v>7135</v>
      </c>
      <c r="BT703" s="60" t="s">
        <v>7136</v>
      </c>
      <c r="BV703" s="61">
        <v>27284</v>
      </c>
      <c r="CR703" s="60" t="s">
        <v>417</v>
      </c>
      <c r="CS703" s="60" t="s">
        <v>7137</v>
      </c>
      <c r="CY703" s="60" t="s">
        <v>291</v>
      </c>
      <c r="CZ703" s="61">
        <v>43251</v>
      </c>
      <c r="DA703" s="61">
        <v>43578</v>
      </c>
      <c r="DB703" s="61">
        <v>43012</v>
      </c>
      <c r="DC703" s="61">
        <v>43921</v>
      </c>
    </row>
    <row r="704" spans="1:110" x14ac:dyDescent="0.15">
      <c r="A704" s="60">
        <f>COUNTIF(B704:B$1038,B704)</f>
        <v>1</v>
      </c>
      <c r="B704" s="60" t="str">
        <f t="shared" si="20"/>
        <v>3473900375短期入所生活介護</v>
      </c>
      <c r="C704" s="60">
        <v>3473900375</v>
      </c>
      <c r="D704" s="60">
        <v>0</v>
      </c>
      <c r="E704" s="60" t="s">
        <v>275</v>
      </c>
      <c r="F704" s="60">
        <v>1007426</v>
      </c>
      <c r="G704" s="60" t="s">
        <v>3159</v>
      </c>
      <c r="H704" s="60" t="s">
        <v>3160</v>
      </c>
      <c r="I704" s="60">
        <v>7222416</v>
      </c>
      <c r="J704" s="60" t="s">
        <v>3161</v>
      </c>
      <c r="K704" s="60" t="s">
        <v>3162</v>
      </c>
      <c r="L704" s="60" t="s">
        <v>3163</v>
      </c>
      <c r="M704" s="60" t="s">
        <v>1244</v>
      </c>
      <c r="P704" s="60" t="s">
        <v>283</v>
      </c>
      <c r="Q704" s="60" t="s">
        <v>3164</v>
      </c>
      <c r="R704" s="60" t="s">
        <v>3165</v>
      </c>
      <c r="U704" s="61">
        <v>27284</v>
      </c>
      <c r="X704" s="60" t="s">
        <v>7138</v>
      </c>
      <c r="Y704" s="60" t="s">
        <v>7139</v>
      </c>
      <c r="Z704" s="60" t="s">
        <v>3162</v>
      </c>
      <c r="AA704" s="60">
        <v>7222416</v>
      </c>
      <c r="AB704" s="60">
        <v>34205</v>
      </c>
      <c r="AC704" s="60" t="s">
        <v>3161</v>
      </c>
      <c r="AD704" s="60" t="s">
        <v>417</v>
      </c>
      <c r="AE704" s="60" t="b">
        <f t="shared" si="21"/>
        <v>0</v>
      </c>
      <c r="AF704" s="60" t="s">
        <v>337</v>
      </c>
      <c r="AG704" s="60" t="s">
        <v>291</v>
      </c>
      <c r="AH704" s="61">
        <v>43006</v>
      </c>
      <c r="AI704" s="60" t="s">
        <v>292</v>
      </c>
      <c r="AJ704" s="61">
        <v>43006</v>
      </c>
      <c r="AK704" s="61">
        <v>43131</v>
      </c>
      <c r="AL704" s="60" t="s">
        <v>1850</v>
      </c>
      <c r="AM704" s="60" t="str">
        <f>VLOOKUP(AL704,'[1]居宅，予防'!$A$2:$B$43,2,FALSE)</f>
        <v>短期入所生活介護</v>
      </c>
      <c r="AN704" s="60" t="str">
        <f>VLOOKUP(AM704,[1]施設種別!$A$2:$B$20,2,FALSE)</f>
        <v>⑭短期入所生活介護</v>
      </c>
      <c r="AO704" s="60" t="s">
        <v>294</v>
      </c>
      <c r="AP704" s="60" t="s">
        <v>356</v>
      </c>
      <c r="AQ704" s="61">
        <v>36616</v>
      </c>
      <c r="AR704" s="61">
        <v>36616</v>
      </c>
      <c r="AS704" s="61">
        <v>43191</v>
      </c>
      <c r="BF704" s="61">
        <v>41730</v>
      </c>
      <c r="BG704" s="61">
        <v>43921</v>
      </c>
      <c r="BJ704" s="60" t="s">
        <v>7138</v>
      </c>
      <c r="BK704" s="60" t="s">
        <v>7139</v>
      </c>
      <c r="BL704" s="60" t="s">
        <v>3162</v>
      </c>
      <c r="BM704" s="60" t="s">
        <v>3163</v>
      </c>
      <c r="BN704" s="60" t="s">
        <v>3165</v>
      </c>
      <c r="BO704" s="60" t="s">
        <v>3164</v>
      </c>
      <c r="BP704" s="60">
        <v>7222211</v>
      </c>
      <c r="BQ704" s="60" t="s">
        <v>3168</v>
      </c>
      <c r="BS704" s="60" t="s">
        <v>7140</v>
      </c>
      <c r="BT704" s="60" t="s">
        <v>7141</v>
      </c>
      <c r="BV704" s="61">
        <v>27284</v>
      </c>
      <c r="CR704" s="60" t="s">
        <v>417</v>
      </c>
      <c r="CS704" s="60" t="s">
        <v>7142</v>
      </c>
      <c r="CW704" s="60" t="s">
        <v>7143</v>
      </c>
      <c r="CY704" s="60" t="s">
        <v>291</v>
      </c>
      <c r="CZ704" s="61">
        <v>43280</v>
      </c>
      <c r="DA704" s="61">
        <v>43342</v>
      </c>
      <c r="DB704" s="61">
        <v>43203</v>
      </c>
      <c r="DC704" s="61">
        <v>43921</v>
      </c>
    </row>
    <row r="705" spans="1:110" x14ac:dyDescent="0.15">
      <c r="A705" s="60">
        <f>COUNTIF(B705:B$1038,B705)</f>
        <v>1</v>
      </c>
      <c r="B705" s="60" t="str">
        <f t="shared" si="20"/>
        <v>3473900383介護老人福祉施設</v>
      </c>
      <c r="C705" s="60">
        <v>3473900383</v>
      </c>
      <c r="D705" s="60">
        <v>0</v>
      </c>
      <c r="E705" s="60" t="s">
        <v>275</v>
      </c>
      <c r="F705" s="60">
        <v>1007418</v>
      </c>
      <c r="G705" s="60" t="s">
        <v>7118</v>
      </c>
      <c r="H705" s="60" t="s">
        <v>7119</v>
      </c>
      <c r="I705" s="60">
        <v>7290414</v>
      </c>
      <c r="J705" s="60" t="s">
        <v>7120</v>
      </c>
      <c r="K705" s="60" t="s">
        <v>7121</v>
      </c>
      <c r="L705" s="60" t="s">
        <v>7122</v>
      </c>
      <c r="M705" s="60" t="s">
        <v>1244</v>
      </c>
      <c r="P705" s="60" t="s">
        <v>283</v>
      </c>
      <c r="Q705" s="60" t="s">
        <v>7123</v>
      </c>
      <c r="R705" s="60" t="s">
        <v>7124</v>
      </c>
      <c r="U705" s="61">
        <v>15263</v>
      </c>
      <c r="X705" s="60" t="s">
        <v>7144</v>
      </c>
      <c r="Y705" s="60" t="s">
        <v>7145</v>
      </c>
      <c r="Z705" s="60" t="s">
        <v>7121</v>
      </c>
      <c r="AA705" s="60">
        <v>7290414</v>
      </c>
      <c r="AB705" s="60">
        <v>34204</v>
      </c>
      <c r="AC705" s="60" t="s">
        <v>7127</v>
      </c>
      <c r="AD705" s="60" t="s">
        <v>336</v>
      </c>
      <c r="AE705" s="60" t="b">
        <f t="shared" si="21"/>
        <v>0</v>
      </c>
      <c r="AF705" s="60" t="s">
        <v>337</v>
      </c>
      <c r="AG705" s="60" t="s">
        <v>291</v>
      </c>
      <c r="AH705" s="61">
        <v>43060</v>
      </c>
      <c r="AI705" s="60" t="s">
        <v>292</v>
      </c>
      <c r="AJ705" s="61">
        <v>42991</v>
      </c>
      <c r="AK705" s="61">
        <v>43069</v>
      </c>
      <c r="AL705" s="60" t="s">
        <v>1856</v>
      </c>
      <c r="AM705" s="60" t="str">
        <f>VLOOKUP(AL705,'[1]居宅，予防'!$A$2:$B$43,2,FALSE)</f>
        <v>介護老人福祉施設</v>
      </c>
      <c r="AN705" s="60" t="str">
        <f>VLOOKUP(AM705,[1]施設種別!$A$2:$B$20,2,FALSE)</f>
        <v>①広域型特別養護老人ホーム</v>
      </c>
      <c r="AO705" s="60" t="s">
        <v>294</v>
      </c>
      <c r="AP705" s="60" t="s">
        <v>356</v>
      </c>
      <c r="AQ705" s="61">
        <v>36617</v>
      </c>
      <c r="AR705" s="61">
        <v>36617</v>
      </c>
      <c r="AS705" s="61">
        <v>43556</v>
      </c>
      <c r="BF705" s="61">
        <v>41730</v>
      </c>
      <c r="BG705" s="61">
        <v>43921</v>
      </c>
      <c r="BJ705" s="60" t="s">
        <v>7144</v>
      </c>
      <c r="BK705" s="60" t="s">
        <v>7145</v>
      </c>
      <c r="BL705" s="60" t="s">
        <v>7121</v>
      </c>
      <c r="BM705" s="60" t="s">
        <v>7122</v>
      </c>
      <c r="BN705" s="60" t="s">
        <v>7128</v>
      </c>
      <c r="BO705" s="60" t="s">
        <v>7129</v>
      </c>
      <c r="BP705" s="60">
        <v>7230052</v>
      </c>
      <c r="BQ705" s="60" t="s">
        <v>7130</v>
      </c>
      <c r="BS705" s="60" t="s">
        <v>7146</v>
      </c>
      <c r="BT705" s="60" t="s">
        <v>1939</v>
      </c>
      <c r="BV705" s="61">
        <v>24986</v>
      </c>
      <c r="CU705" s="60" t="s">
        <v>7147</v>
      </c>
      <c r="CV705" s="60" t="s">
        <v>7148</v>
      </c>
      <c r="CY705" s="60" t="s">
        <v>291</v>
      </c>
      <c r="CZ705" s="61">
        <v>43579</v>
      </c>
      <c r="DA705" s="61">
        <v>43552</v>
      </c>
      <c r="DB705" s="61">
        <v>43560</v>
      </c>
      <c r="DC705" s="61">
        <v>43921</v>
      </c>
      <c r="DF705" s="60" t="s">
        <v>7132</v>
      </c>
    </row>
    <row r="706" spans="1:110" x14ac:dyDescent="0.15">
      <c r="A706" s="60">
        <f>COUNTIF(B706:B$1038,B706)</f>
        <v>1</v>
      </c>
      <c r="B706" s="60" t="str">
        <f t="shared" ref="B706:B769" si="22">CONCATENATE(C706,AM706)</f>
        <v>3473900409介護老人福祉施設</v>
      </c>
      <c r="C706" s="60">
        <v>3473900409</v>
      </c>
      <c r="D706" s="60">
        <v>0</v>
      </c>
      <c r="E706" s="60" t="s">
        <v>275</v>
      </c>
      <c r="F706" s="60">
        <v>1007426</v>
      </c>
      <c r="G706" s="60" t="s">
        <v>3159</v>
      </c>
      <c r="H706" s="60" t="s">
        <v>3160</v>
      </c>
      <c r="I706" s="60">
        <v>7222416</v>
      </c>
      <c r="J706" s="60" t="s">
        <v>3161</v>
      </c>
      <c r="K706" s="60" t="s">
        <v>3162</v>
      </c>
      <c r="L706" s="60" t="s">
        <v>3163</v>
      </c>
      <c r="M706" s="60" t="s">
        <v>1244</v>
      </c>
      <c r="P706" s="60" t="s">
        <v>283</v>
      </c>
      <c r="Q706" s="60" t="s">
        <v>3164</v>
      </c>
      <c r="R706" s="60" t="s">
        <v>3165</v>
      </c>
      <c r="U706" s="61">
        <v>27284</v>
      </c>
      <c r="X706" s="60" t="s">
        <v>7149</v>
      </c>
      <c r="Y706" s="60" t="s">
        <v>7150</v>
      </c>
      <c r="Z706" s="60" t="s">
        <v>3162</v>
      </c>
      <c r="AA706" s="60">
        <v>7222416</v>
      </c>
      <c r="AB706" s="60">
        <v>34205</v>
      </c>
      <c r="AC706" s="60" t="s">
        <v>3161</v>
      </c>
      <c r="AD706" s="60" t="s">
        <v>417</v>
      </c>
      <c r="AE706" s="60" t="b">
        <f t="shared" ref="AE706:AE769" si="23">AD706=E706</f>
        <v>0</v>
      </c>
      <c r="AF706" s="60" t="s">
        <v>337</v>
      </c>
      <c r="AG706" s="60" t="s">
        <v>291</v>
      </c>
      <c r="AH706" s="61">
        <v>43006</v>
      </c>
      <c r="AI706" s="60" t="s">
        <v>292</v>
      </c>
      <c r="AJ706" s="61">
        <v>43006</v>
      </c>
      <c r="AK706" s="61">
        <v>43131</v>
      </c>
      <c r="AL706" s="60" t="s">
        <v>1856</v>
      </c>
      <c r="AM706" s="60" t="str">
        <f>VLOOKUP(AL706,'[1]居宅，予防'!$A$2:$B$43,2,FALSE)</f>
        <v>介護老人福祉施設</v>
      </c>
      <c r="AN706" s="60" t="str">
        <f>VLOOKUP(AM706,[1]施設種別!$A$2:$B$20,2,FALSE)</f>
        <v>①広域型特別養護老人ホーム</v>
      </c>
      <c r="AO706" s="60" t="s">
        <v>294</v>
      </c>
      <c r="AP706" s="60" t="s">
        <v>356</v>
      </c>
      <c r="AQ706" s="61">
        <v>36617</v>
      </c>
      <c r="AR706" s="61">
        <v>36617</v>
      </c>
      <c r="AS706" s="61">
        <v>43191</v>
      </c>
      <c r="BF706" s="61">
        <v>41730</v>
      </c>
      <c r="BG706" s="61">
        <v>43921</v>
      </c>
      <c r="BJ706" s="60" t="s">
        <v>7149</v>
      </c>
      <c r="BK706" s="60" t="s">
        <v>7150</v>
      </c>
      <c r="BL706" s="60" t="s">
        <v>3162</v>
      </c>
      <c r="BM706" s="60" t="s">
        <v>3163</v>
      </c>
      <c r="BN706" s="60" t="s">
        <v>3165</v>
      </c>
      <c r="BO706" s="60" t="s">
        <v>3164</v>
      </c>
      <c r="BP706" s="60">
        <v>7222211</v>
      </c>
      <c r="BQ706" s="60" t="s">
        <v>3168</v>
      </c>
      <c r="BS706" s="60" t="s">
        <v>7151</v>
      </c>
      <c r="BT706" s="60" t="s">
        <v>7152</v>
      </c>
      <c r="BV706" s="61">
        <v>27284</v>
      </c>
      <c r="CV706" s="60" t="s">
        <v>7153</v>
      </c>
      <c r="CW706" s="60" t="s">
        <v>1861</v>
      </c>
      <c r="CY706" s="60" t="s">
        <v>291</v>
      </c>
      <c r="CZ706" s="61">
        <v>43272</v>
      </c>
      <c r="DA706" s="61">
        <v>43214</v>
      </c>
      <c r="DB706" s="61">
        <v>43202</v>
      </c>
      <c r="DC706" s="61">
        <v>43921</v>
      </c>
    </row>
    <row r="707" spans="1:110" x14ac:dyDescent="0.15">
      <c r="A707" s="60">
        <f>COUNTIF(B707:B$1038,B707)</f>
        <v>1</v>
      </c>
      <c r="B707" s="60" t="str">
        <f t="shared" si="22"/>
        <v>3473900409短期入所生活介護</v>
      </c>
      <c r="C707" s="60">
        <v>3473900409</v>
      </c>
      <c r="D707" s="60">
        <v>0</v>
      </c>
      <c r="E707" s="60" t="s">
        <v>275</v>
      </c>
      <c r="F707" s="60">
        <v>1007426</v>
      </c>
      <c r="G707" s="60" t="s">
        <v>3159</v>
      </c>
      <c r="H707" s="60" t="s">
        <v>3160</v>
      </c>
      <c r="I707" s="60">
        <v>7222416</v>
      </c>
      <c r="J707" s="60" t="s">
        <v>3161</v>
      </c>
      <c r="K707" s="60" t="s">
        <v>3162</v>
      </c>
      <c r="L707" s="60" t="s">
        <v>3163</v>
      </c>
      <c r="M707" s="60" t="s">
        <v>1244</v>
      </c>
      <c r="P707" s="60" t="s">
        <v>283</v>
      </c>
      <c r="Q707" s="60" t="s">
        <v>3164</v>
      </c>
      <c r="R707" s="60" t="s">
        <v>3165</v>
      </c>
      <c r="U707" s="61">
        <v>27284</v>
      </c>
      <c r="X707" s="60" t="s">
        <v>7149</v>
      </c>
      <c r="Y707" s="60" t="s">
        <v>7150</v>
      </c>
      <c r="Z707" s="60" t="s">
        <v>3162</v>
      </c>
      <c r="AA707" s="60">
        <v>7222416</v>
      </c>
      <c r="AB707" s="60">
        <v>34205</v>
      </c>
      <c r="AC707" s="60" t="s">
        <v>3161</v>
      </c>
      <c r="AD707" s="60" t="s">
        <v>417</v>
      </c>
      <c r="AE707" s="60" t="b">
        <f t="shared" si="23"/>
        <v>0</v>
      </c>
      <c r="AF707" s="60" t="s">
        <v>337</v>
      </c>
      <c r="AG707" s="60" t="s">
        <v>291</v>
      </c>
      <c r="AH707" s="61">
        <v>43006</v>
      </c>
      <c r="AI707" s="60" t="s">
        <v>292</v>
      </c>
      <c r="AJ707" s="61">
        <v>43006</v>
      </c>
      <c r="AK707" s="61">
        <v>43131</v>
      </c>
      <c r="AL707" s="60" t="s">
        <v>1850</v>
      </c>
      <c r="AM707" s="60" t="str">
        <f>VLOOKUP(AL707,'[1]居宅，予防'!$A$2:$B$43,2,FALSE)</f>
        <v>短期入所生活介護</v>
      </c>
      <c r="AN707" s="60" t="str">
        <f>VLOOKUP(AM707,[1]施設種別!$A$2:$B$20,2,FALSE)</f>
        <v>⑭短期入所生活介護</v>
      </c>
      <c r="AO707" s="60" t="s">
        <v>294</v>
      </c>
      <c r="AP707" s="60" t="s">
        <v>356</v>
      </c>
      <c r="AQ707" s="61">
        <v>37622</v>
      </c>
      <c r="AR707" s="61">
        <v>37622</v>
      </c>
      <c r="AS707" s="61">
        <v>43191</v>
      </c>
      <c r="BF707" s="61">
        <v>42005</v>
      </c>
      <c r="BG707" s="61">
        <v>44196</v>
      </c>
      <c r="BJ707" s="60" t="s">
        <v>7149</v>
      </c>
      <c r="BK707" s="60" t="s">
        <v>7150</v>
      </c>
      <c r="BL707" s="60" t="s">
        <v>3162</v>
      </c>
      <c r="BM707" s="60" t="s">
        <v>3163</v>
      </c>
      <c r="BN707" s="60" t="s">
        <v>3165</v>
      </c>
      <c r="BO707" s="60" t="s">
        <v>3164</v>
      </c>
      <c r="BP707" s="60">
        <v>7222211</v>
      </c>
      <c r="BQ707" s="60" t="s">
        <v>3168</v>
      </c>
      <c r="BS707" s="60" t="s">
        <v>7154</v>
      </c>
      <c r="BT707" s="60" t="s">
        <v>7155</v>
      </c>
      <c r="BV707" s="61">
        <v>27284</v>
      </c>
      <c r="CR707" s="60" t="s">
        <v>417</v>
      </c>
      <c r="CS707" s="60" t="s">
        <v>7156</v>
      </c>
      <c r="CY707" s="60" t="s">
        <v>291</v>
      </c>
      <c r="CZ707" s="61">
        <v>43280</v>
      </c>
      <c r="DA707" s="61">
        <v>43342</v>
      </c>
      <c r="DB707" s="61">
        <v>43203</v>
      </c>
      <c r="DC707" s="61">
        <v>44196</v>
      </c>
    </row>
    <row r="708" spans="1:110" x14ac:dyDescent="0.15">
      <c r="A708" s="60">
        <f>COUNTIF(B708:B$1038,B708)</f>
        <v>1</v>
      </c>
      <c r="B708" s="60" t="str">
        <f t="shared" si="22"/>
        <v>3473900433通所介護</v>
      </c>
      <c r="C708" s="60">
        <v>3473900433</v>
      </c>
      <c r="D708" s="60">
        <v>0</v>
      </c>
      <c r="E708" s="60" t="s">
        <v>275</v>
      </c>
      <c r="F708" s="60">
        <v>5007430</v>
      </c>
      <c r="G708" s="60" t="s">
        <v>7157</v>
      </c>
      <c r="H708" s="60" t="s">
        <v>7158</v>
      </c>
      <c r="I708" s="60">
        <v>7290419</v>
      </c>
      <c r="J708" s="60" t="s">
        <v>7159</v>
      </c>
      <c r="K708" s="60" t="s">
        <v>7160</v>
      </c>
      <c r="L708" s="60" t="s">
        <v>7161</v>
      </c>
      <c r="M708" s="60" t="s">
        <v>1907</v>
      </c>
      <c r="P708" s="60" t="s">
        <v>1967</v>
      </c>
      <c r="Q708" s="60" t="s">
        <v>7162</v>
      </c>
      <c r="R708" s="60" t="s">
        <v>7163</v>
      </c>
      <c r="X708" s="60" t="s">
        <v>7164</v>
      </c>
      <c r="Y708" s="60" t="s">
        <v>7165</v>
      </c>
      <c r="Z708" s="60" t="s">
        <v>7166</v>
      </c>
      <c r="AA708" s="60">
        <v>7290419</v>
      </c>
      <c r="AB708" s="60">
        <v>34204</v>
      </c>
      <c r="AC708" s="60" t="s">
        <v>7159</v>
      </c>
      <c r="AD708" s="60" t="s">
        <v>336</v>
      </c>
      <c r="AE708" s="60" t="b">
        <f t="shared" si="23"/>
        <v>0</v>
      </c>
      <c r="AF708" s="60" t="s">
        <v>337</v>
      </c>
      <c r="AG708" s="60" t="s">
        <v>291</v>
      </c>
      <c r="AH708" s="61">
        <v>43308</v>
      </c>
      <c r="AI708" s="60" t="s">
        <v>292</v>
      </c>
      <c r="AJ708" s="61">
        <v>43283</v>
      </c>
      <c r="AK708" s="61">
        <v>43342</v>
      </c>
      <c r="AL708" s="60" t="s">
        <v>1829</v>
      </c>
      <c r="AM708" s="60" t="str">
        <f>VLOOKUP(AL708,'[1]居宅，予防'!$A$2:$B$43,2,FALSE)</f>
        <v>通所介護</v>
      </c>
      <c r="AN708" s="60" t="str">
        <f>VLOOKUP(AM708,[1]施設種別!$A$2:$B$20,2,FALSE)</f>
        <v>⑮通所介護</v>
      </c>
      <c r="AO708" s="60" t="s">
        <v>294</v>
      </c>
      <c r="AP708" s="60" t="s">
        <v>356</v>
      </c>
      <c r="AQ708" s="61">
        <v>37681</v>
      </c>
      <c r="AR708" s="61">
        <v>37681</v>
      </c>
      <c r="AS708" s="61">
        <v>43497</v>
      </c>
      <c r="BF708" s="61">
        <v>42064</v>
      </c>
      <c r="BG708" s="61">
        <v>44255</v>
      </c>
      <c r="BJ708" s="60" t="s">
        <v>7164</v>
      </c>
      <c r="BK708" s="60" t="s">
        <v>7165</v>
      </c>
      <c r="BL708" s="60" t="s">
        <v>7166</v>
      </c>
      <c r="BM708" s="60" t="s">
        <v>7161</v>
      </c>
      <c r="BN708" s="60" t="s">
        <v>7163</v>
      </c>
      <c r="BO708" s="60" t="s">
        <v>7162</v>
      </c>
      <c r="BP708" s="60">
        <v>7290416</v>
      </c>
      <c r="BQ708" s="60" t="s">
        <v>7167</v>
      </c>
      <c r="BR708" s="60" t="s">
        <v>1892</v>
      </c>
      <c r="BV708" s="61">
        <v>26224</v>
      </c>
      <c r="CR708" s="60" t="s">
        <v>301</v>
      </c>
      <c r="CS708" s="60" t="s">
        <v>7168</v>
      </c>
      <c r="CY708" s="60" t="s">
        <v>291</v>
      </c>
      <c r="CZ708" s="61">
        <v>43579</v>
      </c>
      <c r="DA708" s="61">
        <v>43266</v>
      </c>
      <c r="DB708" s="61">
        <v>43516</v>
      </c>
      <c r="DC708" s="61">
        <v>44255</v>
      </c>
    </row>
    <row r="709" spans="1:110" x14ac:dyDescent="0.15">
      <c r="A709" s="60">
        <f>COUNTIF(B709:B$1038,B709)</f>
        <v>1</v>
      </c>
      <c r="B709" s="60" t="str">
        <f t="shared" si="22"/>
        <v>3473900458認知症対応型共同生活介護</v>
      </c>
      <c r="C709" s="60">
        <v>3473900458</v>
      </c>
      <c r="D709" s="60">
        <v>34431</v>
      </c>
      <c r="E709" s="60" t="s">
        <v>1693</v>
      </c>
      <c r="G709" s="60" t="s">
        <v>1684</v>
      </c>
      <c r="H709" s="60" t="s">
        <v>1685</v>
      </c>
      <c r="I709" s="60">
        <v>7250231</v>
      </c>
      <c r="J709" s="60" t="s">
        <v>1686</v>
      </c>
      <c r="K709" s="60" t="s">
        <v>7169</v>
      </c>
      <c r="L709" s="60" t="s">
        <v>7170</v>
      </c>
      <c r="M709" s="60" t="s">
        <v>308</v>
      </c>
      <c r="P709" s="60" t="s">
        <v>283</v>
      </c>
      <c r="Q709" s="60" t="s">
        <v>1689</v>
      </c>
      <c r="R709" s="60" t="s">
        <v>1690</v>
      </c>
      <c r="X709" s="60" t="s">
        <v>7171</v>
      </c>
      <c r="Y709" s="60" t="s">
        <v>7172</v>
      </c>
      <c r="Z709" s="60" t="s">
        <v>7173</v>
      </c>
      <c r="AA709" s="60">
        <v>7250231</v>
      </c>
      <c r="AB709" s="60">
        <v>34431</v>
      </c>
      <c r="AC709" s="60" t="s">
        <v>7174</v>
      </c>
      <c r="AD709" s="60" t="s">
        <v>1693</v>
      </c>
      <c r="AE709" s="60" t="b">
        <f t="shared" si="23"/>
        <v>1</v>
      </c>
      <c r="AF709" s="60" t="s">
        <v>290</v>
      </c>
      <c r="AH709" s="61">
        <v>42776</v>
      </c>
      <c r="AI709" s="60" t="s">
        <v>292</v>
      </c>
      <c r="AJ709" s="61">
        <v>42835</v>
      </c>
      <c r="AK709" s="61">
        <v>42846</v>
      </c>
      <c r="AL709" s="60" t="s">
        <v>1887</v>
      </c>
      <c r="AM709" s="60" t="str">
        <f>VLOOKUP(AL709,'[1]居宅，予防'!$A$2:$B$43,2,FALSE)</f>
        <v>認知症対応型共同生活介護</v>
      </c>
      <c r="AN709" s="60" t="str">
        <f>VLOOKUP(AM709,[1]施設種別!$A$2:$B$20,2,FALSE)</f>
        <v>⑪認知症対応型共同生活介護</v>
      </c>
      <c r="AO709" s="60" t="s">
        <v>294</v>
      </c>
      <c r="AP709" s="60" t="s">
        <v>356</v>
      </c>
      <c r="AQ709" s="61">
        <v>38808</v>
      </c>
      <c r="AR709" s="61">
        <v>38808</v>
      </c>
      <c r="AS709" s="61">
        <v>42826</v>
      </c>
      <c r="BF709" s="61">
        <v>42125</v>
      </c>
      <c r="BG709" s="61">
        <v>44316</v>
      </c>
      <c r="BJ709" s="60" t="s">
        <v>7171</v>
      </c>
      <c r="BK709" s="60" t="s">
        <v>7172</v>
      </c>
      <c r="BL709" s="60" t="s">
        <v>7175</v>
      </c>
      <c r="BM709" s="60" t="s">
        <v>7176</v>
      </c>
      <c r="BN709" s="60" t="s">
        <v>7177</v>
      </c>
      <c r="BO709" s="60" t="s">
        <v>7178</v>
      </c>
      <c r="BP709" s="60">
        <v>7250403</v>
      </c>
      <c r="BQ709" s="60" t="s">
        <v>7179</v>
      </c>
      <c r="BR709" s="60" t="s">
        <v>3348</v>
      </c>
      <c r="BU709" s="60" t="s">
        <v>598</v>
      </c>
      <c r="BV709" s="61">
        <v>26489</v>
      </c>
      <c r="CX709" s="60" t="s">
        <v>4899</v>
      </c>
      <c r="CZ709" s="61">
        <v>42846</v>
      </c>
      <c r="DA709" s="61">
        <v>43213</v>
      </c>
      <c r="DB709" s="61">
        <v>42776</v>
      </c>
      <c r="DC709" s="61">
        <v>44316</v>
      </c>
    </row>
    <row r="710" spans="1:110" x14ac:dyDescent="0.15">
      <c r="A710" s="60">
        <f>COUNTIF(B710:B$1038,B710)</f>
        <v>1</v>
      </c>
      <c r="B710" s="60" t="str">
        <f t="shared" si="22"/>
        <v>3473900532地域密着型通所介護</v>
      </c>
      <c r="C710" s="60">
        <v>3473900532</v>
      </c>
      <c r="D710" s="60">
        <v>34205</v>
      </c>
      <c r="E710" s="60" t="s">
        <v>417</v>
      </c>
      <c r="G710" s="60" t="s">
        <v>7180</v>
      </c>
      <c r="H710" s="60" t="s">
        <v>7181</v>
      </c>
      <c r="I710" s="60">
        <v>7222415</v>
      </c>
      <c r="J710" s="60" t="s">
        <v>7182</v>
      </c>
      <c r="K710" s="60" t="s">
        <v>7183</v>
      </c>
      <c r="L710" s="60" t="s">
        <v>7183</v>
      </c>
      <c r="M710" s="60" t="s">
        <v>1907</v>
      </c>
      <c r="P710" s="60" t="s">
        <v>1967</v>
      </c>
      <c r="Q710" s="60" t="s">
        <v>7184</v>
      </c>
      <c r="R710" s="60" t="s">
        <v>7185</v>
      </c>
      <c r="X710" s="60" t="s">
        <v>7186</v>
      </c>
      <c r="Y710" s="60" t="s">
        <v>7187</v>
      </c>
      <c r="Z710" s="60" t="s">
        <v>7183</v>
      </c>
      <c r="AA710" s="60">
        <v>7222415</v>
      </c>
      <c r="AB710" s="60">
        <v>34205</v>
      </c>
      <c r="AC710" s="60" t="s">
        <v>7182</v>
      </c>
      <c r="AD710" s="60" t="s">
        <v>417</v>
      </c>
      <c r="AE710" s="60" t="b">
        <f t="shared" si="23"/>
        <v>1</v>
      </c>
      <c r="AF710" s="60" t="s">
        <v>337</v>
      </c>
      <c r="AG710" s="60" t="s">
        <v>291</v>
      </c>
      <c r="AH710" s="61">
        <v>42480</v>
      </c>
      <c r="AI710" s="60" t="s">
        <v>292</v>
      </c>
      <c r="AJ710" s="61">
        <v>42461</v>
      </c>
      <c r="AK710" s="61">
        <v>42480</v>
      </c>
      <c r="AL710" s="60" t="s">
        <v>1974</v>
      </c>
      <c r="AM710" s="60" t="str">
        <f>VLOOKUP(AL710,'[1]居宅，予防'!$A$2:$B$43,2,FALSE)</f>
        <v>地域密着型通所介護</v>
      </c>
      <c r="AN710" s="60" t="str">
        <f>VLOOKUP(AM710,[1]施設種別!$A$2:$B$20,2,FALSE)</f>
        <v>⑯地域密着型通所介護</v>
      </c>
      <c r="AO710" s="60" t="s">
        <v>294</v>
      </c>
      <c r="AP710" s="60" t="s">
        <v>356</v>
      </c>
      <c r="AQ710" s="61">
        <v>42461</v>
      </c>
      <c r="AR710" s="61">
        <v>42461</v>
      </c>
      <c r="BF710" s="61">
        <v>42461</v>
      </c>
      <c r="BG710" s="61">
        <v>44620</v>
      </c>
      <c r="BJ710" s="60" t="s">
        <v>7186</v>
      </c>
      <c r="BK710" s="60" t="s">
        <v>7187</v>
      </c>
      <c r="BL710" s="60" t="s">
        <v>7183</v>
      </c>
      <c r="BM710" s="60" t="s">
        <v>7183</v>
      </c>
      <c r="BN710" s="60" t="s">
        <v>7188</v>
      </c>
      <c r="BO710" s="60" t="s">
        <v>7189</v>
      </c>
      <c r="BP710" s="60">
        <v>7222415</v>
      </c>
      <c r="BQ710" s="60" t="s">
        <v>7182</v>
      </c>
      <c r="BV710" s="61">
        <v>27133</v>
      </c>
      <c r="CR710" s="60" t="s">
        <v>417</v>
      </c>
      <c r="CS710" s="60" t="s">
        <v>7190</v>
      </c>
      <c r="CY710" s="60" t="s">
        <v>291</v>
      </c>
      <c r="CZ710" s="61">
        <v>42480</v>
      </c>
      <c r="DA710" s="61">
        <v>42480</v>
      </c>
      <c r="DB710" s="61">
        <v>42480</v>
      </c>
      <c r="DC710" s="61">
        <v>44620</v>
      </c>
    </row>
    <row r="711" spans="1:110" x14ac:dyDescent="0.15">
      <c r="A711" s="60">
        <f>COUNTIF(B711:B$1038,B711)</f>
        <v>1</v>
      </c>
      <c r="B711" s="60" t="str">
        <f t="shared" si="22"/>
        <v>3473900565地域密着型通所介護</v>
      </c>
      <c r="C711" s="60">
        <v>3473900565</v>
      </c>
      <c r="D711" s="60">
        <v>34205</v>
      </c>
      <c r="E711" s="60" t="s">
        <v>417</v>
      </c>
      <c r="G711" s="60" t="s">
        <v>7191</v>
      </c>
      <c r="H711" s="60" t="s">
        <v>7192</v>
      </c>
      <c r="I711" s="60">
        <v>7222417</v>
      </c>
      <c r="J711" s="60" t="s">
        <v>7193</v>
      </c>
      <c r="K711" s="60" t="s">
        <v>7194</v>
      </c>
      <c r="L711" s="60" t="s">
        <v>7194</v>
      </c>
      <c r="M711" s="60" t="s">
        <v>1907</v>
      </c>
      <c r="P711" s="60" t="s">
        <v>1967</v>
      </c>
      <c r="Q711" s="60" t="s">
        <v>7195</v>
      </c>
      <c r="R711" s="60" t="s">
        <v>7196</v>
      </c>
      <c r="S711" s="60">
        <v>7222415</v>
      </c>
      <c r="T711" s="60" t="s">
        <v>7197</v>
      </c>
      <c r="U711" s="61">
        <v>27030</v>
      </c>
      <c r="V711" s="60" t="s">
        <v>7198</v>
      </c>
      <c r="X711" s="60" t="s">
        <v>7199</v>
      </c>
      <c r="Y711" s="60" t="s">
        <v>7200</v>
      </c>
      <c r="Z711" s="60" t="s">
        <v>7201</v>
      </c>
      <c r="AA711" s="60">
        <v>7222417</v>
      </c>
      <c r="AB711" s="60">
        <v>34205</v>
      </c>
      <c r="AC711" s="60" t="s">
        <v>7202</v>
      </c>
      <c r="AD711" s="60" t="s">
        <v>417</v>
      </c>
      <c r="AE711" s="60" t="b">
        <f t="shared" si="23"/>
        <v>1</v>
      </c>
      <c r="AF711" s="60" t="s">
        <v>337</v>
      </c>
      <c r="AH711" s="61">
        <v>42480</v>
      </c>
      <c r="AI711" s="60" t="s">
        <v>292</v>
      </c>
      <c r="AJ711" s="61">
        <v>43344</v>
      </c>
      <c r="AK711" s="61">
        <v>43353</v>
      </c>
      <c r="AL711" s="60" t="s">
        <v>1974</v>
      </c>
      <c r="AM711" s="60" t="str">
        <f>VLOOKUP(AL711,'[1]居宅，予防'!$A$2:$B$43,2,FALSE)</f>
        <v>地域密着型通所介護</v>
      </c>
      <c r="AN711" s="60" t="str">
        <f>VLOOKUP(AM711,[1]施設種別!$A$2:$B$20,2,FALSE)</f>
        <v>⑯地域密着型通所介護</v>
      </c>
      <c r="AO711" s="60" t="s">
        <v>294</v>
      </c>
      <c r="AP711" s="60" t="s">
        <v>356</v>
      </c>
      <c r="AQ711" s="61">
        <v>42461</v>
      </c>
      <c r="AR711" s="61">
        <v>42461</v>
      </c>
      <c r="AS711" s="61">
        <v>43344</v>
      </c>
      <c r="BF711" s="61">
        <v>43466</v>
      </c>
      <c r="BG711" s="61">
        <v>45657</v>
      </c>
      <c r="BJ711" s="60" t="s">
        <v>7199</v>
      </c>
      <c r="BK711" s="60" t="s">
        <v>7200</v>
      </c>
      <c r="BL711" s="60" t="s">
        <v>7201</v>
      </c>
      <c r="BM711" s="60" t="s">
        <v>7201</v>
      </c>
      <c r="BN711" s="60" t="s">
        <v>7196</v>
      </c>
      <c r="BO711" s="60" t="s">
        <v>7195</v>
      </c>
      <c r="BP711" s="60">
        <v>7222415</v>
      </c>
      <c r="BQ711" s="60" t="s">
        <v>7197</v>
      </c>
      <c r="BV711" s="61">
        <v>27030</v>
      </c>
      <c r="BW711" s="60" t="s">
        <v>7198</v>
      </c>
      <c r="CR711" s="60" t="s">
        <v>417</v>
      </c>
      <c r="CS711" s="60" t="s">
        <v>7203</v>
      </c>
      <c r="CZ711" s="61">
        <v>43469</v>
      </c>
      <c r="DA711" s="61">
        <v>43581</v>
      </c>
      <c r="DB711" s="61">
        <v>43448</v>
      </c>
      <c r="DC711" s="61">
        <v>45657</v>
      </c>
    </row>
    <row r="712" spans="1:110" x14ac:dyDescent="0.15">
      <c r="A712" s="60">
        <f>COUNTIF(B712:B$1038,B712)</f>
        <v>1</v>
      </c>
      <c r="B712" s="60" t="str">
        <f t="shared" si="22"/>
        <v>3473900573認知症対応型共同生活介護</v>
      </c>
      <c r="C712" s="60">
        <v>3473900573</v>
      </c>
      <c r="D712" s="60">
        <v>34205</v>
      </c>
      <c r="E712" s="60" t="s">
        <v>417</v>
      </c>
      <c r="G712" s="60" t="s">
        <v>7191</v>
      </c>
      <c r="H712" s="60" t="s">
        <v>7192</v>
      </c>
      <c r="I712" s="60">
        <v>7222417</v>
      </c>
      <c r="J712" s="60" t="s">
        <v>7193</v>
      </c>
      <c r="K712" s="60" t="s">
        <v>7194</v>
      </c>
      <c r="L712" s="60" t="s">
        <v>7194</v>
      </c>
      <c r="M712" s="60" t="s">
        <v>1907</v>
      </c>
      <c r="P712" s="60" t="s">
        <v>1967</v>
      </c>
      <c r="Q712" s="60" t="s">
        <v>7204</v>
      </c>
      <c r="R712" s="60" t="s">
        <v>7205</v>
      </c>
      <c r="S712" s="60">
        <v>7222405</v>
      </c>
      <c r="T712" s="60" t="s">
        <v>7206</v>
      </c>
      <c r="U712" s="61">
        <v>29586</v>
      </c>
      <c r="V712" s="60" t="s">
        <v>7207</v>
      </c>
      <c r="X712" s="60" t="s">
        <v>7208</v>
      </c>
      <c r="Y712" s="60" t="s">
        <v>7209</v>
      </c>
      <c r="Z712" s="60" t="s">
        <v>7194</v>
      </c>
      <c r="AA712" s="60">
        <v>7222417</v>
      </c>
      <c r="AB712" s="60">
        <v>34205</v>
      </c>
      <c r="AC712" s="60" t="s">
        <v>7193</v>
      </c>
      <c r="AD712" s="60" t="s">
        <v>417</v>
      </c>
      <c r="AE712" s="60" t="b">
        <f t="shared" si="23"/>
        <v>1</v>
      </c>
      <c r="AF712" s="60" t="s">
        <v>337</v>
      </c>
      <c r="AH712" s="61">
        <v>41904</v>
      </c>
      <c r="AI712" s="60" t="s">
        <v>292</v>
      </c>
      <c r="AJ712" s="61">
        <v>43344</v>
      </c>
      <c r="AK712" s="61">
        <v>43353</v>
      </c>
      <c r="AL712" s="60" t="s">
        <v>1887</v>
      </c>
      <c r="AM712" s="60" t="str">
        <f>VLOOKUP(AL712,'[1]居宅，予防'!$A$2:$B$43,2,FALSE)</f>
        <v>認知症対応型共同生活介護</v>
      </c>
      <c r="AN712" s="60" t="str">
        <f>VLOOKUP(AM712,[1]施設種別!$A$2:$B$20,2,FALSE)</f>
        <v>⑪認知症対応型共同生活介護</v>
      </c>
      <c r="AO712" s="60" t="s">
        <v>294</v>
      </c>
      <c r="AP712" s="60" t="s">
        <v>356</v>
      </c>
      <c r="AQ712" s="61">
        <v>38808</v>
      </c>
      <c r="AR712" s="61">
        <v>38808</v>
      </c>
      <c r="AS712" s="61">
        <v>43344</v>
      </c>
      <c r="BF712" s="61">
        <v>42767</v>
      </c>
      <c r="BG712" s="61">
        <v>44957</v>
      </c>
      <c r="BJ712" s="60" t="s">
        <v>7208</v>
      </c>
      <c r="BK712" s="60" t="s">
        <v>7209</v>
      </c>
      <c r="BL712" s="60" t="s">
        <v>7194</v>
      </c>
      <c r="BM712" s="60" t="s">
        <v>7194</v>
      </c>
      <c r="BN712" s="60" t="s">
        <v>7210</v>
      </c>
      <c r="BO712" s="60" t="s">
        <v>7211</v>
      </c>
      <c r="BP712" s="60">
        <v>7222405</v>
      </c>
      <c r="BQ712" s="60" t="s">
        <v>7206</v>
      </c>
      <c r="BR712" s="60" t="s">
        <v>3131</v>
      </c>
      <c r="BS712" s="60" t="s">
        <v>7212</v>
      </c>
      <c r="BT712" s="60" t="s">
        <v>7213</v>
      </c>
      <c r="BV712" s="61">
        <v>28556</v>
      </c>
      <c r="BW712" s="60" t="s">
        <v>7214</v>
      </c>
      <c r="CU712" s="60" t="s">
        <v>7215</v>
      </c>
      <c r="CV712" s="60" t="s">
        <v>7216</v>
      </c>
      <c r="CX712" s="60" t="s">
        <v>3199</v>
      </c>
      <c r="CZ712" s="61">
        <v>43353</v>
      </c>
      <c r="DA712" s="61">
        <v>43214</v>
      </c>
      <c r="DB712" s="61">
        <v>41026</v>
      </c>
      <c r="DC712" s="61">
        <v>44957</v>
      </c>
    </row>
    <row r="713" spans="1:110" x14ac:dyDescent="0.15">
      <c r="A713" s="60">
        <f>COUNTIF(B713:B$1038,B713)</f>
        <v>1</v>
      </c>
      <c r="B713" s="60" t="str">
        <f t="shared" si="22"/>
        <v>3473900615認知症対応型共同生活介護</v>
      </c>
      <c r="C713" s="60">
        <v>3473900615</v>
      </c>
      <c r="D713" s="60">
        <v>34205</v>
      </c>
      <c r="E713" s="60" t="s">
        <v>417</v>
      </c>
      <c r="G713" s="60" t="s">
        <v>3026</v>
      </c>
      <c r="H713" s="60" t="s">
        <v>3027</v>
      </c>
      <c r="I713" s="60">
        <v>7290141</v>
      </c>
      <c r="J713" s="60" t="s">
        <v>7217</v>
      </c>
      <c r="K713" s="60" t="s">
        <v>3029</v>
      </c>
      <c r="L713" s="60" t="s">
        <v>3030</v>
      </c>
      <c r="M713" s="60" t="s">
        <v>1907</v>
      </c>
      <c r="N713" s="60" t="s">
        <v>533</v>
      </c>
      <c r="P713" s="60" t="s">
        <v>1967</v>
      </c>
      <c r="Q713" s="60" t="s">
        <v>3031</v>
      </c>
      <c r="R713" s="60" t="s">
        <v>3032</v>
      </c>
      <c r="S713" s="60">
        <v>7290141</v>
      </c>
      <c r="T713" s="60" t="s">
        <v>7218</v>
      </c>
      <c r="U713" s="61">
        <v>28712</v>
      </c>
      <c r="V713" s="60" t="s">
        <v>7219</v>
      </c>
      <c r="X713" s="60" t="s">
        <v>7220</v>
      </c>
      <c r="Y713" s="60" t="s">
        <v>7221</v>
      </c>
      <c r="Z713" s="60" t="s">
        <v>7222</v>
      </c>
      <c r="AA713" s="60">
        <v>7222416</v>
      </c>
      <c r="AB713" s="60">
        <v>34205</v>
      </c>
      <c r="AC713" s="60" t="s">
        <v>3036</v>
      </c>
      <c r="AD713" s="60" t="s">
        <v>417</v>
      </c>
      <c r="AE713" s="60" t="b">
        <f t="shared" si="23"/>
        <v>1</v>
      </c>
      <c r="AF713" s="60" t="s">
        <v>337</v>
      </c>
      <c r="AH713" s="61">
        <v>41876</v>
      </c>
      <c r="AI713" s="60" t="s">
        <v>292</v>
      </c>
      <c r="AJ713" s="61">
        <v>41842</v>
      </c>
      <c r="AK713" s="61">
        <v>41879</v>
      </c>
      <c r="AL713" s="60" t="s">
        <v>1887</v>
      </c>
      <c r="AM713" s="60" t="str">
        <f>VLOOKUP(AL713,'[1]居宅，予防'!$A$2:$B$43,2,FALSE)</f>
        <v>認知症対応型共同生活介護</v>
      </c>
      <c r="AN713" s="60" t="str">
        <f>VLOOKUP(AM713,[1]施設種別!$A$2:$B$20,2,FALSE)</f>
        <v>⑪認知症対応型共同生活介護</v>
      </c>
      <c r="AO713" s="60" t="s">
        <v>294</v>
      </c>
      <c r="AP713" s="60" t="s">
        <v>356</v>
      </c>
      <c r="AQ713" s="61">
        <v>38808</v>
      </c>
      <c r="AR713" s="61">
        <v>38808</v>
      </c>
      <c r="AS713" s="61">
        <v>43009</v>
      </c>
      <c r="BF713" s="61">
        <v>42887</v>
      </c>
      <c r="BG713" s="61">
        <v>45077</v>
      </c>
      <c r="BJ713" s="60" t="s">
        <v>7220</v>
      </c>
      <c r="BK713" s="60" t="s">
        <v>7221</v>
      </c>
      <c r="BL713" s="60" t="s">
        <v>7222</v>
      </c>
      <c r="BM713" s="60" t="s">
        <v>7223</v>
      </c>
      <c r="BN713" s="60" t="s">
        <v>7224</v>
      </c>
      <c r="BO713" s="60" t="s">
        <v>7225</v>
      </c>
      <c r="BP713" s="60">
        <v>7222322</v>
      </c>
      <c r="BQ713" s="60" t="s">
        <v>7226</v>
      </c>
      <c r="BR713" s="60" t="s">
        <v>5338</v>
      </c>
      <c r="BU713" s="60" t="s">
        <v>598</v>
      </c>
      <c r="BV713" s="61">
        <v>31006</v>
      </c>
      <c r="BW713" s="60" t="s">
        <v>7227</v>
      </c>
      <c r="CX713" s="60" t="s">
        <v>7228</v>
      </c>
      <c r="CZ713" s="61">
        <v>43024</v>
      </c>
      <c r="DA713" s="61">
        <v>43214</v>
      </c>
      <c r="DB713" s="61">
        <v>40673</v>
      </c>
      <c r="DC713" s="61">
        <v>45077</v>
      </c>
    </row>
    <row r="714" spans="1:110" x14ac:dyDescent="0.15">
      <c r="A714" s="60">
        <f>COUNTIF(B714:B$1038,B714)</f>
        <v>1</v>
      </c>
      <c r="B714" s="60" t="str">
        <f t="shared" si="22"/>
        <v>3474000191介護老人福祉施設</v>
      </c>
      <c r="C714" s="60">
        <v>3474000191</v>
      </c>
      <c r="D714" s="60">
        <v>0</v>
      </c>
      <c r="E714" s="60" t="s">
        <v>275</v>
      </c>
      <c r="F714" s="60">
        <v>1002005</v>
      </c>
      <c r="G714" s="60" t="s">
        <v>1709</v>
      </c>
      <c r="H714" s="60" t="s">
        <v>1710</v>
      </c>
      <c r="I714" s="60">
        <v>7370911</v>
      </c>
      <c r="J714" s="60" t="s">
        <v>1711</v>
      </c>
      <c r="K714" s="60" t="s">
        <v>1712</v>
      </c>
      <c r="L714" s="60" t="s">
        <v>1713</v>
      </c>
      <c r="M714" s="60" t="s">
        <v>1244</v>
      </c>
      <c r="P714" s="60" t="s">
        <v>283</v>
      </c>
      <c r="Q714" s="60" t="s">
        <v>1714</v>
      </c>
      <c r="R714" s="60" t="s">
        <v>1715</v>
      </c>
      <c r="X714" s="60" t="s">
        <v>7229</v>
      </c>
      <c r="Y714" s="60" t="s">
        <v>7230</v>
      </c>
      <c r="Z714" s="60" t="s">
        <v>7231</v>
      </c>
      <c r="AA714" s="60">
        <v>7392403</v>
      </c>
      <c r="AB714" s="60">
        <v>34212</v>
      </c>
      <c r="AC714" s="60" t="s">
        <v>7232</v>
      </c>
      <c r="AD714" s="60" t="s">
        <v>668</v>
      </c>
      <c r="AE714" s="60" t="b">
        <f t="shared" si="23"/>
        <v>0</v>
      </c>
      <c r="AF714" s="60" t="s">
        <v>290</v>
      </c>
      <c r="AG714" s="60" t="s">
        <v>291</v>
      </c>
      <c r="AH714" s="61">
        <v>42835</v>
      </c>
      <c r="AI714" s="60" t="s">
        <v>292</v>
      </c>
      <c r="AJ714" s="61">
        <v>42826</v>
      </c>
      <c r="AK714" s="61">
        <v>42971</v>
      </c>
      <c r="AL714" s="60" t="s">
        <v>1856</v>
      </c>
      <c r="AM714" s="60" t="str">
        <f>VLOOKUP(AL714,'[1]居宅，予防'!$A$2:$B$43,2,FALSE)</f>
        <v>介護老人福祉施設</v>
      </c>
      <c r="AN714" s="60" t="str">
        <f>VLOOKUP(AM714,[1]施設種別!$A$2:$B$20,2,FALSE)</f>
        <v>①広域型特別養護老人ホーム</v>
      </c>
      <c r="AO714" s="60" t="s">
        <v>294</v>
      </c>
      <c r="AP714" s="60" t="s">
        <v>356</v>
      </c>
      <c r="AQ714" s="61">
        <v>36617</v>
      </c>
      <c r="AR714" s="61">
        <v>36617</v>
      </c>
      <c r="AS714" s="61">
        <v>43191</v>
      </c>
      <c r="BF714" s="61">
        <v>41730</v>
      </c>
      <c r="BG714" s="61">
        <v>43921</v>
      </c>
      <c r="BJ714" s="60" t="s">
        <v>7229</v>
      </c>
      <c r="BK714" s="60" t="s">
        <v>7230</v>
      </c>
      <c r="BL714" s="60" t="s">
        <v>7231</v>
      </c>
      <c r="BM714" s="60" t="s">
        <v>7233</v>
      </c>
      <c r="BN714" s="60" t="s">
        <v>7234</v>
      </c>
      <c r="BO714" s="60" t="s">
        <v>7235</v>
      </c>
      <c r="BP714" s="60">
        <v>7370935</v>
      </c>
      <c r="BQ714" s="60" t="s">
        <v>7236</v>
      </c>
      <c r="BS714" s="60" t="s">
        <v>7237</v>
      </c>
      <c r="BT714" s="60" t="s">
        <v>7238</v>
      </c>
      <c r="BV714" s="61">
        <v>21192</v>
      </c>
      <c r="CW714" s="60" t="s">
        <v>1861</v>
      </c>
      <c r="CY714" s="60" t="s">
        <v>291</v>
      </c>
      <c r="CZ714" s="61">
        <v>43280</v>
      </c>
      <c r="DA714" s="61">
        <v>43565</v>
      </c>
      <c r="DB714" s="61">
        <v>43200</v>
      </c>
      <c r="DC714" s="61">
        <v>43921</v>
      </c>
    </row>
    <row r="715" spans="1:110" x14ac:dyDescent="0.15">
      <c r="A715" s="60">
        <f>COUNTIF(B715:B$1038,B715)</f>
        <v>1</v>
      </c>
      <c r="B715" s="60" t="str">
        <f t="shared" si="22"/>
        <v>3474000191短期入所生活介護</v>
      </c>
      <c r="C715" s="60">
        <v>3474000191</v>
      </c>
      <c r="D715" s="60">
        <v>0</v>
      </c>
      <c r="E715" s="60" t="s">
        <v>275</v>
      </c>
      <c r="F715" s="60">
        <v>1002005</v>
      </c>
      <c r="G715" s="60" t="s">
        <v>1709</v>
      </c>
      <c r="H715" s="60" t="s">
        <v>1710</v>
      </c>
      <c r="I715" s="60">
        <v>7370911</v>
      </c>
      <c r="J715" s="60" t="s">
        <v>1711</v>
      </c>
      <c r="K715" s="60" t="s">
        <v>1712</v>
      </c>
      <c r="L715" s="60" t="s">
        <v>1713</v>
      </c>
      <c r="M715" s="60" t="s">
        <v>1244</v>
      </c>
      <c r="P715" s="60" t="s">
        <v>283</v>
      </c>
      <c r="Q715" s="60" t="s">
        <v>1714</v>
      </c>
      <c r="R715" s="60" t="s">
        <v>1715</v>
      </c>
      <c r="X715" s="60" t="s">
        <v>7229</v>
      </c>
      <c r="Y715" s="60" t="s">
        <v>7230</v>
      </c>
      <c r="Z715" s="60" t="s">
        <v>7231</v>
      </c>
      <c r="AA715" s="60">
        <v>7392403</v>
      </c>
      <c r="AB715" s="60">
        <v>34212</v>
      </c>
      <c r="AC715" s="60" t="s">
        <v>7232</v>
      </c>
      <c r="AD715" s="60" t="s">
        <v>668</v>
      </c>
      <c r="AE715" s="60" t="b">
        <f t="shared" si="23"/>
        <v>0</v>
      </c>
      <c r="AF715" s="60" t="s">
        <v>290</v>
      </c>
      <c r="AG715" s="60" t="s">
        <v>291</v>
      </c>
      <c r="AH715" s="61">
        <v>42835</v>
      </c>
      <c r="AI715" s="60" t="s">
        <v>292</v>
      </c>
      <c r="AJ715" s="61">
        <v>42826</v>
      </c>
      <c r="AK715" s="61">
        <v>42971</v>
      </c>
      <c r="AL715" s="60" t="s">
        <v>1850</v>
      </c>
      <c r="AM715" s="60" t="str">
        <f>VLOOKUP(AL715,'[1]居宅，予防'!$A$2:$B$43,2,FALSE)</f>
        <v>短期入所生活介護</v>
      </c>
      <c r="AN715" s="60" t="str">
        <f>VLOOKUP(AM715,[1]施設種別!$A$2:$B$20,2,FALSE)</f>
        <v>⑭短期入所生活介護</v>
      </c>
      <c r="AO715" s="60" t="s">
        <v>294</v>
      </c>
      <c r="AP715" s="60" t="s">
        <v>356</v>
      </c>
      <c r="AQ715" s="61">
        <v>36612</v>
      </c>
      <c r="AR715" s="61">
        <v>36612</v>
      </c>
      <c r="AS715" s="61">
        <v>43191</v>
      </c>
      <c r="BF715" s="61">
        <v>41730</v>
      </c>
      <c r="BG715" s="61">
        <v>43921</v>
      </c>
      <c r="BJ715" s="60" t="s">
        <v>7229</v>
      </c>
      <c r="BK715" s="60" t="s">
        <v>7230</v>
      </c>
      <c r="BL715" s="60" t="s">
        <v>7231</v>
      </c>
      <c r="BM715" s="60" t="s">
        <v>7233</v>
      </c>
      <c r="BN715" s="60" t="s">
        <v>7234</v>
      </c>
      <c r="BO715" s="60" t="s">
        <v>7235</v>
      </c>
      <c r="BP715" s="60">
        <v>7370935</v>
      </c>
      <c r="BQ715" s="60" t="s">
        <v>7239</v>
      </c>
      <c r="BS715" s="60" t="s">
        <v>7240</v>
      </c>
      <c r="BT715" s="60" t="s">
        <v>2616</v>
      </c>
      <c r="BV715" s="61">
        <v>21192</v>
      </c>
      <c r="CR715" s="60" t="s">
        <v>1725</v>
      </c>
      <c r="CS715" s="60" t="s">
        <v>7241</v>
      </c>
      <c r="CY715" s="60" t="s">
        <v>291</v>
      </c>
      <c r="CZ715" s="61">
        <v>43280</v>
      </c>
      <c r="DA715" s="61">
        <v>43214</v>
      </c>
      <c r="DB715" s="61">
        <v>43196</v>
      </c>
      <c r="DC715" s="61">
        <v>43921</v>
      </c>
    </row>
    <row r="716" spans="1:110" x14ac:dyDescent="0.15">
      <c r="A716" s="60">
        <f>COUNTIF(B716:B$1038,B716)</f>
        <v>1</v>
      </c>
      <c r="B716" s="60" t="str">
        <f t="shared" si="22"/>
        <v>3474000209短期入所生活介護</v>
      </c>
      <c r="C716" s="60">
        <v>3474000209</v>
      </c>
      <c r="D716" s="60">
        <v>0</v>
      </c>
      <c r="E716" s="60" t="s">
        <v>275</v>
      </c>
      <c r="F716" s="60">
        <v>1002005</v>
      </c>
      <c r="G716" s="60" t="s">
        <v>1709</v>
      </c>
      <c r="H716" s="60" t="s">
        <v>1710</v>
      </c>
      <c r="I716" s="60">
        <v>7370911</v>
      </c>
      <c r="J716" s="60" t="s">
        <v>1711</v>
      </c>
      <c r="K716" s="60" t="s">
        <v>1712</v>
      </c>
      <c r="L716" s="60" t="s">
        <v>1713</v>
      </c>
      <c r="M716" s="60" t="s">
        <v>1244</v>
      </c>
      <c r="P716" s="60" t="s">
        <v>283</v>
      </c>
      <c r="Q716" s="60" t="s">
        <v>1714</v>
      </c>
      <c r="R716" s="60" t="s">
        <v>1715</v>
      </c>
      <c r="X716" s="60" t="s">
        <v>7242</v>
      </c>
      <c r="Y716" s="60" t="s">
        <v>7243</v>
      </c>
      <c r="Z716" s="60" t="s">
        <v>7231</v>
      </c>
      <c r="AA716" s="60">
        <v>7392403</v>
      </c>
      <c r="AB716" s="60">
        <v>34212</v>
      </c>
      <c r="AC716" s="60" t="s">
        <v>7232</v>
      </c>
      <c r="AD716" s="60" t="s">
        <v>668</v>
      </c>
      <c r="AE716" s="60" t="b">
        <f t="shared" si="23"/>
        <v>0</v>
      </c>
      <c r="AF716" s="60" t="s">
        <v>290</v>
      </c>
      <c r="AG716" s="60" t="s">
        <v>291</v>
      </c>
      <c r="AH716" s="61">
        <v>42835</v>
      </c>
      <c r="AI716" s="60" t="s">
        <v>292</v>
      </c>
      <c r="AJ716" s="61">
        <v>42826</v>
      </c>
      <c r="AK716" s="61">
        <v>42971</v>
      </c>
      <c r="AL716" s="60" t="s">
        <v>1850</v>
      </c>
      <c r="AM716" s="60" t="str">
        <f>VLOOKUP(AL716,'[1]居宅，予防'!$A$2:$B$43,2,FALSE)</f>
        <v>短期入所生活介護</v>
      </c>
      <c r="AN716" s="60" t="str">
        <f>VLOOKUP(AM716,[1]施設種別!$A$2:$B$20,2,FALSE)</f>
        <v>⑭短期入所生活介護</v>
      </c>
      <c r="AO716" s="60" t="s">
        <v>294</v>
      </c>
      <c r="AP716" s="60" t="s">
        <v>356</v>
      </c>
      <c r="AQ716" s="61">
        <v>36612</v>
      </c>
      <c r="AR716" s="61">
        <v>36612</v>
      </c>
      <c r="AS716" s="61">
        <v>43191</v>
      </c>
      <c r="BF716" s="61">
        <v>41730</v>
      </c>
      <c r="BG716" s="61">
        <v>43921</v>
      </c>
      <c r="BJ716" s="60" t="s">
        <v>7242</v>
      </c>
      <c r="BK716" s="60" t="s">
        <v>7243</v>
      </c>
      <c r="BL716" s="60" t="s">
        <v>7231</v>
      </c>
      <c r="BM716" s="60" t="s">
        <v>7233</v>
      </c>
      <c r="BN716" s="60" t="s">
        <v>7234</v>
      </c>
      <c r="BO716" s="60" t="s">
        <v>7235</v>
      </c>
      <c r="BP716" s="60">
        <v>7370935</v>
      </c>
      <c r="BQ716" s="60" t="s">
        <v>7239</v>
      </c>
      <c r="BS716" s="60" t="s">
        <v>6997</v>
      </c>
      <c r="BT716" s="60" t="s">
        <v>2616</v>
      </c>
      <c r="BV716" s="61">
        <v>21192</v>
      </c>
      <c r="CR716" s="60" t="s">
        <v>1725</v>
      </c>
      <c r="CS716" s="60" t="s">
        <v>7244</v>
      </c>
      <c r="CY716" s="60" t="s">
        <v>291</v>
      </c>
      <c r="CZ716" s="61">
        <v>43251</v>
      </c>
      <c r="DA716" s="61">
        <v>43214</v>
      </c>
      <c r="DB716" s="61">
        <v>43196</v>
      </c>
      <c r="DC716" s="61">
        <v>43921</v>
      </c>
    </row>
    <row r="717" spans="1:110" x14ac:dyDescent="0.15">
      <c r="A717" s="60">
        <f>COUNTIF(B717:B$1038,B717)</f>
        <v>1</v>
      </c>
      <c r="B717" s="60" t="str">
        <f t="shared" si="22"/>
        <v>3474000217通所介護</v>
      </c>
      <c r="C717" s="60">
        <v>3474000217</v>
      </c>
      <c r="D717" s="60">
        <v>0</v>
      </c>
      <c r="E717" s="60" t="s">
        <v>275</v>
      </c>
      <c r="F717" s="60">
        <v>1002005</v>
      </c>
      <c r="G717" s="60" t="s">
        <v>1709</v>
      </c>
      <c r="H717" s="60" t="s">
        <v>1710</v>
      </c>
      <c r="I717" s="60">
        <v>7370911</v>
      </c>
      <c r="J717" s="60" t="s">
        <v>1711</v>
      </c>
      <c r="K717" s="60" t="s">
        <v>1712</v>
      </c>
      <c r="L717" s="60" t="s">
        <v>1713</v>
      </c>
      <c r="M717" s="60" t="s">
        <v>1244</v>
      </c>
      <c r="P717" s="60" t="s">
        <v>283</v>
      </c>
      <c r="Q717" s="60" t="s">
        <v>1714</v>
      </c>
      <c r="R717" s="60" t="s">
        <v>1715</v>
      </c>
      <c r="X717" s="60" t="s">
        <v>7245</v>
      </c>
      <c r="Y717" s="60" t="s">
        <v>7246</v>
      </c>
      <c r="Z717" s="60" t="s">
        <v>7231</v>
      </c>
      <c r="AA717" s="60">
        <v>7392403</v>
      </c>
      <c r="AB717" s="60">
        <v>34212</v>
      </c>
      <c r="AC717" s="60" t="s">
        <v>7232</v>
      </c>
      <c r="AD717" s="60" t="s">
        <v>668</v>
      </c>
      <c r="AE717" s="60" t="b">
        <f t="shared" si="23"/>
        <v>0</v>
      </c>
      <c r="AF717" s="60" t="s">
        <v>290</v>
      </c>
      <c r="AG717" s="60" t="s">
        <v>291</v>
      </c>
      <c r="AH717" s="61">
        <v>42835</v>
      </c>
      <c r="AI717" s="60" t="s">
        <v>292</v>
      </c>
      <c r="AJ717" s="61">
        <v>42826</v>
      </c>
      <c r="AK717" s="61">
        <v>42971</v>
      </c>
      <c r="AL717" s="60" t="s">
        <v>1829</v>
      </c>
      <c r="AM717" s="60" t="str">
        <f>VLOOKUP(AL717,'[1]居宅，予防'!$A$2:$B$43,2,FALSE)</f>
        <v>通所介護</v>
      </c>
      <c r="AN717" s="60" t="str">
        <f>VLOOKUP(AM717,[1]施設種別!$A$2:$B$20,2,FALSE)</f>
        <v>⑮通所介護</v>
      </c>
      <c r="AO717" s="60" t="s">
        <v>294</v>
      </c>
      <c r="AP717" s="60" t="s">
        <v>356</v>
      </c>
      <c r="AQ717" s="61">
        <v>36612</v>
      </c>
      <c r="AR717" s="61">
        <v>36612</v>
      </c>
      <c r="AS717" s="61">
        <v>43191</v>
      </c>
      <c r="BF717" s="61">
        <v>41730</v>
      </c>
      <c r="BG717" s="61">
        <v>43921</v>
      </c>
      <c r="BJ717" s="60" t="s">
        <v>7245</v>
      </c>
      <c r="BK717" s="60" t="s">
        <v>7246</v>
      </c>
      <c r="BL717" s="60" t="s">
        <v>7231</v>
      </c>
      <c r="BM717" s="60" t="s">
        <v>7233</v>
      </c>
      <c r="BN717" s="60" t="s">
        <v>7234</v>
      </c>
      <c r="BO717" s="60" t="s">
        <v>7235</v>
      </c>
      <c r="BP717" s="60">
        <v>7370935</v>
      </c>
      <c r="BQ717" s="60" t="s">
        <v>7239</v>
      </c>
      <c r="BS717" s="60" t="s">
        <v>7247</v>
      </c>
      <c r="BT717" s="60" t="s">
        <v>2616</v>
      </c>
      <c r="BV717" s="61">
        <v>21192</v>
      </c>
      <c r="CR717" s="60" t="s">
        <v>1725</v>
      </c>
      <c r="CS717" s="60" t="s">
        <v>7248</v>
      </c>
      <c r="CY717" s="60" t="s">
        <v>291</v>
      </c>
      <c r="CZ717" s="61">
        <v>43251</v>
      </c>
      <c r="DA717" s="61">
        <v>43217</v>
      </c>
      <c r="DB717" s="61">
        <v>43196</v>
      </c>
      <c r="DC717" s="61">
        <v>43921</v>
      </c>
    </row>
    <row r="718" spans="1:110" x14ac:dyDescent="0.15">
      <c r="A718" s="60">
        <f>COUNTIF(B718:B$1038,B718)</f>
        <v>1</v>
      </c>
      <c r="B718" s="60" t="str">
        <f t="shared" si="22"/>
        <v>3474000241通所介護</v>
      </c>
      <c r="C718" s="60">
        <v>3474000241</v>
      </c>
      <c r="D718" s="60">
        <v>0</v>
      </c>
      <c r="E718" s="60" t="s">
        <v>275</v>
      </c>
      <c r="F718" s="60">
        <v>2003689</v>
      </c>
      <c r="G718" s="60" t="s">
        <v>7010</v>
      </c>
      <c r="H718" s="60" t="s">
        <v>7011</v>
      </c>
      <c r="I718" s="60">
        <v>7390003</v>
      </c>
      <c r="J718" s="60" t="s">
        <v>7012</v>
      </c>
      <c r="K718" s="60" t="s">
        <v>7013</v>
      </c>
      <c r="L718" s="60" t="s">
        <v>7014</v>
      </c>
      <c r="M718" s="60" t="s">
        <v>2096</v>
      </c>
      <c r="P718" s="60" t="s">
        <v>349</v>
      </c>
      <c r="Q718" s="60" t="s">
        <v>7015</v>
      </c>
      <c r="R718" s="60" t="s">
        <v>7016</v>
      </c>
      <c r="U718" s="61">
        <v>15097</v>
      </c>
      <c r="X718" s="60" t="s">
        <v>7249</v>
      </c>
      <c r="Y718" s="60" t="s">
        <v>7250</v>
      </c>
      <c r="Z718" s="60" t="s">
        <v>7251</v>
      </c>
      <c r="AA718" s="60">
        <v>7392402</v>
      </c>
      <c r="AB718" s="60">
        <v>34212</v>
      </c>
      <c r="AC718" s="60" t="s">
        <v>7252</v>
      </c>
      <c r="AD718" s="60" t="s">
        <v>668</v>
      </c>
      <c r="AE718" s="60" t="b">
        <f t="shared" si="23"/>
        <v>0</v>
      </c>
      <c r="AF718" s="60" t="s">
        <v>290</v>
      </c>
      <c r="AG718" s="60" t="s">
        <v>291</v>
      </c>
      <c r="AH718" s="61">
        <v>42902</v>
      </c>
      <c r="AI718" s="60" t="s">
        <v>292</v>
      </c>
      <c r="AJ718" s="61">
        <v>42895</v>
      </c>
      <c r="AK718" s="61">
        <v>43131</v>
      </c>
      <c r="AL718" s="60" t="s">
        <v>1829</v>
      </c>
      <c r="AM718" s="60" t="str">
        <f>VLOOKUP(AL718,'[1]居宅，予防'!$A$2:$B$43,2,FALSE)</f>
        <v>通所介護</v>
      </c>
      <c r="AN718" s="60" t="str">
        <f>VLOOKUP(AM718,[1]施設種別!$A$2:$B$20,2,FALSE)</f>
        <v>⑮通所介護</v>
      </c>
      <c r="AO718" s="60" t="s">
        <v>294</v>
      </c>
      <c r="AP718" s="60" t="s">
        <v>356</v>
      </c>
      <c r="AQ718" s="61">
        <v>36616</v>
      </c>
      <c r="AR718" s="61">
        <v>36616</v>
      </c>
      <c r="AS718" s="61">
        <v>43191</v>
      </c>
      <c r="BF718" s="61">
        <v>42826</v>
      </c>
      <c r="BG718" s="61">
        <v>45016</v>
      </c>
      <c r="BJ718" s="60" t="s">
        <v>7249</v>
      </c>
      <c r="BK718" s="60" t="s">
        <v>7250</v>
      </c>
      <c r="BL718" s="60" t="s">
        <v>7251</v>
      </c>
      <c r="BM718" s="60" t="s">
        <v>7253</v>
      </c>
      <c r="BN718" s="60" t="s">
        <v>7254</v>
      </c>
      <c r="BO718" s="60" t="s">
        <v>7255</v>
      </c>
      <c r="BP718" s="60">
        <v>7392405</v>
      </c>
      <c r="BQ718" s="60" t="s">
        <v>7256</v>
      </c>
      <c r="BS718" s="60" t="s">
        <v>7257</v>
      </c>
      <c r="BT718" s="60" t="s">
        <v>7258</v>
      </c>
      <c r="BV718" s="61">
        <v>21690</v>
      </c>
      <c r="CR718" s="60" t="s">
        <v>668</v>
      </c>
      <c r="CS718" s="60" t="s">
        <v>1881</v>
      </c>
      <c r="CU718" s="60" t="s">
        <v>2110</v>
      </c>
      <c r="CY718" s="60" t="s">
        <v>291</v>
      </c>
      <c r="CZ718" s="61">
        <v>43312</v>
      </c>
      <c r="DA718" s="61">
        <v>42849</v>
      </c>
      <c r="DB718" s="61">
        <v>43203</v>
      </c>
      <c r="DC718" s="61">
        <v>45016</v>
      </c>
    </row>
    <row r="719" spans="1:110" x14ac:dyDescent="0.15">
      <c r="A719" s="60">
        <f>COUNTIF(B719:B$1038,B719)</f>
        <v>1</v>
      </c>
      <c r="B719" s="60" t="str">
        <f t="shared" si="22"/>
        <v>3474000316通所介護</v>
      </c>
      <c r="C719" s="60">
        <v>3474000316</v>
      </c>
      <c r="D719" s="60">
        <v>0</v>
      </c>
      <c r="E719" s="60" t="s">
        <v>275</v>
      </c>
      <c r="F719" s="60">
        <v>3004405</v>
      </c>
      <c r="G719" s="60" t="s">
        <v>4849</v>
      </c>
      <c r="H719" s="60" t="s">
        <v>4850</v>
      </c>
      <c r="I719" s="60">
        <v>7392102</v>
      </c>
      <c r="J719" s="60" t="s">
        <v>4877</v>
      </c>
      <c r="K719" s="60" t="s">
        <v>4852</v>
      </c>
      <c r="L719" s="60" t="s">
        <v>4853</v>
      </c>
      <c r="M719" s="60" t="s">
        <v>308</v>
      </c>
      <c r="P719" s="60" t="s">
        <v>283</v>
      </c>
      <c r="Q719" s="60" t="s">
        <v>4854</v>
      </c>
      <c r="R719" s="60" t="s">
        <v>4855</v>
      </c>
      <c r="X719" s="60" t="s">
        <v>7259</v>
      </c>
      <c r="Y719" s="60" t="s">
        <v>7260</v>
      </c>
      <c r="Z719" s="60" t="s">
        <v>4858</v>
      </c>
      <c r="AA719" s="60">
        <v>7392402</v>
      </c>
      <c r="AB719" s="60">
        <v>34212</v>
      </c>
      <c r="AC719" s="60" t="s">
        <v>4859</v>
      </c>
      <c r="AD719" s="60" t="s">
        <v>668</v>
      </c>
      <c r="AE719" s="60" t="b">
        <f t="shared" si="23"/>
        <v>0</v>
      </c>
      <c r="AF719" s="60" t="s">
        <v>290</v>
      </c>
      <c r="AG719" s="60" t="s">
        <v>291</v>
      </c>
      <c r="AH719" s="61">
        <v>41997</v>
      </c>
      <c r="AI719" s="60" t="s">
        <v>292</v>
      </c>
      <c r="AJ719" s="61">
        <v>41236</v>
      </c>
      <c r="AK719" s="61">
        <v>42026</v>
      </c>
      <c r="AL719" s="60" t="s">
        <v>1829</v>
      </c>
      <c r="AM719" s="60" t="str">
        <f>VLOOKUP(AL719,'[1]居宅，予防'!$A$2:$B$43,2,FALSE)</f>
        <v>通所介護</v>
      </c>
      <c r="AN719" s="60" t="str">
        <f>VLOOKUP(AM719,[1]施設種別!$A$2:$B$20,2,FALSE)</f>
        <v>⑮通所介護</v>
      </c>
      <c r="AO719" s="60" t="s">
        <v>294</v>
      </c>
      <c r="AP719" s="60" t="s">
        <v>356</v>
      </c>
      <c r="AQ719" s="61">
        <v>37712</v>
      </c>
      <c r="AR719" s="61">
        <v>37712</v>
      </c>
      <c r="AS719" s="61">
        <v>43426</v>
      </c>
      <c r="BF719" s="61">
        <v>42095</v>
      </c>
      <c r="BG719" s="61">
        <v>44286</v>
      </c>
      <c r="BJ719" s="60" t="s">
        <v>7259</v>
      </c>
      <c r="BK719" s="60" t="s">
        <v>7260</v>
      </c>
      <c r="BL719" s="60" t="s">
        <v>4858</v>
      </c>
      <c r="BM719" s="60" t="s">
        <v>4860</v>
      </c>
      <c r="BN719" s="60" t="s">
        <v>7261</v>
      </c>
      <c r="BO719" s="60" t="s">
        <v>7262</v>
      </c>
      <c r="BP719" s="60">
        <v>7392106</v>
      </c>
      <c r="BQ719" s="60" t="s">
        <v>7263</v>
      </c>
      <c r="BR719" s="60" t="s">
        <v>5708</v>
      </c>
      <c r="BV719" s="61">
        <v>25060</v>
      </c>
      <c r="CR719" s="60" t="s">
        <v>1725</v>
      </c>
      <c r="CS719" s="60" t="s">
        <v>7264</v>
      </c>
      <c r="CY719" s="60" t="s">
        <v>291</v>
      </c>
      <c r="CZ719" s="61">
        <v>43524</v>
      </c>
      <c r="DA719" s="61">
        <v>43218</v>
      </c>
      <c r="DB719" s="61">
        <v>43437</v>
      </c>
      <c r="DC719" s="61">
        <v>44286</v>
      </c>
    </row>
    <row r="720" spans="1:110" x14ac:dyDescent="0.15">
      <c r="A720" s="60">
        <f>COUNTIF(B720:B$1038,B720)</f>
        <v>1</v>
      </c>
      <c r="B720" s="60" t="str">
        <f t="shared" si="22"/>
        <v>3474100116通所介護</v>
      </c>
      <c r="C720" s="60">
        <v>3474100116</v>
      </c>
      <c r="D720" s="60">
        <v>0</v>
      </c>
      <c r="E720" s="60" t="s">
        <v>275</v>
      </c>
      <c r="F720" s="60">
        <v>1004415</v>
      </c>
      <c r="G720" s="60" t="s">
        <v>7265</v>
      </c>
      <c r="H720" s="60" t="s">
        <v>7266</v>
      </c>
      <c r="I720" s="60">
        <v>7220071</v>
      </c>
      <c r="J720" s="60" t="s">
        <v>7267</v>
      </c>
      <c r="K720" s="60" t="s">
        <v>7268</v>
      </c>
      <c r="L720" s="60" t="s">
        <v>7269</v>
      </c>
      <c r="M720" s="60" t="s">
        <v>1244</v>
      </c>
      <c r="P720" s="60" t="s">
        <v>283</v>
      </c>
      <c r="Q720" s="60" t="s">
        <v>7270</v>
      </c>
      <c r="R720" s="60" t="s">
        <v>7271</v>
      </c>
      <c r="S720" s="60">
        <v>7220073</v>
      </c>
      <c r="T720" s="60" t="s">
        <v>7272</v>
      </c>
      <c r="X720" s="60" t="s">
        <v>7273</v>
      </c>
      <c r="Y720" s="60" t="s">
        <v>7274</v>
      </c>
      <c r="Z720" s="60" t="s">
        <v>7275</v>
      </c>
      <c r="AA720" s="60">
        <v>7220071</v>
      </c>
      <c r="AB720" s="60">
        <v>34205</v>
      </c>
      <c r="AC720" s="60" t="s">
        <v>7267</v>
      </c>
      <c r="AD720" s="60" t="s">
        <v>417</v>
      </c>
      <c r="AE720" s="60" t="b">
        <f t="shared" si="23"/>
        <v>0</v>
      </c>
      <c r="AF720" s="60" t="s">
        <v>337</v>
      </c>
      <c r="AG720" s="60" t="s">
        <v>291</v>
      </c>
      <c r="AH720" s="61">
        <v>43530</v>
      </c>
      <c r="AI720" s="60" t="s">
        <v>292</v>
      </c>
      <c r="AJ720" s="61">
        <v>43522</v>
      </c>
      <c r="AK720" s="61">
        <v>43556</v>
      </c>
      <c r="AL720" s="60" t="s">
        <v>1829</v>
      </c>
      <c r="AM720" s="60" t="str">
        <f>VLOOKUP(AL720,'[1]居宅，予防'!$A$2:$B$43,2,FALSE)</f>
        <v>通所介護</v>
      </c>
      <c r="AN720" s="60" t="str">
        <f>VLOOKUP(AM720,[1]施設種別!$A$2:$B$20,2,FALSE)</f>
        <v>⑮通所介護</v>
      </c>
      <c r="AO720" s="60" t="s">
        <v>294</v>
      </c>
      <c r="AP720" s="60" t="s">
        <v>356</v>
      </c>
      <c r="AQ720" s="61">
        <v>36518</v>
      </c>
      <c r="AR720" s="61">
        <v>36518</v>
      </c>
      <c r="AS720" s="61">
        <v>43522</v>
      </c>
      <c r="BF720" s="61">
        <v>41730</v>
      </c>
      <c r="BG720" s="61">
        <v>43921</v>
      </c>
      <c r="BJ720" s="60" t="s">
        <v>7273</v>
      </c>
      <c r="BK720" s="60" t="s">
        <v>7274</v>
      </c>
      <c r="BL720" s="60" t="s">
        <v>7275</v>
      </c>
      <c r="BM720" s="60" t="s">
        <v>7276</v>
      </c>
      <c r="BN720" s="60" t="s">
        <v>7277</v>
      </c>
      <c r="BO720" s="60" t="s">
        <v>7278</v>
      </c>
      <c r="BP720" s="60">
        <v>7220073</v>
      </c>
      <c r="BQ720" s="60" t="s">
        <v>7279</v>
      </c>
      <c r="BS720" s="60" t="s">
        <v>2396</v>
      </c>
      <c r="BT720" s="60" t="s">
        <v>3223</v>
      </c>
      <c r="BV720" s="61">
        <v>29838</v>
      </c>
      <c r="CR720" s="60" t="s">
        <v>417</v>
      </c>
      <c r="CS720" s="60" t="s">
        <v>7280</v>
      </c>
      <c r="CY720" s="60" t="s">
        <v>291</v>
      </c>
      <c r="CZ720" s="61">
        <v>43579</v>
      </c>
      <c r="DA720" s="61">
        <v>43405</v>
      </c>
      <c r="DB720" s="61">
        <v>43535</v>
      </c>
      <c r="DC720" s="61">
        <v>43921</v>
      </c>
      <c r="DF720" s="60" t="s">
        <v>7281</v>
      </c>
    </row>
    <row r="721" spans="1:110" x14ac:dyDescent="0.15">
      <c r="A721" s="60">
        <f>COUNTIF(B721:B$1038,B721)</f>
        <v>1</v>
      </c>
      <c r="B721" s="60" t="str">
        <f t="shared" si="22"/>
        <v>3474100157短期入所生活介護</v>
      </c>
      <c r="C721" s="60">
        <v>3474100157</v>
      </c>
      <c r="D721" s="60">
        <v>0</v>
      </c>
      <c r="E721" s="60" t="s">
        <v>275</v>
      </c>
      <c r="F721" s="60">
        <v>1004415</v>
      </c>
      <c r="G721" s="60" t="s">
        <v>7265</v>
      </c>
      <c r="H721" s="60" t="s">
        <v>7266</v>
      </c>
      <c r="I721" s="60">
        <v>7220071</v>
      </c>
      <c r="J721" s="60" t="s">
        <v>7267</v>
      </c>
      <c r="K721" s="60" t="s">
        <v>7268</v>
      </c>
      <c r="L721" s="60" t="s">
        <v>7269</v>
      </c>
      <c r="M721" s="60" t="s">
        <v>1244</v>
      </c>
      <c r="P721" s="60" t="s">
        <v>283</v>
      </c>
      <c r="Q721" s="60" t="s">
        <v>7270</v>
      </c>
      <c r="R721" s="60" t="s">
        <v>7271</v>
      </c>
      <c r="S721" s="60">
        <v>7220073</v>
      </c>
      <c r="T721" s="60" t="s">
        <v>7272</v>
      </c>
      <c r="X721" s="60" t="s">
        <v>7282</v>
      </c>
      <c r="Y721" s="60" t="s">
        <v>7283</v>
      </c>
      <c r="Z721" s="60" t="s">
        <v>7268</v>
      </c>
      <c r="AA721" s="60">
        <v>7220071</v>
      </c>
      <c r="AB721" s="60">
        <v>34205</v>
      </c>
      <c r="AC721" s="60" t="s">
        <v>7267</v>
      </c>
      <c r="AD721" s="60" t="s">
        <v>417</v>
      </c>
      <c r="AE721" s="60" t="b">
        <f t="shared" si="23"/>
        <v>0</v>
      </c>
      <c r="AF721" s="60" t="s">
        <v>337</v>
      </c>
      <c r="AG721" s="60" t="s">
        <v>291</v>
      </c>
      <c r="AH721" s="61">
        <v>43530</v>
      </c>
      <c r="AI721" s="60" t="s">
        <v>292</v>
      </c>
      <c r="AJ721" s="61">
        <v>43522</v>
      </c>
      <c r="AK721" s="61">
        <v>43556</v>
      </c>
      <c r="AL721" s="60" t="s">
        <v>1850</v>
      </c>
      <c r="AM721" s="60" t="str">
        <f>VLOOKUP(AL721,'[1]居宅，予防'!$A$2:$B$43,2,FALSE)</f>
        <v>短期入所生活介護</v>
      </c>
      <c r="AN721" s="60" t="str">
        <f>VLOOKUP(AM721,[1]施設種別!$A$2:$B$20,2,FALSE)</f>
        <v>⑭短期入所生活介護</v>
      </c>
      <c r="AO721" s="60" t="s">
        <v>294</v>
      </c>
      <c r="AP721" s="60" t="s">
        <v>356</v>
      </c>
      <c r="AQ721" s="61">
        <v>36591</v>
      </c>
      <c r="AR721" s="61">
        <v>36591</v>
      </c>
      <c r="AS721" s="61">
        <v>43522</v>
      </c>
      <c r="BF721" s="61">
        <v>41730</v>
      </c>
      <c r="BG721" s="61">
        <v>43921</v>
      </c>
      <c r="BJ721" s="60" t="s">
        <v>7282</v>
      </c>
      <c r="BK721" s="60" t="s">
        <v>7283</v>
      </c>
      <c r="BL721" s="60" t="s">
        <v>7268</v>
      </c>
      <c r="BM721" s="60" t="s">
        <v>7269</v>
      </c>
      <c r="BN721" s="60" t="s">
        <v>7277</v>
      </c>
      <c r="BO721" s="60" t="s">
        <v>7278</v>
      </c>
      <c r="BP721" s="60">
        <v>7220073</v>
      </c>
      <c r="BQ721" s="60" t="s">
        <v>7279</v>
      </c>
      <c r="BS721" s="60" t="s">
        <v>7284</v>
      </c>
      <c r="BT721" s="60" t="s">
        <v>7285</v>
      </c>
      <c r="BV721" s="61">
        <v>29838</v>
      </c>
      <c r="CR721" s="60" t="s">
        <v>417</v>
      </c>
      <c r="CS721" s="60" t="s">
        <v>7286</v>
      </c>
      <c r="CY721" s="60" t="s">
        <v>291</v>
      </c>
      <c r="CZ721" s="61">
        <v>43579</v>
      </c>
      <c r="DA721" s="61">
        <v>43405</v>
      </c>
      <c r="DB721" s="61">
        <v>43535</v>
      </c>
      <c r="DC721" s="61">
        <v>43921</v>
      </c>
      <c r="DF721" s="60" t="s">
        <v>7281</v>
      </c>
    </row>
    <row r="722" spans="1:110" x14ac:dyDescent="0.15">
      <c r="A722" s="60">
        <f>COUNTIF(B722:B$1038,B722)</f>
        <v>1</v>
      </c>
      <c r="B722" s="60" t="str">
        <f t="shared" si="22"/>
        <v>3474100199通所介護</v>
      </c>
      <c r="C722" s="60">
        <v>3474100199</v>
      </c>
      <c r="D722" s="60">
        <v>0</v>
      </c>
      <c r="E722" s="60" t="s">
        <v>275</v>
      </c>
      <c r="F722" s="60">
        <v>2002269</v>
      </c>
      <c r="G722" s="60" t="s">
        <v>2091</v>
      </c>
      <c r="H722" s="60" t="s">
        <v>2092</v>
      </c>
      <c r="I722" s="60">
        <v>7230014</v>
      </c>
      <c r="J722" s="60" t="s">
        <v>2093</v>
      </c>
      <c r="K722" s="60" t="s">
        <v>2094</v>
      </c>
      <c r="L722" s="60" t="s">
        <v>2095</v>
      </c>
      <c r="M722" s="60" t="s">
        <v>2096</v>
      </c>
      <c r="P722" s="60" t="s">
        <v>349</v>
      </c>
      <c r="Q722" s="60" t="s">
        <v>2097</v>
      </c>
      <c r="R722" s="60" t="s">
        <v>2098</v>
      </c>
      <c r="U722" s="61">
        <v>15919</v>
      </c>
      <c r="X722" s="60" t="s">
        <v>7287</v>
      </c>
      <c r="Y722" s="60" t="s">
        <v>7288</v>
      </c>
      <c r="Z722" s="60" t="s">
        <v>7289</v>
      </c>
      <c r="AA722" s="60">
        <v>7221412</v>
      </c>
      <c r="AB722" s="60">
        <v>34204</v>
      </c>
      <c r="AC722" s="60" t="s">
        <v>7290</v>
      </c>
      <c r="AD722" s="60" t="s">
        <v>336</v>
      </c>
      <c r="AE722" s="60" t="b">
        <f t="shared" si="23"/>
        <v>0</v>
      </c>
      <c r="AF722" s="60" t="s">
        <v>337</v>
      </c>
      <c r="AG722" s="60" t="s">
        <v>291</v>
      </c>
      <c r="AH722" s="61">
        <v>42961</v>
      </c>
      <c r="AI722" s="60" t="s">
        <v>292</v>
      </c>
      <c r="AJ722" s="61">
        <v>42912</v>
      </c>
      <c r="AK722" s="61">
        <v>43007</v>
      </c>
      <c r="AL722" s="60" t="s">
        <v>1829</v>
      </c>
      <c r="AM722" s="60" t="str">
        <f>VLOOKUP(AL722,'[1]居宅，予防'!$A$2:$B$43,2,FALSE)</f>
        <v>通所介護</v>
      </c>
      <c r="AN722" s="60" t="str">
        <f>VLOOKUP(AM722,[1]施設種別!$A$2:$B$20,2,FALSE)</f>
        <v>⑮通所介護</v>
      </c>
      <c r="AO722" s="60" t="s">
        <v>294</v>
      </c>
      <c r="AP722" s="60" t="s">
        <v>356</v>
      </c>
      <c r="AQ722" s="61">
        <v>36613</v>
      </c>
      <c r="AR722" s="61">
        <v>36613</v>
      </c>
      <c r="AS722" s="61">
        <v>43221</v>
      </c>
      <c r="BF722" s="61">
        <v>42826</v>
      </c>
      <c r="BG722" s="61">
        <v>45016</v>
      </c>
      <c r="BJ722" s="60" t="s">
        <v>7287</v>
      </c>
      <c r="BK722" s="60" t="s">
        <v>7288</v>
      </c>
      <c r="BL722" s="60" t="s">
        <v>7289</v>
      </c>
      <c r="BM722" s="60" t="s">
        <v>7291</v>
      </c>
      <c r="BN722" s="60" t="s">
        <v>7292</v>
      </c>
      <c r="BO722" s="60" t="s">
        <v>7293</v>
      </c>
      <c r="BP722" s="60">
        <v>7221302</v>
      </c>
      <c r="BQ722" s="60" t="s">
        <v>7294</v>
      </c>
      <c r="BS722" s="60" t="s">
        <v>7295</v>
      </c>
      <c r="BT722" s="60" t="s">
        <v>7296</v>
      </c>
      <c r="BV722" s="61">
        <v>21619</v>
      </c>
      <c r="CR722" s="60" t="s">
        <v>336</v>
      </c>
      <c r="CS722" s="60" t="s">
        <v>7297</v>
      </c>
      <c r="CU722" s="60" t="s">
        <v>2110</v>
      </c>
      <c r="CY722" s="60" t="s">
        <v>291</v>
      </c>
      <c r="CZ722" s="61">
        <v>43312</v>
      </c>
      <c r="DA722" s="61">
        <v>42849</v>
      </c>
      <c r="DB722" s="61">
        <v>43221</v>
      </c>
      <c r="DC722" s="61">
        <v>45016</v>
      </c>
    </row>
    <row r="723" spans="1:110" x14ac:dyDescent="0.15">
      <c r="A723" s="60">
        <f>COUNTIF(B723:B$1038,B723)</f>
        <v>1</v>
      </c>
      <c r="B723" s="60" t="str">
        <f t="shared" si="22"/>
        <v>3474100207短期入所生活介護</v>
      </c>
      <c r="C723" s="60">
        <v>3474100207</v>
      </c>
      <c r="D723" s="60">
        <v>0</v>
      </c>
      <c r="E723" s="60" t="s">
        <v>275</v>
      </c>
      <c r="F723" s="60">
        <v>1008507</v>
      </c>
      <c r="G723" s="60" t="s">
        <v>2318</v>
      </c>
      <c r="H723" s="60" t="s">
        <v>2319</v>
      </c>
      <c r="I723" s="60">
        <v>7221304</v>
      </c>
      <c r="J723" s="60" t="s">
        <v>2320</v>
      </c>
      <c r="K723" s="60" t="s">
        <v>2321</v>
      </c>
      <c r="L723" s="60" t="s">
        <v>2322</v>
      </c>
      <c r="M723" s="60" t="s">
        <v>1244</v>
      </c>
      <c r="P723" s="60" t="s">
        <v>283</v>
      </c>
      <c r="Q723" s="60" t="s">
        <v>2323</v>
      </c>
      <c r="R723" s="60" t="s">
        <v>2324</v>
      </c>
      <c r="U723" s="61">
        <v>11636</v>
      </c>
      <c r="X723" s="60" t="s">
        <v>7298</v>
      </c>
      <c r="Y723" s="60" t="s">
        <v>7299</v>
      </c>
      <c r="Z723" s="60" t="s">
        <v>2321</v>
      </c>
      <c r="AA723" s="60">
        <v>7221304</v>
      </c>
      <c r="AB723" s="60">
        <v>34204</v>
      </c>
      <c r="AC723" s="60" t="s">
        <v>2320</v>
      </c>
      <c r="AD723" s="60" t="s">
        <v>336</v>
      </c>
      <c r="AE723" s="60" t="b">
        <f t="shared" si="23"/>
        <v>0</v>
      </c>
      <c r="AF723" s="60" t="s">
        <v>337</v>
      </c>
      <c r="AG723" s="60" t="s">
        <v>291</v>
      </c>
      <c r="AH723" s="61">
        <v>42226</v>
      </c>
      <c r="AI723" s="60" t="s">
        <v>292</v>
      </c>
      <c r="AJ723" s="61">
        <v>42231</v>
      </c>
      <c r="AK723" s="61">
        <v>42272</v>
      </c>
      <c r="AL723" s="60" t="s">
        <v>1850</v>
      </c>
      <c r="AM723" s="60" t="str">
        <f>VLOOKUP(AL723,'[1]居宅，予防'!$A$2:$B$43,2,FALSE)</f>
        <v>短期入所生活介護</v>
      </c>
      <c r="AN723" s="60" t="str">
        <f>VLOOKUP(AM723,[1]施設種別!$A$2:$B$20,2,FALSE)</f>
        <v>⑭短期入所生活介護</v>
      </c>
      <c r="AO723" s="60" t="s">
        <v>294</v>
      </c>
      <c r="AP723" s="60" t="s">
        <v>356</v>
      </c>
      <c r="AQ723" s="61">
        <v>36616</v>
      </c>
      <c r="AR723" s="61">
        <v>36616</v>
      </c>
      <c r="AS723" s="61">
        <v>43435</v>
      </c>
      <c r="BF723" s="61">
        <v>41730</v>
      </c>
      <c r="BG723" s="61">
        <v>43921</v>
      </c>
      <c r="BJ723" s="60" t="s">
        <v>7298</v>
      </c>
      <c r="BK723" s="60" t="s">
        <v>7299</v>
      </c>
      <c r="BL723" s="60" t="s">
        <v>2321</v>
      </c>
      <c r="BM723" s="60" t="s">
        <v>2322</v>
      </c>
      <c r="BN723" s="60" t="s">
        <v>2330</v>
      </c>
      <c r="BO723" s="60" t="s">
        <v>2331</v>
      </c>
      <c r="BP723" s="60">
        <v>7230014</v>
      </c>
      <c r="BQ723" s="60" t="s">
        <v>7300</v>
      </c>
      <c r="BS723" s="60" t="s">
        <v>7301</v>
      </c>
      <c r="BT723" s="60" t="s">
        <v>2616</v>
      </c>
      <c r="BV723" s="61">
        <v>21655</v>
      </c>
      <c r="CR723" s="60" t="s">
        <v>2278</v>
      </c>
      <c r="CS723" s="60" t="s">
        <v>7302</v>
      </c>
      <c r="CW723" s="60" t="s">
        <v>7303</v>
      </c>
      <c r="CY723" s="60" t="s">
        <v>291</v>
      </c>
      <c r="CZ723" s="61">
        <v>43524</v>
      </c>
      <c r="DA723" s="61">
        <v>43578</v>
      </c>
      <c r="DB723" s="61">
        <v>43469</v>
      </c>
      <c r="DC723" s="61">
        <v>43921</v>
      </c>
      <c r="DF723" s="60" t="s">
        <v>7304</v>
      </c>
    </row>
    <row r="724" spans="1:110" x14ac:dyDescent="0.15">
      <c r="A724" s="60">
        <f>COUNTIF(B724:B$1038,B724)</f>
        <v>1</v>
      </c>
      <c r="B724" s="60" t="str">
        <f t="shared" si="22"/>
        <v>3474100223介護老人福祉施設</v>
      </c>
      <c r="C724" s="60">
        <v>3474100223</v>
      </c>
      <c r="D724" s="60">
        <v>0</v>
      </c>
      <c r="E724" s="60" t="s">
        <v>275</v>
      </c>
      <c r="F724" s="60">
        <v>11000015</v>
      </c>
      <c r="G724" s="60" t="s">
        <v>1727</v>
      </c>
      <c r="H724" s="60" t="s">
        <v>417</v>
      </c>
      <c r="I724" s="60">
        <v>7228501</v>
      </c>
      <c r="J724" s="60" t="s">
        <v>1728</v>
      </c>
      <c r="K724" s="60" t="s">
        <v>1729</v>
      </c>
      <c r="L724" s="60" t="s">
        <v>1730</v>
      </c>
      <c r="M724" s="60" t="s">
        <v>1366</v>
      </c>
      <c r="P724" s="60" t="s">
        <v>1731</v>
      </c>
      <c r="Q724" s="60" t="s">
        <v>1732</v>
      </c>
      <c r="R724" s="60" t="s">
        <v>1733</v>
      </c>
      <c r="U724" s="61">
        <v>19447</v>
      </c>
      <c r="X724" s="60" t="s">
        <v>7305</v>
      </c>
      <c r="Y724" s="60" t="s">
        <v>7306</v>
      </c>
      <c r="Z724" s="60" t="s">
        <v>3149</v>
      </c>
      <c r="AA724" s="60">
        <v>7220353</v>
      </c>
      <c r="AB724" s="60">
        <v>34205</v>
      </c>
      <c r="AC724" s="60" t="s">
        <v>1737</v>
      </c>
      <c r="AD724" s="60" t="s">
        <v>417</v>
      </c>
      <c r="AE724" s="60" t="b">
        <f t="shared" si="23"/>
        <v>0</v>
      </c>
      <c r="AF724" s="60" t="s">
        <v>337</v>
      </c>
      <c r="AG724" s="60" t="s">
        <v>291</v>
      </c>
      <c r="AH724" s="61">
        <v>42990</v>
      </c>
      <c r="AI724" s="60" t="s">
        <v>292</v>
      </c>
      <c r="AJ724" s="61">
        <v>42984</v>
      </c>
      <c r="AK724" s="61">
        <v>43066</v>
      </c>
      <c r="AL724" s="60" t="s">
        <v>1856</v>
      </c>
      <c r="AM724" s="60" t="str">
        <f>VLOOKUP(AL724,'[1]居宅，予防'!$A$2:$B$43,2,FALSE)</f>
        <v>介護老人福祉施設</v>
      </c>
      <c r="AN724" s="60" t="str">
        <f>VLOOKUP(AM724,[1]施設種別!$A$2:$B$20,2,FALSE)</f>
        <v>①広域型特別養護老人ホーム</v>
      </c>
      <c r="AO724" s="60" t="s">
        <v>294</v>
      </c>
      <c r="AP724" s="60" t="s">
        <v>356</v>
      </c>
      <c r="AQ724" s="61">
        <v>36617</v>
      </c>
      <c r="AR724" s="61">
        <v>36617</v>
      </c>
      <c r="AS724" s="61">
        <v>43374</v>
      </c>
      <c r="BF724" s="61">
        <v>42822</v>
      </c>
      <c r="BG724" s="61">
        <v>45012</v>
      </c>
      <c r="BJ724" s="60" t="s">
        <v>7305</v>
      </c>
      <c r="BK724" s="60" t="s">
        <v>7306</v>
      </c>
      <c r="BL724" s="60" t="s">
        <v>3149</v>
      </c>
      <c r="BM724" s="60" t="s">
        <v>3150</v>
      </c>
      <c r="BN724" s="60" t="s">
        <v>7307</v>
      </c>
      <c r="BO724" s="60" t="s">
        <v>3152</v>
      </c>
      <c r="BP724" s="60">
        <v>7220354</v>
      </c>
      <c r="BQ724" s="60" t="s">
        <v>3153</v>
      </c>
      <c r="BS724" s="60" t="s">
        <v>3155</v>
      </c>
      <c r="BT724" s="60" t="s">
        <v>7308</v>
      </c>
      <c r="BV724" s="61">
        <v>21969</v>
      </c>
      <c r="CU724" s="60" t="s">
        <v>7309</v>
      </c>
      <c r="CV724" s="60" t="s">
        <v>7310</v>
      </c>
      <c r="CW724" s="60" t="s">
        <v>2639</v>
      </c>
      <c r="CY724" s="60" t="s">
        <v>291</v>
      </c>
      <c r="CZ724" s="61">
        <v>43434</v>
      </c>
      <c r="DA724" s="61">
        <v>43236</v>
      </c>
      <c r="DB724" s="61">
        <v>43406</v>
      </c>
      <c r="DC724" s="61">
        <v>45012</v>
      </c>
      <c r="DF724" s="60" t="s">
        <v>7311</v>
      </c>
    </row>
    <row r="725" spans="1:110" x14ac:dyDescent="0.15">
      <c r="A725" s="60">
        <f>COUNTIF(B725:B$1038,B725)</f>
        <v>1</v>
      </c>
      <c r="B725" s="60" t="str">
        <f t="shared" si="22"/>
        <v>3474100223短期入所生活介護</v>
      </c>
      <c r="C725" s="60">
        <v>3474100223</v>
      </c>
      <c r="D725" s="60">
        <v>0</v>
      </c>
      <c r="E725" s="60" t="s">
        <v>275</v>
      </c>
      <c r="F725" s="60">
        <v>11000015</v>
      </c>
      <c r="G725" s="60" t="s">
        <v>1727</v>
      </c>
      <c r="H725" s="60" t="s">
        <v>417</v>
      </c>
      <c r="I725" s="60">
        <v>7228501</v>
      </c>
      <c r="J725" s="60" t="s">
        <v>1728</v>
      </c>
      <c r="K725" s="60" t="s">
        <v>1729</v>
      </c>
      <c r="L725" s="60" t="s">
        <v>1730</v>
      </c>
      <c r="M725" s="60" t="s">
        <v>1366</v>
      </c>
      <c r="P725" s="60" t="s">
        <v>1731</v>
      </c>
      <c r="Q725" s="60" t="s">
        <v>1732</v>
      </c>
      <c r="R725" s="60" t="s">
        <v>1733</v>
      </c>
      <c r="U725" s="61">
        <v>19447</v>
      </c>
      <c r="X725" s="60" t="s">
        <v>7305</v>
      </c>
      <c r="Y725" s="60" t="s">
        <v>7306</v>
      </c>
      <c r="Z725" s="60" t="s">
        <v>3149</v>
      </c>
      <c r="AA725" s="60">
        <v>7220353</v>
      </c>
      <c r="AB725" s="60">
        <v>34205</v>
      </c>
      <c r="AC725" s="60" t="s">
        <v>1737</v>
      </c>
      <c r="AD725" s="60" t="s">
        <v>417</v>
      </c>
      <c r="AE725" s="60" t="b">
        <f t="shared" si="23"/>
        <v>0</v>
      </c>
      <c r="AF725" s="60" t="s">
        <v>337</v>
      </c>
      <c r="AG725" s="60" t="s">
        <v>291</v>
      </c>
      <c r="AH725" s="61">
        <v>42990</v>
      </c>
      <c r="AI725" s="60" t="s">
        <v>292</v>
      </c>
      <c r="AJ725" s="61">
        <v>42984</v>
      </c>
      <c r="AK725" s="61">
        <v>43066</v>
      </c>
      <c r="AL725" s="60" t="s">
        <v>1850</v>
      </c>
      <c r="AM725" s="60" t="str">
        <f>VLOOKUP(AL725,'[1]居宅，予防'!$A$2:$B$43,2,FALSE)</f>
        <v>短期入所生活介護</v>
      </c>
      <c r="AN725" s="60" t="str">
        <f>VLOOKUP(AM725,[1]施設種別!$A$2:$B$20,2,FALSE)</f>
        <v>⑭短期入所生活介護</v>
      </c>
      <c r="AO725" s="60" t="s">
        <v>294</v>
      </c>
      <c r="AP725" s="60" t="s">
        <v>356</v>
      </c>
      <c r="AQ725" s="61">
        <v>36616</v>
      </c>
      <c r="AR725" s="61">
        <v>36616</v>
      </c>
      <c r="AS725" s="61">
        <v>43374</v>
      </c>
      <c r="BF725" s="61">
        <v>42822</v>
      </c>
      <c r="BG725" s="61">
        <v>45012</v>
      </c>
      <c r="BJ725" s="60" t="s">
        <v>7305</v>
      </c>
      <c r="BK725" s="60" t="s">
        <v>7306</v>
      </c>
      <c r="BL725" s="60" t="s">
        <v>3149</v>
      </c>
      <c r="BM725" s="60" t="s">
        <v>3150</v>
      </c>
      <c r="BN725" s="60" t="s">
        <v>7307</v>
      </c>
      <c r="BO725" s="60" t="s">
        <v>3152</v>
      </c>
      <c r="BP725" s="60">
        <v>7220354</v>
      </c>
      <c r="BQ725" s="60" t="s">
        <v>7312</v>
      </c>
      <c r="BR725" s="60" t="s">
        <v>7313</v>
      </c>
      <c r="BS725" s="60" t="s">
        <v>3155</v>
      </c>
      <c r="BT725" s="60" t="s">
        <v>7314</v>
      </c>
      <c r="BV725" s="61">
        <v>21969</v>
      </c>
      <c r="CR725" s="60" t="s">
        <v>1745</v>
      </c>
      <c r="CS725" s="60" t="s">
        <v>7315</v>
      </c>
      <c r="CU725" s="60" t="s">
        <v>7316</v>
      </c>
      <c r="CV725" s="60" t="s">
        <v>7310</v>
      </c>
      <c r="CW725" s="60" t="s">
        <v>2639</v>
      </c>
      <c r="CY725" s="60" t="s">
        <v>291</v>
      </c>
      <c r="CZ725" s="61">
        <v>43579</v>
      </c>
      <c r="DA725" s="61">
        <v>43217</v>
      </c>
      <c r="DB725" s="61">
        <v>43402</v>
      </c>
      <c r="DC725" s="61">
        <v>45012</v>
      </c>
    </row>
    <row r="726" spans="1:110" x14ac:dyDescent="0.15">
      <c r="A726" s="60">
        <f>COUNTIF(B726:B$1038,B726)</f>
        <v>1</v>
      </c>
      <c r="B726" s="60" t="str">
        <f t="shared" si="22"/>
        <v>3474100231介護老人福祉施設</v>
      </c>
      <c r="C726" s="60">
        <v>3474100231</v>
      </c>
      <c r="D726" s="60">
        <v>0</v>
      </c>
      <c r="E726" s="60" t="s">
        <v>275</v>
      </c>
      <c r="F726" s="60">
        <v>1008507</v>
      </c>
      <c r="G726" s="60" t="s">
        <v>2318</v>
      </c>
      <c r="H726" s="60" t="s">
        <v>2319</v>
      </c>
      <c r="I726" s="60">
        <v>7221304</v>
      </c>
      <c r="J726" s="60" t="s">
        <v>2320</v>
      </c>
      <c r="K726" s="60" t="s">
        <v>2321</v>
      </c>
      <c r="L726" s="60" t="s">
        <v>2322</v>
      </c>
      <c r="M726" s="60" t="s">
        <v>1244</v>
      </c>
      <c r="P726" s="60" t="s">
        <v>283</v>
      </c>
      <c r="Q726" s="60" t="s">
        <v>2323</v>
      </c>
      <c r="R726" s="60" t="s">
        <v>2324</v>
      </c>
      <c r="U726" s="61">
        <v>11636</v>
      </c>
      <c r="X726" s="60" t="s">
        <v>7317</v>
      </c>
      <c r="Y726" s="60" t="s">
        <v>7318</v>
      </c>
      <c r="Z726" s="60" t="s">
        <v>2321</v>
      </c>
      <c r="AA726" s="60">
        <v>7221304</v>
      </c>
      <c r="AB726" s="60">
        <v>34204</v>
      </c>
      <c r="AC726" s="60" t="s">
        <v>2320</v>
      </c>
      <c r="AD726" s="60" t="s">
        <v>336</v>
      </c>
      <c r="AE726" s="60" t="b">
        <f t="shared" si="23"/>
        <v>0</v>
      </c>
      <c r="AF726" s="60" t="s">
        <v>337</v>
      </c>
      <c r="AG726" s="60" t="s">
        <v>291</v>
      </c>
      <c r="AH726" s="61">
        <v>42226</v>
      </c>
      <c r="AI726" s="60" t="s">
        <v>292</v>
      </c>
      <c r="AJ726" s="61">
        <v>42231</v>
      </c>
      <c r="AK726" s="61">
        <v>42272</v>
      </c>
      <c r="AL726" s="60" t="s">
        <v>1856</v>
      </c>
      <c r="AM726" s="60" t="str">
        <f>VLOOKUP(AL726,'[1]居宅，予防'!$A$2:$B$43,2,FALSE)</f>
        <v>介護老人福祉施設</v>
      </c>
      <c r="AN726" s="60" t="str">
        <f>VLOOKUP(AM726,[1]施設種別!$A$2:$B$20,2,FALSE)</f>
        <v>①広域型特別養護老人ホーム</v>
      </c>
      <c r="AO726" s="60" t="s">
        <v>294</v>
      </c>
      <c r="AP726" s="60" t="s">
        <v>356</v>
      </c>
      <c r="AQ726" s="61">
        <v>36617</v>
      </c>
      <c r="AR726" s="61">
        <v>36617</v>
      </c>
      <c r="AS726" s="61">
        <v>43435</v>
      </c>
      <c r="BF726" s="61">
        <v>41730</v>
      </c>
      <c r="BG726" s="61">
        <v>43921</v>
      </c>
      <c r="BJ726" s="60" t="s">
        <v>7317</v>
      </c>
      <c r="BK726" s="60" t="s">
        <v>7318</v>
      </c>
      <c r="BL726" s="60" t="s">
        <v>2321</v>
      </c>
      <c r="BM726" s="60" t="s">
        <v>2322</v>
      </c>
      <c r="BN726" s="60" t="s">
        <v>2330</v>
      </c>
      <c r="BO726" s="60" t="s">
        <v>2331</v>
      </c>
      <c r="BP726" s="60">
        <v>7230014</v>
      </c>
      <c r="BQ726" s="60" t="s">
        <v>7319</v>
      </c>
      <c r="BS726" s="60" t="s">
        <v>7320</v>
      </c>
      <c r="BT726" s="60" t="s">
        <v>7321</v>
      </c>
      <c r="BV726" s="61">
        <v>21655</v>
      </c>
      <c r="CW726" s="60" t="s">
        <v>7322</v>
      </c>
      <c r="CY726" s="60" t="s">
        <v>291</v>
      </c>
      <c r="CZ726" s="61">
        <v>43496</v>
      </c>
      <c r="DA726" s="61">
        <v>43560</v>
      </c>
      <c r="DB726" s="61">
        <v>43472</v>
      </c>
      <c r="DC726" s="61">
        <v>43921</v>
      </c>
      <c r="DF726" s="60" t="s">
        <v>7304</v>
      </c>
    </row>
    <row r="727" spans="1:110" x14ac:dyDescent="0.15">
      <c r="A727" s="60">
        <f>COUNTIF(B727:B$1038,B727)</f>
        <v>1</v>
      </c>
      <c r="B727" s="60" t="str">
        <f t="shared" si="22"/>
        <v>3474100231短期入所生活介護</v>
      </c>
      <c r="C727" s="60">
        <v>3474100231</v>
      </c>
      <c r="D727" s="60">
        <v>0</v>
      </c>
      <c r="E727" s="60" t="s">
        <v>275</v>
      </c>
      <c r="F727" s="60">
        <v>1008507</v>
      </c>
      <c r="G727" s="60" t="s">
        <v>2318</v>
      </c>
      <c r="H727" s="60" t="s">
        <v>2319</v>
      </c>
      <c r="I727" s="60">
        <v>7221304</v>
      </c>
      <c r="J727" s="60" t="s">
        <v>2320</v>
      </c>
      <c r="K727" s="60" t="s">
        <v>2321</v>
      </c>
      <c r="L727" s="60" t="s">
        <v>2322</v>
      </c>
      <c r="M727" s="60" t="s">
        <v>1244</v>
      </c>
      <c r="P727" s="60" t="s">
        <v>283</v>
      </c>
      <c r="Q727" s="60" t="s">
        <v>2323</v>
      </c>
      <c r="R727" s="60" t="s">
        <v>2324</v>
      </c>
      <c r="U727" s="61">
        <v>11636</v>
      </c>
      <c r="X727" s="60" t="s">
        <v>7317</v>
      </c>
      <c r="Y727" s="60" t="s">
        <v>7318</v>
      </c>
      <c r="Z727" s="60" t="s">
        <v>2321</v>
      </c>
      <c r="AA727" s="60">
        <v>7221304</v>
      </c>
      <c r="AB727" s="60">
        <v>34204</v>
      </c>
      <c r="AC727" s="60" t="s">
        <v>2320</v>
      </c>
      <c r="AD727" s="60" t="s">
        <v>336</v>
      </c>
      <c r="AE727" s="60" t="b">
        <f t="shared" si="23"/>
        <v>0</v>
      </c>
      <c r="AF727" s="60" t="s">
        <v>337</v>
      </c>
      <c r="AG727" s="60" t="s">
        <v>291</v>
      </c>
      <c r="AH727" s="61">
        <v>42226</v>
      </c>
      <c r="AI727" s="60" t="s">
        <v>292</v>
      </c>
      <c r="AJ727" s="61">
        <v>42231</v>
      </c>
      <c r="AK727" s="61">
        <v>42272</v>
      </c>
      <c r="AL727" s="60" t="s">
        <v>1850</v>
      </c>
      <c r="AM727" s="60" t="str">
        <f>VLOOKUP(AL727,'[1]居宅，予防'!$A$2:$B$43,2,FALSE)</f>
        <v>短期入所生活介護</v>
      </c>
      <c r="AN727" s="60" t="str">
        <f>VLOOKUP(AM727,[1]施設種別!$A$2:$B$20,2,FALSE)</f>
        <v>⑭短期入所生活介護</v>
      </c>
      <c r="AO727" s="60" t="s">
        <v>294</v>
      </c>
      <c r="AP727" s="60" t="s">
        <v>356</v>
      </c>
      <c r="AQ727" s="61">
        <v>37895</v>
      </c>
      <c r="AR727" s="61">
        <v>37895</v>
      </c>
      <c r="AS727" s="61">
        <v>43435</v>
      </c>
      <c r="BF727" s="61">
        <v>42278</v>
      </c>
      <c r="BG727" s="61">
        <v>44469</v>
      </c>
      <c r="BJ727" s="60" t="s">
        <v>7317</v>
      </c>
      <c r="BK727" s="60" t="s">
        <v>7318</v>
      </c>
      <c r="BL727" s="60" t="s">
        <v>2321</v>
      </c>
      <c r="BM727" s="60" t="s">
        <v>2322</v>
      </c>
      <c r="BN727" s="60" t="s">
        <v>2330</v>
      </c>
      <c r="BO727" s="60" t="s">
        <v>2331</v>
      </c>
      <c r="BP727" s="60">
        <v>7230014</v>
      </c>
      <c r="BQ727" s="60" t="s">
        <v>7323</v>
      </c>
      <c r="BS727" s="60" t="s">
        <v>7324</v>
      </c>
      <c r="BT727" s="60" t="s">
        <v>2334</v>
      </c>
      <c r="BV727" s="61">
        <v>21655</v>
      </c>
      <c r="CR727" s="60" t="s">
        <v>2278</v>
      </c>
      <c r="CS727" s="60" t="s">
        <v>7325</v>
      </c>
      <c r="CW727" s="60" t="s">
        <v>7303</v>
      </c>
      <c r="CY727" s="60" t="s">
        <v>291</v>
      </c>
      <c r="CZ727" s="61">
        <v>43524</v>
      </c>
      <c r="DA727" s="61">
        <v>43578</v>
      </c>
      <c r="DB727" s="61">
        <v>43104</v>
      </c>
      <c r="DC727" s="61">
        <v>44469</v>
      </c>
      <c r="DF727" s="60" t="s">
        <v>7304</v>
      </c>
    </row>
    <row r="728" spans="1:110" x14ac:dyDescent="0.15">
      <c r="A728" s="60">
        <f>COUNTIF(B728:B$1038,B728)</f>
        <v>1</v>
      </c>
      <c r="B728" s="60" t="str">
        <f t="shared" si="22"/>
        <v>3474100249介護老人福祉施設</v>
      </c>
      <c r="C728" s="60">
        <v>3474100249</v>
      </c>
      <c r="D728" s="60">
        <v>0</v>
      </c>
      <c r="E728" s="60" t="s">
        <v>275</v>
      </c>
      <c r="F728" s="60">
        <v>1004415</v>
      </c>
      <c r="G728" s="60" t="s">
        <v>7265</v>
      </c>
      <c r="H728" s="60" t="s">
        <v>7266</v>
      </c>
      <c r="I728" s="60">
        <v>7220071</v>
      </c>
      <c r="J728" s="60" t="s">
        <v>7267</v>
      </c>
      <c r="K728" s="60" t="s">
        <v>7268</v>
      </c>
      <c r="L728" s="60" t="s">
        <v>7269</v>
      </c>
      <c r="M728" s="60" t="s">
        <v>1244</v>
      </c>
      <c r="P728" s="60" t="s">
        <v>283</v>
      </c>
      <c r="Q728" s="60" t="s">
        <v>7270</v>
      </c>
      <c r="R728" s="60" t="s">
        <v>7271</v>
      </c>
      <c r="S728" s="60">
        <v>7220073</v>
      </c>
      <c r="T728" s="60" t="s">
        <v>7272</v>
      </c>
      <c r="X728" s="60" t="s">
        <v>7326</v>
      </c>
      <c r="Y728" s="60" t="s">
        <v>7327</v>
      </c>
      <c r="Z728" s="60" t="s">
        <v>7268</v>
      </c>
      <c r="AA728" s="60">
        <v>7220071</v>
      </c>
      <c r="AB728" s="60">
        <v>34205</v>
      </c>
      <c r="AC728" s="60" t="s">
        <v>7267</v>
      </c>
      <c r="AD728" s="60" t="s">
        <v>417</v>
      </c>
      <c r="AE728" s="60" t="b">
        <f t="shared" si="23"/>
        <v>0</v>
      </c>
      <c r="AF728" s="60" t="s">
        <v>337</v>
      </c>
      <c r="AG728" s="60" t="s">
        <v>291</v>
      </c>
      <c r="AH728" s="61">
        <v>43530</v>
      </c>
      <c r="AI728" s="60" t="s">
        <v>292</v>
      </c>
      <c r="AJ728" s="61">
        <v>43522</v>
      </c>
      <c r="AK728" s="61">
        <v>43556</v>
      </c>
      <c r="AL728" s="60" t="s">
        <v>1856</v>
      </c>
      <c r="AM728" s="60" t="str">
        <f>VLOOKUP(AL728,'[1]居宅，予防'!$A$2:$B$43,2,FALSE)</f>
        <v>介護老人福祉施設</v>
      </c>
      <c r="AN728" s="60" t="str">
        <f>VLOOKUP(AM728,[1]施設種別!$A$2:$B$20,2,FALSE)</f>
        <v>①広域型特別養護老人ホーム</v>
      </c>
      <c r="AO728" s="60" t="s">
        <v>294</v>
      </c>
      <c r="AP728" s="60" t="s">
        <v>356</v>
      </c>
      <c r="AQ728" s="61">
        <v>36617</v>
      </c>
      <c r="AR728" s="61">
        <v>36617</v>
      </c>
      <c r="AS728" s="61">
        <v>43344</v>
      </c>
      <c r="BF728" s="61">
        <v>41730</v>
      </c>
      <c r="BG728" s="61">
        <v>43921</v>
      </c>
      <c r="BJ728" s="60" t="s">
        <v>7326</v>
      </c>
      <c r="BK728" s="60" t="s">
        <v>7327</v>
      </c>
      <c r="BL728" s="60" t="s">
        <v>7268</v>
      </c>
      <c r="BM728" s="60" t="s">
        <v>7269</v>
      </c>
      <c r="BN728" s="60" t="s">
        <v>7328</v>
      </c>
      <c r="BO728" s="60" t="s">
        <v>7329</v>
      </c>
      <c r="BP728" s="60">
        <v>7220071</v>
      </c>
      <c r="BQ728" s="60" t="s">
        <v>7330</v>
      </c>
      <c r="BS728" s="60" t="s">
        <v>7331</v>
      </c>
      <c r="BT728" s="60" t="s">
        <v>7332</v>
      </c>
      <c r="BV728" s="61">
        <v>22703</v>
      </c>
      <c r="CW728" s="60" t="s">
        <v>7333</v>
      </c>
      <c r="CY728" s="60" t="s">
        <v>291</v>
      </c>
      <c r="CZ728" s="61">
        <v>43434</v>
      </c>
      <c r="DA728" s="61">
        <v>43378</v>
      </c>
      <c r="DB728" s="61">
        <v>43333</v>
      </c>
      <c r="DC728" s="61">
        <v>43921</v>
      </c>
      <c r="DF728" s="60" t="s">
        <v>7281</v>
      </c>
    </row>
    <row r="729" spans="1:110" x14ac:dyDescent="0.15">
      <c r="A729" s="60">
        <f>COUNTIF(B729:B$1038,B729)</f>
        <v>1</v>
      </c>
      <c r="B729" s="60" t="str">
        <f t="shared" si="22"/>
        <v>3474100249短期入所生活介護</v>
      </c>
      <c r="C729" s="60">
        <v>3474100249</v>
      </c>
      <c r="D729" s="60">
        <v>0</v>
      </c>
      <c r="E729" s="60" t="s">
        <v>275</v>
      </c>
      <c r="F729" s="60">
        <v>1004415</v>
      </c>
      <c r="G729" s="60" t="s">
        <v>7265</v>
      </c>
      <c r="H729" s="60" t="s">
        <v>7266</v>
      </c>
      <c r="I729" s="60">
        <v>7220071</v>
      </c>
      <c r="J729" s="60" t="s">
        <v>7267</v>
      </c>
      <c r="K729" s="60" t="s">
        <v>7268</v>
      </c>
      <c r="L729" s="60" t="s">
        <v>7269</v>
      </c>
      <c r="M729" s="60" t="s">
        <v>1244</v>
      </c>
      <c r="P729" s="60" t="s">
        <v>283</v>
      </c>
      <c r="Q729" s="60" t="s">
        <v>7270</v>
      </c>
      <c r="R729" s="60" t="s">
        <v>7271</v>
      </c>
      <c r="S729" s="60">
        <v>7220073</v>
      </c>
      <c r="T729" s="60" t="s">
        <v>7272</v>
      </c>
      <c r="X729" s="60" t="s">
        <v>7326</v>
      </c>
      <c r="Y729" s="60" t="s">
        <v>7327</v>
      </c>
      <c r="Z729" s="60" t="s">
        <v>7268</v>
      </c>
      <c r="AA729" s="60">
        <v>7220071</v>
      </c>
      <c r="AB729" s="60">
        <v>34205</v>
      </c>
      <c r="AC729" s="60" t="s">
        <v>7267</v>
      </c>
      <c r="AD729" s="60" t="s">
        <v>417</v>
      </c>
      <c r="AE729" s="60" t="b">
        <f t="shared" si="23"/>
        <v>0</v>
      </c>
      <c r="AF729" s="60" t="s">
        <v>337</v>
      </c>
      <c r="AG729" s="60" t="s">
        <v>291</v>
      </c>
      <c r="AH729" s="61">
        <v>43530</v>
      </c>
      <c r="AI729" s="60" t="s">
        <v>292</v>
      </c>
      <c r="AJ729" s="61">
        <v>43522</v>
      </c>
      <c r="AK729" s="61">
        <v>43556</v>
      </c>
      <c r="AL729" s="60" t="s">
        <v>1850</v>
      </c>
      <c r="AM729" s="60" t="str">
        <f>VLOOKUP(AL729,'[1]居宅，予防'!$A$2:$B$43,2,FALSE)</f>
        <v>短期入所生活介護</v>
      </c>
      <c r="AN729" s="60" t="str">
        <f>VLOOKUP(AM729,[1]施設種別!$A$2:$B$20,2,FALSE)</f>
        <v>⑭短期入所生活介護</v>
      </c>
      <c r="AO729" s="60" t="s">
        <v>294</v>
      </c>
      <c r="AP729" s="60" t="s">
        <v>356</v>
      </c>
      <c r="AQ729" s="61">
        <v>37165</v>
      </c>
      <c r="AR729" s="61">
        <v>37165</v>
      </c>
      <c r="AS729" s="61">
        <v>43522</v>
      </c>
      <c r="BF729" s="61">
        <v>41913</v>
      </c>
      <c r="BG729" s="61">
        <v>44104</v>
      </c>
      <c r="BJ729" s="60" t="s">
        <v>7326</v>
      </c>
      <c r="BK729" s="60" t="s">
        <v>7327</v>
      </c>
      <c r="BL729" s="60" t="s">
        <v>7268</v>
      </c>
      <c r="BM729" s="60" t="s">
        <v>7269</v>
      </c>
      <c r="BN729" s="60" t="s">
        <v>7277</v>
      </c>
      <c r="BO729" s="60" t="s">
        <v>7278</v>
      </c>
      <c r="BP729" s="60">
        <v>7220073</v>
      </c>
      <c r="BQ729" s="60" t="s">
        <v>7279</v>
      </c>
      <c r="BS729" s="60" t="s">
        <v>7334</v>
      </c>
      <c r="BT729" s="60" t="s">
        <v>2616</v>
      </c>
      <c r="BV729" s="61">
        <v>29838</v>
      </c>
      <c r="CR729" s="60" t="s">
        <v>417</v>
      </c>
      <c r="CS729" s="60" t="s">
        <v>7335</v>
      </c>
      <c r="CY729" s="60" t="s">
        <v>291</v>
      </c>
      <c r="CZ729" s="61">
        <v>43579</v>
      </c>
      <c r="DA729" s="61">
        <v>43378</v>
      </c>
      <c r="DB729" s="61">
        <v>43535</v>
      </c>
      <c r="DC729" s="61">
        <v>44104</v>
      </c>
      <c r="DF729" s="60" t="s">
        <v>7281</v>
      </c>
    </row>
    <row r="730" spans="1:110" x14ac:dyDescent="0.15">
      <c r="A730" s="60">
        <f>COUNTIF(B730:B$1038,B730)</f>
        <v>1</v>
      </c>
      <c r="B730" s="60" t="str">
        <f t="shared" si="22"/>
        <v>3474100264通所介護</v>
      </c>
      <c r="C730" s="60">
        <v>3474100264</v>
      </c>
      <c r="D730" s="60">
        <v>0</v>
      </c>
      <c r="E730" s="60" t="s">
        <v>275</v>
      </c>
      <c r="F730" s="60">
        <v>11000015</v>
      </c>
      <c r="G730" s="60" t="s">
        <v>1727</v>
      </c>
      <c r="H730" s="60" t="s">
        <v>417</v>
      </c>
      <c r="I730" s="60">
        <v>7228501</v>
      </c>
      <c r="J730" s="60" t="s">
        <v>1728</v>
      </c>
      <c r="K730" s="60" t="s">
        <v>1729</v>
      </c>
      <c r="L730" s="60" t="s">
        <v>1730</v>
      </c>
      <c r="M730" s="60" t="s">
        <v>1366</v>
      </c>
      <c r="P730" s="60" t="s">
        <v>1731</v>
      </c>
      <c r="Q730" s="60" t="s">
        <v>1732</v>
      </c>
      <c r="R730" s="60" t="s">
        <v>1733</v>
      </c>
      <c r="U730" s="61">
        <v>19447</v>
      </c>
      <c r="X730" s="60" t="s">
        <v>7336</v>
      </c>
      <c r="Y730" s="60" t="s">
        <v>7337</v>
      </c>
      <c r="Z730" s="60" t="s">
        <v>3149</v>
      </c>
      <c r="AA730" s="60">
        <v>7220353</v>
      </c>
      <c r="AB730" s="60">
        <v>34205</v>
      </c>
      <c r="AC730" s="60" t="s">
        <v>1737</v>
      </c>
      <c r="AD730" s="60" t="s">
        <v>417</v>
      </c>
      <c r="AE730" s="60" t="b">
        <f t="shared" si="23"/>
        <v>0</v>
      </c>
      <c r="AF730" s="60" t="s">
        <v>337</v>
      </c>
      <c r="AG730" s="60" t="s">
        <v>291</v>
      </c>
      <c r="AH730" s="61">
        <v>42990</v>
      </c>
      <c r="AI730" s="60" t="s">
        <v>292</v>
      </c>
      <c r="AJ730" s="61">
        <v>42984</v>
      </c>
      <c r="AK730" s="61">
        <v>43069</v>
      </c>
      <c r="AL730" s="60" t="s">
        <v>1829</v>
      </c>
      <c r="AM730" s="60" t="str">
        <f>VLOOKUP(AL730,'[1]居宅，予防'!$A$2:$B$43,2,FALSE)</f>
        <v>通所介護</v>
      </c>
      <c r="AN730" s="60" t="str">
        <f>VLOOKUP(AM730,[1]施設種別!$A$2:$B$20,2,FALSE)</f>
        <v>⑮通所介護</v>
      </c>
      <c r="AO730" s="60" t="s">
        <v>294</v>
      </c>
      <c r="AP730" s="60" t="s">
        <v>356</v>
      </c>
      <c r="AQ730" s="61">
        <v>36616</v>
      </c>
      <c r="AR730" s="61">
        <v>36616</v>
      </c>
      <c r="AS730" s="61">
        <v>43374</v>
      </c>
      <c r="BF730" s="61">
        <v>42822</v>
      </c>
      <c r="BG730" s="61">
        <v>45012</v>
      </c>
      <c r="BJ730" s="60" t="s">
        <v>7336</v>
      </c>
      <c r="BK730" s="60" t="s">
        <v>7337</v>
      </c>
      <c r="BL730" s="60" t="s">
        <v>3149</v>
      </c>
      <c r="BM730" s="60" t="s">
        <v>3150</v>
      </c>
      <c r="BN730" s="60" t="s">
        <v>7307</v>
      </c>
      <c r="BO730" s="60" t="s">
        <v>3152</v>
      </c>
      <c r="BP730" s="60">
        <v>7220354</v>
      </c>
      <c r="BQ730" s="60" t="s">
        <v>7338</v>
      </c>
      <c r="BS730" s="60" t="s">
        <v>7339</v>
      </c>
      <c r="BT730" s="60" t="s">
        <v>7340</v>
      </c>
      <c r="BV730" s="61">
        <v>21969</v>
      </c>
      <c r="CR730" s="60" t="s">
        <v>1745</v>
      </c>
      <c r="CS730" s="60" t="s">
        <v>7341</v>
      </c>
      <c r="CU730" s="60" t="s">
        <v>7316</v>
      </c>
      <c r="CY730" s="60" t="s">
        <v>291</v>
      </c>
      <c r="CZ730" s="61">
        <v>43579</v>
      </c>
      <c r="DA730" s="61">
        <v>42849</v>
      </c>
      <c r="DB730" s="61">
        <v>43382</v>
      </c>
      <c r="DC730" s="61">
        <v>45012</v>
      </c>
    </row>
    <row r="731" spans="1:110" x14ac:dyDescent="0.15">
      <c r="A731" s="60">
        <f>COUNTIF(B731:B$1038,B731)</f>
        <v>1</v>
      </c>
      <c r="B731" s="60" t="str">
        <f t="shared" si="22"/>
        <v>3474100298認知症対応型共同生活介護</v>
      </c>
      <c r="C731" s="60">
        <v>3474100298</v>
      </c>
      <c r="D731" s="60">
        <v>34205</v>
      </c>
      <c r="E731" s="60" t="s">
        <v>417</v>
      </c>
      <c r="G731" s="60" t="s">
        <v>1727</v>
      </c>
      <c r="H731" s="60" t="s">
        <v>417</v>
      </c>
      <c r="I731" s="60">
        <v>7228501</v>
      </c>
      <c r="J731" s="60" t="s">
        <v>1728</v>
      </c>
      <c r="K731" s="60" t="s">
        <v>7342</v>
      </c>
      <c r="L731" s="60" t="s">
        <v>1730</v>
      </c>
      <c r="M731" s="60" t="s">
        <v>1366</v>
      </c>
      <c r="P731" s="60" t="s">
        <v>1731</v>
      </c>
      <c r="Q731" s="60" t="s">
        <v>1732</v>
      </c>
      <c r="R731" s="60" t="s">
        <v>1733</v>
      </c>
      <c r="S731" s="60">
        <v>7220073</v>
      </c>
      <c r="T731" s="60" t="s">
        <v>7343</v>
      </c>
      <c r="X731" s="60" t="s">
        <v>7344</v>
      </c>
      <c r="Y731" s="60" t="s">
        <v>7345</v>
      </c>
      <c r="Z731" s="60" t="s">
        <v>7346</v>
      </c>
      <c r="AA731" s="60">
        <v>7220353</v>
      </c>
      <c r="AB731" s="60">
        <v>34205</v>
      </c>
      <c r="AC731" s="60" t="s">
        <v>1737</v>
      </c>
      <c r="AD731" s="60" t="s">
        <v>417</v>
      </c>
      <c r="AE731" s="60" t="b">
        <f t="shared" si="23"/>
        <v>1</v>
      </c>
      <c r="AF731" s="60" t="s">
        <v>337</v>
      </c>
      <c r="AH731" s="61">
        <v>39233</v>
      </c>
      <c r="AI731" s="60" t="s">
        <v>292</v>
      </c>
      <c r="AJ731" s="61">
        <v>39199</v>
      </c>
      <c r="AK731" s="61">
        <v>40630</v>
      </c>
      <c r="AL731" s="60" t="s">
        <v>1887</v>
      </c>
      <c r="AM731" s="60" t="str">
        <f>VLOOKUP(AL731,'[1]居宅，予防'!$A$2:$B$43,2,FALSE)</f>
        <v>認知症対応型共同生活介護</v>
      </c>
      <c r="AN731" s="60" t="str">
        <f>VLOOKUP(AM731,[1]施設種別!$A$2:$B$20,2,FALSE)</f>
        <v>⑪認知症対応型共同生活介護</v>
      </c>
      <c r="AO731" s="60" t="s">
        <v>294</v>
      </c>
      <c r="AP731" s="60" t="s">
        <v>356</v>
      </c>
      <c r="AQ731" s="61">
        <v>38808</v>
      </c>
      <c r="AR731" s="61">
        <v>38808</v>
      </c>
      <c r="AS731" s="61">
        <v>42826</v>
      </c>
      <c r="BF731" s="61">
        <v>42822</v>
      </c>
      <c r="BG731" s="61">
        <v>45012</v>
      </c>
      <c r="BJ731" s="60" t="s">
        <v>7344</v>
      </c>
      <c r="BK731" s="60" t="s">
        <v>7345</v>
      </c>
      <c r="BL731" s="60" t="s">
        <v>7346</v>
      </c>
      <c r="BM731" s="60" t="s">
        <v>3150</v>
      </c>
      <c r="BN731" s="60" t="s">
        <v>7347</v>
      </c>
      <c r="BO731" s="60" t="s">
        <v>7348</v>
      </c>
      <c r="BP731" s="60">
        <v>7220312</v>
      </c>
      <c r="BQ731" s="60" t="s">
        <v>7349</v>
      </c>
      <c r="BR731" s="60" t="s">
        <v>1892</v>
      </c>
      <c r="BV731" s="61">
        <v>24546</v>
      </c>
      <c r="CU731" s="60" t="s">
        <v>7309</v>
      </c>
      <c r="CV731" s="60" t="s">
        <v>7350</v>
      </c>
      <c r="CX731" s="60" t="s">
        <v>7351</v>
      </c>
      <c r="CZ731" s="61">
        <v>42849</v>
      </c>
      <c r="DA731" s="61">
        <v>43252</v>
      </c>
      <c r="DB731" s="61">
        <v>42062</v>
      </c>
      <c r="DC731" s="61">
        <v>45012</v>
      </c>
    </row>
    <row r="732" spans="1:110" x14ac:dyDescent="0.15">
      <c r="A732" s="60">
        <f>COUNTIF(B732:B$1038,B732)</f>
        <v>1</v>
      </c>
      <c r="B732" s="60" t="str">
        <f t="shared" si="22"/>
        <v>3474100314地域密着型通所介護</v>
      </c>
      <c r="C732" s="60">
        <v>3474100314</v>
      </c>
      <c r="D732" s="60">
        <v>34205</v>
      </c>
      <c r="E732" s="60" t="s">
        <v>417</v>
      </c>
      <c r="G732" s="60" t="s">
        <v>7352</v>
      </c>
      <c r="H732" s="60" t="s">
        <v>7353</v>
      </c>
      <c r="I732" s="60">
        <v>7220341</v>
      </c>
      <c r="J732" s="60" t="s">
        <v>7354</v>
      </c>
      <c r="K732" s="60" t="s">
        <v>7355</v>
      </c>
      <c r="L732" s="60" t="s">
        <v>7356</v>
      </c>
      <c r="M732" s="60" t="s">
        <v>308</v>
      </c>
      <c r="P732" s="60" t="s">
        <v>283</v>
      </c>
      <c r="Q732" s="60" t="s">
        <v>7357</v>
      </c>
      <c r="R732" s="60" t="s">
        <v>7358</v>
      </c>
      <c r="S732" s="60">
        <v>2850858</v>
      </c>
      <c r="T732" s="60" t="s">
        <v>7359</v>
      </c>
      <c r="U732" s="61">
        <v>32111</v>
      </c>
      <c r="V732" s="60" t="s">
        <v>7360</v>
      </c>
      <c r="X732" s="60" t="s">
        <v>7361</v>
      </c>
      <c r="Y732" s="60" t="s">
        <v>7362</v>
      </c>
      <c r="Z732" s="60" t="s">
        <v>7363</v>
      </c>
      <c r="AA732" s="60">
        <v>7220341</v>
      </c>
      <c r="AB732" s="60">
        <v>34205</v>
      </c>
      <c r="AC732" s="60" t="s">
        <v>7354</v>
      </c>
      <c r="AD732" s="60" t="s">
        <v>417</v>
      </c>
      <c r="AE732" s="60" t="b">
        <f t="shared" si="23"/>
        <v>1</v>
      </c>
      <c r="AF732" s="60" t="s">
        <v>337</v>
      </c>
      <c r="AH732" s="61">
        <v>42480</v>
      </c>
      <c r="AI732" s="60" t="s">
        <v>292</v>
      </c>
      <c r="AJ732" s="61">
        <v>43304</v>
      </c>
      <c r="AK732" s="61">
        <v>43340</v>
      </c>
      <c r="AL732" s="60" t="s">
        <v>1974</v>
      </c>
      <c r="AM732" s="60" t="str">
        <f>VLOOKUP(AL732,'[1]居宅，予防'!$A$2:$B$43,2,FALSE)</f>
        <v>地域密着型通所介護</v>
      </c>
      <c r="AN732" s="60" t="str">
        <f>VLOOKUP(AM732,[1]施設種別!$A$2:$B$20,2,FALSE)</f>
        <v>⑯地域密着型通所介護</v>
      </c>
      <c r="AO732" s="60" t="s">
        <v>294</v>
      </c>
      <c r="AP732" s="60" t="s">
        <v>356</v>
      </c>
      <c r="AQ732" s="61">
        <v>42461</v>
      </c>
      <c r="AR732" s="61">
        <v>42461</v>
      </c>
      <c r="AS732" s="61">
        <v>43313</v>
      </c>
      <c r="BF732" s="61">
        <v>42461</v>
      </c>
      <c r="BG732" s="61">
        <v>44377</v>
      </c>
      <c r="BJ732" s="60" t="s">
        <v>7361</v>
      </c>
      <c r="BK732" s="60" t="s">
        <v>7362</v>
      </c>
      <c r="BL732" s="60" t="s">
        <v>7363</v>
      </c>
      <c r="BM732" s="60" t="s">
        <v>7356</v>
      </c>
      <c r="BN732" s="60" t="s">
        <v>7364</v>
      </c>
      <c r="BO732" s="60" t="s">
        <v>7365</v>
      </c>
      <c r="BP732" s="60">
        <v>7220316</v>
      </c>
      <c r="BQ732" s="60" t="s">
        <v>7366</v>
      </c>
      <c r="BV732" s="61">
        <v>22360</v>
      </c>
      <c r="CR732" s="60" t="s">
        <v>7367</v>
      </c>
      <c r="CS732" s="60" t="s">
        <v>7368</v>
      </c>
      <c r="CX732" s="60" t="s">
        <v>336</v>
      </c>
      <c r="CZ732" s="61">
        <v>43391</v>
      </c>
      <c r="DA732" s="61">
        <v>42849</v>
      </c>
      <c r="DB732" s="61">
        <v>42480</v>
      </c>
      <c r="DC732" s="61">
        <v>44377</v>
      </c>
    </row>
    <row r="733" spans="1:110" x14ac:dyDescent="0.15">
      <c r="A733" s="60">
        <f>COUNTIF(B733:B$1038,B733)</f>
        <v>1</v>
      </c>
      <c r="B733" s="60" t="str">
        <f t="shared" si="22"/>
        <v>3474100322認知症対応型共同生活介護</v>
      </c>
      <c r="C733" s="60">
        <v>3474100322</v>
      </c>
      <c r="D733" s="60">
        <v>34205</v>
      </c>
      <c r="E733" s="60" t="s">
        <v>417</v>
      </c>
      <c r="G733" s="60" t="s">
        <v>7369</v>
      </c>
      <c r="H733" s="60" t="s">
        <v>7370</v>
      </c>
      <c r="I733" s="60">
        <v>7220311</v>
      </c>
      <c r="J733" s="60" t="s">
        <v>7371</v>
      </c>
      <c r="K733" s="60" t="s">
        <v>7372</v>
      </c>
      <c r="L733" s="60" t="s">
        <v>7372</v>
      </c>
      <c r="M733" s="60" t="s">
        <v>1907</v>
      </c>
      <c r="P733" s="60" t="s">
        <v>1967</v>
      </c>
      <c r="Q733" s="60" t="s">
        <v>7373</v>
      </c>
      <c r="R733" s="60" t="s">
        <v>7374</v>
      </c>
      <c r="S733" s="60">
        <v>7220311</v>
      </c>
      <c r="T733" s="60" t="s">
        <v>7375</v>
      </c>
      <c r="U733" s="61">
        <v>26537</v>
      </c>
      <c r="V733" s="60" t="s">
        <v>7376</v>
      </c>
      <c r="X733" s="60" t="s">
        <v>7377</v>
      </c>
      <c r="Y733" s="60" t="s">
        <v>7378</v>
      </c>
      <c r="Z733" s="60" t="s">
        <v>7379</v>
      </c>
      <c r="AA733" s="60">
        <v>7220311</v>
      </c>
      <c r="AB733" s="60">
        <v>34205</v>
      </c>
      <c r="AC733" s="60" t="s">
        <v>7371</v>
      </c>
      <c r="AD733" s="60" t="s">
        <v>417</v>
      </c>
      <c r="AE733" s="60" t="b">
        <f t="shared" si="23"/>
        <v>1</v>
      </c>
      <c r="AF733" s="60" t="s">
        <v>337</v>
      </c>
      <c r="AH733" s="61">
        <v>38978</v>
      </c>
      <c r="AI733" s="60" t="s">
        <v>292</v>
      </c>
      <c r="AJ733" s="61">
        <v>39694</v>
      </c>
      <c r="AK733" s="61">
        <v>39709</v>
      </c>
      <c r="AL733" s="60" t="s">
        <v>1887</v>
      </c>
      <c r="AM733" s="60" t="str">
        <f>VLOOKUP(AL733,'[1]居宅，予防'!$A$2:$B$43,2,FALSE)</f>
        <v>認知症対応型共同生活介護</v>
      </c>
      <c r="AN733" s="60" t="str">
        <f>VLOOKUP(AM733,[1]施設種別!$A$2:$B$20,2,FALSE)</f>
        <v>⑪認知症対応型共同生活介護</v>
      </c>
      <c r="AO733" s="60" t="s">
        <v>294</v>
      </c>
      <c r="AP733" s="60" t="s">
        <v>356</v>
      </c>
      <c r="AQ733" s="61">
        <v>38808</v>
      </c>
      <c r="AR733" s="61">
        <v>38808</v>
      </c>
      <c r="AS733" s="61">
        <v>42005</v>
      </c>
      <c r="BF733" s="61">
        <v>42248</v>
      </c>
      <c r="BG733" s="61">
        <v>44439</v>
      </c>
      <c r="BJ733" s="60" t="s">
        <v>7377</v>
      </c>
      <c r="BK733" s="60" t="s">
        <v>7378</v>
      </c>
      <c r="BL733" s="60" t="s">
        <v>7379</v>
      </c>
      <c r="BM733" s="60" t="s">
        <v>7379</v>
      </c>
      <c r="BN733" s="60" t="s">
        <v>7380</v>
      </c>
      <c r="BO733" s="60" t="s">
        <v>7381</v>
      </c>
      <c r="BP733" s="60">
        <v>7260022</v>
      </c>
      <c r="BQ733" s="60" t="s">
        <v>7382</v>
      </c>
      <c r="BR733" s="60" t="s">
        <v>3131</v>
      </c>
      <c r="BU733" s="60" t="s">
        <v>598</v>
      </c>
      <c r="BV733" s="61">
        <v>21129</v>
      </c>
      <c r="BW733" s="60" t="s">
        <v>7383</v>
      </c>
      <c r="CX733" s="60" t="s">
        <v>7384</v>
      </c>
      <c r="CZ733" s="61">
        <v>42242</v>
      </c>
      <c r="DA733" s="61">
        <v>43214</v>
      </c>
      <c r="DB733" s="61">
        <v>42240</v>
      </c>
      <c r="DC733" s="61">
        <v>44439</v>
      </c>
    </row>
    <row r="734" spans="1:110" x14ac:dyDescent="0.15">
      <c r="A734" s="60">
        <f>COUNTIF(B734:B$1038,B734)</f>
        <v>1</v>
      </c>
      <c r="B734" s="60" t="str">
        <f t="shared" si="22"/>
        <v>3474100348認知症対応型共同生活介護</v>
      </c>
      <c r="C734" s="60">
        <v>3474100348</v>
      </c>
      <c r="D734" s="60">
        <v>34205</v>
      </c>
      <c r="E734" s="60" t="s">
        <v>417</v>
      </c>
      <c r="G734" s="60" t="s">
        <v>2755</v>
      </c>
      <c r="H734" s="60" t="s">
        <v>2756</v>
      </c>
      <c r="I734" s="60">
        <v>7290141</v>
      </c>
      <c r="J734" s="60" t="s">
        <v>2757</v>
      </c>
      <c r="K734" s="60" t="s">
        <v>2758</v>
      </c>
      <c r="L734" s="60" t="s">
        <v>2759</v>
      </c>
      <c r="M734" s="60" t="s">
        <v>1907</v>
      </c>
      <c r="P734" s="60" t="s">
        <v>1967</v>
      </c>
      <c r="Q734" s="60" t="s">
        <v>2760</v>
      </c>
      <c r="R734" s="60" t="s">
        <v>2761</v>
      </c>
      <c r="S734" s="60">
        <v>7220073</v>
      </c>
      <c r="T734" s="60" t="s">
        <v>2762</v>
      </c>
      <c r="U734" s="61">
        <v>20729</v>
      </c>
      <c r="V734" s="60" t="s">
        <v>2763</v>
      </c>
      <c r="X734" s="60" t="s">
        <v>7385</v>
      </c>
      <c r="Y734" s="60" t="s">
        <v>7386</v>
      </c>
      <c r="Z734" s="60" t="s">
        <v>7387</v>
      </c>
      <c r="AA734" s="60">
        <v>7220071</v>
      </c>
      <c r="AB734" s="60">
        <v>34205</v>
      </c>
      <c r="AC734" s="60" t="s">
        <v>7388</v>
      </c>
      <c r="AD734" s="60" t="s">
        <v>417</v>
      </c>
      <c r="AE734" s="60" t="b">
        <f t="shared" si="23"/>
        <v>1</v>
      </c>
      <c r="AF734" s="60" t="s">
        <v>337</v>
      </c>
      <c r="AH734" s="61">
        <v>40332</v>
      </c>
      <c r="AI734" s="60" t="s">
        <v>292</v>
      </c>
      <c r="AJ734" s="61">
        <v>40277</v>
      </c>
      <c r="AK734" s="61">
        <v>40354</v>
      </c>
      <c r="AL734" s="60" t="s">
        <v>1887</v>
      </c>
      <c r="AM734" s="60" t="str">
        <f>VLOOKUP(AL734,'[1]居宅，予防'!$A$2:$B$43,2,FALSE)</f>
        <v>認知症対応型共同生活介護</v>
      </c>
      <c r="AN734" s="60" t="str">
        <f>VLOOKUP(AM734,[1]施設種別!$A$2:$B$20,2,FALSE)</f>
        <v>⑪認知症対応型共同生活介護</v>
      </c>
      <c r="AO734" s="60" t="s">
        <v>294</v>
      </c>
      <c r="AP734" s="60" t="s">
        <v>356</v>
      </c>
      <c r="AQ734" s="61">
        <v>38808</v>
      </c>
      <c r="AR734" s="61">
        <v>38808</v>
      </c>
      <c r="AS734" s="61">
        <v>43191</v>
      </c>
      <c r="BF734" s="61">
        <v>42795</v>
      </c>
      <c r="BG734" s="61">
        <v>44985</v>
      </c>
      <c r="BJ734" s="60" t="s">
        <v>7385</v>
      </c>
      <c r="BK734" s="60" t="s">
        <v>7386</v>
      </c>
      <c r="BL734" s="60" t="s">
        <v>7387</v>
      </c>
      <c r="BM734" s="60" t="s">
        <v>7387</v>
      </c>
      <c r="BN734" s="60" t="s">
        <v>7389</v>
      </c>
      <c r="BO734" s="60" t="s">
        <v>7390</v>
      </c>
      <c r="BP734" s="60">
        <v>7220073</v>
      </c>
      <c r="BQ734" s="60" t="s">
        <v>7391</v>
      </c>
      <c r="BR734" s="60" t="s">
        <v>3131</v>
      </c>
      <c r="BU734" s="60" t="s">
        <v>598</v>
      </c>
      <c r="BV734" s="61">
        <v>20322</v>
      </c>
      <c r="CU734" s="60" t="s">
        <v>7392</v>
      </c>
      <c r="CZ734" s="61">
        <v>43214</v>
      </c>
      <c r="DA734" s="61">
        <v>43214</v>
      </c>
      <c r="DB734" s="61">
        <v>40575</v>
      </c>
      <c r="DC734" s="61">
        <v>44985</v>
      </c>
    </row>
    <row r="735" spans="1:110" x14ac:dyDescent="0.15">
      <c r="A735" s="60">
        <f>COUNTIF(B735:B$1038,B735)</f>
        <v>1</v>
      </c>
      <c r="B735" s="60" t="str">
        <f t="shared" si="22"/>
        <v>3474200155通所介護</v>
      </c>
      <c r="C735" s="60">
        <v>3474200155</v>
      </c>
      <c r="D735" s="60">
        <v>0</v>
      </c>
      <c r="E735" s="60" t="s">
        <v>275</v>
      </c>
      <c r="F735" s="60">
        <v>1000322</v>
      </c>
      <c r="G735" s="60" t="s">
        <v>3745</v>
      </c>
      <c r="H735" s="60" t="s">
        <v>3746</v>
      </c>
      <c r="I735" s="60">
        <v>7280025</v>
      </c>
      <c r="J735" s="60" t="s">
        <v>3747</v>
      </c>
      <c r="K735" s="60" t="s">
        <v>3754</v>
      </c>
      <c r="L735" s="60" t="s">
        <v>3756</v>
      </c>
      <c r="M735" s="60" t="s">
        <v>1244</v>
      </c>
      <c r="P735" s="60" t="s">
        <v>283</v>
      </c>
      <c r="Q735" s="60" t="s">
        <v>3748</v>
      </c>
      <c r="R735" s="60" t="s">
        <v>3749</v>
      </c>
      <c r="U735" s="61">
        <v>23083</v>
      </c>
      <c r="X735" s="60" t="s">
        <v>7393</v>
      </c>
      <c r="Y735" s="60" t="s">
        <v>7394</v>
      </c>
      <c r="Z735" s="60" t="s">
        <v>7395</v>
      </c>
      <c r="AA735" s="60">
        <v>7221701</v>
      </c>
      <c r="AB735" s="60">
        <v>34462</v>
      </c>
      <c r="AC735" s="60" t="s">
        <v>7396</v>
      </c>
      <c r="AD735" s="60" t="s">
        <v>1756</v>
      </c>
      <c r="AE735" s="60" t="b">
        <f t="shared" si="23"/>
        <v>0</v>
      </c>
      <c r="AF735" s="60" t="s">
        <v>337</v>
      </c>
      <c r="AG735" s="60" t="s">
        <v>291</v>
      </c>
      <c r="AH735" s="61">
        <v>43153</v>
      </c>
      <c r="AI735" s="60" t="s">
        <v>292</v>
      </c>
      <c r="AJ735" s="61">
        <v>43070</v>
      </c>
      <c r="AK735" s="61">
        <v>43157</v>
      </c>
      <c r="AL735" s="60" t="s">
        <v>1829</v>
      </c>
      <c r="AM735" s="60" t="str">
        <f>VLOOKUP(AL735,'[1]居宅，予防'!$A$2:$B$43,2,FALSE)</f>
        <v>通所介護</v>
      </c>
      <c r="AN735" s="60" t="str">
        <f>VLOOKUP(AM735,[1]施設種別!$A$2:$B$20,2,FALSE)</f>
        <v>⑮通所介護</v>
      </c>
      <c r="AO735" s="60" t="s">
        <v>294</v>
      </c>
      <c r="AP735" s="60" t="s">
        <v>356</v>
      </c>
      <c r="AQ735" s="61">
        <v>36595</v>
      </c>
      <c r="AR735" s="61">
        <v>36595</v>
      </c>
      <c r="AS735" s="61">
        <v>43466</v>
      </c>
      <c r="BF735" s="61">
        <v>41730</v>
      </c>
      <c r="BG735" s="61">
        <v>43921</v>
      </c>
      <c r="BJ735" s="60" t="s">
        <v>7393</v>
      </c>
      <c r="BK735" s="60" t="s">
        <v>7394</v>
      </c>
      <c r="BL735" s="60" t="s">
        <v>7395</v>
      </c>
      <c r="BM735" s="60" t="s">
        <v>7397</v>
      </c>
      <c r="BN735" s="60" t="s">
        <v>7398</v>
      </c>
      <c r="BO735" s="60" t="s">
        <v>7399</v>
      </c>
      <c r="BP735" s="60">
        <v>7296334</v>
      </c>
      <c r="BQ735" s="60" t="s">
        <v>7400</v>
      </c>
      <c r="BR735" s="60" t="s">
        <v>2007</v>
      </c>
      <c r="BV735" s="61">
        <v>25969</v>
      </c>
      <c r="CR735" s="60" t="s">
        <v>7384</v>
      </c>
      <c r="CS735" s="60" t="s">
        <v>7401</v>
      </c>
      <c r="CY735" s="60" t="s">
        <v>291</v>
      </c>
      <c r="CZ735" s="61">
        <v>43524</v>
      </c>
      <c r="DA735" s="61">
        <v>43215</v>
      </c>
      <c r="DB735" s="61">
        <v>43203</v>
      </c>
      <c r="DC735" s="61">
        <v>43921</v>
      </c>
    </row>
    <row r="736" spans="1:110" x14ac:dyDescent="0.15">
      <c r="A736" s="60">
        <f>COUNTIF(B736:B$1038,B736)</f>
        <v>1</v>
      </c>
      <c r="B736" s="60" t="str">
        <f t="shared" si="22"/>
        <v>3474200163短期入所生活介護</v>
      </c>
      <c r="C736" s="60">
        <v>3474200163</v>
      </c>
      <c r="D736" s="60">
        <v>0</v>
      </c>
      <c r="E736" s="60" t="s">
        <v>275</v>
      </c>
      <c r="F736" s="60">
        <v>1007491</v>
      </c>
      <c r="G736" s="60" t="s">
        <v>7402</v>
      </c>
      <c r="H736" s="60" t="s">
        <v>7403</v>
      </c>
      <c r="I736" s="60">
        <v>7221121</v>
      </c>
      <c r="J736" s="60" t="s">
        <v>7404</v>
      </c>
      <c r="K736" s="60" t="s">
        <v>7405</v>
      </c>
      <c r="L736" s="60" t="s">
        <v>7406</v>
      </c>
      <c r="M736" s="60" t="s">
        <v>1244</v>
      </c>
      <c r="P736" s="60" t="s">
        <v>283</v>
      </c>
      <c r="Q736" s="60" t="s">
        <v>7407</v>
      </c>
      <c r="R736" s="60" t="s">
        <v>7408</v>
      </c>
      <c r="X736" s="60" t="s">
        <v>7409</v>
      </c>
      <c r="Y736" s="60" t="s">
        <v>7410</v>
      </c>
      <c r="Z736" s="60" t="s">
        <v>7405</v>
      </c>
      <c r="AA736" s="60">
        <v>7221121</v>
      </c>
      <c r="AB736" s="60">
        <v>34462</v>
      </c>
      <c r="AC736" s="60" t="s">
        <v>7411</v>
      </c>
      <c r="AD736" s="60" t="s">
        <v>1756</v>
      </c>
      <c r="AE736" s="60" t="b">
        <f t="shared" si="23"/>
        <v>0</v>
      </c>
      <c r="AF736" s="60" t="s">
        <v>337</v>
      </c>
      <c r="AG736" s="60" t="s">
        <v>291</v>
      </c>
      <c r="AH736" s="61">
        <v>43201</v>
      </c>
      <c r="AI736" s="60" t="s">
        <v>292</v>
      </c>
      <c r="AJ736" s="61">
        <v>43191</v>
      </c>
      <c r="AK736" s="61">
        <v>43280</v>
      </c>
      <c r="AL736" s="60" t="s">
        <v>1850</v>
      </c>
      <c r="AM736" s="60" t="str">
        <f>VLOOKUP(AL736,'[1]居宅，予防'!$A$2:$B$43,2,FALSE)</f>
        <v>短期入所生活介護</v>
      </c>
      <c r="AN736" s="60" t="str">
        <f>VLOOKUP(AM736,[1]施設種別!$A$2:$B$20,2,FALSE)</f>
        <v>⑭短期入所生活介護</v>
      </c>
      <c r="AO736" s="60" t="s">
        <v>294</v>
      </c>
      <c r="AP736" s="60" t="s">
        <v>356</v>
      </c>
      <c r="AQ736" s="61">
        <v>36607</v>
      </c>
      <c r="AR736" s="61">
        <v>36607</v>
      </c>
      <c r="AS736" s="61">
        <v>43385</v>
      </c>
      <c r="AT736" s="61">
        <v>43343</v>
      </c>
      <c r="AU736" s="61">
        <v>43374</v>
      </c>
      <c r="AV736" s="61">
        <v>43374</v>
      </c>
      <c r="BF736" s="61">
        <v>41730</v>
      </c>
      <c r="BG736" s="61">
        <v>43921</v>
      </c>
      <c r="BJ736" s="60" t="s">
        <v>7409</v>
      </c>
      <c r="BK736" s="60" t="s">
        <v>7410</v>
      </c>
      <c r="BL736" s="60" t="s">
        <v>7405</v>
      </c>
      <c r="BM736" s="60" t="s">
        <v>7406</v>
      </c>
      <c r="BN736" s="60" t="s">
        <v>7412</v>
      </c>
      <c r="BO736" s="60" t="s">
        <v>7413</v>
      </c>
      <c r="BP736" s="60">
        <v>7293307</v>
      </c>
      <c r="BQ736" s="60" t="s">
        <v>7414</v>
      </c>
      <c r="BS736" s="60" t="s">
        <v>7415</v>
      </c>
      <c r="BT736" s="60" t="s">
        <v>7416</v>
      </c>
      <c r="BV736" s="61">
        <v>27131</v>
      </c>
      <c r="CR736" s="60" t="s">
        <v>1756</v>
      </c>
      <c r="CS736" s="60" t="s">
        <v>7417</v>
      </c>
      <c r="CY736" s="60" t="s">
        <v>291</v>
      </c>
      <c r="CZ736" s="61">
        <v>43496</v>
      </c>
      <c r="DA736" s="61">
        <v>43215</v>
      </c>
      <c r="DB736" s="61">
        <v>43410</v>
      </c>
      <c r="DC736" s="61">
        <v>43921</v>
      </c>
    </row>
    <row r="737" spans="1:110" x14ac:dyDescent="0.15">
      <c r="A737" s="60">
        <f>COUNTIF(B737:B$1038,B737)</f>
        <v>1</v>
      </c>
      <c r="B737" s="60" t="str">
        <f t="shared" si="22"/>
        <v>3474200171介護老人福祉施設</v>
      </c>
      <c r="C737" s="60">
        <v>3474200171</v>
      </c>
      <c r="D737" s="60">
        <v>0</v>
      </c>
      <c r="E737" s="60" t="s">
        <v>275</v>
      </c>
      <c r="F737" s="60">
        <v>1007491</v>
      </c>
      <c r="G737" s="60" t="s">
        <v>7402</v>
      </c>
      <c r="H737" s="60" t="s">
        <v>7403</v>
      </c>
      <c r="I737" s="60">
        <v>7221121</v>
      </c>
      <c r="J737" s="60" t="s">
        <v>7404</v>
      </c>
      <c r="K737" s="60" t="s">
        <v>7405</v>
      </c>
      <c r="L737" s="60" t="s">
        <v>7406</v>
      </c>
      <c r="M737" s="60" t="s">
        <v>1244</v>
      </c>
      <c r="P737" s="60" t="s">
        <v>283</v>
      </c>
      <c r="Q737" s="60" t="s">
        <v>7407</v>
      </c>
      <c r="R737" s="60" t="s">
        <v>7408</v>
      </c>
      <c r="X737" s="60" t="s">
        <v>7418</v>
      </c>
      <c r="Y737" s="60" t="s">
        <v>7415</v>
      </c>
      <c r="Z737" s="60" t="s">
        <v>7405</v>
      </c>
      <c r="AA737" s="60">
        <v>7221121</v>
      </c>
      <c r="AB737" s="60">
        <v>34462</v>
      </c>
      <c r="AC737" s="60" t="s">
        <v>7404</v>
      </c>
      <c r="AD737" s="60" t="s">
        <v>1756</v>
      </c>
      <c r="AE737" s="60" t="b">
        <f t="shared" si="23"/>
        <v>0</v>
      </c>
      <c r="AF737" s="60" t="s">
        <v>337</v>
      </c>
      <c r="AG737" s="60" t="s">
        <v>291</v>
      </c>
      <c r="AH737" s="61">
        <v>43201</v>
      </c>
      <c r="AI737" s="60" t="s">
        <v>292</v>
      </c>
      <c r="AJ737" s="61">
        <v>43191</v>
      </c>
      <c r="AK737" s="61">
        <v>43256</v>
      </c>
      <c r="AL737" s="60" t="s">
        <v>1856</v>
      </c>
      <c r="AM737" s="60" t="str">
        <f>VLOOKUP(AL737,'[1]居宅，予防'!$A$2:$B$43,2,FALSE)</f>
        <v>介護老人福祉施設</v>
      </c>
      <c r="AN737" s="60" t="str">
        <f>VLOOKUP(AM737,[1]施設種別!$A$2:$B$20,2,FALSE)</f>
        <v>①広域型特別養護老人ホーム</v>
      </c>
      <c r="AO737" s="60" t="s">
        <v>294</v>
      </c>
      <c r="AP737" s="60" t="s">
        <v>356</v>
      </c>
      <c r="AQ737" s="61">
        <v>36617</v>
      </c>
      <c r="AR737" s="61">
        <v>36617</v>
      </c>
      <c r="AS737" s="61">
        <v>43385</v>
      </c>
      <c r="BF737" s="61">
        <v>41730</v>
      </c>
      <c r="BG737" s="61">
        <v>43921</v>
      </c>
      <c r="BJ737" s="60" t="s">
        <v>7418</v>
      </c>
      <c r="BK737" s="60" t="s">
        <v>7415</v>
      </c>
      <c r="BL737" s="60" t="s">
        <v>7405</v>
      </c>
      <c r="BM737" s="60" t="s">
        <v>7406</v>
      </c>
      <c r="BN737" s="60" t="s">
        <v>7419</v>
      </c>
      <c r="BO737" s="60" t="s">
        <v>7420</v>
      </c>
      <c r="BP737" s="60">
        <v>7293307</v>
      </c>
      <c r="BQ737" s="60" t="s">
        <v>7421</v>
      </c>
      <c r="BS737" s="60" t="s">
        <v>7422</v>
      </c>
      <c r="BT737" s="60" t="s">
        <v>7423</v>
      </c>
      <c r="BV737" s="61">
        <v>27131</v>
      </c>
      <c r="CY737" s="60" t="s">
        <v>291</v>
      </c>
      <c r="CZ737" s="61">
        <v>43552</v>
      </c>
      <c r="DA737" s="61">
        <v>43500</v>
      </c>
      <c r="DB737" s="61">
        <v>43410</v>
      </c>
      <c r="DC737" s="61">
        <v>43921</v>
      </c>
    </row>
    <row r="738" spans="1:110" x14ac:dyDescent="0.15">
      <c r="A738" s="60">
        <f>COUNTIF(B738:B$1038,B738)</f>
        <v>1</v>
      </c>
      <c r="B738" s="60" t="str">
        <f t="shared" si="22"/>
        <v>3474200171短期入所生活介護</v>
      </c>
      <c r="C738" s="60">
        <v>3474200171</v>
      </c>
      <c r="D738" s="60">
        <v>0</v>
      </c>
      <c r="E738" s="60" t="s">
        <v>275</v>
      </c>
      <c r="F738" s="60">
        <v>1007491</v>
      </c>
      <c r="G738" s="60" t="s">
        <v>7402</v>
      </c>
      <c r="H738" s="60" t="s">
        <v>7403</v>
      </c>
      <c r="I738" s="60">
        <v>7221121</v>
      </c>
      <c r="J738" s="60" t="s">
        <v>7404</v>
      </c>
      <c r="K738" s="60" t="s">
        <v>7405</v>
      </c>
      <c r="L738" s="60" t="s">
        <v>7406</v>
      </c>
      <c r="M738" s="60" t="s">
        <v>1244</v>
      </c>
      <c r="P738" s="60" t="s">
        <v>283</v>
      </c>
      <c r="Q738" s="60" t="s">
        <v>7407</v>
      </c>
      <c r="R738" s="60" t="s">
        <v>7408</v>
      </c>
      <c r="X738" s="60" t="s">
        <v>7418</v>
      </c>
      <c r="Y738" s="60" t="s">
        <v>7415</v>
      </c>
      <c r="Z738" s="60" t="s">
        <v>7405</v>
      </c>
      <c r="AA738" s="60">
        <v>7221121</v>
      </c>
      <c r="AB738" s="60">
        <v>34462</v>
      </c>
      <c r="AC738" s="60" t="s">
        <v>7404</v>
      </c>
      <c r="AD738" s="60" t="s">
        <v>1756</v>
      </c>
      <c r="AE738" s="60" t="b">
        <f t="shared" si="23"/>
        <v>0</v>
      </c>
      <c r="AF738" s="60" t="s">
        <v>337</v>
      </c>
      <c r="AG738" s="60" t="s">
        <v>291</v>
      </c>
      <c r="AH738" s="61">
        <v>43201</v>
      </c>
      <c r="AI738" s="60" t="s">
        <v>292</v>
      </c>
      <c r="AJ738" s="61">
        <v>43191</v>
      </c>
      <c r="AK738" s="61">
        <v>43256</v>
      </c>
      <c r="AL738" s="60" t="s">
        <v>1850</v>
      </c>
      <c r="AM738" s="60" t="str">
        <f>VLOOKUP(AL738,'[1]居宅，予防'!$A$2:$B$43,2,FALSE)</f>
        <v>短期入所生活介護</v>
      </c>
      <c r="AN738" s="60" t="str">
        <f>VLOOKUP(AM738,[1]施設種別!$A$2:$B$20,2,FALSE)</f>
        <v>⑭短期入所生活介護</v>
      </c>
      <c r="AO738" s="60" t="s">
        <v>294</v>
      </c>
      <c r="AP738" s="60" t="s">
        <v>356</v>
      </c>
      <c r="AQ738" s="61">
        <v>36607</v>
      </c>
      <c r="AR738" s="61">
        <v>36607</v>
      </c>
      <c r="AS738" s="61">
        <v>43385</v>
      </c>
      <c r="BF738" s="61">
        <v>41730</v>
      </c>
      <c r="BG738" s="61">
        <v>43921</v>
      </c>
      <c r="BJ738" s="60" t="s">
        <v>7418</v>
      </c>
      <c r="BK738" s="60" t="s">
        <v>7415</v>
      </c>
      <c r="BL738" s="60" t="s">
        <v>7405</v>
      </c>
      <c r="BM738" s="60" t="s">
        <v>7406</v>
      </c>
      <c r="BN738" s="60" t="s">
        <v>7412</v>
      </c>
      <c r="BO738" s="60" t="s">
        <v>7420</v>
      </c>
      <c r="BP738" s="60">
        <v>7293307</v>
      </c>
      <c r="BQ738" s="60" t="s">
        <v>7424</v>
      </c>
      <c r="BS738" s="60" t="s">
        <v>7410</v>
      </c>
      <c r="BT738" s="60" t="s">
        <v>7425</v>
      </c>
      <c r="BV738" s="61">
        <v>27131</v>
      </c>
      <c r="CR738" s="60" t="s">
        <v>1756</v>
      </c>
      <c r="CS738" s="60" t="s">
        <v>7426</v>
      </c>
      <c r="CY738" s="60" t="s">
        <v>291</v>
      </c>
      <c r="CZ738" s="61">
        <v>43496</v>
      </c>
      <c r="DA738" s="61">
        <v>43215</v>
      </c>
      <c r="DB738" s="61">
        <v>43410</v>
      </c>
      <c r="DC738" s="61">
        <v>43921</v>
      </c>
    </row>
    <row r="739" spans="1:110" x14ac:dyDescent="0.15">
      <c r="A739" s="60">
        <f>COUNTIF(B739:B$1038,B739)</f>
        <v>1</v>
      </c>
      <c r="B739" s="60" t="str">
        <f t="shared" si="22"/>
        <v>3474200189短期入所生活介護</v>
      </c>
      <c r="C739" s="60">
        <v>3474200189</v>
      </c>
      <c r="D739" s="60">
        <v>0</v>
      </c>
      <c r="E739" s="60" t="s">
        <v>275</v>
      </c>
      <c r="F739" s="60">
        <v>1000322</v>
      </c>
      <c r="G739" s="60" t="s">
        <v>3745</v>
      </c>
      <c r="H739" s="60" t="s">
        <v>3746</v>
      </c>
      <c r="I739" s="60">
        <v>7280025</v>
      </c>
      <c r="J739" s="60" t="s">
        <v>3747</v>
      </c>
      <c r="K739" s="60" t="s">
        <v>3754</v>
      </c>
      <c r="L739" s="60" t="s">
        <v>3756</v>
      </c>
      <c r="M739" s="60" t="s">
        <v>1244</v>
      </c>
      <c r="P739" s="60" t="s">
        <v>283</v>
      </c>
      <c r="Q739" s="60" t="s">
        <v>3748</v>
      </c>
      <c r="R739" s="60" t="s">
        <v>3749</v>
      </c>
      <c r="U739" s="61">
        <v>23083</v>
      </c>
      <c r="X739" s="60" t="s">
        <v>7427</v>
      </c>
      <c r="Y739" s="60" t="s">
        <v>7428</v>
      </c>
      <c r="Z739" s="60" t="s">
        <v>7429</v>
      </c>
      <c r="AA739" s="60">
        <v>7221701</v>
      </c>
      <c r="AB739" s="60">
        <v>34462</v>
      </c>
      <c r="AC739" s="60" t="s">
        <v>7430</v>
      </c>
      <c r="AD739" s="60" t="s">
        <v>1756</v>
      </c>
      <c r="AE739" s="60" t="b">
        <f t="shared" si="23"/>
        <v>0</v>
      </c>
      <c r="AF739" s="60" t="s">
        <v>337</v>
      </c>
      <c r="AG739" s="60" t="s">
        <v>291</v>
      </c>
      <c r="AH739" s="61">
        <v>43153</v>
      </c>
      <c r="AI739" s="60" t="s">
        <v>292</v>
      </c>
      <c r="AJ739" s="61">
        <v>43070</v>
      </c>
      <c r="AK739" s="61">
        <v>43157</v>
      </c>
      <c r="AL739" s="60" t="s">
        <v>1850</v>
      </c>
      <c r="AM739" s="60" t="str">
        <f>VLOOKUP(AL739,'[1]居宅，予防'!$A$2:$B$43,2,FALSE)</f>
        <v>短期入所生活介護</v>
      </c>
      <c r="AN739" s="60" t="str">
        <f>VLOOKUP(AM739,[1]施設種別!$A$2:$B$20,2,FALSE)</f>
        <v>⑭短期入所生活介護</v>
      </c>
      <c r="AO739" s="60" t="s">
        <v>294</v>
      </c>
      <c r="AP739" s="60" t="s">
        <v>356</v>
      </c>
      <c r="AQ739" s="61">
        <v>36607</v>
      </c>
      <c r="AR739" s="61">
        <v>36607</v>
      </c>
      <c r="AS739" s="61">
        <v>43344</v>
      </c>
      <c r="BF739" s="61">
        <v>41730</v>
      </c>
      <c r="BG739" s="61">
        <v>43921</v>
      </c>
      <c r="BJ739" s="60" t="s">
        <v>7427</v>
      </c>
      <c r="BK739" s="60" t="s">
        <v>7428</v>
      </c>
      <c r="BL739" s="60" t="s">
        <v>7429</v>
      </c>
      <c r="BM739" s="60" t="s">
        <v>7431</v>
      </c>
      <c r="BN739" s="60" t="s">
        <v>7432</v>
      </c>
      <c r="BO739" s="60" t="s">
        <v>7433</v>
      </c>
      <c r="BP739" s="60">
        <v>7221304</v>
      </c>
      <c r="BQ739" s="60" t="s">
        <v>7434</v>
      </c>
      <c r="BS739" s="60" t="s">
        <v>7435</v>
      </c>
      <c r="BT739" s="60" t="s">
        <v>2380</v>
      </c>
      <c r="BV739" s="61">
        <v>25393</v>
      </c>
      <c r="CR739" s="60" t="s">
        <v>7436</v>
      </c>
      <c r="CS739" s="60" t="s">
        <v>7437</v>
      </c>
      <c r="CY739" s="60" t="s">
        <v>291</v>
      </c>
      <c r="CZ739" s="61">
        <v>43434</v>
      </c>
      <c r="DA739" s="61">
        <v>43214</v>
      </c>
      <c r="DB739" s="61">
        <v>43369</v>
      </c>
      <c r="DC739" s="61">
        <v>43921</v>
      </c>
    </row>
    <row r="740" spans="1:110" x14ac:dyDescent="0.15">
      <c r="A740" s="60">
        <f>COUNTIF(B740:B$1038,B740)</f>
        <v>1</v>
      </c>
      <c r="B740" s="60" t="str">
        <f t="shared" si="22"/>
        <v>3474200221通所介護</v>
      </c>
      <c r="C740" s="60">
        <v>3474200221</v>
      </c>
      <c r="D740" s="60">
        <v>0</v>
      </c>
      <c r="E740" s="60" t="s">
        <v>275</v>
      </c>
      <c r="F740" s="60">
        <v>2004455</v>
      </c>
      <c r="G740" s="60" t="s">
        <v>7438</v>
      </c>
      <c r="H740" s="60" t="s">
        <v>7439</v>
      </c>
      <c r="I740" s="60">
        <v>7221121</v>
      </c>
      <c r="J740" s="60" t="s">
        <v>7440</v>
      </c>
      <c r="K740" s="60" t="s">
        <v>7441</v>
      </c>
      <c r="L740" s="60" t="s">
        <v>7442</v>
      </c>
      <c r="M740" s="60" t="s">
        <v>2096</v>
      </c>
      <c r="P740" s="60" t="s">
        <v>349</v>
      </c>
      <c r="Q740" s="60" t="s">
        <v>7443</v>
      </c>
      <c r="R740" s="60" t="s">
        <v>7444</v>
      </c>
      <c r="X740" s="60" t="s">
        <v>7445</v>
      </c>
      <c r="Y740" s="60" t="s">
        <v>7446</v>
      </c>
      <c r="Z740" s="60" t="s">
        <v>7447</v>
      </c>
      <c r="AA740" s="60">
        <v>7221121</v>
      </c>
      <c r="AB740" s="60">
        <v>34462</v>
      </c>
      <c r="AC740" s="60" t="s">
        <v>7448</v>
      </c>
      <c r="AD740" s="60" t="s">
        <v>1756</v>
      </c>
      <c r="AE740" s="60" t="b">
        <f t="shared" si="23"/>
        <v>0</v>
      </c>
      <c r="AF740" s="60" t="s">
        <v>337</v>
      </c>
      <c r="AG740" s="60" t="s">
        <v>291</v>
      </c>
      <c r="AH740" s="61">
        <v>42957</v>
      </c>
      <c r="AI740" s="60" t="s">
        <v>292</v>
      </c>
      <c r="AJ740" s="61">
        <v>42917</v>
      </c>
      <c r="AK740" s="61">
        <v>43007</v>
      </c>
      <c r="AL740" s="60" t="s">
        <v>1829</v>
      </c>
      <c r="AM740" s="60" t="str">
        <f>VLOOKUP(AL740,'[1]居宅，予防'!$A$2:$B$43,2,FALSE)</f>
        <v>通所介護</v>
      </c>
      <c r="AN740" s="60" t="str">
        <f>VLOOKUP(AM740,[1]施設種別!$A$2:$B$20,2,FALSE)</f>
        <v>⑮通所介護</v>
      </c>
      <c r="AO740" s="60" t="s">
        <v>294</v>
      </c>
      <c r="AP740" s="60" t="s">
        <v>356</v>
      </c>
      <c r="AQ740" s="61">
        <v>36616</v>
      </c>
      <c r="AR740" s="61">
        <v>36616</v>
      </c>
      <c r="AS740" s="61">
        <v>43435</v>
      </c>
      <c r="BF740" s="61">
        <v>42644</v>
      </c>
      <c r="BG740" s="61">
        <v>44834</v>
      </c>
      <c r="BJ740" s="60" t="s">
        <v>7445</v>
      </c>
      <c r="BK740" s="60" t="s">
        <v>7446</v>
      </c>
      <c r="BL740" s="60" t="s">
        <v>7447</v>
      </c>
      <c r="BM740" s="60" t="s">
        <v>7449</v>
      </c>
      <c r="BN740" s="60" t="s">
        <v>7450</v>
      </c>
      <c r="BO740" s="60" t="s">
        <v>7451</v>
      </c>
      <c r="BP740" s="60">
        <v>7221627</v>
      </c>
      <c r="BQ740" s="60" t="s">
        <v>7452</v>
      </c>
      <c r="BR740" s="60" t="s">
        <v>1892</v>
      </c>
      <c r="BS740" s="60" t="s">
        <v>4566</v>
      </c>
      <c r="BT740" s="60" t="s">
        <v>1930</v>
      </c>
      <c r="BV740" s="61">
        <v>23666</v>
      </c>
      <c r="CR740" s="60" t="s">
        <v>1756</v>
      </c>
      <c r="CU740" s="60" t="s">
        <v>6536</v>
      </c>
      <c r="CY740" s="60" t="s">
        <v>291</v>
      </c>
      <c r="CZ740" s="61">
        <v>43496</v>
      </c>
      <c r="DA740" s="61">
        <v>43214</v>
      </c>
      <c r="DB740" s="61">
        <v>43451</v>
      </c>
      <c r="DC740" s="61">
        <v>44834</v>
      </c>
    </row>
    <row r="741" spans="1:110" x14ac:dyDescent="0.15">
      <c r="A741" s="60">
        <f>COUNTIF(B741:B$1038,B741)</f>
        <v>1</v>
      </c>
      <c r="B741" s="60" t="str">
        <f t="shared" si="22"/>
        <v>3474200239介護老人福祉施設</v>
      </c>
      <c r="C741" s="60">
        <v>3474200239</v>
      </c>
      <c r="D741" s="60">
        <v>0</v>
      </c>
      <c r="E741" s="60" t="s">
        <v>275</v>
      </c>
      <c r="F741" s="60">
        <v>1000322</v>
      </c>
      <c r="G741" s="60" t="s">
        <v>3745</v>
      </c>
      <c r="H741" s="60" t="s">
        <v>3746</v>
      </c>
      <c r="I741" s="60">
        <v>7280025</v>
      </c>
      <c r="J741" s="60" t="s">
        <v>3747</v>
      </c>
      <c r="K741" s="60" t="s">
        <v>3754</v>
      </c>
      <c r="L741" s="60" t="s">
        <v>3756</v>
      </c>
      <c r="M741" s="60" t="s">
        <v>1244</v>
      </c>
      <c r="P741" s="60" t="s">
        <v>283</v>
      </c>
      <c r="Q741" s="60" t="s">
        <v>3748</v>
      </c>
      <c r="R741" s="60" t="s">
        <v>3749</v>
      </c>
      <c r="U741" s="61">
        <v>23083</v>
      </c>
      <c r="X741" s="60" t="s">
        <v>7453</v>
      </c>
      <c r="Y741" s="60" t="s">
        <v>7454</v>
      </c>
      <c r="Z741" s="60" t="s">
        <v>7429</v>
      </c>
      <c r="AA741" s="60">
        <v>7221701</v>
      </c>
      <c r="AB741" s="60">
        <v>34462</v>
      </c>
      <c r="AC741" s="60" t="s">
        <v>7430</v>
      </c>
      <c r="AD741" s="60" t="s">
        <v>1756</v>
      </c>
      <c r="AE741" s="60" t="b">
        <f t="shared" si="23"/>
        <v>0</v>
      </c>
      <c r="AF741" s="60" t="s">
        <v>337</v>
      </c>
      <c r="AG741" s="60" t="s">
        <v>291</v>
      </c>
      <c r="AH741" s="61">
        <v>43153</v>
      </c>
      <c r="AI741" s="60" t="s">
        <v>292</v>
      </c>
      <c r="AJ741" s="61">
        <v>43070</v>
      </c>
      <c r="AK741" s="61">
        <v>43157</v>
      </c>
      <c r="AL741" s="60" t="s">
        <v>1856</v>
      </c>
      <c r="AM741" s="60" t="str">
        <f>VLOOKUP(AL741,'[1]居宅，予防'!$A$2:$B$43,2,FALSE)</f>
        <v>介護老人福祉施設</v>
      </c>
      <c r="AN741" s="60" t="str">
        <f>VLOOKUP(AM741,[1]施設種別!$A$2:$B$20,2,FALSE)</f>
        <v>①広域型特別養護老人ホーム</v>
      </c>
      <c r="AO741" s="60" t="s">
        <v>294</v>
      </c>
      <c r="AP741" s="60" t="s">
        <v>356</v>
      </c>
      <c r="AQ741" s="61">
        <v>36617</v>
      </c>
      <c r="AR741" s="61">
        <v>36617</v>
      </c>
      <c r="AS741" s="61">
        <v>43344</v>
      </c>
      <c r="BF741" s="61">
        <v>41730</v>
      </c>
      <c r="BG741" s="61">
        <v>43921</v>
      </c>
      <c r="BJ741" s="60" t="s">
        <v>7453</v>
      </c>
      <c r="BK741" s="60" t="s">
        <v>7454</v>
      </c>
      <c r="BL741" s="60" t="s">
        <v>7429</v>
      </c>
      <c r="BM741" s="60" t="s">
        <v>7431</v>
      </c>
      <c r="BN741" s="60" t="s">
        <v>7432</v>
      </c>
      <c r="BO741" s="60" t="s">
        <v>7433</v>
      </c>
      <c r="BP741" s="60">
        <v>7221304</v>
      </c>
      <c r="BQ741" s="60" t="s">
        <v>7455</v>
      </c>
      <c r="BS741" s="60" t="s">
        <v>7456</v>
      </c>
      <c r="BT741" s="60" t="s">
        <v>2380</v>
      </c>
      <c r="BV741" s="61">
        <v>25393</v>
      </c>
      <c r="CW741" s="60" t="s">
        <v>7457</v>
      </c>
      <c r="CY741" s="60" t="s">
        <v>291</v>
      </c>
      <c r="CZ741" s="61">
        <v>43405</v>
      </c>
      <c r="DA741" s="61">
        <v>43214</v>
      </c>
      <c r="DB741" s="61">
        <v>43368</v>
      </c>
      <c r="DC741" s="61">
        <v>43921</v>
      </c>
    </row>
    <row r="742" spans="1:110" x14ac:dyDescent="0.15">
      <c r="A742" s="60">
        <f>COUNTIF(B742:B$1038,B742)</f>
        <v>1</v>
      </c>
      <c r="B742" s="60" t="str">
        <f t="shared" si="22"/>
        <v>3474200239短期入所生活介護</v>
      </c>
      <c r="C742" s="60">
        <v>3474200239</v>
      </c>
      <c r="D742" s="60">
        <v>0</v>
      </c>
      <c r="E742" s="60" t="s">
        <v>275</v>
      </c>
      <c r="F742" s="60">
        <v>1000322</v>
      </c>
      <c r="G742" s="60" t="s">
        <v>3745</v>
      </c>
      <c r="H742" s="60" t="s">
        <v>3746</v>
      </c>
      <c r="I742" s="60">
        <v>7280025</v>
      </c>
      <c r="J742" s="60" t="s">
        <v>3747</v>
      </c>
      <c r="K742" s="60" t="s">
        <v>3754</v>
      </c>
      <c r="L742" s="60" t="s">
        <v>3756</v>
      </c>
      <c r="M742" s="60" t="s">
        <v>1244</v>
      </c>
      <c r="P742" s="60" t="s">
        <v>283</v>
      </c>
      <c r="Q742" s="60" t="s">
        <v>3748</v>
      </c>
      <c r="R742" s="60" t="s">
        <v>3749</v>
      </c>
      <c r="U742" s="61">
        <v>23083</v>
      </c>
      <c r="X742" s="60" t="s">
        <v>7453</v>
      </c>
      <c r="Y742" s="60" t="s">
        <v>7454</v>
      </c>
      <c r="Z742" s="60" t="s">
        <v>7429</v>
      </c>
      <c r="AA742" s="60">
        <v>7221701</v>
      </c>
      <c r="AB742" s="60">
        <v>34462</v>
      </c>
      <c r="AC742" s="60" t="s">
        <v>7430</v>
      </c>
      <c r="AD742" s="60" t="s">
        <v>1756</v>
      </c>
      <c r="AE742" s="60" t="b">
        <f t="shared" si="23"/>
        <v>0</v>
      </c>
      <c r="AF742" s="60" t="s">
        <v>337</v>
      </c>
      <c r="AG742" s="60" t="s">
        <v>291</v>
      </c>
      <c r="AH742" s="61">
        <v>43153</v>
      </c>
      <c r="AI742" s="60" t="s">
        <v>292</v>
      </c>
      <c r="AJ742" s="61">
        <v>43070</v>
      </c>
      <c r="AK742" s="61">
        <v>43157</v>
      </c>
      <c r="AL742" s="60" t="s">
        <v>1850</v>
      </c>
      <c r="AM742" s="60" t="str">
        <f>VLOOKUP(AL742,'[1]居宅，予防'!$A$2:$B$43,2,FALSE)</f>
        <v>短期入所生活介護</v>
      </c>
      <c r="AN742" s="60" t="str">
        <f>VLOOKUP(AM742,[1]施設種別!$A$2:$B$20,2,FALSE)</f>
        <v>⑭短期入所生活介護</v>
      </c>
      <c r="AO742" s="60" t="s">
        <v>294</v>
      </c>
      <c r="AP742" s="60" t="s">
        <v>356</v>
      </c>
      <c r="AQ742" s="61">
        <v>37834</v>
      </c>
      <c r="AR742" s="61">
        <v>37834</v>
      </c>
      <c r="AS742" s="61">
        <v>43344</v>
      </c>
      <c r="BF742" s="61">
        <v>42217</v>
      </c>
      <c r="BG742" s="61">
        <v>44408</v>
      </c>
      <c r="BJ742" s="60" t="s">
        <v>7453</v>
      </c>
      <c r="BK742" s="60" t="s">
        <v>7454</v>
      </c>
      <c r="BL742" s="60" t="s">
        <v>7429</v>
      </c>
      <c r="BM742" s="60" t="s">
        <v>7431</v>
      </c>
      <c r="BN742" s="60" t="s">
        <v>7432</v>
      </c>
      <c r="BO742" s="60" t="s">
        <v>7433</v>
      </c>
      <c r="BP742" s="60">
        <v>7221304</v>
      </c>
      <c r="BQ742" s="60" t="s">
        <v>7455</v>
      </c>
      <c r="BS742" s="60" t="s">
        <v>7456</v>
      </c>
      <c r="BT742" s="60" t="s">
        <v>2380</v>
      </c>
      <c r="BV742" s="61">
        <v>25393</v>
      </c>
      <c r="CR742" s="60" t="s">
        <v>7458</v>
      </c>
      <c r="CS742" s="60" t="s">
        <v>7459</v>
      </c>
      <c r="CW742" s="60" t="s">
        <v>7457</v>
      </c>
      <c r="CY742" s="60" t="s">
        <v>291</v>
      </c>
      <c r="CZ742" s="61">
        <v>43434</v>
      </c>
      <c r="DA742" s="61">
        <v>43214</v>
      </c>
      <c r="DB742" s="61">
        <v>43369</v>
      </c>
      <c r="DC742" s="61">
        <v>44408</v>
      </c>
    </row>
    <row r="743" spans="1:110" x14ac:dyDescent="0.15">
      <c r="A743" s="60">
        <f>COUNTIF(B743:B$1038,B743)</f>
        <v>1</v>
      </c>
      <c r="B743" s="60" t="str">
        <f t="shared" si="22"/>
        <v>3474200304認知症対応型共同生活介護</v>
      </c>
      <c r="C743" s="60">
        <v>3474200304</v>
      </c>
      <c r="D743" s="60">
        <v>34462</v>
      </c>
      <c r="E743" s="60" t="s">
        <v>1756</v>
      </c>
      <c r="G743" s="60" t="s">
        <v>2254</v>
      </c>
      <c r="H743" s="60" t="s">
        <v>2255</v>
      </c>
      <c r="I743" s="60">
        <v>7220018</v>
      </c>
      <c r="J743" s="60" t="s">
        <v>7460</v>
      </c>
      <c r="K743" s="60" t="s">
        <v>2257</v>
      </c>
      <c r="L743" s="60" t="s">
        <v>2258</v>
      </c>
      <c r="M743" s="60" t="s">
        <v>1907</v>
      </c>
      <c r="P743" s="60" t="s">
        <v>1967</v>
      </c>
      <c r="Q743" s="60" t="s">
        <v>2259</v>
      </c>
      <c r="R743" s="60" t="s">
        <v>2260</v>
      </c>
      <c r="S743" s="60">
        <v>7220022</v>
      </c>
      <c r="T743" s="60" t="s">
        <v>2261</v>
      </c>
      <c r="X743" s="60" t="s">
        <v>7461</v>
      </c>
      <c r="Y743" s="60" t="s">
        <v>7462</v>
      </c>
      <c r="Z743" s="60" t="s">
        <v>7463</v>
      </c>
      <c r="AA743" s="60">
        <v>7221112</v>
      </c>
      <c r="AB743" s="60">
        <v>34462</v>
      </c>
      <c r="AC743" s="60" t="s">
        <v>7464</v>
      </c>
      <c r="AD743" s="60" t="s">
        <v>1756</v>
      </c>
      <c r="AE743" s="60" t="b">
        <f t="shared" si="23"/>
        <v>1</v>
      </c>
      <c r="AF743" s="60" t="s">
        <v>337</v>
      </c>
      <c r="AH743" s="61">
        <v>38808</v>
      </c>
      <c r="AI743" s="60" t="s">
        <v>292</v>
      </c>
      <c r="AJ743" s="61">
        <v>39707</v>
      </c>
      <c r="AK743" s="61">
        <v>39722</v>
      </c>
      <c r="AL743" s="60" t="s">
        <v>1887</v>
      </c>
      <c r="AM743" s="60" t="str">
        <f>VLOOKUP(AL743,'[1]居宅，予防'!$A$2:$B$43,2,FALSE)</f>
        <v>認知症対応型共同生活介護</v>
      </c>
      <c r="AN743" s="60" t="str">
        <f>VLOOKUP(AM743,[1]施設種別!$A$2:$B$20,2,FALSE)</f>
        <v>⑪認知症対応型共同生活介護</v>
      </c>
      <c r="AO743" s="60" t="s">
        <v>294</v>
      </c>
      <c r="AP743" s="60" t="s">
        <v>356</v>
      </c>
      <c r="AQ743" s="61">
        <v>38808</v>
      </c>
      <c r="AR743" s="61">
        <v>38808</v>
      </c>
      <c r="AS743" s="61">
        <v>43540</v>
      </c>
      <c r="BF743" s="61">
        <v>42826</v>
      </c>
      <c r="BG743" s="61">
        <v>45016</v>
      </c>
      <c r="BJ743" s="60" t="s">
        <v>7461</v>
      </c>
      <c r="BK743" s="60" t="s">
        <v>7462</v>
      </c>
      <c r="BL743" s="60" t="s">
        <v>7463</v>
      </c>
      <c r="BM743" s="60" t="s">
        <v>7465</v>
      </c>
      <c r="BN743" s="60" t="s">
        <v>7466</v>
      </c>
      <c r="BO743" s="60" t="s">
        <v>7467</v>
      </c>
      <c r="BP743" s="60">
        <v>7221412</v>
      </c>
      <c r="BQ743" s="60" t="s">
        <v>7468</v>
      </c>
      <c r="BR743" s="60" t="s">
        <v>7469</v>
      </c>
      <c r="BV743" s="61">
        <v>30930</v>
      </c>
      <c r="CX743" s="60" t="s">
        <v>7470</v>
      </c>
      <c r="CZ743" s="61">
        <v>43546</v>
      </c>
      <c r="DA743" s="61">
        <v>43213</v>
      </c>
      <c r="DB743" s="61">
        <v>39591</v>
      </c>
      <c r="DC743" s="61">
        <v>45016</v>
      </c>
    </row>
    <row r="744" spans="1:110" x14ac:dyDescent="0.15">
      <c r="A744" s="60">
        <f>COUNTIF(B744:B$1038,B744)</f>
        <v>1</v>
      </c>
      <c r="B744" s="60" t="str">
        <f t="shared" si="22"/>
        <v>3474200338通所介護</v>
      </c>
      <c r="C744" s="60">
        <v>3474200338</v>
      </c>
      <c r="D744" s="60">
        <v>0</v>
      </c>
      <c r="E744" s="60" t="s">
        <v>275</v>
      </c>
      <c r="F744" s="60">
        <v>5002548</v>
      </c>
      <c r="G744" s="60" t="s">
        <v>2254</v>
      </c>
      <c r="H744" s="60" t="s">
        <v>2255</v>
      </c>
      <c r="I744" s="60">
        <v>7220018</v>
      </c>
      <c r="J744" s="60" t="s">
        <v>2256</v>
      </c>
      <c r="K744" s="60" t="s">
        <v>2257</v>
      </c>
      <c r="L744" s="60" t="s">
        <v>2258</v>
      </c>
      <c r="M744" s="60" t="s">
        <v>1907</v>
      </c>
      <c r="P744" s="60" t="s">
        <v>1967</v>
      </c>
      <c r="Q744" s="60" t="s">
        <v>2259</v>
      </c>
      <c r="R744" s="60" t="s">
        <v>2260</v>
      </c>
      <c r="S744" s="60">
        <v>7220022</v>
      </c>
      <c r="T744" s="60" t="s">
        <v>2261</v>
      </c>
      <c r="U744" s="61">
        <v>23155</v>
      </c>
      <c r="X744" s="60" t="s">
        <v>7471</v>
      </c>
      <c r="Y744" s="60" t="s">
        <v>7472</v>
      </c>
      <c r="Z744" s="60" t="s">
        <v>7473</v>
      </c>
      <c r="AA744" s="60">
        <v>7221112</v>
      </c>
      <c r="AB744" s="60">
        <v>34462</v>
      </c>
      <c r="AC744" s="60" t="s">
        <v>7474</v>
      </c>
      <c r="AD744" s="60" t="s">
        <v>1756</v>
      </c>
      <c r="AE744" s="60" t="b">
        <f t="shared" si="23"/>
        <v>0</v>
      </c>
      <c r="AF744" s="60" t="s">
        <v>337</v>
      </c>
      <c r="AG744" s="60" t="s">
        <v>291</v>
      </c>
      <c r="AH744" s="61">
        <v>43500</v>
      </c>
      <c r="AI744" s="60" t="s">
        <v>292</v>
      </c>
      <c r="AJ744" s="61">
        <v>43511</v>
      </c>
      <c r="AK744" s="61">
        <v>43556</v>
      </c>
      <c r="AL744" s="60" t="s">
        <v>1829</v>
      </c>
      <c r="AM744" s="60" t="str">
        <f>VLOOKUP(AL744,'[1]居宅，予防'!$A$2:$B$43,2,FALSE)</f>
        <v>通所介護</v>
      </c>
      <c r="AN744" s="60" t="str">
        <f>VLOOKUP(AM744,[1]施設種別!$A$2:$B$20,2,FALSE)</f>
        <v>⑮通所介護</v>
      </c>
      <c r="AO744" s="60" t="s">
        <v>294</v>
      </c>
      <c r="AP744" s="60" t="s">
        <v>356</v>
      </c>
      <c r="AQ744" s="61">
        <v>39052</v>
      </c>
      <c r="AR744" s="61">
        <v>39052</v>
      </c>
      <c r="AS744" s="61">
        <v>43344</v>
      </c>
      <c r="BF744" s="61">
        <v>43435</v>
      </c>
      <c r="BG744" s="61">
        <v>45626</v>
      </c>
      <c r="BJ744" s="60" t="s">
        <v>7471</v>
      </c>
      <c r="BK744" s="60" t="s">
        <v>7472</v>
      </c>
      <c r="BL744" s="60" t="s">
        <v>7473</v>
      </c>
      <c r="BM744" s="60" t="s">
        <v>7475</v>
      </c>
      <c r="BN744" s="60" t="s">
        <v>7476</v>
      </c>
      <c r="BO744" s="60" t="s">
        <v>7477</v>
      </c>
      <c r="BP744" s="60">
        <v>7293304</v>
      </c>
      <c r="BQ744" s="60" t="s">
        <v>7478</v>
      </c>
      <c r="BR744" s="60" t="s">
        <v>2007</v>
      </c>
      <c r="BV744" s="61">
        <v>28208</v>
      </c>
      <c r="CR744" s="60" t="s">
        <v>2278</v>
      </c>
      <c r="CY744" s="60" t="s">
        <v>291</v>
      </c>
      <c r="CZ744" s="61">
        <v>43434</v>
      </c>
      <c r="DA744" s="61">
        <v>43214</v>
      </c>
      <c r="DB744" s="61">
        <v>43382</v>
      </c>
      <c r="DC744" s="61">
        <v>45626</v>
      </c>
    </row>
    <row r="745" spans="1:110" x14ac:dyDescent="0.15">
      <c r="A745" s="60">
        <f>COUNTIF(B745:B$1038,B745)</f>
        <v>1</v>
      </c>
      <c r="B745" s="60" t="str">
        <f t="shared" si="22"/>
        <v>3474200353通所介護</v>
      </c>
      <c r="C745" s="60">
        <v>3474200353</v>
      </c>
      <c r="D745" s="60">
        <v>0</v>
      </c>
      <c r="E745" s="60" t="s">
        <v>275</v>
      </c>
      <c r="F745" s="60">
        <v>5000740</v>
      </c>
      <c r="G745" s="60" t="s">
        <v>7479</v>
      </c>
      <c r="H745" s="60" t="s">
        <v>7480</v>
      </c>
      <c r="I745" s="60">
        <v>7290141</v>
      </c>
      <c r="J745" s="60" t="s">
        <v>7481</v>
      </c>
      <c r="K745" s="60" t="s">
        <v>7482</v>
      </c>
      <c r="L745" s="60" t="s">
        <v>7483</v>
      </c>
      <c r="M745" s="60" t="s">
        <v>1907</v>
      </c>
      <c r="P745" s="60" t="s">
        <v>1967</v>
      </c>
      <c r="Q745" s="60" t="s">
        <v>7484</v>
      </c>
      <c r="R745" s="60" t="s">
        <v>7485</v>
      </c>
      <c r="S745" s="60">
        <v>7290141</v>
      </c>
      <c r="T745" s="60" t="s">
        <v>7481</v>
      </c>
      <c r="U745" s="61">
        <v>25903</v>
      </c>
      <c r="X745" s="60" t="s">
        <v>7486</v>
      </c>
      <c r="Y745" s="60" t="s">
        <v>7487</v>
      </c>
      <c r="Z745" s="60" t="s">
        <v>7488</v>
      </c>
      <c r="AA745" s="60">
        <v>7221121</v>
      </c>
      <c r="AB745" s="60">
        <v>34462</v>
      </c>
      <c r="AC745" s="60" t="s">
        <v>7440</v>
      </c>
      <c r="AD745" s="60" t="s">
        <v>1756</v>
      </c>
      <c r="AE745" s="60" t="b">
        <f t="shared" si="23"/>
        <v>0</v>
      </c>
      <c r="AF745" s="60" t="s">
        <v>337</v>
      </c>
      <c r="AG745" s="60" t="s">
        <v>291</v>
      </c>
      <c r="AH745" s="61">
        <v>43508</v>
      </c>
      <c r="AI745" s="60" t="s">
        <v>292</v>
      </c>
      <c r="AJ745" s="61">
        <v>43512</v>
      </c>
      <c r="AK745" s="61">
        <v>43538</v>
      </c>
      <c r="AL745" s="60" t="s">
        <v>1829</v>
      </c>
      <c r="AM745" s="60" t="str">
        <f>VLOOKUP(AL745,'[1]居宅，予防'!$A$2:$B$43,2,FALSE)</f>
        <v>通所介護</v>
      </c>
      <c r="AN745" s="60" t="str">
        <f>VLOOKUP(AM745,[1]施設種別!$A$2:$B$20,2,FALSE)</f>
        <v>⑮通所介護</v>
      </c>
      <c r="AO745" s="60" t="s">
        <v>294</v>
      </c>
      <c r="AP745" s="60" t="s">
        <v>356</v>
      </c>
      <c r="AQ745" s="61">
        <v>39173</v>
      </c>
      <c r="AR745" s="61">
        <v>39173</v>
      </c>
      <c r="AS745" s="61">
        <v>43344</v>
      </c>
      <c r="BF745" s="61">
        <v>43556</v>
      </c>
      <c r="BG745" s="61">
        <v>45747</v>
      </c>
      <c r="BJ745" s="60" t="s">
        <v>7486</v>
      </c>
      <c r="BK745" s="60" t="s">
        <v>7487</v>
      </c>
      <c r="BL745" s="60" t="s">
        <v>7488</v>
      </c>
      <c r="BM745" s="60" t="s">
        <v>7489</v>
      </c>
      <c r="BN745" s="60" t="s">
        <v>7490</v>
      </c>
      <c r="BO745" s="60" t="s">
        <v>7491</v>
      </c>
      <c r="BP745" s="60">
        <v>7290252</v>
      </c>
      <c r="BQ745" s="60" t="s">
        <v>7492</v>
      </c>
      <c r="BR745" s="60" t="s">
        <v>2007</v>
      </c>
      <c r="BV745" s="61">
        <v>28932</v>
      </c>
      <c r="CR745" s="60" t="s">
        <v>1756</v>
      </c>
      <c r="CY745" s="60" t="s">
        <v>291</v>
      </c>
      <c r="CZ745" s="61">
        <v>43552</v>
      </c>
      <c r="DA745" s="61">
        <v>42849</v>
      </c>
      <c r="DB745" s="61">
        <v>43508</v>
      </c>
      <c r="DC745" s="61">
        <v>45747</v>
      </c>
      <c r="DF745" s="60" t="s">
        <v>7493</v>
      </c>
    </row>
    <row r="746" spans="1:110" x14ac:dyDescent="0.15">
      <c r="A746" s="60">
        <f>COUNTIF(B746:B$1038,B746)</f>
        <v>1</v>
      </c>
      <c r="B746" s="60" t="str">
        <f t="shared" si="22"/>
        <v>3474200395通所介護</v>
      </c>
      <c r="C746" s="60">
        <v>3474200395</v>
      </c>
      <c r="D746" s="60">
        <v>0</v>
      </c>
      <c r="E746" s="60" t="s">
        <v>275</v>
      </c>
      <c r="F746" s="60">
        <v>5004650</v>
      </c>
      <c r="G746" s="60" t="s">
        <v>7494</v>
      </c>
      <c r="H746" s="60" t="s">
        <v>7495</v>
      </c>
      <c r="I746" s="60">
        <v>7200802</v>
      </c>
      <c r="J746" s="60" t="s">
        <v>7496</v>
      </c>
      <c r="K746" s="60" t="s">
        <v>7497</v>
      </c>
      <c r="M746" s="60" t="s">
        <v>1907</v>
      </c>
      <c r="P746" s="60" t="s">
        <v>1967</v>
      </c>
      <c r="Q746" s="60" t="s">
        <v>7498</v>
      </c>
      <c r="R746" s="60" t="s">
        <v>7499</v>
      </c>
      <c r="U746" s="61">
        <v>28792</v>
      </c>
      <c r="X746" s="60" t="s">
        <v>7500</v>
      </c>
      <c r="Y746" s="60" t="s">
        <v>7501</v>
      </c>
      <c r="Z746" s="60" t="s">
        <v>7502</v>
      </c>
      <c r="AA746" s="60">
        <v>7221115</v>
      </c>
      <c r="AB746" s="60">
        <v>34462</v>
      </c>
      <c r="AC746" s="60" t="s">
        <v>7503</v>
      </c>
      <c r="AD746" s="60" t="s">
        <v>1756</v>
      </c>
      <c r="AE746" s="60" t="b">
        <f t="shared" si="23"/>
        <v>0</v>
      </c>
      <c r="AF746" s="60" t="s">
        <v>337</v>
      </c>
      <c r="AG746" s="60" t="s">
        <v>291</v>
      </c>
      <c r="AH746" s="61">
        <v>43185</v>
      </c>
      <c r="AI746" s="60" t="s">
        <v>292</v>
      </c>
      <c r="AJ746" s="61">
        <v>43041</v>
      </c>
      <c r="AK746" s="61">
        <v>43251</v>
      </c>
      <c r="AL746" s="60" t="s">
        <v>1829</v>
      </c>
      <c r="AM746" s="60" t="str">
        <f>VLOOKUP(AL746,'[1]居宅，予防'!$A$2:$B$43,2,FALSE)</f>
        <v>通所介護</v>
      </c>
      <c r="AN746" s="60" t="str">
        <f>VLOOKUP(AM746,[1]施設種別!$A$2:$B$20,2,FALSE)</f>
        <v>⑮通所介護</v>
      </c>
      <c r="AO746" s="60" t="s">
        <v>294</v>
      </c>
      <c r="AP746" s="60" t="s">
        <v>356</v>
      </c>
      <c r="AQ746" s="61">
        <v>40603</v>
      </c>
      <c r="AR746" s="61">
        <v>40603</v>
      </c>
      <c r="AS746" s="61">
        <v>43374</v>
      </c>
      <c r="BF746" s="61">
        <v>42795</v>
      </c>
      <c r="BG746" s="61">
        <v>44985</v>
      </c>
      <c r="BJ746" s="60" t="s">
        <v>7500</v>
      </c>
      <c r="BK746" s="60" t="s">
        <v>7501</v>
      </c>
      <c r="BL746" s="60" t="s">
        <v>7502</v>
      </c>
      <c r="BM746" s="60" t="s">
        <v>7504</v>
      </c>
      <c r="BN746" s="60" t="s">
        <v>7505</v>
      </c>
      <c r="BO746" s="60" t="s">
        <v>7506</v>
      </c>
      <c r="BP746" s="60">
        <v>7221112</v>
      </c>
      <c r="BQ746" s="60" t="s">
        <v>7507</v>
      </c>
      <c r="BR746" s="60" t="s">
        <v>2427</v>
      </c>
      <c r="BV746" s="61">
        <v>23013</v>
      </c>
      <c r="CR746" s="60" t="s">
        <v>2278</v>
      </c>
      <c r="CS746" s="60" t="s">
        <v>7508</v>
      </c>
      <c r="CY746" s="60" t="s">
        <v>291</v>
      </c>
      <c r="CZ746" s="61">
        <v>43434</v>
      </c>
      <c r="DA746" s="61">
        <v>43578</v>
      </c>
      <c r="DB746" s="61">
        <v>43382</v>
      </c>
      <c r="DC746" s="61">
        <v>44985</v>
      </c>
    </row>
    <row r="747" spans="1:110" x14ac:dyDescent="0.15">
      <c r="A747" s="60">
        <f>COUNTIF(B747:B$1038,B747)</f>
        <v>1</v>
      </c>
      <c r="B747" s="60" t="str">
        <f t="shared" si="22"/>
        <v>3474200478地域密着型通所介護</v>
      </c>
      <c r="C747" s="60">
        <v>3474200478</v>
      </c>
      <c r="D747" s="60">
        <v>34462</v>
      </c>
      <c r="E747" s="60" t="s">
        <v>1756</v>
      </c>
      <c r="G747" s="60" t="s">
        <v>7509</v>
      </c>
      <c r="H747" s="60" t="s">
        <v>7510</v>
      </c>
      <c r="I747" s="60">
        <v>7200824</v>
      </c>
      <c r="J747" s="60" t="s">
        <v>7511</v>
      </c>
      <c r="K747" s="60" t="s">
        <v>7512</v>
      </c>
      <c r="M747" s="60" t="s">
        <v>1907</v>
      </c>
      <c r="P747" s="60" t="s">
        <v>1967</v>
      </c>
      <c r="Q747" s="60" t="s">
        <v>7513</v>
      </c>
      <c r="R747" s="60" t="s">
        <v>7514</v>
      </c>
      <c r="X747" s="60" t="s">
        <v>7515</v>
      </c>
      <c r="Y747" s="60" t="s">
        <v>7516</v>
      </c>
      <c r="Z747" s="60" t="s">
        <v>7517</v>
      </c>
      <c r="AA747" s="60">
        <v>7221112</v>
      </c>
      <c r="AB747" s="60">
        <v>34462</v>
      </c>
      <c r="AC747" s="60" t="s">
        <v>7518</v>
      </c>
      <c r="AD747" s="60" t="s">
        <v>1756</v>
      </c>
      <c r="AE747" s="60" t="b">
        <f t="shared" si="23"/>
        <v>1</v>
      </c>
      <c r="AF747" s="60" t="s">
        <v>337</v>
      </c>
      <c r="AH747" s="61">
        <v>42480</v>
      </c>
      <c r="AI747" s="60" t="s">
        <v>292</v>
      </c>
      <c r="AJ747" s="61">
        <v>42491</v>
      </c>
      <c r="AK747" s="61">
        <v>42513</v>
      </c>
      <c r="AL747" s="60" t="s">
        <v>1974</v>
      </c>
      <c r="AM747" s="60" t="str">
        <f>VLOOKUP(AL747,'[1]居宅，予防'!$A$2:$B$43,2,FALSE)</f>
        <v>地域密着型通所介護</v>
      </c>
      <c r="AN747" s="60" t="str">
        <f>VLOOKUP(AM747,[1]施設種別!$A$2:$B$20,2,FALSE)</f>
        <v>⑯地域密着型通所介護</v>
      </c>
      <c r="AO747" s="60" t="s">
        <v>294</v>
      </c>
      <c r="AP747" s="60" t="s">
        <v>356</v>
      </c>
      <c r="AQ747" s="61">
        <v>42461</v>
      </c>
      <c r="AR747" s="61">
        <v>42461</v>
      </c>
      <c r="AS747" s="61">
        <v>43556</v>
      </c>
      <c r="BF747" s="61">
        <v>42461</v>
      </c>
      <c r="BG747" s="61">
        <v>44196</v>
      </c>
      <c r="BJ747" s="60" t="s">
        <v>7515</v>
      </c>
      <c r="BK747" s="60" t="s">
        <v>7516</v>
      </c>
      <c r="BL747" s="60" t="s">
        <v>7517</v>
      </c>
      <c r="BM747" s="60" t="s">
        <v>7517</v>
      </c>
      <c r="BN747" s="60" t="s">
        <v>7519</v>
      </c>
      <c r="BO747" s="60" t="s">
        <v>7520</v>
      </c>
      <c r="BP747" s="60">
        <v>7293101</v>
      </c>
      <c r="BQ747" s="60" t="s">
        <v>7521</v>
      </c>
      <c r="BR747" s="60" t="s">
        <v>5686</v>
      </c>
      <c r="BV747" s="61">
        <v>30492</v>
      </c>
      <c r="CR747" s="60" t="s">
        <v>2278</v>
      </c>
      <c r="CS747" s="60" t="s">
        <v>7522</v>
      </c>
      <c r="CX747" s="60" t="s">
        <v>336</v>
      </c>
      <c r="CZ747" s="61">
        <v>43577</v>
      </c>
      <c r="DA747" s="61">
        <v>43518</v>
      </c>
      <c r="DB747" s="61">
        <v>42480</v>
      </c>
      <c r="DC747" s="61">
        <v>44196</v>
      </c>
    </row>
    <row r="748" spans="1:110" x14ac:dyDescent="0.15">
      <c r="A748" s="60">
        <f>COUNTIF(B748:B$1038,B748)</f>
        <v>1</v>
      </c>
      <c r="B748" s="60" t="str">
        <f t="shared" si="22"/>
        <v>3474200486短期入所生活介護</v>
      </c>
      <c r="C748" s="60">
        <v>3474200486</v>
      </c>
      <c r="D748" s="60">
        <v>0</v>
      </c>
      <c r="E748" s="60" t="s">
        <v>275</v>
      </c>
      <c r="F748" s="60">
        <v>1000322</v>
      </c>
      <c r="G748" s="60" t="s">
        <v>3745</v>
      </c>
      <c r="H748" s="60" t="s">
        <v>3746</v>
      </c>
      <c r="I748" s="60">
        <v>7280025</v>
      </c>
      <c r="J748" s="60" t="s">
        <v>3747</v>
      </c>
      <c r="K748" s="60" t="s">
        <v>3754</v>
      </c>
      <c r="L748" s="60" t="s">
        <v>3756</v>
      </c>
      <c r="M748" s="60" t="s">
        <v>1244</v>
      </c>
      <c r="P748" s="60" t="s">
        <v>283</v>
      </c>
      <c r="Q748" s="60" t="s">
        <v>3748</v>
      </c>
      <c r="R748" s="60" t="s">
        <v>3749</v>
      </c>
      <c r="U748" s="61">
        <v>23083</v>
      </c>
      <c r="X748" s="60" t="s">
        <v>7523</v>
      </c>
      <c r="Y748" s="60" t="s">
        <v>7524</v>
      </c>
      <c r="Z748" s="60" t="s">
        <v>7429</v>
      </c>
      <c r="AA748" s="60">
        <v>7221701</v>
      </c>
      <c r="AB748" s="60">
        <v>34462</v>
      </c>
      <c r="AC748" s="60" t="s">
        <v>7430</v>
      </c>
      <c r="AD748" s="60" t="s">
        <v>1756</v>
      </c>
      <c r="AE748" s="60" t="b">
        <f t="shared" si="23"/>
        <v>0</v>
      </c>
      <c r="AF748" s="60" t="s">
        <v>337</v>
      </c>
      <c r="AG748" s="60" t="s">
        <v>291</v>
      </c>
      <c r="AH748" s="61">
        <v>43153</v>
      </c>
      <c r="AI748" s="60" t="s">
        <v>292</v>
      </c>
      <c r="AJ748" s="61">
        <v>43070</v>
      </c>
      <c r="AK748" s="61">
        <v>43157</v>
      </c>
      <c r="AL748" s="60" t="s">
        <v>1850</v>
      </c>
      <c r="AM748" s="60" t="str">
        <f>VLOOKUP(AL748,'[1]居宅，予防'!$A$2:$B$43,2,FALSE)</f>
        <v>短期入所生活介護</v>
      </c>
      <c r="AN748" s="60" t="str">
        <f>VLOOKUP(AM748,[1]施設種別!$A$2:$B$20,2,FALSE)</f>
        <v>⑭短期入所生活介護</v>
      </c>
      <c r="AO748" s="60" t="s">
        <v>294</v>
      </c>
      <c r="AP748" s="60" t="s">
        <v>356</v>
      </c>
      <c r="AQ748" s="61">
        <v>42430</v>
      </c>
      <c r="AR748" s="61">
        <v>42430</v>
      </c>
      <c r="AS748" s="61">
        <v>43332</v>
      </c>
      <c r="BF748" s="61">
        <v>42430</v>
      </c>
      <c r="BG748" s="61">
        <v>44620</v>
      </c>
      <c r="BJ748" s="60" t="s">
        <v>7523</v>
      </c>
      <c r="BK748" s="60" t="s">
        <v>7524</v>
      </c>
      <c r="BL748" s="60" t="s">
        <v>7429</v>
      </c>
      <c r="BM748" s="60" t="s">
        <v>7431</v>
      </c>
      <c r="BN748" s="60" t="s">
        <v>7432</v>
      </c>
      <c r="BO748" s="60" t="s">
        <v>7433</v>
      </c>
      <c r="BP748" s="60">
        <v>7221304</v>
      </c>
      <c r="BQ748" s="60" t="s">
        <v>7434</v>
      </c>
      <c r="BS748" s="60" t="s">
        <v>7525</v>
      </c>
      <c r="BV748" s="61">
        <v>25393</v>
      </c>
      <c r="CR748" s="60" t="s">
        <v>7436</v>
      </c>
      <c r="CS748" s="60" t="s">
        <v>7459</v>
      </c>
      <c r="CY748" s="60" t="s">
        <v>291</v>
      </c>
      <c r="CZ748" s="61">
        <v>43405</v>
      </c>
      <c r="DA748" s="61">
        <v>43454</v>
      </c>
      <c r="DB748" s="61">
        <v>43333</v>
      </c>
      <c r="DC748" s="61">
        <v>44620</v>
      </c>
    </row>
    <row r="749" spans="1:110" x14ac:dyDescent="0.15">
      <c r="A749" s="60">
        <f>COUNTIF(B749:B$1038,B749)</f>
        <v>1</v>
      </c>
      <c r="B749" s="60" t="str">
        <f t="shared" si="22"/>
        <v>3474200536通所介護</v>
      </c>
      <c r="C749" s="60">
        <v>3474200536</v>
      </c>
      <c r="D749" s="60">
        <v>0</v>
      </c>
      <c r="E749" s="60" t="s">
        <v>275</v>
      </c>
      <c r="F749" s="60">
        <v>5007869</v>
      </c>
      <c r="G749" s="60" t="s">
        <v>7526</v>
      </c>
      <c r="H749" s="60" t="s">
        <v>7527</v>
      </c>
      <c r="I749" s="60">
        <v>7320032</v>
      </c>
      <c r="J749" s="60" t="s">
        <v>7528</v>
      </c>
      <c r="K749" s="60" t="s">
        <v>7529</v>
      </c>
      <c r="L749" s="60" t="s">
        <v>7530</v>
      </c>
      <c r="M749" s="60" t="s">
        <v>1907</v>
      </c>
      <c r="P749" s="60" t="s">
        <v>1967</v>
      </c>
      <c r="Q749" s="60" t="s">
        <v>7531</v>
      </c>
      <c r="R749" s="60" t="s">
        <v>7532</v>
      </c>
      <c r="U749" s="61">
        <v>27813</v>
      </c>
      <c r="X749" s="60" t="s">
        <v>7533</v>
      </c>
      <c r="Y749" s="60" t="s">
        <v>7534</v>
      </c>
      <c r="Z749" s="60" t="s">
        <v>7535</v>
      </c>
      <c r="AA749" s="60">
        <v>7221701</v>
      </c>
      <c r="AB749" s="60">
        <v>34462</v>
      </c>
      <c r="AC749" s="60" t="s">
        <v>7536</v>
      </c>
      <c r="AD749" s="60" t="s">
        <v>1756</v>
      </c>
      <c r="AE749" s="60" t="b">
        <f t="shared" si="23"/>
        <v>0</v>
      </c>
      <c r="AF749" s="60" t="s">
        <v>337</v>
      </c>
      <c r="AG749" s="60" t="s">
        <v>291</v>
      </c>
      <c r="AH749" s="61">
        <v>42947</v>
      </c>
      <c r="AI749" s="60" t="s">
        <v>385</v>
      </c>
      <c r="AJ749" s="61">
        <v>42979</v>
      </c>
      <c r="AK749" s="61">
        <v>42976</v>
      </c>
      <c r="AL749" s="60" t="s">
        <v>1829</v>
      </c>
      <c r="AM749" s="60" t="str">
        <f>VLOOKUP(AL749,'[1]居宅，予防'!$A$2:$B$43,2,FALSE)</f>
        <v>通所介護</v>
      </c>
      <c r="AN749" s="60" t="str">
        <f>VLOOKUP(AM749,[1]施設種別!$A$2:$B$20,2,FALSE)</f>
        <v>⑮通所介護</v>
      </c>
      <c r="AO749" s="60" t="s">
        <v>294</v>
      </c>
      <c r="AP749" s="60" t="s">
        <v>356</v>
      </c>
      <c r="AQ749" s="61">
        <v>42979</v>
      </c>
      <c r="AR749" s="61">
        <v>42979</v>
      </c>
      <c r="AS749" s="61">
        <v>43466</v>
      </c>
      <c r="BF749" s="61">
        <v>42979</v>
      </c>
      <c r="BG749" s="61">
        <v>45169</v>
      </c>
      <c r="BJ749" s="60" t="s">
        <v>7533</v>
      </c>
      <c r="BK749" s="60" t="s">
        <v>7534</v>
      </c>
      <c r="BL749" s="60" t="s">
        <v>7535</v>
      </c>
      <c r="BM749" s="60" t="s">
        <v>7537</v>
      </c>
      <c r="BN749" s="60" t="s">
        <v>7538</v>
      </c>
      <c r="BO749" s="60" t="s">
        <v>7539</v>
      </c>
      <c r="BP749" s="60">
        <v>7221701</v>
      </c>
      <c r="BQ749" s="60" t="s">
        <v>7540</v>
      </c>
      <c r="BR749" s="60" t="s">
        <v>2007</v>
      </c>
      <c r="BV749" s="61">
        <v>30366</v>
      </c>
      <c r="CR749" s="60" t="s">
        <v>7541</v>
      </c>
      <c r="CY749" s="60" t="s">
        <v>291</v>
      </c>
      <c r="CZ749" s="61">
        <v>43556</v>
      </c>
      <c r="DA749" s="61">
        <v>43104</v>
      </c>
      <c r="DB749" s="61">
        <v>43129</v>
      </c>
      <c r="DC749" s="61">
        <v>45169</v>
      </c>
    </row>
    <row r="750" spans="1:110" x14ac:dyDescent="0.15">
      <c r="A750" s="60">
        <f>COUNTIF(B750:B$1038,B750)</f>
        <v>1</v>
      </c>
      <c r="B750" s="60" t="str">
        <f t="shared" si="22"/>
        <v>3474200544短期入所生活介護</v>
      </c>
      <c r="C750" s="60">
        <v>3474200544</v>
      </c>
      <c r="D750" s="60">
        <v>0</v>
      </c>
      <c r="E750" s="60" t="s">
        <v>275</v>
      </c>
      <c r="F750" s="60">
        <v>5007869</v>
      </c>
      <c r="G750" s="60" t="s">
        <v>7526</v>
      </c>
      <c r="H750" s="60" t="s">
        <v>7527</v>
      </c>
      <c r="I750" s="60">
        <v>7320032</v>
      </c>
      <c r="J750" s="60" t="s">
        <v>7528</v>
      </c>
      <c r="K750" s="60" t="s">
        <v>7529</v>
      </c>
      <c r="L750" s="60" t="s">
        <v>7530</v>
      </c>
      <c r="M750" s="60" t="s">
        <v>1907</v>
      </c>
      <c r="P750" s="60" t="s">
        <v>1967</v>
      </c>
      <c r="Q750" s="60" t="s">
        <v>7531</v>
      </c>
      <c r="R750" s="60" t="s">
        <v>7532</v>
      </c>
      <c r="U750" s="61">
        <v>27813</v>
      </c>
      <c r="X750" s="60" t="s">
        <v>7542</v>
      </c>
      <c r="Y750" s="60" t="s">
        <v>7543</v>
      </c>
      <c r="Z750" s="60" t="s">
        <v>7544</v>
      </c>
      <c r="AA750" s="60">
        <v>7221701</v>
      </c>
      <c r="AB750" s="60">
        <v>34462</v>
      </c>
      <c r="AC750" s="60" t="s">
        <v>7536</v>
      </c>
      <c r="AD750" s="60" t="s">
        <v>1756</v>
      </c>
      <c r="AE750" s="60" t="b">
        <f t="shared" si="23"/>
        <v>0</v>
      </c>
      <c r="AF750" s="60" t="s">
        <v>337</v>
      </c>
      <c r="AG750" s="60" t="s">
        <v>291</v>
      </c>
      <c r="AH750" s="61">
        <v>42947</v>
      </c>
      <c r="AI750" s="60" t="s">
        <v>385</v>
      </c>
      <c r="AJ750" s="61">
        <v>42979</v>
      </c>
      <c r="AK750" s="61">
        <v>42976</v>
      </c>
      <c r="AL750" s="60" t="s">
        <v>1850</v>
      </c>
      <c r="AM750" s="60" t="str">
        <f>VLOOKUP(AL750,'[1]居宅，予防'!$A$2:$B$43,2,FALSE)</f>
        <v>短期入所生活介護</v>
      </c>
      <c r="AN750" s="60" t="str">
        <f>VLOOKUP(AM750,[1]施設種別!$A$2:$B$20,2,FALSE)</f>
        <v>⑭短期入所生活介護</v>
      </c>
      <c r="AO750" s="60" t="s">
        <v>294</v>
      </c>
      <c r="AP750" s="60" t="s">
        <v>356</v>
      </c>
      <c r="AQ750" s="61">
        <v>42979</v>
      </c>
      <c r="AR750" s="61">
        <v>42979</v>
      </c>
      <c r="AS750" s="61">
        <v>43466</v>
      </c>
      <c r="BF750" s="61">
        <v>42979</v>
      </c>
      <c r="BG750" s="61">
        <v>45169</v>
      </c>
      <c r="BJ750" s="60" t="s">
        <v>7542</v>
      </c>
      <c r="BK750" s="60" t="s">
        <v>7543</v>
      </c>
      <c r="BL750" s="60" t="s">
        <v>7544</v>
      </c>
      <c r="BM750" s="60" t="s">
        <v>7537</v>
      </c>
      <c r="BN750" s="60" t="s">
        <v>7545</v>
      </c>
      <c r="BO750" s="60" t="s">
        <v>7546</v>
      </c>
      <c r="BP750" s="60">
        <v>7291405</v>
      </c>
      <c r="BQ750" s="60" t="s">
        <v>7547</v>
      </c>
      <c r="BR750" s="60" t="s">
        <v>2007</v>
      </c>
      <c r="BV750" s="61">
        <v>17099</v>
      </c>
      <c r="CR750" s="60" t="s">
        <v>7548</v>
      </c>
      <c r="CY750" s="60" t="s">
        <v>291</v>
      </c>
      <c r="CZ750" s="61">
        <v>43556</v>
      </c>
      <c r="DA750" s="61">
        <v>42998</v>
      </c>
      <c r="DB750" s="61">
        <v>43116</v>
      </c>
      <c r="DC750" s="61">
        <v>45169</v>
      </c>
    </row>
    <row r="751" spans="1:110" x14ac:dyDescent="0.15">
      <c r="A751" s="60">
        <f>COUNTIF(B751:B$1038,B751)</f>
        <v>1</v>
      </c>
      <c r="B751" s="60" t="str">
        <f t="shared" si="22"/>
        <v>3474600099通所介護</v>
      </c>
      <c r="C751" s="60">
        <v>3474600099</v>
      </c>
      <c r="D751" s="60">
        <v>0</v>
      </c>
      <c r="E751" s="60" t="s">
        <v>275</v>
      </c>
      <c r="F751" s="60">
        <v>1004589</v>
      </c>
      <c r="G751" s="60" t="s">
        <v>7549</v>
      </c>
      <c r="H751" s="60" t="s">
        <v>7550</v>
      </c>
      <c r="I751" s="60">
        <v>7201522</v>
      </c>
      <c r="J751" s="60" t="s">
        <v>7551</v>
      </c>
      <c r="K751" s="60" t="s">
        <v>7552</v>
      </c>
      <c r="L751" s="60" t="s">
        <v>7553</v>
      </c>
      <c r="M751" s="60" t="s">
        <v>1244</v>
      </c>
      <c r="P751" s="60" t="s">
        <v>283</v>
      </c>
      <c r="Q751" s="60" t="s">
        <v>1772</v>
      </c>
      <c r="R751" s="60" t="s">
        <v>1773</v>
      </c>
      <c r="X751" s="60" t="s">
        <v>7554</v>
      </c>
      <c r="Y751" s="60" t="s">
        <v>7555</v>
      </c>
      <c r="Z751" s="60" t="s">
        <v>7556</v>
      </c>
      <c r="AA751" s="60">
        <v>7201522</v>
      </c>
      <c r="AB751" s="60">
        <v>34545</v>
      </c>
      <c r="AC751" s="60" t="s">
        <v>7557</v>
      </c>
      <c r="AD751" s="60" t="s">
        <v>1778</v>
      </c>
      <c r="AE751" s="60" t="b">
        <f t="shared" si="23"/>
        <v>0</v>
      </c>
      <c r="AF751" s="60" t="s">
        <v>523</v>
      </c>
      <c r="AG751" s="60" t="s">
        <v>291</v>
      </c>
      <c r="AH751" s="61">
        <v>42915</v>
      </c>
      <c r="AI751" s="60" t="s">
        <v>292</v>
      </c>
      <c r="AJ751" s="61">
        <v>42912</v>
      </c>
      <c r="AK751" s="61">
        <v>42940</v>
      </c>
      <c r="AL751" s="60" t="s">
        <v>1829</v>
      </c>
      <c r="AM751" s="60" t="str">
        <f>VLOOKUP(AL751,'[1]居宅，予防'!$A$2:$B$43,2,FALSE)</f>
        <v>通所介護</v>
      </c>
      <c r="AN751" s="60" t="str">
        <f>VLOOKUP(AM751,[1]施設種別!$A$2:$B$20,2,FALSE)</f>
        <v>⑮通所介護</v>
      </c>
      <c r="AO751" s="60" t="s">
        <v>294</v>
      </c>
      <c r="AP751" s="60" t="s">
        <v>356</v>
      </c>
      <c r="AQ751" s="61">
        <v>36551</v>
      </c>
      <c r="AR751" s="61">
        <v>36551</v>
      </c>
      <c r="AS751" s="61">
        <v>43359</v>
      </c>
      <c r="BF751" s="61">
        <v>41730</v>
      </c>
      <c r="BG751" s="61">
        <v>43921</v>
      </c>
      <c r="BJ751" s="60" t="s">
        <v>7554</v>
      </c>
      <c r="BK751" s="60" t="s">
        <v>7555</v>
      </c>
      <c r="BL751" s="60" t="s">
        <v>7556</v>
      </c>
      <c r="BM751" s="60" t="s">
        <v>7558</v>
      </c>
      <c r="BN751" s="60" t="s">
        <v>7559</v>
      </c>
      <c r="BO751" s="60" t="s">
        <v>7560</v>
      </c>
      <c r="BP751" s="60">
        <v>7201522</v>
      </c>
      <c r="BQ751" s="60" t="s">
        <v>7561</v>
      </c>
      <c r="BR751" s="60" t="s">
        <v>2007</v>
      </c>
      <c r="BS751" s="60" t="s">
        <v>7562</v>
      </c>
      <c r="BT751" s="60" t="s">
        <v>2867</v>
      </c>
      <c r="BV751" s="61">
        <v>19943</v>
      </c>
      <c r="CO751" s="60" t="s">
        <v>7563</v>
      </c>
      <c r="CP751" s="60" t="s">
        <v>7564</v>
      </c>
      <c r="CR751" s="60" t="s">
        <v>1778</v>
      </c>
      <c r="CY751" s="60" t="s">
        <v>291</v>
      </c>
      <c r="CZ751" s="61">
        <v>43434</v>
      </c>
      <c r="DA751" s="61">
        <v>43214</v>
      </c>
      <c r="DB751" s="61">
        <v>43377</v>
      </c>
      <c r="DC751" s="61">
        <v>43921</v>
      </c>
    </row>
    <row r="752" spans="1:110" x14ac:dyDescent="0.15">
      <c r="A752" s="60">
        <f>COUNTIF(B752:B$1038,B752)</f>
        <v>1</v>
      </c>
      <c r="B752" s="60" t="str">
        <f t="shared" si="22"/>
        <v>3474600107地域密着型通所介護</v>
      </c>
      <c r="C752" s="60">
        <v>3474600107</v>
      </c>
      <c r="D752" s="60">
        <v>34545</v>
      </c>
      <c r="E752" s="60" t="s">
        <v>1778</v>
      </c>
      <c r="G752" s="60" t="s">
        <v>7549</v>
      </c>
      <c r="H752" s="60" t="s">
        <v>7550</v>
      </c>
      <c r="I752" s="60">
        <v>7201522</v>
      </c>
      <c r="J752" s="60" t="s">
        <v>7551</v>
      </c>
      <c r="K752" s="60" t="s">
        <v>7552</v>
      </c>
      <c r="L752" s="60" t="s">
        <v>7553</v>
      </c>
      <c r="M752" s="60" t="s">
        <v>1244</v>
      </c>
      <c r="P752" s="60" t="s">
        <v>283</v>
      </c>
      <c r="Q752" s="60" t="s">
        <v>1772</v>
      </c>
      <c r="R752" s="60" t="s">
        <v>1773</v>
      </c>
      <c r="X752" s="60" t="s">
        <v>7565</v>
      </c>
      <c r="Y752" s="60" t="s">
        <v>7566</v>
      </c>
      <c r="Z752" s="60" t="s">
        <v>7567</v>
      </c>
      <c r="AA752" s="60">
        <v>7201704</v>
      </c>
      <c r="AB752" s="60">
        <v>34545</v>
      </c>
      <c r="AC752" s="60" t="s">
        <v>7568</v>
      </c>
      <c r="AD752" s="60" t="s">
        <v>1778</v>
      </c>
      <c r="AE752" s="60" t="b">
        <f t="shared" si="23"/>
        <v>1</v>
      </c>
      <c r="AF752" s="60" t="s">
        <v>523</v>
      </c>
      <c r="AG752" s="60" t="s">
        <v>291</v>
      </c>
      <c r="AH752" s="61">
        <v>42480</v>
      </c>
      <c r="AI752" s="60" t="s">
        <v>292</v>
      </c>
      <c r="AJ752" s="61">
        <v>42461</v>
      </c>
      <c r="AK752" s="61">
        <v>42480</v>
      </c>
      <c r="AL752" s="60" t="s">
        <v>1974</v>
      </c>
      <c r="AM752" s="60" t="str">
        <f>VLOOKUP(AL752,'[1]居宅，予防'!$A$2:$B$43,2,FALSE)</f>
        <v>地域密着型通所介護</v>
      </c>
      <c r="AN752" s="60" t="str">
        <f>VLOOKUP(AM752,[1]施設種別!$A$2:$B$20,2,FALSE)</f>
        <v>⑯地域密着型通所介護</v>
      </c>
      <c r="AO752" s="60" t="s">
        <v>294</v>
      </c>
      <c r="AP752" s="60" t="s">
        <v>356</v>
      </c>
      <c r="AQ752" s="61">
        <v>42461</v>
      </c>
      <c r="AR752" s="61">
        <v>42461</v>
      </c>
      <c r="AS752" s="61">
        <v>43070</v>
      </c>
      <c r="BF752" s="61">
        <v>42461</v>
      </c>
      <c r="BG752" s="61">
        <v>43921</v>
      </c>
      <c r="BJ752" s="60" t="s">
        <v>7565</v>
      </c>
      <c r="BK752" s="60" t="s">
        <v>7566</v>
      </c>
      <c r="BL752" s="60" t="s">
        <v>7567</v>
      </c>
      <c r="BM752" s="60" t="s">
        <v>7569</v>
      </c>
      <c r="BN752" s="60" t="s">
        <v>7570</v>
      </c>
      <c r="BO752" s="60" t="s">
        <v>7571</v>
      </c>
      <c r="BP752" s="60">
        <v>7201522</v>
      </c>
      <c r="BQ752" s="60" t="s">
        <v>7572</v>
      </c>
      <c r="BR752" s="60" t="s">
        <v>2007</v>
      </c>
      <c r="BU752" s="60" t="s">
        <v>598</v>
      </c>
      <c r="BV752" s="61">
        <v>27199</v>
      </c>
      <c r="CR752" s="60" t="s">
        <v>1778</v>
      </c>
      <c r="CX752" s="60" t="s">
        <v>4264</v>
      </c>
      <c r="CZ752" s="61">
        <v>43076</v>
      </c>
      <c r="DA752" s="61">
        <v>42849</v>
      </c>
      <c r="DB752" s="61">
        <v>42480</v>
      </c>
      <c r="DC752" s="61">
        <v>43921</v>
      </c>
    </row>
    <row r="753" spans="1:110" x14ac:dyDescent="0.15">
      <c r="A753" s="60">
        <f>COUNTIF(B753:B$1038,B753)</f>
        <v>1</v>
      </c>
      <c r="B753" s="60" t="str">
        <f t="shared" si="22"/>
        <v>3474600115短期入所生活介護</v>
      </c>
      <c r="C753" s="60">
        <v>3474600115</v>
      </c>
      <c r="D753" s="60">
        <v>0</v>
      </c>
      <c r="E753" s="60" t="s">
        <v>275</v>
      </c>
      <c r="F753" s="60">
        <v>1004571</v>
      </c>
      <c r="G753" s="60" t="s">
        <v>7573</v>
      </c>
      <c r="H753" s="60" t="s">
        <v>7574</v>
      </c>
      <c r="I753" s="60">
        <v>7293515</v>
      </c>
      <c r="J753" s="60" t="s">
        <v>7575</v>
      </c>
      <c r="K753" s="60" t="s">
        <v>7576</v>
      </c>
      <c r="L753" s="60" t="s">
        <v>7577</v>
      </c>
      <c r="M753" s="60" t="s">
        <v>1244</v>
      </c>
      <c r="P753" s="60" t="s">
        <v>283</v>
      </c>
      <c r="Q753" s="60" t="s">
        <v>7578</v>
      </c>
      <c r="X753" s="60" t="s">
        <v>7579</v>
      </c>
      <c r="Y753" s="60" t="s">
        <v>7580</v>
      </c>
      <c r="Z753" s="60" t="s">
        <v>7581</v>
      </c>
      <c r="AA753" s="60">
        <v>7293515</v>
      </c>
      <c r="AB753" s="60">
        <v>34545</v>
      </c>
      <c r="AC753" s="60" t="s">
        <v>7575</v>
      </c>
      <c r="AD753" s="60" t="s">
        <v>1778</v>
      </c>
      <c r="AE753" s="60" t="b">
        <f t="shared" si="23"/>
        <v>0</v>
      </c>
      <c r="AF753" s="60" t="s">
        <v>523</v>
      </c>
      <c r="AG753" s="60" t="s">
        <v>291</v>
      </c>
      <c r="AH753" s="61">
        <v>42930</v>
      </c>
      <c r="AI753" s="60" t="s">
        <v>292</v>
      </c>
      <c r="AJ753" s="61">
        <v>42913</v>
      </c>
      <c r="AK753" s="61">
        <v>42940</v>
      </c>
      <c r="AL753" s="60" t="s">
        <v>1850</v>
      </c>
      <c r="AM753" s="60" t="str">
        <f>VLOOKUP(AL753,'[1]居宅，予防'!$A$2:$B$43,2,FALSE)</f>
        <v>短期入所生活介護</v>
      </c>
      <c r="AN753" s="60" t="str">
        <f>VLOOKUP(AM753,[1]施設種別!$A$2:$B$20,2,FALSE)</f>
        <v>⑭短期入所生活介護</v>
      </c>
      <c r="AO753" s="60" t="s">
        <v>294</v>
      </c>
      <c r="AP753" s="60" t="s">
        <v>356</v>
      </c>
      <c r="AQ753" s="61">
        <v>36591</v>
      </c>
      <c r="AR753" s="61">
        <v>36591</v>
      </c>
      <c r="AS753" s="61">
        <v>43405</v>
      </c>
      <c r="BF753" s="61">
        <v>41730</v>
      </c>
      <c r="BG753" s="61">
        <v>43921</v>
      </c>
      <c r="BJ753" s="60" t="s">
        <v>7579</v>
      </c>
      <c r="BK753" s="60" t="s">
        <v>7580</v>
      </c>
      <c r="BL753" s="60" t="s">
        <v>7576</v>
      </c>
      <c r="BM753" s="60" t="s">
        <v>7582</v>
      </c>
      <c r="BN753" s="60" t="s">
        <v>7583</v>
      </c>
      <c r="BO753" s="60" t="s">
        <v>7584</v>
      </c>
      <c r="BP753" s="60">
        <v>7293515</v>
      </c>
      <c r="BQ753" s="60" t="s">
        <v>7585</v>
      </c>
      <c r="BS753" s="60" t="s">
        <v>7586</v>
      </c>
      <c r="BT753" s="60" t="s">
        <v>2380</v>
      </c>
      <c r="BV753" s="61">
        <v>20233</v>
      </c>
      <c r="CR753" s="60" t="s">
        <v>1778</v>
      </c>
      <c r="CY753" s="60" t="s">
        <v>291</v>
      </c>
      <c r="CZ753" s="61">
        <v>43475</v>
      </c>
      <c r="DA753" s="61">
        <v>43217</v>
      </c>
      <c r="DB753" s="61">
        <v>43416</v>
      </c>
      <c r="DC753" s="61">
        <v>43921</v>
      </c>
      <c r="DF753" s="60" t="s">
        <v>7587</v>
      </c>
    </row>
    <row r="754" spans="1:110" x14ac:dyDescent="0.15">
      <c r="A754" s="60">
        <f>COUNTIF(B754:B$1038,B754)</f>
        <v>1</v>
      </c>
      <c r="B754" s="60" t="str">
        <f t="shared" si="22"/>
        <v>3474600123介護老人福祉施設</v>
      </c>
      <c r="C754" s="60">
        <v>3474600123</v>
      </c>
      <c r="D754" s="60">
        <v>0</v>
      </c>
      <c r="E754" s="60" t="s">
        <v>275</v>
      </c>
      <c r="F754" s="60">
        <v>1004571</v>
      </c>
      <c r="G754" s="60" t="s">
        <v>7573</v>
      </c>
      <c r="H754" s="60" t="s">
        <v>7574</v>
      </c>
      <c r="I754" s="60">
        <v>7293515</v>
      </c>
      <c r="J754" s="60" t="s">
        <v>7575</v>
      </c>
      <c r="K754" s="60" t="s">
        <v>7576</v>
      </c>
      <c r="L754" s="60" t="s">
        <v>7577</v>
      </c>
      <c r="M754" s="60" t="s">
        <v>1244</v>
      </c>
      <c r="P754" s="60" t="s">
        <v>283</v>
      </c>
      <c r="Q754" s="60" t="s">
        <v>7578</v>
      </c>
      <c r="X754" s="60" t="s">
        <v>7588</v>
      </c>
      <c r="Y754" s="60" t="s">
        <v>7589</v>
      </c>
      <c r="Z754" s="60" t="s">
        <v>7576</v>
      </c>
      <c r="AA754" s="60">
        <v>7293515</v>
      </c>
      <c r="AB754" s="60">
        <v>34545</v>
      </c>
      <c r="AC754" s="60" t="s">
        <v>7575</v>
      </c>
      <c r="AD754" s="60" t="s">
        <v>1778</v>
      </c>
      <c r="AE754" s="60" t="b">
        <f t="shared" si="23"/>
        <v>0</v>
      </c>
      <c r="AF754" s="60" t="s">
        <v>523</v>
      </c>
      <c r="AG754" s="60" t="s">
        <v>291</v>
      </c>
      <c r="AH754" s="61">
        <v>42930</v>
      </c>
      <c r="AI754" s="60" t="s">
        <v>292</v>
      </c>
      <c r="AJ754" s="61">
        <v>42913</v>
      </c>
      <c r="AK754" s="61">
        <v>42940</v>
      </c>
      <c r="AL754" s="60" t="s">
        <v>1856</v>
      </c>
      <c r="AM754" s="60" t="str">
        <f>VLOOKUP(AL754,'[1]居宅，予防'!$A$2:$B$43,2,FALSE)</f>
        <v>介護老人福祉施設</v>
      </c>
      <c r="AN754" s="60" t="str">
        <f>VLOOKUP(AM754,[1]施設種別!$A$2:$B$20,2,FALSE)</f>
        <v>①広域型特別養護老人ホーム</v>
      </c>
      <c r="AO754" s="60" t="s">
        <v>294</v>
      </c>
      <c r="AP754" s="60" t="s">
        <v>356</v>
      </c>
      <c r="AQ754" s="61">
        <v>36617</v>
      </c>
      <c r="AR754" s="61">
        <v>36617</v>
      </c>
      <c r="AS754" s="61">
        <v>43405</v>
      </c>
      <c r="BF754" s="61">
        <v>41730</v>
      </c>
      <c r="BG754" s="61">
        <v>43921</v>
      </c>
      <c r="BJ754" s="60" t="s">
        <v>7588</v>
      </c>
      <c r="BK754" s="60" t="s">
        <v>7589</v>
      </c>
      <c r="BL754" s="60" t="s">
        <v>7576</v>
      </c>
      <c r="BM754" s="60" t="s">
        <v>7582</v>
      </c>
      <c r="BN754" s="60" t="s">
        <v>7583</v>
      </c>
      <c r="BO754" s="60" t="s">
        <v>7584</v>
      </c>
      <c r="BP754" s="60">
        <v>7293515</v>
      </c>
      <c r="BQ754" s="60" t="s">
        <v>7585</v>
      </c>
      <c r="BS754" s="60" t="s">
        <v>7590</v>
      </c>
      <c r="BT754" s="60" t="s">
        <v>3712</v>
      </c>
      <c r="BV754" s="61">
        <v>20233</v>
      </c>
      <c r="CW754" s="60" t="s">
        <v>7591</v>
      </c>
      <c r="CY754" s="60" t="s">
        <v>291</v>
      </c>
      <c r="CZ754" s="61">
        <v>43462</v>
      </c>
      <c r="DA754" s="61">
        <v>43214</v>
      </c>
      <c r="DB754" s="61">
        <v>43416</v>
      </c>
      <c r="DC754" s="61">
        <v>43921</v>
      </c>
      <c r="DF754" s="60" t="s">
        <v>7587</v>
      </c>
    </row>
    <row r="755" spans="1:110" x14ac:dyDescent="0.15">
      <c r="A755" s="60">
        <f>COUNTIF(B755:B$1038,B755)</f>
        <v>1</v>
      </c>
      <c r="B755" s="60" t="str">
        <f t="shared" si="22"/>
        <v>3474600123短期入所生活介護</v>
      </c>
      <c r="C755" s="60">
        <v>3474600123</v>
      </c>
      <c r="D755" s="60">
        <v>0</v>
      </c>
      <c r="E755" s="60" t="s">
        <v>275</v>
      </c>
      <c r="F755" s="60">
        <v>1004571</v>
      </c>
      <c r="G755" s="60" t="s">
        <v>7573</v>
      </c>
      <c r="H755" s="60" t="s">
        <v>7574</v>
      </c>
      <c r="I755" s="60">
        <v>7293515</v>
      </c>
      <c r="J755" s="60" t="s">
        <v>7575</v>
      </c>
      <c r="K755" s="60" t="s">
        <v>7576</v>
      </c>
      <c r="L755" s="60" t="s">
        <v>7577</v>
      </c>
      <c r="M755" s="60" t="s">
        <v>1244</v>
      </c>
      <c r="P755" s="60" t="s">
        <v>283</v>
      </c>
      <c r="Q755" s="60" t="s">
        <v>7578</v>
      </c>
      <c r="X755" s="60" t="s">
        <v>7588</v>
      </c>
      <c r="Y755" s="60" t="s">
        <v>7589</v>
      </c>
      <c r="Z755" s="60" t="s">
        <v>7576</v>
      </c>
      <c r="AA755" s="60">
        <v>7293515</v>
      </c>
      <c r="AB755" s="60">
        <v>34545</v>
      </c>
      <c r="AC755" s="60" t="s">
        <v>7575</v>
      </c>
      <c r="AD755" s="60" t="s">
        <v>1778</v>
      </c>
      <c r="AE755" s="60" t="b">
        <f t="shared" si="23"/>
        <v>0</v>
      </c>
      <c r="AF755" s="60" t="s">
        <v>523</v>
      </c>
      <c r="AG755" s="60" t="s">
        <v>291</v>
      </c>
      <c r="AH755" s="61">
        <v>42930</v>
      </c>
      <c r="AI755" s="60" t="s">
        <v>292</v>
      </c>
      <c r="AJ755" s="61">
        <v>42913</v>
      </c>
      <c r="AK755" s="61">
        <v>42940</v>
      </c>
      <c r="AL755" s="60" t="s">
        <v>1850</v>
      </c>
      <c r="AM755" s="60" t="str">
        <f>VLOOKUP(AL755,'[1]居宅，予防'!$A$2:$B$43,2,FALSE)</f>
        <v>短期入所生活介護</v>
      </c>
      <c r="AN755" s="60" t="str">
        <f>VLOOKUP(AM755,[1]施設種別!$A$2:$B$20,2,FALSE)</f>
        <v>⑭短期入所生活介護</v>
      </c>
      <c r="AO755" s="60" t="s">
        <v>294</v>
      </c>
      <c r="AP755" s="60" t="s">
        <v>356</v>
      </c>
      <c r="AQ755" s="61">
        <v>36591</v>
      </c>
      <c r="AR755" s="61">
        <v>36591</v>
      </c>
      <c r="AS755" s="61">
        <v>43405</v>
      </c>
      <c r="BF755" s="61">
        <v>41730</v>
      </c>
      <c r="BG755" s="61">
        <v>43921</v>
      </c>
      <c r="BJ755" s="60" t="s">
        <v>7588</v>
      </c>
      <c r="BK755" s="60" t="s">
        <v>7589</v>
      </c>
      <c r="BL755" s="60" t="s">
        <v>7576</v>
      </c>
      <c r="BM755" s="60" t="s">
        <v>7582</v>
      </c>
      <c r="BN755" s="60" t="s">
        <v>7583</v>
      </c>
      <c r="BO755" s="60" t="s">
        <v>7584</v>
      </c>
      <c r="BP755" s="60">
        <v>7293515</v>
      </c>
      <c r="BQ755" s="60" t="s">
        <v>7592</v>
      </c>
      <c r="BS755" s="60" t="s">
        <v>7593</v>
      </c>
      <c r="BT755" s="60" t="s">
        <v>7594</v>
      </c>
      <c r="BV755" s="61">
        <v>20233</v>
      </c>
      <c r="CR755" s="60" t="s">
        <v>1778</v>
      </c>
      <c r="CY755" s="60" t="s">
        <v>291</v>
      </c>
      <c r="CZ755" s="61">
        <v>43475</v>
      </c>
      <c r="DA755" s="61">
        <v>43217</v>
      </c>
      <c r="DB755" s="61">
        <v>43416</v>
      </c>
      <c r="DC755" s="61">
        <v>43921</v>
      </c>
      <c r="DF755" s="60" t="s">
        <v>7587</v>
      </c>
    </row>
    <row r="756" spans="1:110" x14ac:dyDescent="0.15">
      <c r="A756" s="60">
        <f>COUNTIF(B756:B$1038,B756)</f>
        <v>1</v>
      </c>
      <c r="B756" s="60" t="str">
        <f t="shared" si="22"/>
        <v>3474600131通所介護</v>
      </c>
      <c r="C756" s="60">
        <v>3474600131</v>
      </c>
      <c r="D756" s="60">
        <v>0</v>
      </c>
      <c r="E756" s="60" t="s">
        <v>275</v>
      </c>
      <c r="F756" s="60">
        <v>1004571</v>
      </c>
      <c r="G756" s="60" t="s">
        <v>7573</v>
      </c>
      <c r="H756" s="60" t="s">
        <v>7574</v>
      </c>
      <c r="I756" s="60">
        <v>7293515</v>
      </c>
      <c r="J756" s="60" t="s">
        <v>7575</v>
      </c>
      <c r="K756" s="60" t="s">
        <v>7576</v>
      </c>
      <c r="L756" s="60" t="s">
        <v>7577</v>
      </c>
      <c r="M756" s="60" t="s">
        <v>1244</v>
      </c>
      <c r="P756" s="60" t="s">
        <v>283</v>
      </c>
      <c r="Q756" s="60" t="s">
        <v>7578</v>
      </c>
      <c r="X756" s="60" t="s">
        <v>7595</v>
      </c>
      <c r="Y756" s="60" t="s">
        <v>7596</v>
      </c>
      <c r="Z756" s="60" t="s">
        <v>7597</v>
      </c>
      <c r="AA756" s="60">
        <v>7293515</v>
      </c>
      <c r="AB756" s="60">
        <v>34545</v>
      </c>
      <c r="AC756" s="60" t="s">
        <v>7598</v>
      </c>
      <c r="AD756" s="60" t="s">
        <v>1778</v>
      </c>
      <c r="AE756" s="60" t="b">
        <f t="shared" si="23"/>
        <v>0</v>
      </c>
      <c r="AF756" s="60" t="s">
        <v>523</v>
      </c>
      <c r="AG756" s="60" t="s">
        <v>291</v>
      </c>
      <c r="AH756" s="61">
        <v>42930</v>
      </c>
      <c r="AI756" s="60" t="s">
        <v>292</v>
      </c>
      <c r="AJ756" s="61">
        <v>42913</v>
      </c>
      <c r="AK756" s="61">
        <v>42940</v>
      </c>
      <c r="AL756" s="60" t="s">
        <v>1829</v>
      </c>
      <c r="AM756" s="60" t="str">
        <f>VLOOKUP(AL756,'[1]居宅，予防'!$A$2:$B$43,2,FALSE)</f>
        <v>通所介護</v>
      </c>
      <c r="AN756" s="60" t="str">
        <f>VLOOKUP(AM756,[1]施設種別!$A$2:$B$20,2,FALSE)</f>
        <v>⑮通所介護</v>
      </c>
      <c r="AO756" s="60" t="s">
        <v>294</v>
      </c>
      <c r="AP756" s="60" t="s">
        <v>356</v>
      </c>
      <c r="AQ756" s="61">
        <v>36591</v>
      </c>
      <c r="AR756" s="61">
        <v>36591</v>
      </c>
      <c r="AS756" s="61">
        <v>43405</v>
      </c>
      <c r="BF756" s="61">
        <v>41730</v>
      </c>
      <c r="BG756" s="61">
        <v>43921</v>
      </c>
      <c r="BJ756" s="60" t="s">
        <v>7595</v>
      </c>
      <c r="BK756" s="60" t="s">
        <v>7596</v>
      </c>
      <c r="BL756" s="60" t="s">
        <v>7597</v>
      </c>
      <c r="BM756" s="60" t="s">
        <v>7599</v>
      </c>
      <c r="BN756" s="60" t="s">
        <v>7600</v>
      </c>
      <c r="BO756" s="60" t="s">
        <v>7601</v>
      </c>
      <c r="BP756" s="60">
        <v>7295132</v>
      </c>
      <c r="BQ756" s="60" t="s">
        <v>7602</v>
      </c>
      <c r="BR756" s="60" t="s">
        <v>2007</v>
      </c>
      <c r="BV756" s="61">
        <v>20942</v>
      </c>
      <c r="CR756" s="60" t="s">
        <v>1778</v>
      </c>
      <c r="CY756" s="60" t="s">
        <v>291</v>
      </c>
      <c r="CZ756" s="61">
        <v>43462</v>
      </c>
      <c r="DA756" s="61">
        <v>43454</v>
      </c>
      <c r="DB756" s="61">
        <v>43413</v>
      </c>
      <c r="DC756" s="61">
        <v>43921</v>
      </c>
      <c r="DF756" s="60" t="s">
        <v>7603</v>
      </c>
    </row>
    <row r="757" spans="1:110" x14ac:dyDescent="0.15">
      <c r="A757" s="60">
        <f>COUNTIF(B757:B$1038,B757)</f>
        <v>1</v>
      </c>
      <c r="B757" s="60" t="str">
        <f t="shared" si="22"/>
        <v>3474600149通所介護</v>
      </c>
      <c r="C757" s="60">
        <v>3474600149</v>
      </c>
      <c r="D757" s="60">
        <v>0</v>
      </c>
      <c r="E757" s="60" t="s">
        <v>275</v>
      </c>
      <c r="F757" s="60">
        <v>1004597</v>
      </c>
      <c r="G757" s="60" t="s">
        <v>4342</v>
      </c>
      <c r="H757" s="60" t="s">
        <v>4343</v>
      </c>
      <c r="I757" s="60">
        <v>7295125</v>
      </c>
      <c r="J757" s="60" t="s">
        <v>4344</v>
      </c>
      <c r="K757" s="60" t="s">
        <v>4345</v>
      </c>
      <c r="L757" s="60" t="s">
        <v>4346</v>
      </c>
      <c r="M757" s="60" t="s">
        <v>1244</v>
      </c>
      <c r="P757" s="60" t="s">
        <v>283</v>
      </c>
      <c r="Q757" s="60" t="s">
        <v>4347</v>
      </c>
      <c r="R757" s="60" t="s">
        <v>4348</v>
      </c>
      <c r="X757" s="60" t="s">
        <v>7604</v>
      </c>
      <c r="Y757" s="60" t="s">
        <v>7605</v>
      </c>
      <c r="Z757" s="60" t="s">
        <v>7606</v>
      </c>
      <c r="AA757" s="60">
        <v>7201812</v>
      </c>
      <c r="AB757" s="60">
        <v>34545</v>
      </c>
      <c r="AC757" s="60" t="s">
        <v>7607</v>
      </c>
      <c r="AD757" s="60" t="s">
        <v>1778</v>
      </c>
      <c r="AE757" s="60" t="b">
        <f t="shared" si="23"/>
        <v>0</v>
      </c>
      <c r="AF757" s="60" t="s">
        <v>523</v>
      </c>
      <c r="AG757" s="60" t="s">
        <v>291</v>
      </c>
      <c r="AH757" s="61">
        <v>43354</v>
      </c>
      <c r="AI757" s="60" t="s">
        <v>292</v>
      </c>
      <c r="AJ757" s="61">
        <v>43358</v>
      </c>
      <c r="AK757" s="61">
        <v>43434</v>
      </c>
      <c r="AL757" s="60" t="s">
        <v>1829</v>
      </c>
      <c r="AM757" s="60" t="str">
        <f>VLOOKUP(AL757,'[1]居宅，予防'!$A$2:$B$43,2,FALSE)</f>
        <v>通所介護</v>
      </c>
      <c r="AN757" s="60" t="str">
        <f>VLOOKUP(AM757,[1]施設種別!$A$2:$B$20,2,FALSE)</f>
        <v>⑮通所介護</v>
      </c>
      <c r="AO757" s="60" t="s">
        <v>294</v>
      </c>
      <c r="AP757" s="60" t="s">
        <v>356</v>
      </c>
      <c r="AQ757" s="61">
        <v>36607</v>
      </c>
      <c r="AR757" s="61">
        <v>36607</v>
      </c>
      <c r="AS757" s="61">
        <v>43191</v>
      </c>
      <c r="BF757" s="61">
        <v>41730</v>
      </c>
      <c r="BG757" s="61">
        <v>43921</v>
      </c>
      <c r="BJ757" s="60" t="s">
        <v>7604</v>
      </c>
      <c r="BK757" s="60" t="s">
        <v>7605</v>
      </c>
      <c r="BL757" s="60" t="s">
        <v>7606</v>
      </c>
      <c r="BM757" s="60" t="s">
        <v>7608</v>
      </c>
      <c r="BN757" s="60" t="s">
        <v>7609</v>
      </c>
      <c r="BO757" s="60" t="s">
        <v>7610</v>
      </c>
      <c r="BP757" s="60">
        <v>7193812</v>
      </c>
      <c r="BQ757" s="60" t="s">
        <v>7611</v>
      </c>
      <c r="BS757" s="60" t="s">
        <v>7612</v>
      </c>
      <c r="BT757" s="60" t="s">
        <v>3223</v>
      </c>
      <c r="BV757" s="61">
        <v>21763</v>
      </c>
      <c r="CR757" s="60" t="s">
        <v>7613</v>
      </c>
      <c r="CS757" s="60" t="s">
        <v>7614</v>
      </c>
      <c r="CY757" s="60" t="s">
        <v>291</v>
      </c>
      <c r="CZ757" s="61">
        <v>43312</v>
      </c>
      <c r="DA757" s="61">
        <v>43370</v>
      </c>
      <c r="DB757" s="61">
        <v>43244</v>
      </c>
      <c r="DC757" s="61">
        <v>43921</v>
      </c>
    </row>
    <row r="758" spans="1:110" x14ac:dyDescent="0.15">
      <c r="A758" s="60">
        <f>COUNTIF(B758:B$1038,B758)</f>
        <v>1</v>
      </c>
      <c r="B758" s="60" t="str">
        <f t="shared" si="22"/>
        <v>3474600164短期入所生活介護</v>
      </c>
      <c r="C758" s="60">
        <v>3474600164</v>
      </c>
      <c r="D758" s="60">
        <v>0</v>
      </c>
      <c r="E758" s="60" t="s">
        <v>275</v>
      </c>
      <c r="F758" s="60">
        <v>1004597</v>
      </c>
      <c r="G758" s="60" t="s">
        <v>4342</v>
      </c>
      <c r="H758" s="60" t="s">
        <v>4343</v>
      </c>
      <c r="I758" s="60">
        <v>7295125</v>
      </c>
      <c r="J758" s="60" t="s">
        <v>4344</v>
      </c>
      <c r="K758" s="60" t="s">
        <v>4345</v>
      </c>
      <c r="L758" s="60" t="s">
        <v>4346</v>
      </c>
      <c r="M758" s="60" t="s">
        <v>1244</v>
      </c>
      <c r="P758" s="60" t="s">
        <v>283</v>
      </c>
      <c r="Q758" s="60" t="s">
        <v>4347</v>
      </c>
      <c r="R758" s="60" t="s">
        <v>4348</v>
      </c>
      <c r="X758" s="60" t="s">
        <v>7615</v>
      </c>
      <c r="Y758" s="60" t="s">
        <v>7616</v>
      </c>
      <c r="Z758" s="60" t="s">
        <v>7606</v>
      </c>
      <c r="AA758" s="60">
        <v>7201812</v>
      </c>
      <c r="AB758" s="60">
        <v>34545</v>
      </c>
      <c r="AC758" s="60" t="s">
        <v>7607</v>
      </c>
      <c r="AD758" s="60" t="s">
        <v>1778</v>
      </c>
      <c r="AE758" s="60" t="b">
        <f t="shared" si="23"/>
        <v>0</v>
      </c>
      <c r="AF758" s="60" t="s">
        <v>523</v>
      </c>
      <c r="AG758" s="60" t="s">
        <v>291</v>
      </c>
      <c r="AH758" s="61">
        <v>43354</v>
      </c>
      <c r="AI758" s="60" t="s">
        <v>292</v>
      </c>
      <c r="AJ758" s="61">
        <v>43358</v>
      </c>
      <c r="AK758" s="61">
        <v>43434</v>
      </c>
      <c r="AL758" s="60" t="s">
        <v>1850</v>
      </c>
      <c r="AM758" s="60" t="str">
        <f>VLOOKUP(AL758,'[1]居宅，予防'!$A$2:$B$43,2,FALSE)</f>
        <v>短期入所生活介護</v>
      </c>
      <c r="AN758" s="60" t="str">
        <f>VLOOKUP(AM758,[1]施設種別!$A$2:$B$20,2,FALSE)</f>
        <v>⑭短期入所生活介護</v>
      </c>
      <c r="AO758" s="60" t="s">
        <v>294</v>
      </c>
      <c r="AP758" s="60" t="s">
        <v>356</v>
      </c>
      <c r="AQ758" s="61">
        <v>36615</v>
      </c>
      <c r="AR758" s="61">
        <v>36615</v>
      </c>
      <c r="AS758" s="61">
        <v>43191</v>
      </c>
      <c r="BF758" s="61">
        <v>41730</v>
      </c>
      <c r="BG758" s="61">
        <v>43921</v>
      </c>
      <c r="BJ758" s="60" t="s">
        <v>7615</v>
      </c>
      <c r="BK758" s="60" t="s">
        <v>7616</v>
      </c>
      <c r="BL758" s="60" t="s">
        <v>7606</v>
      </c>
      <c r="BM758" s="60" t="s">
        <v>7608</v>
      </c>
      <c r="BN758" s="60" t="s">
        <v>7609</v>
      </c>
      <c r="BO758" s="60" t="s">
        <v>7610</v>
      </c>
      <c r="BP758" s="60">
        <v>7193812</v>
      </c>
      <c r="BQ758" s="60" t="s">
        <v>7611</v>
      </c>
      <c r="BS758" s="60" t="s">
        <v>7617</v>
      </c>
      <c r="BT758" s="60" t="s">
        <v>2334</v>
      </c>
      <c r="BV758" s="61">
        <v>21763</v>
      </c>
      <c r="CR758" s="60" t="s">
        <v>7613</v>
      </c>
      <c r="CS758" s="60" t="s">
        <v>7618</v>
      </c>
      <c r="CY758" s="60" t="s">
        <v>291</v>
      </c>
      <c r="CZ758" s="61">
        <v>43312</v>
      </c>
      <c r="DA758" s="61">
        <v>43217</v>
      </c>
      <c r="DB758" s="61">
        <v>43270</v>
      </c>
      <c r="DC758" s="61">
        <v>43921</v>
      </c>
    </row>
    <row r="759" spans="1:110" x14ac:dyDescent="0.15">
      <c r="A759" s="60">
        <f>COUNTIF(B759:B$1038,B759)</f>
        <v>1</v>
      </c>
      <c r="B759" s="60" t="str">
        <f t="shared" si="22"/>
        <v>3474600172介護老人福祉施設</v>
      </c>
      <c r="C759" s="60">
        <v>3474600172</v>
      </c>
      <c r="D759" s="60">
        <v>0</v>
      </c>
      <c r="E759" s="60" t="s">
        <v>275</v>
      </c>
      <c r="F759" s="60">
        <v>1004597</v>
      </c>
      <c r="G759" s="60" t="s">
        <v>4342</v>
      </c>
      <c r="H759" s="60" t="s">
        <v>4343</v>
      </c>
      <c r="I759" s="60">
        <v>7295125</v>
      </c>
      <c r="J759" s="60" t="s">
        <v>4344</v>
      </c>
      <c r="K759" s="60" t="s">
        <v>4345</v>
      </c>
      <c r="L759" s="60" t="s">
        <v>4346</v>
      </c>
      <c r="M759" s="60" t="s">
        <v>1244</v>
      </c>
      <c r="P759" s="60" t="s">
        <v>283</v>
      </c>
      <c r="Q759" s="60" t="s">
        <v>4347</v>
      </c>
      <c r="R759" s="60" t="s">
        <v>4348</v>
      </c>
      <c r="X759" s="60" t="s">
        <v>7619</v>
      </c>
      <c r="Y759" s="60" t="s">
        <v>7620</v>
      </c>
      <c r="Z759" s="60" t="s">
        <v>7606</v>
      </c>
      <c r="AA759" s="60">
        <v>7201812</v>
      </c>
      <c r="AB759" s="60">
        <v>34545</v>
      </c>
      <c r="AC759" s="60" t="s">
        <v>7607</v>
      </c>
      <c r="AD759" s="60" t="s">
        <v>1778</v>
      </c>
      <c r="AE759" s="60" t="b">
        <f t="shared" si="23"/>
        <v>0</v>
      </c>
      <c r="AF759" s="60" t="s">
        <v>523</v>
      </c>
      <c r="AG759" s="60" t="s">
        <v>291</v>
      </c>
      <c r="AH759" s="61">
        <v>43354</v>
      </c>
      <c r="AI759" s="60" t="s">
        <v>292</v>
      </c>
      <c r="AJ759" s="61">
        <v>43358</v>
      </c>
      <c r="AK759" s="61">
        <v>43434</v>
      </c>
      <c r="AL759" s="60" t="s">
        <v>1856</v>
      </c>
      <c r="AM759" s="60" t="str">
        <f>VLOOKUP(AL759,'[1]居宅，予防'!$A$2:$B$43,2,FALSE)</f>
        <v>介護老人福祉施設</v>
      </c>
      <c r="AN759" s="60" t="str">
        <f>VLOOKUP(AM759,[1]施設種別!$A$2:$B$20,2,FALSE)</f>
        <v>①広域型特別養護老人ホーム</v>
      </c>
      <c r="AO759" s="60" t="s">
        <v>294</v>
      </c>
      <c r="AP759" s="60" t="s">
        <v>356</v>
      </c>
      <c r="AQ759" s="61">
        <v>36617</v>
      </c>
      <c r="AR759" s="61">
        <v>36617</v>
      </c>
      <c r="AS759" s="61">
        <v>43191</v>
      </c>
      <c r="BF759" s="61">
        <v>41730</v>
      </c>
      <c r="BG759" s="61">
        <v>43921</v>
      </c>
      <c r="BJ759" s="60" t="s">
        <v>7619</v>
      </c>
      <c r="BK759" s="60" t="s">
        <v>7620</v>
      </c>
      <c r="BL759" s="60" t="s">
        <v>7606</v>
      </c>
      <c r="BM759" s="60" t="s">
        <v>7608</v>
      </c>
      <c r="BN759" s="60" t="s">
        <v>7609</v>
      </c>
      <c r="BO759" s="60" t="s">
        <v>7610</v>
      </c>
      <c r="BP759" s="60">
        <v>7193812</v>
      </c>
      <c r="BQ759" s="60" t="s">
        <v>7611</v>
      </c>
      <c r="BS759" s="60" t="s">
        <v>7621</v>
      </c>
      <c r="BT759" s="60" t="s">
        <v>7622</v>
      </c>
      <c r="BV759" s="61">
        <v>21763</v>
      </c>
      <c r="CU759" s="60" t="s">
        <v>7623</v>
      </c>
      <c r="CV759" s="60" t="s">
        <v>7624</v>
      </c>
      <c r="CW759" s="60" t="s">
        <v>7625</v>
      </c>
      <c r="CY759" s="60" t="s">
        <v>291</v>
      </c>
      <c r="CZ759" s="61">
        <v>43446</v>
      </c>
      <c r="DA759" s="61">
        <v>43207</v>
      </c>
      <c r="DB759" s="61">
        <v>43203</v>
      </c>
      <c r="DC759" s="61">
        <v>43921</v>
      </c>
    </row>
    <row r="760" spans="1:110" x14ac:dyDescent="0.15">
      <c r="A760" s="60">
        <f>COUNTIF(B760:B$1038,B760)</f>
        <v>1</v>
      </c>
      <c r="B760" s="60" t="str">
        <f t="shared" si="22"/>
        <v>3474600172短期入所生活介護</v>
      </c>
      <c r="C760" s="60">
        <v>3474600172</v>
      </c>
      <c r="D760" s="60">
        <v>0</v>
      </c>
      <c r="E760" s="60" t="s">
        <v>275</v>
      </c>
      <c r="F760" s="60">
        <v>1004597</v>
      </c>
      <c r="G760" s="60" t="s">
        <v>4342</v>
      </c>
      <c r="H760" s="60" t="s">
        <v>4343</v>
      </c>
      <c r="I760" s="60">
        <v>7295125</v>
      </c>
      <c r="J760" s="60" t="s">
        <v>4344</v>
      </c>
      <c r="K760" s="60" t="s">
        <v>4345</v>
      </c>
      <c r="L760" s="60" t="s">
        <v>4346</v>
      </c>
      <c r="M760" s="60" t="s">
        <v>1244</v>
      </c>
      <c r="P760" s="60" t="s">
        <v>283</v>
      </c>
      <c r="Q760" s="60" t="s">
        <v>4347</v>
      </c>
      <c r="R760" s="60" t="s">
        <v>4348</v>
      </c>
      <c r="X760" s="60" t="s">
        <v>7619</v>
      </c>
      <c r="Y760" s="60" t="s">
        <v>7620</v>
      </c>
      <c r="Z760" s="60" t="s">
        <v>7606</v>
      </c>
      <c r="AA760" s="60">
        <v>7201812</v>
      </c>
      <c r="AB760" s="60">
        <v>34545</v>
      </c>
      <c r="AC760" s="60" t="s">
        <v>7607</v>
      </c>
      <c r="AD760" s="60" t="s">
        <v>1778</v>
      </c>
      <c r="AE760" s="60" t="b">
        <f t="shared" si="23"/>
        <v>0</v>
      </c>
      <c r="AF760" s="60" t="s">
        <v>523</v>
      </c>
      <c r="AG760" s="60" t="s">
        <v>291</v>
      </c>
      <c r="AH760" s="61">
        <v>43354</v>
      </c>
      <c r="AI760" s="60" t="s">
        <v>292</v>
      </c>
      <c r="AJ760" s="61">
        <v>43358</v>
      </c>
      <c r="AK760" s="61">
        <v>43434</v>
      </c>
      <c r="AL760" s="60" t="s">
        <v>1850</v>
      </c>
      <c r="AM760" s="60" t="str">
        <f>VLOOKUP(AL760,'[1]居宅，予防'!$A$2:$B$43,2,FALSE)</f>
        <v>短期入所生活介護</v>
      </c>
      <c r="AN760" s="60" t="str">
        <f>VLOOKUP(AM760,[1]施設種別!$A$2:$B$20,2,FALSE)</f>
        <v>⑭短期入所生活介護</v>
      </c>
      <c r="AO760" s="60" t="s">
        <v>294</v>
      </c>
      <c r="AP760" s="60" t="s">
        <v>356</v>
      </c>
      <c r="AQ760" s="61">
        <v>36615</v>
      </c>
      <c r="AR760" s="61">
        <v>36615</v>
      </c>
      <c r="AS760" s="61">
        <v>43191</v>
      </c>
      <c r="BF760" s="61">
        <v>41730</v>
      </c>
      <c r="BG760" s="61">
        <v>43921</v>
      </c>
      <c r="BJ760" s="60" t="s">
        <v>7619</v>
      </c>
      <c r="BK760" s="60" t="s">
        <v>7620</v>
      </c>
      <c r="BL760" s="60" t="s">
        <v>7606</v>
      </c>
      <c r="BM760" s="60" t="s">
        <v>7608</v>
      </c>
      <c r="BN760" s="60" t="s">
        <v>7609</v>
      </c>
      <c r="BO760" s="60" t="s">
        <v>7610</v>
      </c>
      <c r="BP760" s="60">
        <v>7193812</v>
      </c>
      <c r="BQ760" s="60" t="s">
        <v>7611</v>
      </c>
      <c r="BS760" s="60" t="s">
        <v>7626</v>
      </c>
      <c r="BT760" s="60" t="s">
        <v>2334</v>
      </c>
      <c r="BV760" s="61">
        <v>21763</v>
      </c>
      <c r="CR760" s="60" t="s">
        <v>7613</v>
      </c>
      <c r="CS760" s="60" t="s">
        <v>7614</v>
      </c>
      <c r="CV760" s="60" t="s">
        <v>7627</v>
      </c>
      <c r="CW760" s="60" t="s">
        <v>7625</v>
      </c>
      <c r="CY760" s="60" t="s">
        <v>291</v>
      </c>
      <c r="CZ760" s="61">
        <v>43312</v>
      </c>
      <c r="DA760" s="61">
        <v>43278</v>
      </c>
      <c r="DB760" s="61">
        <v>43270</v>
      </c>
      <c r="DC760" s="61">
        <v>43921</v>
      </c>
    </row>
    <row r="761" spans="1:110" x14ac:dyDescent="0.15">
      <c r="A761" s="60">
        <f>COUNTIF(B761:B$1038,B761)</f>
        <v>1</v>
      </c>
      <c r="B761" s="60" t="str">
        <f t="shared" si="22"/>
        <v>3474600198認知症対応型共同生活介護</v>
      </c>
      <c r="C761" s="60">
        <v>3474600198</v>
      </c>
      <c r="D761" s="60">
        <v>34545</v>
      </c>
      <c r="E761" s="60" t="s">
        <v>1778</v>
      </c>
      <c r="G761" s="60" t="s">
        <v>7549</v>
      </c>
      <c r="H761" s="60" t="s">
        <v>7550</v>
      </c>
      <c r="I761" s="60">
        <v>7201522</v>
      </c>
      <c r="J761" s="60" t="s">
        <v>7628</v>
      </c>
      <c r="K761" s="60" t="s">
        <v>7629</v>
      </c>
      <c r="L761" s="60" t="s">
        <v>7630</v>
      </c>
      <c r="M761" s="60" t="s">
        <v>1244</v>
      </c>
      <c r="P761" s="60" t="s">
        <v>283</v>
      </c>
      <c r="Q761" s="60" t="s">
        <v>1772</v>
      </c>
      <c r="R761" s="60" t="s">
        <v>1773</v>
      </c>
      <c r="X761" s="60" t="s">
        <v>7631</v>
      </c>
      <c r="Y761" s="60" t="s">
        <v>7632</v>
      </c>
      <c r="Z761" s="60" t="s">
        <v>7633</v>
      </c>
      <c r="AA761" s="60">
        <v>7201704</v>
      </c>
      <c r="AB761" s="60">
        <v>34545</v>
      </c>
      <c r="AC761" s="60" t="s">
        <v>7634</v>
      </c>
      <c r="AD761" s="60" t="s">
        <v>1778</v>
      </c>
      <c r="AE761" s="60" t="b">
        <f t="shared" si="23"/>
        <v>1</v>
      </c>
      <c r="AF761" s="60" t="s">
        <v>523</v>
      </c>
      <c r="AH761" s="61">
        <v>38808</v>
      </c>
      <c r="AI761" s="60" t="s">
        <v>292</v>
      </c>
      <c r="AJ761" s="61">
        <v>41000</v>
      </c>
      <c r="AK761" s="61">
        <v>41018</v>
      </c>
      <c r="AL761" s="60" t="s">
        <v>1887</v>
      </c>
      <c r="AM761" s="60" t="str">
        <f>VLOOKUP(AL761,'[1]居宅，予防'!$A$2:$B$43,2,FALSE)</f>
        <v>認知症対応型共同生活介護</v>
      </c>
      <c r="AN761" s="60" t="str">
        <f>VLOOKUP(AM761,[1]施設種別!$A$2:$B$20,2,FALSE)</f>
        <v>⑪認知症対応型共同生活介護</v>
      </c>
      <c r="AO761" s="60" t="s">
        <v>294</v>
      </c>
      <c r="AP761" s="60" t="s">
        <v>356</v>
      </c>
      <c r="AQ761" s="61">
        <v>38808</v>
      </c>
      <c r="AR761" s="61">
        <v>38808</v>
      </c>
      <c r="AS761" s="61">
        <v>43559</v>
      </c>
      <c r="BF761" s="61">
        <v>42826</v>
      </c>
      <c r="BG761" s="61">
        <v>45016</v>
      </c>
      <c r="BJ761" s="60" t="s">
        <v>7631</v>
      </c>
      <c r="BK761" s="60" t="s">
        <v>7632</v>
      </c>
      <c r="BL761" s="60" t="s">
        <v>7633</v>
      </c>
      <c r="BM761" s="60" t="s">
        <v>7633</v>
      </c>
      <c r="BN761" s="60" t="s">
        <v>7635</v>
      </c>
      <c r="BO761" s="60" t="s">
        <v>7636</v>
      </c>
      <c r="BP761" s="60">
        <v>7201702</v>
      </c>
      <c r="BQ761" s="60" t="s">
        <v>7637</v>
      </c>
      <c r="BR761" s="60" t="s">
        <v>7638</v>
      </c>
      <c r="BU761" s="60" t="s">
        <v>598</v>
      </c>
      <c r="BV761" s="61">
        <v>29256</v>
      </c>
      <c r="CX761" s="60" t="s">
        <v>2688</v>
      </c>
      <c r="CZ761" s="61">
        <v>43559</v>
      </c>
      <c r="DA761" s="61">
        <v>43203</v>
      </c>
      <c r="DB761" s="61">
        <v>39042</v>
      </c>
      <c r="DC761" s="61">
        <v>45016</v>
      </c>
    </row>
    <row r="762" spans="1:110" x14ac:dyDescent="0.15">
      <c r="A762" s="60">
        <f>COUNTIF(B762:B$1038,B762)</f>
        <v>1</v>
      </c>
      <c r="B762" s="60" t="str">
        <f t="shared" si="22"/>
        <v>3474600206認知症対応型共同生活介護</v>
      </c>
      <c r="C762" s="60">
        <v>3474600206</v>
      </c>
      <c r="D762" s="60">
        <v>34545</v>
      </c>
      <c r="E762" s="60" t="s">
        <v>1778</v>
      </c>
      <c r="G762" s="60" t="s">
        <v>7639</v>
      </c>
      <c r="H762" s="60" t="s">
        <v>7640</v>
      </c>
      <c r="I762" s="60">
        <v>7201812</v>
      </c>
      <c r="J762" s="60" t="s">
        <v>7641</v>
      </c>
      <c r="K762" s="60" t="s">
        <v>7642</v>
      </c>
      <c r="L762" s="60" t="s">
        <v>7642</v>
      </c>
      <c r="M762" s="60" t="s">
        <v>2182</v>
      </c>
      <c r="N762" s="60" t="s">
        <v>533</v>
      </c>
      <c r="O762" s="61">
        <v>37897</v>
      </c>
      <c r="P762" s="60" t="s">
        <v>283</v>
      </c>
      <c r="Q762" s="60" t="s">
        <v>7643</v>
      </c>
      <c r="R762" s="60" t="s">
        <v>7644</v>
      </c>
      <c r="S762" s="60">
        <v>7201812</v>
      </c>
      <c r="T762" s="60" t="s">
        <v>7645</v>
      </c>
      <c r="X762" s="60" t="s">
        <v>7646</v>
      </c>
      <c r="Y762" s="60" t="s">
        <v>7647</v>
      </c>
      <c r="Z762" s="60" t="s">
        <v>7648</v>
      </c>
      <c r="AA762" s="60">
        <v>7201811</v>
      </c>
      <c r="AB762" s="60">
        <v>34545</v>
      </c>
      <c r="AC762" s="60" t="s">
        <v>7649</v>
      </c>
      <c r="AD762" s="60" t="s">
        <v>1778</v>
      </c>
      <c r="AE762" s="60" t="b">
        <f t="shared" si="23"/>
        <v>1</v>
      </c>
      <c r="AF762" s="60" t="s">
        <v>523</v>
      </c>
      <c r="AH762" s="61">
        <v>38808</v>
      </c>
      <c r="AI762" s="60" t="s">
        <v>292</v>
      </c>
      <c r="AJ762" s="61">
        <v>42934</v>
      </c>
      <c r="AK762" s="61">
        <v>43004</v>
      </c>
      <c r="AL762" s="60" t="s">
        <v>1887</v>
      </c>
      <c r="AM762" s="60" t="str">
        <f>VLOOKUP(AL762,'[1]居宅，予防'!$A$2:$B$43,2,FALSE)</f>
        <v>認知症対応型共同生活介護</v>
      </c>
      <c r="AN762" s="60" t="str">
        <f>VLOOKUP(AM762,[1]施設種別!$A$2:$B$20,2,FALSE)</f>
        <v>⑪認知症対応型共同生活介護</v>
      </c>
      <c r="AO762" s="60" t="s">
        <v>294</v>
      </c>
      <c r="AP762" s="60" t="s">
        <v>356</v>
      </c>
      <c r="AQ762" s="61">
        <v>38808</v>
      </c>
      <c r="AR762" s="61">
        <v>38808</v>
      </c>
      <c r="AS762" s="61">
        <v>43537</v>
      </c>
      <c r="BF762" s="61">
        <v>43101</v>
      </c>
      <c r="BG762" s="61">
        <v>45291</v>
      </c>
      <c r="BJ762" s="60" t="s">
        <v>7646</v>
      </c>
      <c r="BK762" s="60" t="s">
        <v>7647</v>
      </c>
      <c r="BL762" s="60" t="s">
        <v>7648</v>
      </c>
      <c r="BM762" s="60" t="s">
        <v>7648</v>
      </c>
      <c r="BN762" s="60" t="s">
        <v>7644</v>
      </c>
      <c r="BO762" s="60" t="s">
        <v>7643</v>
      </c>
      <c r="BP762" s="60">
        <v>7201812</v>
      </c>
      <c r="BQ762" s="60" t="s">
        <v>7650</v>
      </c>
      <c r="BV762" s="61">
        <v>18003</v>
      </c>
      <c r="CZ762" s="61">
        <v>43537</v>
      </c>
      <c r="DA762" s="61">
        <v>43537</v>
      </c>
      <c r="DB762" s="61">
        <v>39554</v>
      </c>
      <c r="DC762" s="61">
        <v>45291</v>
      </c>
    </row>
    <row r="763" spans="1:110" x14ac:dyDescent="0.15">
      <c r="A763" s="60">
        <f>COUNTIF(B763:B$1038,B763)</f>
        <v>1</v>
      </c>
      <c r="B763" s="60" t="str">
        <f t="shared" si="22"/>
        <v>3474600214地域密着型通所介護</v>
      </c>
      <c r="C763" s="60">
        <v>3474600214</v>
      </c>
      <c r="D763" s="60">
        <v>34545</v>
      </c>
      <c r="E763" s="60" t="s">
        <v>1778</v>
      </c>
      <c r="G763" s="60" t="s">
        <v>7651</v>
      </c>
      <c r="H763" s="60" t="s">
        <v>7652</v>
      </c>
      <c r="I763" s="60">
        <v>7201415</v>
      </c>
      <c r="J763" s="60" t="s">
        <v>7653</v>
      </c>
      <c r="K763" s="60" t="s">
        <v>7654</v>
      </c>
      <c r="L763" s="60" t="s">
        <v>7654</v>
      </c>
      <c r="M763" s="60" t="s">
        <v>1907</v>
      </c>
      <c r="P763" s="60" t="s">
        <v>1967</v>
      </c>
      <c r="Q763" s="60" t="s">
        <v>7655</v>
      </c>
      <c r="R763" s="60" t="s">
        <v>7656</v>
      </c>
      <c r="X763" s="60" t="s">
        <v>7657</v>
      </c>
      <c r="Y763" s="60" t="s">
        <v>7658</v>
      </c>
      <c r="Z763" s="60" t="s">
        <v>7654</v>
      </c>
      <c r="AA763" s="60">
        <v>7201415</v>
      </c>
      <c r="AB763" s="60">
        <v>34545</v>
      </c>
      <c r="AC763" s="60" t="s">
        <v>7653</v>
      </c>
      <c r="AD763" s="60" t="s">
        <v>1778</v>
      </c>
      <c r="AE763" s="60" t="b">
        <f t="shared" si="23"/>
        <v>1</v>
      </c>
      <c r="AF763" s="60" t="s">
        <v>523</v>
      </c>
      <c r="AG763" s="60" t="s">
        <v>291</v>
      </c>
      <c r="AH763" s="61">
        <v>42480</v>
      </c>
      <c r="AI763" s="60" t="s">
        <v>292</v>
      </c>
      <c r="AJ763" s="61">
        <v>42461</v>
      </c>
      <c r="AK763" s="61">
        <v>42480</v>
      </c>
      <c r="AL763" s="60" t="s">
        <v>1974</v>
      </c>
      <c r="AM763" s="60" t="str">
        <f>VLOOKUP(AL763,'[1]居宅，予防'!$A$2:$B$43,2,FALSE)</f>
        <v>地域密着型通所介護</v>
      </c>
      <c r="AN763" s="60" t="str">
        <f>VLOOKUP(AM763,[1]施設種別!$A$2:$B$20,2,FALSE)</f>
        <v>⑯地域密着型通所介護</v>
      </c>
      <c r="AO763" s="60" t="s">
        <v>294</v>
      </c>
      <c r="AP763" s="60" t="s">
        <v>356</v>
      </c>
      <c r="AQ763" s="61">
        <v>42461</v>
      </c>
      <c r="AR763" s="61">
        <v>42461</v>
      </c>
      <c r="AS763" s="61">
        <v>43191</v>
      </c>
      <c r="BF763" s="61">
        <v>43191</v>
      </c>
      <c r="BG763" s="61">
        <v>45382</v>
      </c>
      <c r="BJ763" s="60" t="s">
        <v>7657</v>
      </c>
      <c r="BK763" s="60" t="s">
        <v>7658</v>
      </c>
      <c r="BL763" s="60" t="s">
        <v>7654</v>
      </c>
      <c r="BM763" s="60" t="s">
        <v>7654</v>
      </c>
      <c r="BN763" s="60" t="s">
        <v>7656</v>
      </c>
      <c r="BO763" s="60" t="s">
        <v>7655</v>
      </c>
      <c r="BP763" s="60">
        <v>7201415</v>
      </c>
      <c r="BQ763" s="60" t="s">
        <v>7659</v>
      </c>
      <c r="BR763" s="60" t="s">
        <v>2007</v>
      </c>
      <c r="BV763" s="61">
        <v>27137</v>
      </c>
      <c r="BW763" s="60" t="s">
        <v>7654</v>
      </c>
      <c r="BX763" s="60" t="s">
        <v>7654</v>
      </c>
      <c r="CO763" s="60" t="s">
        <v>7660</v>
      </c>
      <c r="CP763" s="60" t="s">
        <v>7660</v>
      </c>
      <c r="CQ763" s="60" t="s">
        <v>600</v>
      </c>
      <c r="CR763" s="60" t="s">
        <v>1783</v>
      </c>
      <c r="CS763" s="60" t="s">
        <v>1784</v>
      </c>
      <c r="CX763" s="60" t="s">
        <v>522</v>
      </c>
      <c r="CZ763" s="61">
        <v>43192</v>
      </c>
      <c r="DA763" s="61">
        <v>43133</v>
      </c>
      <c r="DB763" s="61">
        <v>42480</v>
      </c>
      <c r="DC763" s="61">
        <v>45382</v>
      </c>
    </row>
    <row r="764" spans="1:110" x14ac:dyDescent="0.15">
      <c r="A764" s="60">
        <f>COUNTIF(B764:B$1038,B764)</f>
        <v>1</v>
      </c>
      <c r="B764" s="60" t="str">
        <f t="shared" si="22"/>
        <v>3474600222短期入所生活介護</v>
      </c>
      <c r="C764" s="60">
        <v>3474600222</v>
      </c>
      <c r="D764" s="60">
        <v>0</v>
      </c>
      <c r="E764" s="60" t="s">
        <v>275</v>
      </c>
      <c r="F764" s="60">
        <v>1004597</v>
      </c>
      <c r="G764" s="60" t="s">
        <v>4342</v>
      </c>
      <c r="H764" s="60" t="s">
        <v>4343</v>
      </c>
      <c r="I764" s="60">
        <v>7295125</v>
      </c>
      <c r="J764" s="60" t="s">
        <v>4344</v>
      </c>
      <c r="K764" s="60" t="s">
        <v>4345</v>
      </c>
      <c r="L764" s="60" t="s">
        <v>4346</v>
      </c>
      <c r="M764" s="60" t="s">
        <v>1244</v>
      </c>
      <c r="P764" s="60" t="s">
        <v>283</v>
      </c>
      <c r="Q764" s="60" t="s">
        <v>4347</v>
      </c>
      <c r="R764" s="60" t="s">
        <v>4348</v>
      </c>
      <c r="X764" s="60" t="s">
        <v>7661</v>
      </c>
      <c r="Y764" s="60" t="s">
        <v>7662</v>
      </c>
      <c r="Z764" s="60" t="s">
        <v>7606</v>
      </c>
      <c r="AA764" s="60">
        <v>7201812</v>
      </c>
      <c r="AB764" s="60">
        <v>34545</v>
      </c>
      <c r="AC764" s="60" t="s">
        <v>7607</v>
      </c>
      <c r="AD764" s="60" t="s">
        <v>1778</v>
      </c>
      <c r="AE764" s="60" t="b">
        <f t="shared" si="23"/>
        <v>0</v>
      </c>
      <c r="AF764" s="60" t="s">
        <v>523</v>
      </c>
      <c r="AG764" s="60" t="s">
        <v>291</v>
      </c>
      <c r="AH764" s="61">
        <v>43354</v>
      </c>
      <c r="AI764" s="60" t="s">
        <v>292</v>
      </c>
      <c r="AJ764" s="61">
        <v>43358</v>
      </c>
      <c r="AK764" s="61">
        <v>43434</v>
      </c>
      <c r="AL764" s="60" t="s">
        <v>1850</v>
      </c>
      <c r="AM764" s="60" t="str">
        <f>VLOOKUP(AL764,'[1]居宅，予防'!$A$2:$B$43,2,FALSE)</f>
        <v>短期入所生活介護</v>
      </c>
      <c r="AN764" s="60" t="str">
        <f>VLOOKUP(AM764,[1]施設種別!$A$2:$B$20,2,FALSE)</f>
        <v>⑭短期入所生活介護</v>
      </c>
      <c r="AO764" s="60" t="s">
        <v>294</v>
      </c>
      <c r="AP764" s="60" t="s">
        <v>356</v>
      </c>
      <c r="AQ764" s="61">
        <v>41852</v>
      </c>
      <c r="AR764" s="61">
        <v>41852</v>
      </c>
      <c r="AS764" s="61">
        <v>43191</v>
      </c>
      <c r="BF764" s="61">
        <v>41852</v>
      </c>
      <c r="BG764" s="61">
        <v>44043</v>
      </c>
      <c r="BJ764" s="60" t="s">
        <v>7661</v>
      </c>
      <c r="BK764" s="60" t="s">
        <v>7662</v>
      </c>
      <c r="BL764" s="60" t="s">
        <v>7606</v>
      </c>
      <c r="BM764" s="60" t="s">
        <v>7608</v>
      </c>
      <c r="BN764" s="60" t="s">
        <v>7609</v>
      </c>
      <c r="BO764" s="60" t="s">
        <v>7610</v>
      </c>
      <c r="BP764" s="60">
        <v>7193812</v>
      </c>
      <c r="BQ764" s="60" t="s">
        <v>7611</v>
      </c>
      <c r="BS764" s="60" t="s">
        <v>7663</v>
      </c>
      <c r="BT764" s="60" t="s">
        <v>3223</v>
      </c>
      <c r="BV764" s="61">
        <v>21763</v>
      </c>
      <c r="CR764" s="60" t="s">
        <v>7613</v>
      </c>
      <c r="CS764" s="60" t="s">
        <v>7664</v>
      </c>
      <c r="CY764" s="60" t="s">
        <v>291</v>
      </c>
      <c r="CZ764" s="61">
        <v>43312</v>
      </c>
      <c r="DA764" s="61">
        <v>43217</v>
      </c>
      <c r="DB764" s="61">
        <v>43244</v>
      </c>
      <c r="DC764" s="61">
        <v>44043</v>
      </c>
    </row>
    <row r="765" spans="1:110" x14ac:dyDescent="0.15">
      <c r="A765" s="60">
        <f>COUNTIF(B765:B$1038,B765)</f>
        <v>1</v>
      </c>
      <c r="B765" s="60" t="str">
        <f t="shared" si="22"/>
        <v>3474700105短期入所生活介護</v>
      </c>
      <c r="C765" s="60">
        <v>3474700105</v>
      </c>
      <c r="D765" s="60">
        <v>0</v>
      </c>
      <c r="E765" s="60" t="s">
        <v>275</v>
      </c>
      <c r="F765" s="60">
        <v>1800036</v>
      </c>
      <c r="G765" s="60" t="s">
        <v>7665</v>
      </c>
      <c r="H765" s="60" t="s">
        <v>7666</v>
      </c>
      <c r="I765" s="60">
        <v>7294101</v>
      </c>
      <c r="J765" s="60" t="s">
        <v>7667</v>
      </c>
      <c r="K765" s="60" t="s">
        <v>7668</v>
      </c>
      <c r="L765" s="60" t="s">
        <v>7669</v>
      </c>
      <c r="M765" s="60" t="s">
        <v>1244</v>
      </c>
      <c r="P765" s="60" t="s">
        <v>283</v>
      </c>
      <c r="Q765" s="60" t="s">
        <v>7670</v>
      </c>
      <c r="R765" s="60" t="s">
        <v>7671</v>
      </c>
      <c r="X765" s="60" t="s">
        <v>7672</v>
      </c>
      <c r="Y765" s="60" t="s">
        <v>7673</v>
      </c>
      <c r="Z765" s="60" t="s">
        <v>7668</v>
      </c>
      <c r="AA765" s="60">
        <v>7294101</v>
      </c>
      <c r="AB765" s="60">
        <v>34209</v>
      </c>
      <c r="AC765" s="60" t="s">
        <v>7667</v>
      </c>
      <c r="AD765" s="60" t="s">
        <v>556</v>
      </c>
      <c r="AE765" s="60" t="b">
        <f t="shared" si="23"/>
        <v>0</v>
      </c>
      <c r="AF765" s="60" t="s">
        <v>291</v>
      </c>
      <c r="AH765" s="61">
        <v>41239</v>
      </c>
      <c r="AI765" s="60" t="s">
        <v>292</v>
      </c>
      <c r="AJ765" s="61">
        <v>40813</v>
      </c>
      <c r="AK765" s="61">
        <v>41240</v>
      </c>
      <c r="AL765" s="60" t="s">
        <v>1850</v>
      </c>
      <c r="AM765" s="60" t="str">
        <f>VLOOKUP(AL765,'[1]居宅，予防'!$A$2:$B$43,2,FALSE)</f>
        <v>短期入所生活介護</v>
      </c>
      <c r="AN765" s="60" t="str">
        <f>VLOOKUP(AM765,[1]施設種別!$A$2:$B$20,2,FALSE)</f>
        <v>⑭短期入所生活介護</v>
      </c>
      <c r="AO765" s="60" t="s">
        <v>294</v>
      </c>
      <c r="AP765" s="60" t="s">
        <v>356</v>
      </c>
      <c r="AQ765" s="61">
        <v>36564</v>
      </c>
      <c r="AR765" s="61">
        <v>36564</v>
      </c>
      <c r="AS765" s="61">
        <v>42826</v>
      </c>
      <c r="BF765" s="61">
        <v>41730</v>
      </c>
      <c r="BG765" s="61">
        <v>43921</v>
      </c>
      <c r="BJ765" s="60" t="s">
        <v>7672</v>
      </c>
      <c r="BK765" s="60" t="s">
        <v>7673</v>
      </c>
      <c r="BL765" s="60" t="s">
        <v>7668</v>
      </c>
      <c r="BM765" s="60" t="s">
        <v>7669</v>
      </c>
      <c r="BN765" s="60" t="s">
        <v>7674</v>
      </c>
      <c r="BO765" s="60" t="s">
        <v>7675</v>
      </c>
      <c r="BP765" s="60">
        <v>7294101</v>
      </c>
      <c r="BQ765" s="60" t="s">
        <v>7676</v>
      </c>
      <c r="BS765" s="60" t="s">
        <v>7677</v>
      </c>
      <c r="BT765" s="60" t="s">
        <v>7678</v>
      </c>
      <c r="BV765" s="61">
        <v>23667</v>
      </c>
      <c r="CR765" s="60" t="s">
        <v>1804</v>
      </c>
      <c r="CW765" s="60" t="s">
        <v>7679</v>
      </c>
      <c r="CZ765" s="61">
        <v>42916</v>
      </c>
      <c r="DA765" s="61">
        <v>43419</v>
      </c>
      <c r="DB765" s="61">
        <v>41355</v>
      </c>
      <c r="DC765" s="61">
        <v>43921</v>
      </c>
    </row>
    <row r="766" spans="1:110" x14ac:dyDescent="0.15">
      <c r="A766" s="60">
        <f>COUNTIF(B766:B$1038,B766)</f>
        <v>1</v>
      </c>
      <c r="B766" s="60" t="str">
        <f t="shared" si="22"/>
        <v>3474700113通所介護</v>
      </c>
      <c r="C766" s="60">
        <v>3474700113</v>
      </c>
      <c r="D766" s="60">
        <v>0</v>
      </c>
      <c r="E766" s="60" t="s">
        <v>275</v>
      </c>
      <c r="F766" s="60">
        <v>1800036</v>
      </c>
      <c r="G766" s="60" t="s">
        <v>7665</v>
      </c>
      <c r="H766" s="60" t="s">
        <v>7666</v>
      </c>
      <c r="I766" s="60">
        <v>7294101</v>
      </c>
      <c r="J766" s="60" t="s">
        <v>7667</v>
      </c>
      <c r="K766" s="60" t="s">
        <v>7668</v>
      </c>
      <c r="L766" s="60" t="s">
        <v>7669</v>
      </c>
      <c r="M766" s="60" t="s">
        <v>1244</v>
      </c>
      <c r="P766" s="60" t="s">
        <v>283</v>
      </c>
      <c r="Q766" s="60" t="s">
        <v>7670</v>
      </c>
      <c r="R766" s="60" t="s">
        <v>7671</v>
      </c>
      <c r="X766" s="60" t="s">
        <v>7680</v>
      </c>
      <c r="Y766" s="60" t="s">
        <v>7681</v>
      </c>
      <c r="Z766" s="60" t="s">
        <v>7668</v>
      </c>
      <c r="AA766" s="60">
        <v>7294101</v>
      </c>
      <c r="AB766" s="60">
        <v>34209</v>
      </c>
      <c r="AC766" s="60" t="s">
        <v>7667</v>
      </c>
      <c r="AD766" s="60" t="s">
        <v>556</v>
      </c>
      <c r="AE766" s="60" t="b">
        <f t="shared" si="23"/>
        <v>0</v>
      </c>
      <c r="AF766" s="60" t="s">
        <v>291</v>
      </c>
      <c r="AH766" s="61">
        <v>41239</v>
      </c>
      <c r="AI766" s="60" t="s">
        <v>292</v>
      </c>
      <c r="AJ766" s="61">
        <v>40813</v>
      </c>
      <c r="AK766" s="61">
        <v>41240</v>
      </c>
      <c r="AL766" s="60" t="s">
        <v>1829</v>
      </c>
      <c r="AM766" s="60" t="str">
        <f>VLOOKUP(AL766,'[1]居宅，予防'!$A$2:$B$43,2,FALSE)</f>
        <v>通所介護</v>
      </c>
      <c r="AN766" s="60" t="str">
        <f>VLOOKUP(AM766,[1]施設種別!$A$2:$B$20,2,FALSE)</f>
        <v>⑮通所介護</v>
      </c>
      <c r="AO766" s="60" t="s">
        <v>294</v>
      </c>
      <c r="AP766" s="60" t="s">
        <v>356</v>
      </c>
      <c r="AQ766" s="61">
        <v>36564</v>
      </c>
      <c r="AR766" s="61">
        <v>36564</v>
      </c>
      <c r="AS766" s="61">
        <v>42826</v>
      </c>
      <c r="BF766" s="61">
        <v>41730</v>
      </c>
      <c r="BG766" s="61">
        <v>43921</v>
      </c>
      <c r="BJ766" s="60" t="s">
        <v>7680</v>
      </c>
      <c r="BK766" s="60" t="s">
        <v>7681</v>
      </c>
      <c r="BL766" s="60" t="s">
        <v>7668</v>
      </c>
      <c r="BM766" s="60" t="s">
        <v>7669</v>
      </c>
      <c r="BN766" s="60" t="s">
        <v>7682</v>
      </c>
      <c r="BO766" s="60" t="s">
        <v>7683</v>
      </c>
      <c r="BP766" s="60">
        <v>7294103</v>
      </c>
      <c r="BQ766" s="60" t="s">
        <v>7684</v>
      </c>
      <c r="BR766" s="60" t="s">
        <v>2007</v>
      </c>
      <c r="BS766" s="60" t="s">
        <v>7685</v>
      </c>
      <c r="BT766" s="60" t="s">
        <v>598</v>
      </c>
      <c r="BV766" s="61">
        <v>22185</v>
      </c>
      <c r="CR766" s="60" t="s">
        <v>7686</v>
      </c>
      <c r="CZ766" s="61">
        <v>42916</v>
      </c>
      <c r="DA766" s="61">
        <v>42886</v>
      </c>
      <c r="DB766" s="61">
        <v>41002</v>
      </c>
      <c r="DC766" s="61">
        <v>43921</v>
      </c>
    </row>
    <row r="767" spans="1:110" x14ac:dyDescent="0.15">
      <c r="A767" s="60">
        <f>COUNTIF(B767:B$1038,B767)</f>
        <v>1</v>
      </c>
      <c r="B767" s="60" t="str">
        <f t="shared" si="22"/>
        <v>3474700139短期入所生活介護</v>
      </c>
      <c r="C767" s="60">
        <v>3474700139</v>
      </c>
      <c r="D767" s="60">
        <v>0</v>
      </c>
      <c r="E767" s="60" t="s">
        <v>275</v>
      </c>
      <c r="F767" s="60">
        <v>1004605</v>
      </c>
      <c r="G767" s="60" t="s">
        <v>3875</v>
      </c>
      <c r="H767" s="60" t="s">
        <v>3876</v>
      </c>
      <c r="I767" s="60">
        <v>7294211</v>
      </c>
      <c r="J767" s="60" t="s">
        <v>4219</v>
      </c>
      <c r="K767" s="60" t="s">
        <v>4220</v>
      </c>
      <c r="L767" s="60" t="s">
        <v>4221</v>
      </c>
      <c r="M767" s="60" t="s">
        <v>1244</v>
      </c>
      <c r="N767" s="60" t="s">
        <v>533</v>
      </c>
      <c r="P767" s="60" t="s">
        <v>283</v>
      </c>
      <c r="Q767" s="60" t="s">
        <v>3880</v>
      </c>
      <c r="R767" s="60" t="s">
        <v>3881</v>
      </c>
      <c r="U767" s="61">
        <v>20067</v>
      </c>
      <c r="X767" s="60" t="s">
        <v>7687</v>
      </c>
      <c r="Y767" s="60" t="s">
        <v>7688</v>
      </c>
      <c r="Z767" s="60" t="s">
        <v>3878</v>
      </c>
      <c r="AA767" s="60">
        <v>7293713</v>
      </c>
      <c r="AB767" s="60">
        <v>34210</v>
      </c>
      <c r="AC767" s="60" t="s">
        <v>3877</v>
      </c>
      <c r="AD767" s="60" t="s">
        <v>611</v>
      </c>
      <c r="AE767" s="60" t="b">
        <f t="shared" si="23"/>
        <v>0</v>
      </c>
      <c r="AF767" s="60" t="s">
        <v>612</v>
      </c>
      <c r="AG767" s="60" t="s">
        <v>291</v>
      </c>
      <c r="AH767" s="61">
        <v>43453</v>
      </c>
      <c r="AI767" s="60" t="s">
        <v>292</v>
      </c>
      <c r="AJ767" s="61">
        <v>43447</v>
      </c>
      <c r="AK767" s="61">
        <v>43496</v>
      </c>
      <c r="AL767" s="60" t="s">
        <v>1850</v>
      </c>
      <c r="AM767" s="60" t="str">
        <f>VLOOKUP(AL767,'[1]居宅，予防'!$A$2:$B$43,2,FALSE)</f>
        <v>短期入所生活介護</v>
      </c>
      <c r="AN767" s="60" t="str">
        <f>VLOOKUP(AM767,[1]施設種別!$A$2:$B$20,2,FALSE)</f>
        <v>⑭短期入所生活介護</v>
      </c>
      <c r="AO767" s="60" t="s">
        <v>294</v>
      </c>
      <c r="AP767" s="60" t="s">
        <v>356</v>
      </c>
      <c r="AQ767" s="61">
        <v>36574</v>
      </c>
      <c r="AR767" s="61">
        <v>36574</v>
      </c>
      <c r="AS767" s="61">
        <v>42675</v>
      </c>
      <c r="BF767" s="61">
        <v>41730</v>
      </c>
      <c r="BG767" s="61">
        <v>43921</v>
      </c>
      <c r="BJ767" s="60" t="s">
        <v>7687</v>
      </c>
      <c r="BK767" s="60" t="s">
        <v>7688</v>
      </c>
      <c r="BL767" s="60" t="s">
        <v>3878</v>
      </c>
      <c r="BM767" s="60" t="s">
        <v>3879</v>
      </c>
      <c r="BN767" s="60" t="s">
        <v>4332</v>
      </c>
      <c r="BO767" s="60" t="s">
        <v>4333</v>
      </c>
      <c r="BP767" s="60">
        <v>7293721</v>
      </c>
      <c r="BQ767" s="60" t="s">
        <v>4334</v>
      </c>
      <c r="BS767" s="60" t="s">
        <v>7689</v>
      </c>
      <c r="BT767" s="60" t="s">
        <v>1593</v>
      </c>
      <c r="BV767" s="61">
        <v>21107</v>
      </c>
      <c r="CR767" s="60" t="s">
        <v>4327</v>
      </c>
      <c r="CY767" s="60" t="s">
        <v>291</v>
      </c>
      <c r="CZ767" s="61">
        <v>42739</v>
      </c>
      <c r="DA767" s="61">
        <v>43217</v>
      </c>
      <c r="DB767" s="61">
        <v>42684</v>
      </c>
      <c r="DC767" s="61">
        <v>43921</v>
      </c>
    </row>
    <row r="768" spans="1:110" x14ac:dyDescent="0.15">
      <c r="A768" s="60">
        <f>COUNTIF(B768:B$1038,B768)</f>
        <v>1</v>
      </c>
      <c r="B768" s="60" t="str">
        <f t="shared" si="22"/>
        <v>3474700154短期入所生活介護</v>
      </c>
      <c r="C768" s="60">
        <v>3474700154</v>
      </c>
      <c r="D768" s="60">
        <v>0</v>
      </c>
      <c r="E768" s="60" t="s">
        <v>275</v>
      </c>
      <c r="F768" s="60">
        <v>1007574</v>
      </c>
      <c r="G768" s="60" t="s">
        <v>1786</v>
      </c>
      <c r="H768" s="60" t="s">
        <v>1787</v>
      </c>
      <c r="I768" s="60">
        <v>7293421</v>
      </c>
      <c r="J768" s="60" t="s">
        <v>1788</v>
      </c>
      <c r="M768" s="60" t="s">
        <v>1244</v>
      </c>
      <c r="P768" s="60" t="s">
        <v>283</v>
      </c>
      <c r="Q768" s="60" t="s">
        <v>1789</v>
      </c>
      <c r="R768" s="60" t="s">
        <v>1790</v>
      </c>
      <c r="X768" s="60" t="s">
        <v>7690</v>
      </c>
      <c r="Y768" s="60" t="s">
        <v>7691</v>
      </c>
      <c r="Z768" s="60" t="s">
        <v>7692</v>
      </c>
      <c r="AA768" s="60">
        <v>7293421</v>
      </c>
      <c r="AB768" s="60">
        <v>34208</v>
      </c>
      <c r="AC768" s="60" t="s">
        <v>7693</v>
      </c>
      <c r="AD768" s="60" t="s">
        <v>522</v>
      </c>
      <c r="AE768" s="60" t="b">
        <f t="shared" si="23"/>
        <v>0</v>
      </c>
      <c r="AF768" s="60" t="s">
        <v>523</v>
      </c>
      <c r="AG768" s="60" t="s">
        <v>291</v>
      </c>
      <c r="AH768" s="61">
        <v>42983</v>
      </c>
      <c r="AI768" s="60" t="s">
        <v>292</v>
      </c>
      <c r="AJ768" s="61">
        <v>43644</v>
      </c>
      <c r="AK768" s="61">
        <v>43007</v>
      </c>
      <c r="AL768" s="60" t="s">
        <v>1850</v>
      </c>
      <c r="AM768" s="60" t="str">
        <f>VLOOKUP(AL768,'[1]居宅，予防'!$A$2:$B$43,2,FALSE)</f>
        <v>短期入所生活介護</v>
      </c>
      <c r="AN768" s="60" t="str">
        <f>VLOOKUP(AM768,[1]施設種別!$A$2:$B$20,2,FALSE)</f>
        <v>⑭短期入所生活介護</v>
      </c>
      <c r="AO768" s="60" t="s">
        <v>294</v>
      </c>
      <c r="AP768" s="60" t="s">
        <v>356</v>
      </c>
      <c r="AQ768" s="61">
        <v>36581</v>
      </c>
      <c r="AR768" s="61">
        <v>36581</v>
      </c>
      <c r="AS768" s="61">
        <v>43191</v>
      </c>
      <c r="BF768" s="61">
        <v>41730</v>
      </c>
      <c r="BG768" s="61">
        <v>43921</v>
      </c>
      <c r="BJ768" s="60" t="s">
        <v>7690</v>
      </c>
      <c r="BK768" s="60" t="s">
        <v>7691</v>
      </c>
      <c r="BL768" s="60" t="s">
        <v>7692</v>
      </c>
      <c r="BM768" s="60" t="s">
        <v>7694</v>
      </c>
      <c r="BN768" s="60" t="s">
        <v>7695</v>
      </c>
      <c r="BO768" s="60" t="s">
        <v>7696</v>
      </c>
      <c r="BP768" s="60">
        <v>7293415</v>
      </c>
      <c r="BQ768" s="60" t="s">
        <v>7697</v>
      </c>
      <c r="BS768" s="60" t="s">
        <v>7698</v>
      </c>
      <c r="BT768" s="60" t="s">
        <v>1930</v>
      </c>
      <c r="BV768" s="61">
        <v>22695</v>
      </c>
      <c r="CR768" s="60" t="s">
        <v>7699</v>
      </c>
      <c r="CS768" s="60" t="s">
        <v>7700</v>
      </c>
      <c r="CY768" s="60" t="s">
        <v>291</v>
      </c>
      <c r="CZ768" s="61">
        <v>43280</v>
      </c>
      <c r="DA768" s="61">
        <v>43578</v>
      </c>
      <c r="DB768" s="61">
        <v>43215</v>
      </c>
      <c r="DC768" s="61">
        <v>43921</v>
      </c>
    </row>
    <row r="769" spans="1:126" x14ac:dyDescent="0.15">
      <c r="A769" s="60">
        <f>COUNTIF(B769:B$1038,B769)</f>
        <v>1</v>
      </c>
      <c r="B769" s="60" t="str">
        <f t="shared" si="22"/>
        <v>3474700162介護老人福祉施設</v>
      </c>
      <c r="C769" s="60">
        <v>3474700162</v>
      </c>
      <c r="D769" s="60">
        <v>0</v>
      </c>
      <c r="E769" s="60" t="s">
        <v>275</v>
      </c>
      <c r="F769" s="60">
        <v>1007574</v>
      </c>
      <c r="G769" s="60" t="s">
        <v>1786</v>
      </c>
      <c r="H769" s="60" t="s">
        <v>1787</v>
      </c>
      <c r="I769" s="60">
        <v>7293421</v>
      </c>
      <c r="J769" s="60" t="s">
        <v>1788</v>
      </c>
      <c r="M769" s="60" t="s">
        <v>1244</v>
      </c>
      <c r="P769" s="60" t="s">
        <v>283</v>
      </c>
      <c r="Q769" s="60" t="s">
        <v>1789</v>
      </c>
      <c r="R769" s="60" t="s">
        <v>1790</v>
      </c>
      <c r="X769" s="60" t="s">
        <v>7701</v>
      </c>
      <c r="Y769" s="60" t="s">
        <v>7702</v>
      </c>
      <c r="Z769" s="60" t="s">
        <v>7692</v>
      </c>
      <c r="AA769" s="60">
        <v>7293421</v>
      </c>
      <c r="AB769" s="60">
        <v>34208</v>
      </c>
      <c r="AC769" s="60" t="s">
        <v>7693</v>
      </c>
      <c r="AD769" s="60" t="s">
        <v>522</v>
      </c>
      <c r="AE769" s="60" t="b">
        <f t="shared" si="23"/>
        <v>0</v>
      </c>
      <c r="AF769" s="60" t="s">
        <v>523</v>
      </c>
      <c r="AG769" s="60" t="s">
        <v>291</v>
      </c>
      <c r="AH769" s="61">
        <v>42983</v>
      </c>
      <c r="AI769" s="60" t="s">
        <v>292</v>
      </c>
      <c r="AJ769" s="61">
        <v>42914</v>
      </c>
      <c r="AK769" s="61">
        <v>43060</v>
      </c>
      <c r="AL769" s="60" t="s">
        <v>1856</v>
      </c>
      <c r="AM769" s="60" t="str">
        <f>VLOOKUP(AL769,'[1]居宅，予防'!$A$2:$B$43,2,FALSE)</f>
        <v>介護老人福祉施設</v>
      </c>
      <c r="AN769" s="60" t="str">
        <f>VLOOKUP(AM769,[1]施設種別!$A$2:$B$20,2,FALSE)</f>
        <v>①広域型特別養護老人ホーム</v>
      </c>
      <c r="AO769" s="60" t="s">
        <v>294</v>
      </c>
      <c r="AP769" s="60" t="s">
        <v>356</v>
      </c>
      <c r="AQ769" s="61">
        <v>36617</v>
      </c>
      <c r="AR769" s="61">
        <v>36617</v>
      </c>
      <c r="AS769" s="61">
        <v>43191</v>
      </c>
      <c r="BF769" s="61">
        <v>41730</v>
      </c>
      <c r="BG769" s="61">
        <v>43921</v>
      </c>
      <c r="BJ769" s="60" t="s">
        <v>7701</v>
      </c>
      <c r="BK769" s="60" t="s">
        <v>7702</v>
      </c>
      <c r="BL769" s="60" t="s">
        <v>7692</v>
      </c>
      <c r="BM769" s="60" t="s">
        <v>7694</v>
      </c>
      <c r="BN769" s="60" t="s">
        <v>7695</v>
      </c>
      <c r="BO769" s="60" t="s">
        <v>7696</v>
      </c>
      <c r="BP769" s="60">
        <v>7293415</v>
      </c>
      <c r="BQ769" s="60" t="s">
        <v>7703</v>
      </c>
      <c r="BS769" s="60" t="s">
        <v>6641</v>
      </c>
      <c r="BT769" s="60" t="s">
        <v>1939</v>
      </c>
      <c r="BV769" s="61">
        <v>22695</v>
      </c>
      <c r="CU769" s="60" t="s">
        <v>7704</v>
      </c>
      <c r="CV769" s="60" t="s">
        <v>7705</v>
      </c>
      <c r="CW769" s="60" t="s">
        <v>7706</v>
      </c>
      <c r="CY769" s="60" t="s">
        <v>291</v>
      </c>
      <c r="CZ769" s="61">
        <v>43280</v>
      </c>
      <c r="DA769" s="61">
        <v>43560</v>
      </c>
      <c r="DB769" s="61">
        <v>43221</v>
      </c>
      <c r="DC769" s="61">
        <v>43921</v>
      </c>
      <c r="DV769" s="60" t="s">
        <v>7707</v>
      </c>
    </row>
    <row r="770" spans="1:126" x14ac:dyDescent="0.15">
      <c r="A770" s="60">
        <f>COUNTIF(B770:B$1038,B770)</f>
        <v>1</v>
      </c>
      <c r="B770" s="60" t="str">
        <f t="shared" ref="B770:B833" si="24">CONCATENATE(C770,AM770)</f>
        <v>3474700162短期入所生活介護</v>
      </c>
      <c r="C770" s="60">
        <v>3474700162</v>
      </c>
      <c r="D770" s="60">
        <v>0</v>
      </c>
      <c r="E770" s="60" t="s">
        <v>275</v>
      </c>
      <c r="F770" s="60">
        <v>1007574</v>
      </c>
      <c r="G770" s="60" t="s">
        <v>1786</v>
      </c>
      <c r="H770" s="60" t="s">
        <v>1787</v>
      </c>
      <c r="I770" s="60">
        <v>7293421</v>
      </c>
      <c r="J770" s="60" t="s">
        <v>1788</v>
      </c>
      <c r="M770" s="60" t="s">
        <v>1244</v>
      </c>
      <c r="P770" s="60" t="s">
        <v>283</v>
      </c>
      <c r="Q770" s="60" t="s">
        <v>1789</v>
      </c>
      <c r="R770" s="60" t="s">
        <v>1790</v>
      </c>
      <c r="X770" s="60" t="s">
        <v>7701</v>
      </c>
      <c r="Y770" s="60" t="s">
        <v>7702</v>
      </c>
      <c r="Z770" s="60" t="s">
        <v>7692</v>
      </c>
      <c r="AA770" s="60">
        <v>7293421</v>
      </c>
      <c r="AB770" s="60">
        <v>34208</v>
      </c>
      <c r="AC770" s="60" t="s">
        <v>7693</v>
      </c>
      <c r="AD770" s="60" t="s">
        <v>522</v>
      </c>
      <c r="AE770" s="60" t="b">
        <f t="shared" ref="AE770:AE833" si="25">AD770=E770</f>
        <v>0</v>
      </c>
      <c r="AF770" s="60" t="s">
        <v>523</v>
      </c>
      <c r="AG770" s="60" t="s">
        <v>291</v>
      </c>
      <c r="AH770" s="61">
        <v>42983</v>
      </c>
      <c r="AI770" s="60" t="s">
        <v>292</v>
      </c>
      <c r="AJ770" s="61">
        <v>42914</v>
      </c>
      <c r="AK770" s="61">
        <v>43060</v>
      </c>
      <c r="AL770" s="60" t="s">
        <v>1850</v>
      </c>
      <c r="AM770" s="60" t="str">
        <f>VLOOKUP(AL770,'[1]居宅，予防'!$A$2:$B$43,2,FALSE)</f>
        <v>短期入所生活介護</v>
      </c>
      <c r="AN770" s="60" t="str">
        <f>VLOOKUP(AM770,[1]施設種別!$A$2:$B$20,2,FALSE)</f>
        <v>⑭短期入所生活介護</v>
      </c>
      <c r="AO770" s="60" t="s">
        <v>294</v>
      </c>
      <c r="AP770" s="60" t="s">
        <v>356</v>
      </c>
      <c r="AQ770" s="61">
        <v>36581</v>
      </c>
      <c r="AR770" s="61">
        <v>36581</v>
      </c>
      <c r="AS770" s="61">
        <v>43191</v>
      </c>
      <c r="BF770" s="61">
        <v>41730</v>
      </c>
      <c r="BG770" s="61">
        <v>43921</v>
      </c>
      <c r="BJ770" s="60" t="s">
        <v>7701</v>
      </c>
      <c r="BK770" s="60" t="s">
        <v>7702</v>
      </c>
      <c r="BL770" s="60" t="s">
        <v>7692</v>
      </c>
      <c r="BM770" s="60" t="s">
        <v>7694</v>
      </c>
      <c r="BN770" s="60" t="s">
        <v>7695</v>
      </c>
      <c r="BO770" s="60" t="s">
        <v>7696</v>
      </c>
      <c r="BP770" s="60">
        <v>7293415</v>
      </c>
      <c r="BQ770" s="60" t="s">
        <v>7697</v>
      </c>
      <c r="BS770" s="60" t="s">
        <v>7708</v>
      </c>
      <c r="BT770" s="60" t="s">
        <v>1930</v>
      </c>
      <c r="BV770" s="61">
        <v>22695</v>
      </c>
      <c r="CR770" s="60" t="s">
        <v>1804</v>
      </c>
      <c r="CS770" s="60" t="s">
        <v>7709</v>
      </c>
      <c r="CY770" s="60" t="s">
        <v>291</v>
      </c>
      <c r="CZ770" s="61">
        <v>43280</v>
      </c>
      <c r="DA770" s="61">
        <v>43578</v>
      </c>
      <c r="DB770" s="61">
        <v>43215</v>
      </c>
      <c r="DC770" s="61">
        <v>43921</v>
      </c>
    </row>
    <row r="771" spans="1:126" x14ac:dyDescent="0.15">
      <c r="A771" s="60">
        <f>COUNTIF(B771:B$1038,B771)</f>
        <v>1</v>
      </c>
      <c r="B771" s="60" t="str">
        <f t="shared" si="24"/>
        <v>3474700170地域密着型通所介護</v>
      </c>
      <c r="C771" s="60">
        <v>3474700170</v>
      </c>
      <c r="D771" s="60">
        <v>34210</v>
      </c>
      <c r="E771" s="60" t="s">
        <v>611</v>
      </c>
      <c r="G771" s="60" t="s">
        <v>3875</v>
      </c>
      <c r="H771" s="60" t="s">
        <v>3876</v>
      </c>
      <c r="I771" s="60">
        <v>7294211</v>
      </c>
      <c r="J771" s="60" t="s">
        <v>4219</v>
      </c>
      <c r="K771" s="60" t="s">
        <v>4220</v>
      </c>
      <c r="L771" s="60" t="s">
        <v>4221</v>
      </c>
      <c r="M771" s="60" t="s">
        <v>1244</v>
      </c>
      <c r="N771" s="60" t="s">
        <v>533</v>
      </c>
      <c r="P771" s="60" t="s">
        <v>283</v>
      </c>
      <c r="Q771" s="60" t="s">
        <v>3880</v>
      </c>
      <c r="R771" s="60" t="s">
        <v>3881</v>
      </c>
      <c r="U771" s="61">
        <v>20067</v>
      </c>
      <c r="X771" s="60" t="s">
        <v>7710</v>
      </c>
      <c r="Y771" s="60" t="s">
        <v>7711</v>
      </c>
      <c r="Z771" s="60" t="s">
        <v>3878</v>
      </c>
      <c r="AA771" s="60">
        <v>7293713</v>
      </c>
      <c r="AB771" s="60">
        <v>34210</v>
      </c>
      <c r="AC771" s="60" t="s">
        <v>3877</v>
      </c>
      <c r="AD771" s="60" t="s">
        <v>611</v>
      </c>
      <c r="AE771" s="60" t="b">
        <f t="shared" si="25"/>
        <v>1</v>
      </c>
      <c r="AF771" s="60" t="s">
        <v>612</v>
      </c>
      <c r="AH771" s="61">
        <v>43454</v>
      </c>
      <c r="AI771" s="60" t="s">
        <v>292</v>
      </c>
      <c r="AJ771" s="61">
        <v>43447</v>
      </c>
      <c r="AK771" s="61">
        <v>43573</v>
      </c>
      <c r="AL771" s="60" t="s">
        <v>1974</v>
      </c>
      <c r="AM771" s="60" t="str">
        <f>VLOOKUP(AL771,'[1]居宅，予防'!$A$2:$B$43,2,FALSE)</f>
        <v>地域密着型通所介護</v>
      </c>
      <c r="AN771" s="60" t="str">
        <f>VLOOKUP(AM771,[1]施設種別!$A$2:$B$20,2,FALSE)</f>
        <v>⑯地域密着型通所介護</v>
      </c>
      <c r="AO771" s="60" t="s">
        <v>294</v>
      </c>
      <c r="AP771" s="60" t="s">
        <v>356</v>
      </c>
      <c r="AQ771" s="61">
        <v>42461</v>
      </c>
      <c r="AR771" s="61">
        <v>42461</v>
      </c>
      <c r="AS771" s="61">
        <v>42705</v>
      </c>
      <c r="BF771" s="61">
        <v>42461</v>
      </c>
      <c r="BG771" s="61">
        <v>43921</v>
      </c>
      <c r="BJ771" s="60" t="s">
        <v>7710</v>
      </c>
      <c r="BK771" s="60" t="s">
        <v>7711</v>
      </c>
      <c r="BL771" s="60" t="s">
        <v>3878</v>
      </c>
      <c r="BM771" s="60" t="s">
        <v>3879</v>
      </c>
      <c r="BN771" s="60" t="s">
        <v>4332</v>
      </c>
      <c r="BO771" s="60" t="s">
        <v>4333</v>
      </c>
      <c r="BP771" s="60">
        <v>7293721</v>
      </c>
      <c r="BQ771" s="60" t="s">
        <v>4334</v>
      </c>
      <c r="BS771" s="60" t="s">
        <v>7712</v>
      </c>
      <c r="BT771" s="60" t="s">
        <v>3729</v>
      </c>
      <c r="BV771" s="61">
        <v>21107</v>
      </c>
      <c r="CR771" s="60" t="s">
        <v>7713</v>
      </c>
      <c r="CZ771" s="61">
        <v>42843</v>
      </c>
      <c r="DA771" s="61">
        <v>43214</v>
      </c>
      <c r="DB771" s="61">
        <v>42480</v>
      </c>
      <c r="DC771" s="61">
        <v>43921</v>
      </c>
    </row>
    <row r="772" spans="1:126" x14ac:dyDescent="0.15">
      <c r="A772" s="60">
        <f>COUNTIF(B772:B$1038,B772)</f>
        <v>1</v>
      </c>
      <c r="B772" s="60" t="str">
        <f t="shared" si="24"/>
        <v>3474700188通所介護</v>
      </c>
      <c r="C772" s="60">
        <v>3474700188</v>
      </c>
      <c r="D772" s="60">
        <v>0</v>
      </c>
      <c r="E772" s="60" t="s">
        <v>275</v>
      </c>
      <c r="F772" s="60">
        <v>1007574</v>
      </c>
      <c r="G772" s="60" t="s">
        <v>1786</v>
      </c>
      <c r="H772" s="60" t="s">
        <v>1787</v>
      </c>
      <c r="I772" s="60">
        <v>7293421</v>
      </c>
      <c r="J772" s="60" t="s">
        <v>1788</v>
      </c>
      <c r="M772" s="60" t="s">
        <v>1244</v>
      </c>
      <c r="P772" s="60" t="s">
        <v>283</v>
      </c>
      <c r="Q772" s="60" t="s">
        <v>1789</v>
      </c>
      <c r="R772" s="60" t="s">
        <v>1790</v>
      </c>
      <c r="X772" s="60" t="s">
        <v>7714</v>
      </c>
      <c r="Y772" s="60" t="s">
        <v>7715</v>
      </c>
      <c r="Z772" s="60" t="s">
        <v>7692</v>
      </c>
      <c r="AA772" s="60">
        <v>7293421</v>
      </c>
      <c r="AB772" s="60">
        <v>34208</v>
      </c>
      <c r="AC772" s="60" t="s">
        <v>7693</v>
      </c>
      <c r="AD772" s="60" t="s">
        <v>522</v>
      </c>
      <c r="AE772" s="60" t="b">
        <f t="shared" si="25"/>
        <v>0</v>
      </c>
      <c r="AF772" s="60" t="s">
        <v>523</v>
      </c>
      <c r="AG772" s="60" t="s">
        <v>291</v>
      </c>
      <c r="AH772" s="61">
        <v>42983</v>
      </c>
      <c r="AI772" s="60" t="s">
        <v>292</v>
      </c>
      <c r="AJ772" s="61">
        <v>43644</v>
      </c>
      <c r="AK772" s="61">
        <v>43007</v>
      </c>
      <c r="AL772" s="60" t="s">
        <v>1829</v>
      </c>
      <c r="AM772" s="60" t="str">
        <f>VLOOKUP(AL772,'[1]居宅，予防'!$A$2:$B$43,2,FALSE)</f>
        <v>通所介護</v>
      </c>
      <c r="AN772" s="60" t="str">
        <f>VLOOKUP(AM772,[1]施設種別!$A$2:$B$20,2,FALSE)</f>
        <v>⑮通所介護</v>
      </c>
      <c r="AO772" s="60" t="s">
        <v>294</v>
      </c>
      <c r="AP772" s="60" t="s">
        <v>356</v>
      </c>
      <c r="AQ772" s="61">
        <v>36581</v>
      </c>
      <c r="AR772" s="61">
        <v>36581</v>
      </c>
      <c r="AS772" s="61">
        <v>43368</v>
      </c>
      <c r="BF772" s="61">
        <v>41730</v>
      </c>
      <c r="BG772" s="61">
        <v>43921</v>
      </c>
      <c r="BJ772" s="60" t="s">
        <v>7714</v>
      </c>
      <c r="BK772" s="60" t="s">
        <v>7715</v>
      </c>
      <c r="BL772" s="60" t="s">
        <v>7692</v>
      </c>
      <c r="BM772" s="60" t="s">
        <v>7694</v>
      </c>
      <c r="BN772" s="60" t="s">
        <v>7695</v>
      </c>
      <c r="BO772" s="60" t="s">
        <v>7696</v>
      </c>
      <c r="BP772" s="60">
        <v>7293415</v>
      </c>
      <c r="BQ772" s="60" t="s">
        <v>7697</v>
      </c>
      <c r="BS772" s="60" t="s">
        <v>7716</v>
      </c>
      <c r="BT772" s="60" t="s">
        <v>7717</v>
      </c>
      <c r="BV772" s="61">
        <v>22695</v>
      </c>
      <c r="CR772" s="60" t="s">
        <v>1804</v>
      </c>
      <c r="CS772" s="60" t="s">
        <v>7718</v>
      </c>
      <c r="CY772" s="60" t="s">
        <v>291</v>
      </c>
      <c r="CZ772" s="61">
        <v>43405</v>
      </c>
      <c r="DA772" s="61">
        <v>43578</v>
      </c>
      <c r="DB772" s="61">
        <v>43368</v>
      </c>
      <c r="DC772" s="61">
        <v>43921</v>
      </c>
    </row>
    <row r="773" spans="1:126" x14ac:dyDescent="0.15">
      <c r="A773" s="60">
        <f>COUNTIF(B773:B$1038,B773)</f>
        <v>1</v>
      </c>
      <c r="B773" s="60" t="str">
        <f t="shared" si="24"/>
        <v>3474700212介護老人福祉施設</v>
      </c>
      <c r="C773" s="60">
        <v>3474700212</v>
      </c>
      <c r="D773" s="60">
        <v>0</v>
      </c>
      <c r="E773" s="60" t="s">
        <v>275</v>
      </c>
      <c r="F773" s="60">
        <v>1004605</v>
      </c>
      <c r="G773" s="60" t="s">
        <v>3875</v>
      </c>
      <c r="H773" s="60" t="s">
        <v>3876</v>
      </c>
      <c r="I773" s="60">
        <v>7294211</v>
      </c>
      <c r="J773" s="60" t="s">
        <v>4219</v>
      </c>
      <c r="K773" s="60" t="s">
        <v>4220</v>
      </c>
      <c r="L773" s="60" t="s">
        <v>4221</v>
      </c>
      <c r="M773" s="60" t="s">
        <v>1244</v>
      </c>
      <c r="N773" s="60" t="s">
        <v>533</v>
      </c>
      <c r="P773" s="60" t="s">
        <v>283</v>
      </c>
      <c r="Q773" s="60" t="s">
        <v>3880</v>
      </c>
      <c r="R773" s="60" t="s">
        <v>3881</v>
      </c>
      <c r="U773" s="61">
        <v>20067</v>
      </c>
      <c r="X773" s="60" t="s">
        <v>7719</v>
      </c>
      <c r="Y773" s="60" t="s">
        <v>7720</v>
      </c>
      <c r="Z773" s="60" t="s">
        <v>3878</v>
      </c>
      <c r="AA773" s="60">
        <v>7293713</v>
      </c>
      <c r="AB773" s="60">
        <v>34210</v>
      </c>
      <c r="AC773" s="60" t="s">
        <v>3877</v>
      </c>
      <c r="AD773" s="60" t="s">
        <v>611</v>
      </c>
      <c r="AE773" s="60" t="b">
        <f t="shared" si="25"/>
        <v>0</v>
      </c>
      <c r="AF773" s="60" t="s">
        <v>612</v>
      </c>
      <c r="AG773" s="60" t="s">
        <v>291</v>
      </c>
      <c r="AH773" s="61">
        <v>43453</v>
      </c>
      <c r="AI773" s="60" t="s">
        <v>292</v>
      </c>
      <c r="AJ773" s="61">
        <v>43447</v>
      </c>
      <c r="AK773" s="61">
        <v>43496</v>
      </c>
      <c r="AL773" s="60" t="s">
        <v>1856</v>
      </c>
      <c r="AM773" s="60" t="str">
        <f>VLOOKUP(AL773,'[1]居宅，予防'!$A$2:$B$43,2,FALSE)</f>
        <v>介護老人福祉施設</v>
      </c>
      <c r="AN773" s="60" t="str">
        <f>VLOOKUP(AM773,[1]施設種別!$A$2:$B$20,2,FALSE)</f>
        <v>①広域型特別養護老人ホーム</v>
      </c>
      <c r="AO773" s="60" t="s">
        <v>294</v>
      </c>
      <c r="AP773" s="60" t="s">
        <v>356</v>
      </c>
      <c r="AQ773" s="61">
        <v>36617</v>
      </c>
      <c r="AR773" s="61">
        <v>36617</v>
      </c>
      <c r="AS773" s="61">
        <v>43160</v>
      </c>
      <c r="BF773" s="61">
        <v>41730</v>
      </c>
      <c r="BG773" s="61">
        <v>43921</v>
      </c>
      <c r="BJ773" s="60" t="s">
        <v>7719</v>
      </c>
      <c r="BK773" s="60" t="s">
        <v>7720</v>
      </c>
      <c r="BL773" s="60" t="s">
        <v>3878</v>
      </c>
      <c r="BM773" s="60" t="s">
        <v>3879</v>
      </c>
      <c r="BN773" s="60" t="s">
        <v>4332</v>
      </c>
      <c r="BO773" s="60" t="s">
        <v>4333</v>
      </c>
      <c r="BP773" s="60">
        <v>7293721</v>
      </c>
      <c r="BQ773" s="60" t="s">
        <v>4334</v>
      </c>
      <c r="BS773" s="60" t="s">
        <v>7721</v>
      </c>
      <c r="BT773" s="60" t="s">
        <v>3330</v>
      </c>
      <c r="BV773" s="61">
        <v>21107</v>
      </c>
      <c r="CW773" s="60" t="s">
        <v>1861</v>
      </c>
      <c r="CY773" s="60" t="s">
        <v>291</v>
      </c>
      <c r="CZ773" s="61">
        <v>43185</v>
      </c>
      <c r="DA773" s="61">
        <v>43215</v>
      </c>
      <c r="DB773" s="61">
        <v>43165</v>
      </c>
      <c r="DC773" s="61">
        <v>43921</v>
      </c>
    </row>
    <row r="774" spans="1:126" x14ac:dyDescent="0.15">
      <c r="A774" s="60">
        <f>COUNTIF(B774:B$1038,B774)</f>
        <v>1</v>
      </c>
      <c r="B774" s="60" t="str">
        <f t="shared" si="24"/>
        <v>3474700212短期入所生活介護</v>
      </c>
      <c r="C774" s="60">
        <v>3474700212</v>
      </c>
      <c r="D774" s="60">
        <v>0</v>
      </c>
      <c r="E774" s="60" t="s">
        <v>275</v>
      </c>
      <c r="F774" s="60">
        <v>1004605</v>
      </c>
      <c r="G774" s="60" t="s">
        <v>3875</v>
      </c>
      <c r="H774" s="60" t="s">
        <v>3876</v>
      </c>
      <c r="I774" s="60">
        <v>7294211</v>
      </c>
      <c r="J774" s="60" t="s">
        <v>4219</v>
      </c>
      <c r="K774" s="60" t="s">
        <v>4220</v>
      </c>
      <c r="L774" s="60" t="s">
        <v>4221</v>
      </c>
      <c r="M774" s="60" t="s">
        <v>1244</v>
      </c>
      <c r="N774" s="60" t="s">
        <v>533</v>
      </c>
      <c r="P774" s="60" t="s">
        <v>283</v>
      </c>
      <c r="Q774" s="60" t="s">
        <v>3880</v>
      </c>
      <c r="R774" s="60" t="s">
        <v>3881</v>
      </c>
      <c r="U774" s="61">
        <v>20067</v>
      </c>
      <c r="X774" s="60" t="s">
        <v>7719</v>
      </c>
      <c r="Y774" s="60" t="s">
        <v>7720</v>
      </c>
      <c r="Z774" s="60" t="s">
        <v>3878</v>
      </c>
      <c r="AA774" s="60">
        <v>7293713</v>
      </c>
      <c r="AB774" s="60">
        <v>34210</v>
      </c>
      <c r="AC774" s="60" t="s">
        <v>3877</v>
      </c>
      <c r="AD774" s="60" t="s">
        <v>611</v>
      </c>
      <c r="AE774" s="60" t="b">
        <f t="shared" si="25"/>
        <v>0</v>
      </c>
      <c r="AF774" s="60" t="s">
        <v>612</v>
      </c>
      <c r="AG774" s="60" t="s">
        <v>291</v>
      </c>
      <c r="AH774" s="61">
        <v>43453</v>
      </c>
      <c r="AI774" s="60" t="s">
        <v>292</v>
      </c>
      <c r="AJ774" s="61">
        <v>43447</v>
      </c>
      <c r="AK774" s="61">
        <v>43496</v>
      </c>
      <c r="AL774" s="60" t="s">
        <v>1850</v>
      </c>
      <c r="AM774" s="60" t="str">
        <f>VLOOKUP(AL774,'[1]居宅，予防'!$A$2:$B$43,2,FALSE)</f>
        <v>短期入所生活介護</v>
      </c>
      <c r="AN774" s="60" t="str">
        <f>VLOOKUP(AM774,[1]施設種別!$A$2:$B$20,2,FALSE)</f>
        <v>⑭短期入所生活介護</v>
      </c>
      <c r="AO774" s="60" t="s">
        <v>294</v>
      </c>
      <c r="AP774" s="60" t="s">
        <v>356</v>
      </c>
      <c r="AQ774" s="61">
        <v>37500</v>
      </c>
      <c r="AR774" s="61">
        <v>37500</v>
      </c>
      <c r="AS774" s="61">
        <v>42675</v>
      </c>
      <c r="BF774" s="61">
        <v>41883</v>
      </c>
      <c r="BG774" s="61">
        <v>44074</v>
      </c>
      <c r="BJ774" s="60" t="s">
        <v>7719</v>
      </c>
      <c r="BK774" s="60" t="s">
        <v>7720</v>
      </c>
      <c r="BL774" s="60" t="s">
        <v>3878</v>
      </c>
      <c r="BM774" s="60" t="s">
        <v>3879</v>
      </c>
      <c r="BN774" s="60" t="s">
        <v>4332</v>
      </c>
      <c r="BO774" s="60" t="s">
        <v>4333</v>
      </c>
      <c r="BP774" s="60">
        <v>7293721</v>
      </c>
      <c r="BQ774" s="60" t="s">
        <v>4334</v>
      </c>
      <c r="BS774" s="60" t="s">
        <v>7722</v>
      </c>
      <c r="BT774" s="60" t="s">
        <v>1593</v>
      </c>
      <c r="BV774" s="61">
        <v>21107</v>
      </c>
      <c r="CR774" s="60" t="s">
        <v>4327</v>
      </c>
      <c r="CY774" s="60" t="s">
        <v>291</v>
      </c>
      <c r="CZ774" s="61">
        <v>42739</v>
      </c>
      <c r="DA774" s="61">
        <v>43217</v>
      </c>
      <c r="DB774" s="61">
        <v>42684</v>
      </c>
      <c r="DC774" s="61">
        <v>44074</v>
      </c>
    </row>
    <row r="775" spans="1:126" x14ac:dyDescent="0.15">
      <c r="A775" s="60">
        <f>COUNTIF(B775:B$1038,B775)</f>
        <v>1</v>
      </c>
      <c r="B775" s="60" t="str">
        <f t="shared" si="24"/>
        <v>3474700220介護老人福祉施設</v>
      </c>
      <c r="C775" s="60">
        <v>3474700220</v>
      </c>
      <c r="D775" s="60">
        <v>0</v>
      </c>
      <c r="E775" s="60" t="s">
        <v>275</v>
      </c>
      <c r="F775" s="60">
        <v>1800036</v>
      </c>
      <c r="G775" s="60" t="s">
        <v>7665</v>
      </c>
      <c r="H775" s="60" t="s">
        <v>7666</v>
      </c>
      <c r="I775" s="60">
        <v>7294101</v>
      </c>
      <c r="J775" s="60" t="s">
        <v>7667</v>
      </c>
      <c r="K775" s="60" t="s">
        <v>7668</v>
      </c>
      <c r="L775" s="60" t="s">
        <v>7669</v>
      </c>
      <c r="M775" s="60" t="s">
        <v>1244</v>
      </c>
      <c r="P775" s="60" t="s">
        <v>283</v>
      </c>
      <c r="Q775" s="60" t="s">
        <v>7670</v>
      </c>
      <c r="R775" s="60" t="s">
        <v>7671</v>
      </c>
      <c r="X775" s="60" t="s">
        <v>7723</v>
      </c>
      <c r="Y775" s="60" t="s">
        <v>7724</v>
      </c>
      <c r="Z775" s="60" t="s">
        <v>7668</v>
      </c>
      <c r="AA775" s="60">
        <v>7294101</v>
      </c>
      <c r="AB775" s="60">
        <v>34209</v>
      </c>
      <c r="AC775" s="60" t="s">
        <v>7667</v>
      </c>
      <c r="AD775" s="60" t="s">
        <v>556</v>
      </c>
      <c r="AE775" s="60" t="b">
        <f t="shared" si="25"/>
        <v>0</v>
      </c>
      <c r="AF775" s="60" t="s">
        <v>291</v>
      </c>
      <c r="AH775" s="61">
        <v>41239</v>
      </c>
      <c r="AI775" s="60" t="s">
        <v>292</v>
      </c>
      <c r="AJ775" s="61">
        <v>40813</v>
      </c>
      <c r="AK775" s="61">
        <v>43192</v>
      </c>
      <c r="AL775" s="60" t="s">
        <v>1856</v>
      </c>
      <c r="AM775" s="60" t="str">
        <f>VLOOKUP(AL775,'[1]居宅，予防'!$A$2:$B$43,2,FALSE)</f>
        <v>介護老人福祉施設</v>
      </c>
      <c r="AN775" s="60" t="str">
        <f>VLOOKUP(AM775,[1]施設種別!$A$2:$B$20,2,FALSE)</f>
        <v>①広域型特別養護老人ホーム</v>
      </c>
      <c r="AO775" s="60" t="s">
        <v>294</v>
      </c>
      <c r="AP775" s="60" t="s">
        <v>356</v>
      </c>
      <c r="AQ775" s="61">
        <v>36617</v>
      </c>
      <c r="AR775" s="61">
        <v>36617</v>
      </c>
      <c r="AS775" s="61">
        <v>42826</v>
      </c>
      <c r="BF775" s="61">
        <v>41730</v>
      </c>
      <c r="BG775" s="61">
        <v>43921</v>
      </c>
      <c r="BJ775" s="60" t="s">
        <v>7723</v>
      </c>
      <c r="BK775" s="60" t="s">
        <v>7724</v>
      </c>
      <c r="BL775" s="60" t="s">
        <v>7668</v>
      </c>
      <c r="BM775" s="60" t="s">
        <v>7669</v>
      </c>
      <c r="BN775" s="60" t="s">
        <v>7674</v>
      </c>
      <c r="BO775" s="60" t="s">
        <v>7675</v>
      </c>
      <c r="BP775" s="60">
        <v>7294101</v>
      </c>
      <c r="BQ775" s="60" t="s">
        <v>7676</v>
      </c>
      <c r="BS775" s="60" t="s">
        <v>7677</v>
      </c>
      <c r="BT775" s="60" t="s">
        <v>7678</v>
      </c>
      <c r="BV775" s="61">
        <v>23667</v>
      </c>
      <c r="CW775" s="60" t="s">
        <v>7725</v>
      </c>
      <c r="CZ775" s="61">
        <v>42916</v>
      </c>
      <c r="DA775" s="61">
        <v>43495</v>
      </c>
      <c r="DB775" s="61">
        <v>41355</v>
      </c>
      <c r="DC775" s="61">
        <v>43921</v>
      </c>
    </row>
    <row r="776" spans="1:126" x14ac:dyDescent="0.15">
      <c r="A776" s="60">
        <f>COUNTIF(B776:B$1038,B776)</f>
        <v>1</v>
      </c>
      <c r="B776" s="60" t="str">
        <f t="shared" si="24"/>
        <v>3474700220短期入所生活介護</v>
      </c>
      <c r="C776" s="60">
        <v>3474700220</v>
      </c>
      <c r="D776" s="60">
        <v>0</v>
      </c>
      <c r="E776" s="60" t="s">
        <v>275</v>
      </c>
      <c r="F776" s="60">
        <v>1800036</v>
      </c>
      <c r="G776" s="60" t="s">
        <v>7665</v>
      </c>
      <c r="H776" s="60" t="s">
        <v>7666</v>
      </c>
      <c r="I776" s="60">
        <v>7294101</v>
      </c>
      <c r="J776" s="60" t="s">
        <v>7667</v>
      </c>
      <c r="K776" s="60" t="s">
        <v>7668</v>
      </c>
      <c r="L776" s="60" t="s">
        <v>7669</v>
      </c>
      <c r="M776" s="60" t="s">
        <v>1244</v>
      </c>
      <c r="P776" s="60" t="s">
        <v>283</v>
      </c>
      <c r="Q776" s="60" t="s">
        <v>7670</v>
      </c>
      <c r="R776" s="60" t="s">
        <v>7671</v>
      </c>
      <c r="X776" s="60" t="s">
        <v>7723</v>
      </c>
      <c r="Y776" s="60" t="s">
        <v>7724</v>
      </c>
      <c r="Z776" s="60" t="s">
        <v>7668</v>
      </c>
      <c r="AA776" s="60">
        <v>7294101</v>
      </c>
      <c r="AB776" s="60">
        <v>34209</v>
      </c>
      <c r="AC776" s="60" t="s">
        <v>7667</v>
      </c>
      <c r="AD776" s="60" t="s">
        <v>556</v>
      </c>
      <c r="AE776" s="60" t="b">
        <f t="shared" si="25"/>
        <v>0</v>
      </c>
      <c r="AF776" s="60" t="s">
        <v>291</v>
      </c>
      <c r="AH776" s="61">
        <v>41239</v>
      </c>
      <c r="AI776" s="60" t="s">
        <v>292</v>
      </c>
      <c r="AJ776" s="61">
        <v>40813</v>
      </c>
      <c r="AK776" s="61">
        <v>43192</v>
      </c>
      <c r="AL776" s="60" t="s">
        <v>1850</v>
      </c>
      <c r="AM776" s="60" t="str">
        <f>VLOOKUP(AL776,'[1]居宅，予防'!$A$2:$B$43,2,FALSE)</f>
        <v>短期入所生活介護</v>
      </c>
      <c r="AN776" s="60" t="str">
        <f>VLOOKUP(AM776,[1]施設種別!$A$2:$B$20,2,FALSE)</f>
        <v>⑭短期入所生活介護</v>
      </c>
      <c r="AO776" s="60" t="s">
        <v>294</v>
      </c>
      <c r="AP776" s="60" t="s">
        <v>356</v>
      </c>
      <c r="AQ776" s="61">
        <v>36647</v>
      </c>
      <c r="AR776" s="61">
        <v>36647</v>
      </c>
      <c r="AS776" s="61">
        <v>42826</v>
      </c>
      <c r="BF776" s="61">
        <v>41760</v>
      </c>
      <c r="BG776" s="61">
        <v>43951</v>
      </c>
      <c r="BJ776" s="60" t="s">
        <v>7723</v>
      </c>
      <c r="BK776" s="60" t="s">
        <v>7724</v>
      </c>
      <c r="BL776" s="60" t="s">
        <v>7668</v>
      </c>
      <c r="BM776" s="60" t="s">
        <v>7669</v>
      </c>
      <c r="BN776" s="60" t="s">
        <v>7674</v>
      </c>
      <c r="BO776" s="60" t="s">
        <v>7675</v>
      </c>
      <c r="BP776" s="60">
        <v>7294101</v>
      </c>
      <c r="BQ776" s="60" t="s">
        <v>7676</v>
      </c>
      <c r="BS776" s="60" t="s">
        <v>7677</v>
      </c>
      <c r="BT776" s="60" t="s">
        <v>7678</v>
      </c>
      <c r="BV776" s="61">
        <v>23667</v>
      </c>
      <c r="CR776" s="60" t="s">
        <v>1804</v>
      </c>
      <c r="CW776" s="60" t="s">
        <v>7725</v>
      </c>
      <c r="CZ776" s="61">
        <v>42916</v>
      </c>
      <c r="DA776" s="61">
        <v>43217</v>
      </c>
      <c r="DB776" s="61">
        <v>41355</v>
      </c>
      <c r="DC776" s="61">
        <v>43951</v>
      </c>
    </row>
    <row r="777" spans="1:126" x14ac:dyDescent="0.15">
      <c r="A777" s="60">
        <f>COUNTIF(B777:B$1038,B777)</f>
        <v>1</v>
      </c>
      <c r="B777" s="60" t="str">
        <f t="shared" si="24"/>
        <v>3474800152短期入所生活介護</v>
      </c>
      <c r="C777" s="60">
        <v>3474800152</v>
      </c>
      <c r="D777" s="60">
        <v>0</v>
      </c>
      <c r="E777" s="60" t="s">
        <v>275</v>
      </c>
      <c r="F777" s="60">
        <v>1800028</v>
      </c>
      <c r="G777" s="60" t="s">
        <v>7726</v>
      </c>
      <c r="H777" s="60" t="s">
        <v>7727</v>
      </c>
      <c r="I777" s="60">
        <v>7280401</v>
      </c>
      <c r="J777" s="60" t="s">
        <v>7728</v>
      </c>
      <c r="K777" s="60" t="s">
        <v>7729</v>
      </c>
      <c r="L777" s="60" t="s">
        <v>7730</v>
      </c>
      <c r="M777" s="60" t="s">
        <v>1244</v>
      </c>
      <c r="P777" s="60" t="s">
        <v>283</v>
      </c>
      <c r="Q777" s="60" t="s">
        <v>7731</v>
      </c>
      <c r="R777" s="60" t="s">
        <v>7732</v>
      </c>
      <c r="S777" s="60">
        <v>7280022</v>
      </c>
      <c r="T777" s="60" t="s">
        <v>7733</v>
      </c>
      <c r="U777" s="61">
        <v>18589</v>
      </c>
      <c r="V777" s="60" t="s">
        <v>7734</v>
      </c>
      <c r="X777" s="60" t="s">
        <v>7735</v>
      </c>
      <c r="Y777" s="60" t="s">
        <v>7736</v>
      </c>
      <c r="Z777" s="60" t="s">
        <v>7729</v>
      </c>
      <c r="AA777" s="60">
        <v>7280401</v>
      </c>
      <c r="AB777" s="60">
        <v>34209</v>
      </c>
      <c r="AC777" s="60" t="s">
        <v>7728</v>
      </c>
      <c r="AD777" s="60" t="s">
        <v>556</v>
      </c>
      <c r="AE777" s="60" t="b">
        <f t="shared" si="25"/>
        <v>0</v>
      </c>
      <c r="AF777" s="60" t="s">
        <v>291</v>
      </c>
      <c r="AH777" s="61">
        <v>41365</v>
      </c>
      <c r="AI777" s="60" t="s">
        <v>292</v>
      </c>
      <c r="AJ777" s="61">
        <v>41365</v>
      </c>
      <c r="AK777" s="61">
        <v>41389</v>
      </c>
      <c r="AL777" s="60" t="s">
        <v>1850</v>
      </c>
      <c r="AM777" s="60" t="str">
        <f>VLOOKUP(AL777,'[1]居宅，予防'!$A$2:$B$43,2,FALSE)</f>
        <v>短期入所生活介護</v>
      </c>
      <c r="AN777" s="60" t="str">
        <f>VLOOKUP(AM777,[1]施設種別!$A$2:$B$20,2,FALSE)</f>
        <v>⑭短期入所生活介護</v>
      </c>
      <c r="AO777" s="60" t="s">
        <v>294</v>
      </c>
      <c r="AP777" s="60" t="s">
        <v>356</v>
      </c>
      <c r="AQ777" s="61">
        <v>36563</v>
      </c>
      <c r="AR777" s="61">
        <v>36563</v>
      </c>
      <c r="AS777" s="61">
        <v>43190</v>
      </c>
      <c r="BF777" s="61">
        <v>41730</v>
      </c>
      <c r="BG777" s="61">
        <v>43921</v>
      </c>
      <c r="BJ777" s="60" t="s">
        <v>7735</v>
      </c>
      <c r="BK777" s="60" t="s">
        <v>7736</v>
      </c>
      <c r="BL777" s="60" t="s">
        <v>7729</v>
      </c>
      <c r="BM777" s="60" t="s">
        <v>7730</v>
      </c>
      <c r="BN777" s="60" t="s">
        <v>7737</v>
      </c>
      <c r="BO777" s="60" t="s">
        <v>7738</v>
      </c>
      <c r="BP777" s="60">
        <v>7280404</v>
      </c>
      <c r="BQ777" s="60" t="s">
        <v>7739</v>
      </c>
      <c r="BS777" s="60" t="s">
        <v>7740</v>
      </c>
      <c r="BT777" s="60" t="s">
        <v>598</v>
      </c>
      <c r="BV777" s="61">
        <v>22712</v>
      </c>
      <c r="CZ777" s="61">
        <v>43192</v>
      </c>
      <c r="DA777" s="61">
        <v>43238</v>
      </c>
      <c r="DB777" s="61">
        <v>40336</v>
      </c>
      <c r="DC777" s="61">
        <v>43921</v>
      </c>
    </row>
    <row r="778" spans="1:126" x14ac:dyDescent="0.15">
      <c r="A778" s="60">
        <f>COUNTIF(B778:B$1038,B778)</f>
        <v>1</v>
      </c>
      <c r="B778" s="60" t="str">
        <f t="shared" si="24"/>
        <v>3474800160介護老人福祉施設</v>
      </c>
      <c r="C778" s="60">
        <v>3474800160</v>
      </c>
      <c r="D778" s="60">
        <v>0</v>
      </c>
      <c r="E778" s="60" t="s">
        <v>275</v>
      </c>
      <c r="F778" s="60">
        <v>1800028</v>
      </c>
      <c r="G778" s="60" t="s">
        <v>7726</v>
      </c>
      <c r="H778" s="60" t="s">
        <v>7727</v>
      </c>
      <c r="I778" s="60">
        <v>7280401</v>
      </c>
      <c r="J778" s="60" t="s">
        <v>7728</v>
      </c>
      <c r="K778" s="60" t="s">
        <v>7729</v>
      </c>
      <c r="L778" s="60" t="s">
        <v>7730</v>
      </c>
      <c r="M778" s="60" t="s">
        <v>1244</v>
      </c>
      <c r="P778" s="60" t="s">
        <v>283</v>
      </c>
      <c r="Q778" s="60" t="s">
        <v>7731</v>
      </c>
      <c r="R778" s="60" t="s">
        <v>7732</v>
      </c>
      <c r="S778" s="60">
        <v>7280022</v>
      </c>
      <c r="T778" s="60" t="s">
        <v>7733</v>
      </c>
      <c r="U778" s="61">
        <v>18589</v>
      </c>
      <c r="V778" s="60" t="s">
        <v>7734</v>
      </c>
      <c r="X778" s="60" t="s">
        <v>7741</v>
      </c>
      <c r="Y778" s="60" t="s">
        <v>7742</v>
      </c>
      <c r="Z778" s="60" t="s">
        <v>7729</v>
      </c>
      <c r="AA778" s="60">
        <v>7280401</v>
      </c>
      <c r="AB778" s="60">
        <v>34209</v>
      </c>
      <c r="AC778" s="60" t="s">
        <v>7728</v>
      </c>
      <c r="AD778" s="60" t="s">
        <v>556</v>
      </c>
      <c r="AE778" s="60" t="b">
        <f t="shared" si="25"/>
        <v>0</v>
      </c>
      <c r="AF778" s="60" t="s">
        <v>291</v>
      </c>
      <c r="AH778" s="61">
        <v>41365</v>
      </c>
      <c r="AI778" s="60" t="s">
        <v>292</v>
      </c>
      <c r="AJ778" s="61">
        <v>41365</v>
      </c>
      <c r="AK778" s="61">
        <v>41389</v>
      </c>
      <c r="AL778" s="60" t="s">
        <v>1856</v>
      </c>
      <c r="AM778" s="60" t="str">
        <f>VLOOKUP(AL778,'[1]居宅，予防'!$A$2:$B$43,2,FALSE)</f>
        <v>介護老人福祉施設</v>
      </c>
      <c r="AN778" s="60" t="str">
        <f>VLOOKUP(AM778,[1]施設種別!$A$2:$B$20,2,FALSE)</f>
        <v>①広域型特別養護老人ホーム</v>
      </c>
      <c r="AO778" s="60" t="s">
        <v>294</v>
      </c>
      <c r="AP778" s="60" t="s">
        <v>356</v>
      </c>
      <c r="AQ778" s="61">
        <v>36617</v>
      </c>
      <c r="AR778" s="61">
        <v>36617</v>
      </c>
      <c r="AS778" s="61">
        <v>42736</v>
      </c>
      <c r="BF778" s="61">
        <v>41730</v>
      </c>
      <c r="BG778" s="61">
        <v>43921</v>
      </c>
      <c r="BJ778" s="60" t="s">
        <v>7741</v>
      </c>
      <c r="BK778" s="60" t="s">
        <v>7742</v>
      </c>
      <c r="BL778" s="60" t="s">
        <v>7729</v>
      </c>
      <c r="BM778" s="60" t="s">
        <v>7730</v>
      </c>
      <c r="BN778" s="60" t="s">
        <v>7737</v>
      </c>
      <c r="BO778" s="60" t="s">
        <v>7738</v>
      </c>
      <c r="BP778" s="60">
        <v>7280404</v>
      </c>
      <c r="BQ778" s="60" t="s">
        <v>7739</v>
      </c>
      <c r="BS778" s="60" t="s">
        <v>7743</v>
      </c>
      <c r="BT778" s="60" t="s">
        <v>7744</v>
      </c>
      <c r="BV778" s="61">
        <v>24183</v>
      </c>
      <c r="CZ778" s="61">
        <v>42794</v>
      </c>
      <c r="DA778" s="61">
        <v>43238</v>
      </c>
      <c r="DB778" s="61">
        <v>40336</v>
      </c>
      <c r="DC778" s="61">
        <v>43921</v>
      </c>
    </row>
    <row r="779" spans="1:126" x14ac:dyDescent="0.15">
      <c r="A779" s="60">
        <f>COUNTIF(B779:B$1038,B779)</f>
        <v>1</v>
      </c>
      <c r="B779" s="60" t="str">
        <f t="shared" si="24"/>
        <v>3474800160短期入所生活介護</v>
      </c>
      <c r="C779" s="60">
        <v>3474800160</v>
      </c>
      <c r="D779" s="60">
        <v>0</v>
      </c>
      <c r="E779" s="60" t="s">
        <v>275</v>
      </c>
      <c r="F779" s="60">
        <v>1800028</v>
      </c>
      <c r="G779" s="60" t="s">
        <v>7726</v>
      </c>
      <c r="H779" s="60" t="s">
        <v>7727</v>
      </c>
      <c r="I779" s="60">
        <v>7280401</v>
      </c>
      <c r="J779" s="60" t="s">
        <v>7728</v>
      </c>
      <c r="K779" s="60" t="s">
        <v>7729</v>
      </c>
      <c r="L779" s="60" t="s">
        <v>7730</v>
      </c>
      <c r="M779" s="60" t="s">
        <v>1244</v>
      </c>
      <c r="P779" s="60" t="s">
        <v>283</v>
      </c>
      <c r="Q779" s="60" t="s">
        <v>7731</v>
      </c>
      <c r="R779" s="60" t="s">
        <v>7732</v>
      </c>
      <c r="S779" s="60">
        <v>7280022</v>
      </c>
      <c r="T779" s="60" t="s">
        <v>7733</v>
      </c>
      <c r="U779" s="61">
        <v>18589</v>
      </c>
      <c r="V779" s="60" t="s">
        <v>7734</v>
      </c>
      <c r="X779" s="60" t="s">
        <v>7741</v>
      </c>
      <c r="Y779" s="60" t="s">
        <v>7742</v>
      </c>
      <c r="Z779" s="60" t="s">
        <v>7729</v>
      </c>
      <c r="AA779" s="60">
        <v>7280401</v>
      </c>
      <c r="AB779" s="60">
        <v>34209</v>
      </c>
      <c r="AC779" s="60" t="s">
        <v>7728</v>
      </c>
      <c r="AD779" s="60" t="s">
        <v>556</v>
      </c>
      <c r="AE779" s="60" t="b">
        <f t="shared" si="25"/>
        <v>0</v>
      </c>
      <c r="AF779" s="60" t="s">
        <v>291</v>
      </c>
      <c r="AH779" s="61">
        <v>41365</v>
      </c>
      <c r="AI779" s="60" t="s">
        <v>292</v>
      </c>
      <c r="AJ779" s="61">
        <v>41365</v>
      </c>
      <c r="AK779" s="61">
        <v>41389</v>
      </c>
      <c r="AL779" s="60" t="s">
        <v>1850</v>
      </c>
      <c r="AM779" s="60" t="str">
        <f>VLOOKUP(AL779,'[1]居宅，予防'!$A$2:$B$43,2,FALSE)</f>
        <v>短期入所生活介護</v>
      </c>
      <c r="AN779" s="60" t="str">
        <f>VLOOKUP(AM779,[1]施設種別!$A$2:$B$20,2,FALSE)</f>
        <v>⑭短期入所生活介護</v>
      </c>
      <c r="AO779" s="60" t="s">
        <v>294</v>
      </c>
      <c r="AP779" s="60" t="s">
        <v>356</v>
      </c>
      <c r="AQ779" s="61">
        <v>36563</v>
      </c>
      <c r="AR779" s="61">
        <v>36563</v>
      </c>
      <c r="AS779" s="61">
        <v>42736</v>
      </c>
      <c r="BF779" s="61">
        <v>41730</v>
      </c>
      <c r="BG779" s="61">
        <v>43921</v>
      </c>
      <c r="BJ779" s="60" t="s">
        <v>7741</v>
      </c>
      <c r="BK779" s="60" t="s">
        <v>7742</v>
      </c>
      <c r="BL779" s="60" t="s">
        <v>7729</v>
      </c>
      <c r="BM779" s="60" t="s">
        <v>7730</v>
      </c>
      <c r="BN779" s="60" t="s">
        <v>7737</v>
      </c>
      <c r="BO779" s="60" t="s">
        <v>7738</v>
      </c>
      <c r="BP779" s="60">
        <v>7280404</v>
      </c>
      <c r="BQ779" s="60" t="s">
        <v>7745</v>
      </c>
      <c r="BS779" s="60" t="s">
        <v>7736</v>
      </c>
      <c r="BT779" s="60" t="s">
        <v>7746</v>
      </c>
      <c r="BV779" s="61">
        <v>24183</v>
      </c>
      <c r="CZ779" s="61">
        <v>42794</v>
      </c>
      <c r="DA779" s="61">
        <v>43327</v>
      </c>
      <c r="DB779" s="61">
        <v>40336</v>
      </c>
      <c r="DC779" s="61">
        <v>43921</v>
      </c>
    </row>
    <row r="780" spans="1:126" x14ac:dyDescent="0.15">
      <c r="A780" s="60">
        <f>COUNTIF(B780:B$1038,B780)</f>
        <v>1</v>
      </c>
      <c r="B780" s="60" t="str">
        <f t="shared" si="24"/>
        <v>3474800178通所介護</v>
      </c>
      <c r="C780" s="60">
        <v>3474800178</v>
      </c>
      <c r="D780" s="60">
        <v>0</v>
      </c>
      <c r="E780" s="60" t="s">
        <v>275</v>
      </c>
      <c r="F780" s="60">
        <v>1800028</v>
      </c>
      <c r="G780" s="60" t="s">
        <v>7726</v>
      </c>
      <c r="H780" s="60" t="s">
        <v>7727</v>
      </c>
      <c r="I780" s="60">
        <v>7280401</v>
      </c>
      <c r="J780" s="60" t="s">
        <v>7728</v>
      </c>
      <c r="K780" s="60" t="s">
        <v>7729</v>
      </c>
      <c r="L780" s="60" t="s">
        <v>7730</v>
      </c>
      <c r="M780" s="60" t="s">
        <v>1244</v>
      </c>
      <c r="P780" s="60" t="s">
        <v>283</v>
      </c>
      <c r="Q780" s="60" t="s">
        <v>7731</v>
      </c>
      <c r="R780" s="60" t="s">
        <v>7732</v>
      </c>
      <c r="S780" s="60">
        <v>7280022</v>
      </c>
      <c r="T780" s="60" t="s">
        <v>7733</v>
      </c>
      <c r="U780" s="61">
        <v>18589</v>
      </c>
      <c r="V780" s="60" t="s">
        <v>7734</v>
      </c>
      <c r="X780" s="60" t="s">
        <v>7747</v>
      </c>
      <c r="Y780" s="60" t="s">
        <v>7748</v>
      </c>
      <c r="Z780" s="60" t="s">
        <v>7749</v>
      </c>
      <c r="AA780" s="60">
        <v>7280401</v>
      </c>
      <c r="AB780" s="60">
        <v>34209</v>
      </c>
      <c r="AC780" s="60" t="s">
        <v>7728</v>
      </c>
      <c r="AD780" s="60" t="s">
        <v>556</v>
      </c>
      <c r="AE780" s="60" t="b">
        <f t="shared" si="25"/>
        <v>0</v>
      </c>
      <c r="AF780" s="60" t="s">
        <v>291</v>
      </c>
      <c r="AH780" s="61">
        <v>41365</v>
      </c>
      <c r="AI780" s="60" t="s">
        <v>292</v>
      </c>
      <c r="AJ780" s="61">
        <v>41365</v>
      </c>
      <c r="AK780" s="61">
        <v>41389</v>
      </c>
      <c r="AL780" s="60" t="s">
        <v>1829</v>
      </c>
      <c r="AM780" s="60" t="str">
        <f>VLOOKUP(AL780,'[1]居宅，予防'!$A$2:$B$43,2,FALSE)</f>
        <v>通所介護</v>
      </c>
      <c r="AN780" s="60" t="str">
        <f>VLOOKUP(AM780,[1]施設種別!$A$2:$B$20,2,FALSE)</f>
        <v>⑮通所介護</v>
      </c>
      <c r="AO780" s="60" t="s">
        <v>294</v>
      </c>
      <c r="AP780" s="60" t="s">
        <v>356</v>
      </c>
      <c r="AQ780" s="61">
        <v>36563</v>
      </c>
      <c r="AR780" s="61">
        <v>36563</v>
      </c>
      <c r="AS780" s="61">
        <v>42522</v>
      </c>
      <c r="BF780" s="61">
        <v>41730</v>
      </c>
      <c r="BG780" s="61">
        <v>43921</v>
      </c>
      <c r="BJ780" s="60" t="s">
        <v>7747</v>
      </c>
      <c r="BK780" s="60" t="s">
        <v>7748</v>
      </c>
      <c r="BL780" s="60" t="s">
        <v>7749</v>
      </c>
      <c r="BM780" s="60" t="s">
        <v>7730</v>
      </c>
      <c r="BN780" s="60" t="s">
        <v>7737</v>
      </c>
      <c r="BO780" s="60" t="s">
        <v>7738</v>
      </c>
      <c r="BP780" s="60">
        <v>7280404</v>
      </c>
      <c r="BQ780" s="60" t="s">
        <v>7739</v>
      </c>
      <c r="BS780" s="60" t="s">
        <v>7742</v>
      </c>
      <c r="BT780" s="60" t="s">
        <v>7750</v>
      </c>
      <c r="BV780" s="61">
        <v>24183</v>
      </c>
      <c r="CR780" s="60" t="s">
        <v>556</v>
      </c>
      <c r="CS780" s="60" t="s">
        <v>7751</v>
      </c>
      <c r="CZ780" s="61">
        <v>42550</v>
      </c>
      <c r="DA780" s="61">
        <v>43217</v>
      </c>
      <c r="DB780" s="61">
        <v>41068</v>
      </c>
      <c r="DC780" s="61">
        <v>43921</v>
      </c>
    </row>
    <row r="781" spans="1:126" x14ac:dyDescent="0.15">
      <c r="A781" s="60">
        <f>COUNTIF(B781:B$1038,B781)</f>
        <v>1</v>
      </c>
      <c r="B781" s="60" t="str">
        <f t="shared" si="24"/>
        <v>3474800186通所介護</v>
      </c>
      <c r="C781" s="60">
        <v>3474800186</v>
      </c>
      <c r="D781" s="60">
        <v>0</v>
      </c>
      <c r="E781" s="60" t="s">
        <v>275</v>
      </c>
      <c r="F781" s="60">
        <v>1007582</v>
      </c>
      <c r="G781" s="60" t="s">
        <v>7752</v>
      </c>
      <c r="H781" s="60" t="s">
        <v>7753</v>
      </c>
      <c r="I781" s="60">
        <v>7280025</v>
      </c>
      <c r="J781" s="60" t="s">
        <v>7754</v>
      </c>
      <c r="K781" s="60" t="s">
        <v>7755</v>
      </c>
      <c r="L781" s="60" t="s">
        <v>7756</v>
      </c>
      <c r="M781" s="60" t="s">
        <v>1244</v>
      </c>
      <c r="P781" s="60" t="s">
        <v>283</v>
      </c>
      <c r="Q781" s="60" t="s">
        <v>7757</v>
      </c>
      <c r="R781" s="60" t="s">
        <v>7758</v>
      </c>
      <c r="X781" s="60" t="s">
        <v>7759</v>
      </c>
      <c r="Y781" s="60" t="s">
        <v>7760</v>
      </c>
      <c r="Z781" s="60" t="s">
        <v>7761</v>
      </c>
      <c r="AA781" s="60">
        <v>7294207</v>
      </c>
      <c r="AB781" s="60">
        <v>34209</v>
      </c>
      <c r="AC781" s="60" t="s">
        <v>7762</v>
      </c>
      <c r="AD781" s="60" t="s">
        <v>556</v>
      </c>
      <c r="AE781" s="60" t="b">
        <f t="shared" si="25"/>
        <v>0</v>
      </c>
      <c r="AF781" s="60" t="s">
        <v>291</v>
      </c>
      <c r="AH781" s="61">
        <v>36632</v>
      </c>
      <c r="AI781" s="60" t="s">
        <v>292</v>
      </c>
      <c r="AJ781" s="61">
        <v>42648</v>
      </c>
      <c r="AK781" s="61">
        <v>42703</v>
      </c>
      <c r="AL781" s="60" t="s">
        <v>1829</v>
      </c>
      <c r="AM781" s="60" t="str">
        <f>VLOOKUP(AL781,'[1]居宅，予防'!$A$2:$B$43,2,FALSE)</f>
        <v>通所介護</v>
      </c>
      <c r="AN781" s="60" t="str">
        <f>VLOOKUP(AM781,[1]施設種別!$A$2:$B$20,2,FALSE)</f>
        <v>⑮通所介護</v>
      </c>
      <c r="AO781" s="60" t="s">
        <v>294</v>
      </c>
      <c r="AP781" s="60" t="s">
        <v>356</v>
      </c>
      <c r="AQ781" s="61">
        <v>36601</v>
      </c>
      <c r="AR781" s="61">
        <v>36601</v>
      </c>
      <c r="AS781" s="61">
        <v>42461</v>
      </c>
      <c r="BF781" s="61">
        <v>41730</v>
      </c>
      <c r="BG781" s="61">
        <v>43921</v>
      </c>
      <c r="BJ781" s="60" t="s">
        <v>7759</v>
      </c>
      <c r="BK781" s="60" t="s">
        <v>7760</v>
      </c>
      <c r="BL781" s="60" t="s">
        <v>7761</v>
      </c>
      <c r="BM781" s="60" t="s">
        <v>7763</v>
      </c>
      <c r="BN781" s="60" t="s">
        <v>7764</v>
      </c>
      <c r="BO781" s="60" t="s">
        <v>7765</v>
      </c>
      <c r="BP781" s="60">
        <v>7296215</v>
      </c>
      <c r="BQ781" s="60" t="s">
        <v>7766</v>
      </c>
      <c r="BS781" s="60" t="s">
        <v>7767</v>
      </c>
      <c r="BT781" s="60" t="s">
        <v>7768</v>
      </c>
      <c r="BV781" s="61">
        <v>21245</v>
      </c>
      <c r="CR781" s="60" t="s">
        <v>556</v>
      </c>
      <c r="CS781" s="60" t="s">
        <v>7769</v>
      </c>
      <c r="CZ781" s="61">
        <v>42520</v>
      </c>
      <c r="DA781" s="61">
        <v>43217</v>
      </c>
      <c r="DB781" s="61">
        <v>41358</v>
      </c>
      <c r="DC781" s="61">
        <v>43921</v>
      </c>
    </row>
    <row r="782" spans="1:126" x14ac:dyDescent="0.15">
      <c r="A782" s="60">
        <f>COUNTIF(B782:B$1038,B782)</f>
        <v>1</v>
      </c>
      <c r="B782" s="60" t="str">
        <f t="shared" si="24"/>
        <v>3474800194短期入所生活介護</v>
      </c>
      <c r="C782" s="60">
        <v>3474800194</v>
      </c>
      <c r="D782" s="60">
        <v>0</v>
      </c>
      <c r="E782" s="60" t="s">
        <v>275</v>
      </c>
      <c r="F782" s="60">
        <v>1007582</v>
      </c>
      <c r="G782" s="60" t="s">
        <v>7752</v>
      </c>
      <c r="H782" s="60" t="s">
        <v>7753</v>
      </c>
      <c r="I782" s="60">
        <v>7280025</v>
      </c>
      <c r="J782" s="60" t="s">
        <v>7754</v>
      </c>
      <c r="K782" s="60" t="s">
        <v>7755</v>
      </c>
      <c r="L782" s="60" t="s">
        <v>7756</v>
      </c>
      <c r="M782" s="60" t="s">
        <v>1244</v>
      </c>
      <c r="P782" s="60" t="s">
        <v>283</v>
      </c>
      <c r="Q782" s="60" t="s">
        <v>7757</v>
      </c>
      <c r="R782" s="60" t="s">
        <v>7758</v>
      </c>
      <c r="X782" s="60" t="s">
        <v>7770</v>
      </c>
      <c r="Y782" s="60" t="s">
        <v>7771</v>
      </c>
      <c r="Z782" s="60" t="s">
        <v>7761</v>
      </c>
      <c r="AA782" s="60">
        <v>7294207</v>
      </c>
      <c r="AB782" s="60">
        <v>34209</v>
      </c>
      <c r="AC782" s="60" t="s">
        <v>7762</v>
      </c>
      <c r="AD782" s="60" t="s">
        <v>556</v>
      </c>
      <c r="AE782" s="60" t="b">
        <f t="shared" si="25"/>
        <v>0</v>
      </c>
      <c r="AF782" s="60" t="s">
        <v>291</v>
      </c>
      <c r="AH782" s="61">
        <v>36632</v>
      </c>
      <c r="AI782" s="60" t="s">
        <v>292</v>
      </c>
      <c r="AJ782" s="61">
        <v>42648</v>
      </c>
      <c r="AK782" s="61">
        <v>42703</v>
      </c>
      <c r="AL782" s="60" t="s">
        <v>1850</v>
      </c>
      <c r="AM782" s="60" t="str">
        <f>VLOOKUP(AL782,'[1]居宅，予防'!$A$2:$B$43,2,FALSE)</f>
        <v>短期入所生活介護</v>
      </c>
      <c r="AN782" s="60" t="str">
        <f>VLOOKUP(AM782,[1]施設種別!$A$2:$B$20,2,FALSE)</f>
        <v>⑭短期入所生活介護</v>
      </c>
      <c r="AO782" s="60" t="s">
        <v>294</v>
      </c>
      <c r="AP782" s="60" t="s">
        <v>356</v>
      </c>
      <c r="AQ782" s="61">
        <v>36601</v>
      </c>
      <c r="AR782" s="61">
        <v>36601</v>
      </c>
      <c r="AS782" s="61">
        <v>42461</v>
      </c>
      <c r="BF782" s="61">
        <v>41730</v>
      </c>
      <c r="BG782" s="61">
        <v>43921</v>
      </c>
      <c r="BJ782" s="60" t="s">
        <v>7770</v>
      </c>
      <c r="BK782" s="60" t="s">
        <v>7771</v>
      </c>
      <c r="BL782" s="60" t="s">
        <v>7761</v>
      </c>
      <c r="BM782" s="60" t="s">
        <v>7763</v>
      </c>
      <c r="BN782" s="60" t="s">
        <v>7764</v>
      </c>
      <c r="BO782" s="60" t="s">
        <v>7765</v>
      </c>
      <c r="BP782" s="60">
        <v>7296215</v>
      </c>
      <c r="BQ782" s="60" t="s">
        <v>7766</v>
      </c>
      <c r="BS782" s="60" t="s">
        <v>7767</v>
      </c>
      <c r="BT782" s="60" t="s">
        <v>7772</v>
      </c>
      <c r="BV782" s="61">
        <v>21245</v>
      </c>
      <c r="CR782" s="60" t="s">
        <v>556</v>
      </c>
      <c r="CS782" s="60" t="s">
        <v>7773</v>
      </c>
      <c r="CW782" s="60" t="s">
        <v>7774</v>
      </c>
      <c r="CZ782" s="61">
        <v>42520</v>
      </c>
      <c r="DA782" s="61">
        <v>43374</v>
      </c>
      <c r="DB782" s="61">
        <v>41358</v>
      </c>
      <c r="DC782" s="61">
        <v>43921</v>
      </c>
    </row>
    <row r="783" spans="1:126" x14ac:dyDescent="0.15">
      <c r="A783" s="60">
        <f>COUNTIF(B783:B$1038,B783)</f>
        <v>1</v>
      </c>
      <c r="B783" s="60" t="str">
        <f t="shared" si="24"/>
        <v>3474800228通所介護</v>
      </c>
      <c r="C783" s="60">
        <v>3474800228</v>
      </c>
      <c r="D783" s="60">
        <v>0</v>
      </c>
      <c r="E783" s="60" t="s">
        <v>275</v>
      </c>
      <c r="F783" s="60">
        <v>2800001</v>
      </c>
      <c r="G783" s="60" t="s">
        <v>3941</v>
      </c>
      <c r="H783" s="60" t="s">
        <v>3942</v>
      </c>
      <c r="I783" s="60">
        <v>7280013</v>
      </c>
      <c r="J783" s="60" t="s">
        <v>3943</v>
      </c>
      <c r="K783" s="60" t="s">
        <v>3944</v>
      </c>
      <c r="L783" s="60" t="s">
        <v>3945</v>
      </c>
      <c r="M783" s="60" t="s">
        <v>2096</v>
      </c>
      <c r="P783" s="60" t="s">
        <v>349</v>
      </c>
      <c r="Q783" s="60" t="s">
        <v>3946</v>
      </c>
      <c r="R783" s="60" t="s">
        <v>3947</v>
      </c>
      <c r="S783" s="60">
        <v>7294106</v>
      </c>
      <c r="T783" s="60" t="s">
        <v>3948</v>
      </c>
      <c r="U783" s="61">
        <v>15085</v>
      </c>
      <c r="X783" s="60" t="s">
        <v>7775</v>
      </c>
      <c r="Y783" s="60" t="s">
        <v>7776</v>
      </c>
      <c r="Z783" s="60" t="s">
        <v>7777</v>
      </c>
      <c r="AA783" s="60">
        <v>7280124</v>
      </c>
      <c r="AB783" s="60">
        <v>34209</v>
      </c>
      <c r="AC783" s="60" t="s">
        <v>7778</v>
      </c>
      <c r="AD783" s="60" t="s">
        <v>556</v>
      </c>
      <c r="AE783" s="60" t="b">
        <f t="shared" si="25"/>
        <v>0</v>
      </c>
      <c r="AF783" s="60" t="s">
        <v>291</v>
      </c>
      <c r="AH783" s="61">
        <v>42976</v>
      </c>
      <c r="AI783" s="60" t="s">
        <v>292</v>
      </c>
      <c r="AJ783" s="61">
        <v>42885</v>
      </c>
      <c r="AK783" s="61">
        <v>42976</v>
      </c>
      <c r="AL783" s="60" t="s">
        <v>1829</v>
      </c>
      <c r="AM783" s="60" t="str">
        <f>VLOOKUP(AL783,'[1]居宅，予防'!$A$2:$B$43,2,FALSE)</f>
        <v>通所介護</v>
      </c>
      <c r="AN783" s="60" t="str">
        <f>VLOOKUP(AM783,[1]施設種別!$A$2:$B$20,2,FALSE)</f>
        <v>⑮通所介護</v>
      </c>
      <c r="AO783" s="60" t="s">
        <v>294</v>
      </c>
      <c r="AP783" s="60" t="s">
        <v>356</v>
      </c>
      <c r="AQ783" s="61">
        <v>36607</v>
      </c>
      <c r="AR783" s="61">
        <v>36607</v>
      </c>
      <c r="AS783" s="61">
        <v>42826</v>
      </c>
      <c r="BF783" s="61">
        <v>42461</v>
      </c>
      <c r="BG783" s="61">
        <v>44651</v>
      </c>
      <c r="BJ783" s="60" t="s">
        <v>7775</v>
      </c>
      <c r="BK783" s="60" t="s">
        <v>7776</v>
      </c>
      <c r="BL783" s="60" t="s">
        <v>7777</v>
      </c>
      <c r="BM783" s="60" t="s">
        <v>7779</v>
      </c>
      <c r="BN783" s="60" t="s">
        <v>7780</v>
      </c>
      <c r="BO783" s="60" t="s">
        <v>7781</v>
      </c>
      <c r="BP783" s="60">
        <v>7280201</v>
      </c>
      <c r="BQ783" s="60" t="s">
        <v>7782</v>
      </c>
      <c r="BS783" s="60" t="s">
        <v>7783</v>
      </c>
      <c r="BT783" s="60" t="s">
        <v>7784</v>
      </c>
      <c r="BU783" s="60" t="s">
        <v>598</v>
      </c>
      <c r="BV783" s="61">
        <v>24568</v>
      </c>
      <c r="CR783" s="60" t="s">
        <v>7785</v>
      </c>
      <c r="CS783" s="60" t="s">
        <v>7786</v>
      </c>
      <c r="CU783" s="60" t="s">
        <v>7787</v>
      </c>
      <c r="CZ783" s="61">
        <v>42916</v>
      </c>
      <c r="DA783" s="61">
        <v>42886</v>
      </c>
      <c r="DB783" s="61">
        <v>41144</v>
      </c>
      <c r="DC783" s="61">
        <v>44651</v>
      </c>
    </row>
    <row r="784" spans="1:126" x14ac:dyDescent="0.15">
      <c r="A784" s="60">
        <f>COUNTIF(B784:B$1038,B784)</f>
        <v>1</v>
      </c>
      <c r="B784" s="60" t="str">
        <f t="shared" si="24"/>
        <v>3474800236短期入所生活介護</v>
      </c>
      <c r="C784" s="60">
        <v>3474800236</v>
      </c>
      <c r="D784" s="60">
        <v>0</v>
      </c>
      <c r="E784" s="60" t="s">
        <v>275</v>
      </c>
      <c r="F784" s="60">
        <v>2800001</v>
      </c>
      <c r="G784" s="60" t="s">
        <v>3941</v>
      </c>
      <c r="H784" s="60" t="s">
        <v>3942</v>
      </c>
      <c r="I784" s="60">
        <v>7280013</v>
      </c>
      <c r="J784" s="60" t="s">
        <v>3943</v>
      </c>
      <c r="K784" s="60" t="s">
        <v>3944</v>
      </c>
      <c r="L784" s="60" t="s">
        <v>3945</v>
      </c>
      <c r="M784" s="60" t="s">
        <v>2096</v>
      </c>
      <c r="P784" s="60" t="s">
        <v>349</v>
      </c>
      <c r="Q784" s="60" t="s">
        <v>3946</v>
      </c>
      <c r="R784" s="60" t="s">
        <v>3947</v>
      </c>
      <c r="S784" s="60">
        <v>7294106</v>
      </c>
      <c r="T784" s="60" t="s">
        <v>3948</v>
      </c>
      <c r="U784" s="61">
        <v>15085</v>
      </c>
      <c r="X784" s="60" t="s">
        <v>7788</v>
      </c>
      <c r="Y784" s="60" t="s">
        <v>7789</v>
      </c>
      <c r="Z784" s="60" t="s">
        <v>7790</v>
      </c>
      <c r="AA784" s="60">
        <v>7280131</v>
      </c>
      <c r="AB784" s="60">
        <v>34209</v>
      </c>
      <c r="AC784" s="60" t="s">
        <v>7791</v>
      </c>
      <c r="AD784" s="60" t="s">
        <v>556</v>
      </c>
      <c r="AE784" s="60" t="b">
        <f t="shared" si="25"/>
        <v>0</v>
      </c>
      <c r="AF784" s="60" t="s">
        <v>291</v>
      </c>
      <c r="AH784" s="61">
        <v>42976</v>
      </c>
      <c r="AI784" s="60" t="s">
        <v>292</v>
      </c>
      <c r="AJ784" s="61">
        <v>42885</v>
      </c>
      <c r="AK784" s="61">
        <v>42976</v>
      </c>
      <c r="AL784" s="60" t="s">
        <v>1850</v>
      </c>
      <c r="AM784" s="60" t="str">
        <f>VLOOKUP(AL784,'[1]居宅，予防'!$A$2:$B$43,2,FALSE)</f>
        <v>短期入所生活介護</v>
      </c>
      <c r="AN784" s="60" t="str">
        <f>VLOOKUP(AM784,[1]施設種別!$A$2:$B$20,2,FALSE)</f>
        <v>⑭短期入所生活介護</v>
      </c>
      <c r="AO784" s="60" t="s">
        <v>294</v>
      </c>
      <c r="AP784" s="60" t="s">
        <v>356</v>
      </c>
      <c r="AQ784" s="61">
        <v>36607</v>
      </c>
      <c r="AR784" s="61">
        <v>36607</v>
      </c>
      <c r="AS784" s="61">
        <v>42095</v>
      </c>
      <c r="BF784" s="61">
        <v>42461</v>
      </c>
      <c r="BG784" s="61">
        <v>44651</v>
      </c>
      <c r="BJ784" s="60" t="s">
        <v>7788</v>
      </c>
      <c r="BK784" s="60" t="s">
        <v>7789</v>
      </c>
      <c r="BL784" s="60" t="s">
        <v>7790</v>
      </c>
      <c r="BM784" s="60" t="s">
        <v>7792</v>
      </c>
      <c r="BN784" s="60" t="s">
        <v>7793</v>
      </c>
      <c r="BO784" s="60" t="s">
        <v>7794</v>
      </c>
      <c r="BP784" s="60">
        <v>7280011</v>
      </c>
      <c r="BQ784" s="60" t="s">
        <v>7795</v>
      </c>
      <c r="BV784" s="61">
        <v>27696</v>
      </c>
      <c r="CU784" s="60" t="s">
        <v>7787</v>
      </c>
      <c r="CZ784" s="61">
        <v>42473</v>
      </c>
      <c r="DA784" s="61">
        <v>42849</v>
      </c>
      <c r="DB784" s="61">
        <v>40690</v>
      </c>
      <c r="DC784" s="61">
        <v>44651</v>
      </c>
    </row>
    <row r="785" spans="1:107" x14ac:dyDescent="0.15">
      <c r="A785" s="60">
        <f>COUNTIF(B785:B$1038,B785)</f>
        <v>1</v>
      </c>
      <c r="B785" s="60" t="str">
        <f t="shared" si="24"/>
        <v>3474800251通所介護</v>
      </c>
      <c r="C785" s="60">
        <v>3474800251</v>
      </c>
      <c r="D785" s="60">
        <v>0</v>
      </c>
      <c r="E785" s="60" t="s">
        <v>275</v>
      </c>
      <c r="F785" s="60">
        <v>2800001</v>
      </c>
      <c r="G785" s="60" t="s">
        <v>3941</v>
      </c>
      <c r="H785" s="60" t="s">
        <v>3942</v>
      </c>
      <c r="I785" s="60">
        <v>7280013</v>
      </c>
      <c r="J785" s="60" t="s">
        <v>3943</v>
      </c>
      <c r="K785" s="60" t="s">
        <v>3944</v>
      </c>
      <c r="L785" s="60" t="s">
        <v>3945</v>
      </c>
      <c r="M785" s="60" t="s">
        <v>2096</v>
      </c>
      <c r="P785" s="60" t="s">
        <v>349</v>
      </c>
      <c r="Q785" s="60" t="s">
        <v>3946</v>
      </c>
      <c r="R785" s="60" t="s">
        <v>3947</v>
      </c>
      <c r="S785" s="60">
        <v>7294106</v>
      </c>
      <c r="T785" s="60" t="s">
        <v>3948</v>
      </c>
      <c r="U785" s="61">
        <v>15085</v>
      </c>
      <c r="X785" s="60" t="s">
        <v>7796</v>
      </c>
      <c r="Y785" s="60" t="s">
        <v>7797</v>
      </c>
      <c r="Z785" s="60" t="s">
        <v>7798</v>
      </c>
      <c r="AA785" s="60">
        <v>7280201</v>
      </c>
      <c r="AB785" s="60">
        <v>34209</v>
      </c>
      <c r="AC785" s="60" t="s">
        <v>7799</v>
      </c>
      <c r="AD785" s="60" t="s">
        <v>556</v>
      </c>
      <c r="AE785" s="60" t="b">
        <f t="shared" si="25"/>
        <v>0</v>
      </c>
      <c r="AF785" s="60" t="s">
        <v>291</v>
      </c>
      <c r="AH785" s="61">
        <v>42976</v>
      </c>
      <c r="AI785" s="60" t="s">
        <v>292</v>
      </c>
      <c r="AJ785" s="61">
        <v>42885</v>
      </c>
      <c r="AK785" s="61">
        <v>42976</v>
      </c>
      <c r="AL785" s="60" t="s">
        <v>1829</v>
      </c>
      <c r="AM785" s="60" t="str">
        <f>VLOOKUP(AL785,'[1]居宅，予防'!$A$2:$B$43,2,FALSE)</f>
        <v>通所介護</v>
      </c>
      <c r="AN785" s="60" t="str">
        <f>VLOOKUP(AM785,[1]施設種別!$A$2:$B$20,2,FALSE)</f>
        <v>⑮通所介護</v>
      </c>
      <c r="AO785" s="60" t="s">
        <v>294</v>
      </c>
      <c r="AP785" s="60" t="s">
        <v>356</v>
      </c>
      <c r="AQ785" s="61">
        <v>36613</v>
      </c>
      <c r="AR785" s="61">
        <v>36613</v>
      </c>
      <c r="AS785" s="61">
        <v>42826</v>
      </c>
      <c r="BF785" s="61">
        <v>42461</v>
      </c>
      <c r="BG785" s="61">
        <v>44651</v>
      </c>
      <c r="BJ785" s="60" t="s">
        <v>7796</v>
      </c>
      <c r="BK785" s="60" t="s">
        <v>7797</v>
      </c>
      <c r="BL785" s="60" t="s">
        <v>7798</v>
      </c>
      <c r="BM785" s="60" t="s">
        <v>7800</v>
      </c>
      <c r="BN785" s="60" t="s">
        <v>7801</v>
      </c>
      <c r="BO785" s="60" t="s">
        <v>7802</v>
      </c>
      <c r="BP785" s="60">
        <v>7280012</v>
      </c>
      <c r="BQ785" s="60" t="s">
        <v>7803</v>
      </c>
      <c r="BS785" s="60" t="s">
        <v>7804</v>
      </c>
      <c r="BT785" s="60" t="s">
        <v>7805</v>
      </c>
      <c r="BU785" s="60" t="s">
        <v>598</v>
      </c>
      <c r="BV785" s="61">
        <v>23728</v>
      </c>
      <c r="CO785" s="60" t="s">
        <v>403</v>
      </c>
      <c r="CP785" s="60" t="s">
        <v>403</v>
      </c>
      <c r="CQ785" s="60" t="s">
        <v>3998</v>
      </c>
      <c r="CR785" s="60" t="s">
        <v>556</v>
      </c>
      <c r="CS785" s="60" t="s">
        <v>7806</v>
      </c>
      <c r="CU785" s="60" t="s">
        <v>7787</v>
      </c>
      <c r="CZ785" s="61">
        <v>42916</v>
      </c>
      <c r="DA785" s="61">
        <v>42886</v>
      </c>
      <c r="DB785" s="61">
        <v>41362</v>
      </c>
      <c r="DC785" s="61">
        <v>44651</v>
      </c>
    </row>
    <row r="786" spans="1:107" x14ac:dyDescent="0.15">
      <c r="A786" s="60">
        <f>COUNTIF(B786:B$1038,B786)</f>
        <v>1</v>
      </c>
      <c r="B786" s="60" t="str">
        <f t="shared" si="24"/>
        <v>3474800293地域密着型通所介護</v>
      </c>
      <c r="C786" s="60">
        <v>3474800293</v>
      </c>
      <c r="D786" s="60">
        <v>34209</v>
      </c>
      <c r="E786" s="60" t="s">
        <v>556</v>
      </c>
      <c r="F786" s="60">
        <v>2800001</v>
      </c>
      <c r="G786" s="60" t="s">
        <v>3941</v>
      </c>
      <c r="H786" s="60" t="s">
        <v>3942</v>
      </c>
      <c r="I786" s="60">
        <v>7280013</v>
      </c>
      <c r="J786" s="60" t="s">
        <v>3943</v>
      </c>
      <c r="K786" s="60" t="s">
        <v>3944</v>
      </c>
      <c r="L786" s="60" t="s">
        <v>3945</v>
      </c>
      <c r="M786" s="60" t="s">
        <v>2096</v>
      </c>
      <c r="P786" s="60" t="s">
        <v>349</v>
      </c>
      <c r="Q786" s="60" t="s">
        <v>3946</v>
      </c>
      <c r="R786" s="60" t="s">
        <v>3947</v>
      </c>
      <c r="S786" s="60">
        <v>7294106</v>
      </c>
      <c r="T786" s="60" t="s">
        <v>3948</v>
      </c>
      <c r="U786" s="61">
        <v>15085</v>
      </c>
      <c r="X786" s="60" t="s">
        <v>7807</v>
      </c>
      <c r="Y786" s="60" t="s">
        <v>7808</v>
      </c>
      <c r="Z786" s="60" t="s">
        <v>7809</v>
      </c>
      <c r="AA786" s="60">
        <v>7294304</v>
      </c>
      <c r="AB786" s="60">
        <v>34209</v>
      </c>
      <c r="AC786" s="60" t="s">
        <v>7810</v>
      </c>
      <c r="AD786" s="60" t="s">
        <v>556</v>
      </c>
      <c r="AE786" s="60" t="b">
        <f t="shared" si="25"/>
        <v>1</v>
      </c>
      <c r="AF786" s="60" t="s">
        <v>291</v>
      </c>
      <c r="AH786" s="61">
        <v>43157</v>
      </c>
      <c r="AI786" s="60" t="s">
        <v>385</v>
      </c>
      <c r="AJ786" s="61">
        <v>43191</v>
      </c>
      <c r="AK786" s="61">
        <v>43182</v>
      </c>
      <c r="AL786" s="60" t="s">
        <v>1974</v>
      </c>
      <c r="AM786" s="60" t="str">
        <f>VLOOKUP(AL786,'[1]居宅，予防'!$A$2:$B$43,2,FALSE)</f>
        <v>地域密着型通所介護</v>
      </c>
      <c r="AN786" s="60" t="str">
        <f>VLOOKUP(AM786,[1]施設種別!$A$2:$B$20,2,FALSE)</f>
        <v>⑯地域密着型通所介護</v>
      </c>
      <c r="AO786" s="60" t="s">
        <v>294</v>
      </c>
      <c r="AP786" s="60" t="s">
        <v>356</v>
      </c>
      <c r="AQ786" s="61">
        <v>43191</v>
      </c>
      <c r="AR786" s="61">
        <v>43191</v>
      </c>
      <c r="BF786" s="61">
        <v>43191</v>
      </c>
      <c r="BG786" s="61">
        <v>45382</v>
      </c>
      <c r="BJ786" s="60" t="s">
        <v>7807</v>
      </c>
      <c r="BK786" s="60" t="s">
        <v>7808</v>
      </c>
      <c r="BL786" s="60" t="s">
        <v>7809</v>
      </c>
      <c r="BM786" s="60" t="s">
        <v>7811</v>
      </c>
      <c r="BN786" s="60" t="s">
        <v>7812</v>
      </c>
      <c r="BO786" s="60" t="s">
        <v>7813</v>
      </c>
      <c r="BP786" s="60">
        <v>7294308</v>
      </c>
      <c r="BQ786" s="60" t="s">
        <v>7814</v>
      </c>
      <c r="BR786" s="60" t="s">
        <v>2007</v>
      </c>
      <c r="BS786" s="60" t="s">
        <v>7815</v>
      </c>
      <c r="BT786" s="60" t="s">
        <v>7816</v>
      </c>
      <c r="BV786" s="61">
        <v>24034</v>
      </c>
      <c r="CO786" s="60" t="s">
        <v>403</v>
      </c>
      <c r="CP786" s="60" t="s">
        <v>403</v>
      </c>
      <c r="CQ786" s="60" t="s">
        <v>1117</v>
      </c>
      <c r="CR786" s="60" t="s">
        <v>556</v>
      </c>
      <c r="CS786" s="60" t="s">
        <v>7817</v>
      </c>
      <c r="CZ786" s="61">
        <v>43182</v>
      </c>
      <c r="DA786" s="61">
        <v>43553</v>
      </c>
      <c r="DB786" s="61">
        <v>43157</v>
      </c>
      <c r="DC786" s="61">
        <v>45382</v>
      </c>
    </row>
    <row r="787" spans="1:107" x14ac:dyDescent="0.15">
      <c r="A787" s="60">
        <f>COUNTIF(B787:B$1038,B787)</f>
        <v>1</v>
      </c>
      <c r="B787" s="60" t="str">
        <f t="shared" si="24"/>
        <v>3474800327通所介護</v>
      </c>
      <c r="C787" s="60">
        <v>3474800327</v>
      </c>
      <c r="D787" s="60">
        <v>0</v>
      </c>
      <c r="E787" s="60" t="s">
        <v>275</v>
      </c>
      <c r="F787" s="60">
        <v>1004647</v>
      </c>
      <c r="G787" s="60" t="s">
        <v>7818</v>
      </c>
      <c r="H787" s="60" t="s">
        <v>7819</v>
      </c>
      <c r="I787" s="60">
        <v>7296612</v>
      </c>
      <c r="J787" s="60" t="s">
        <v>7820</v>
      </c>
      <c r="K787" s="60" t="s">
        <v>7821</v>
      </c>
      <c r="L787" s="60" t="s">
        <v>7822</v>
      </c>
      <c r="M787" s="60" t="s">
        <v>1244</v>
      </c>
      <c r="N787" s="60" t="s">
        <v>533</v>
      </c>
      <c r="P787" s="60" t="s">
        <v>283</v>
      </c>
      <c r="Q787" s="60" t="s">
        <v>7823</v>
      </c>
      <c r="R787" s="60" t="s">
        <v>7824</v>
      </c>
      <c r="U787" s="61">
        <v>15389</v>
      </c>
      <c r="X787" s="60" t="s">
        <v>7825</v>
      </c>
      <c r="Y787" s="60" t="s">
        <v>7826</v>
      </c>
      <c r="Z787" s="60" t="s">
        <v>7827</v>
      </c>
      <c r="AA787" s="60">
        <v>7296612</v>
      </c>
      <c r="AB787" s="60">
        <v>34209</v>
      </c>
      <c r="AC787" s="60" t="s">
        <v>7828</v>
      </c>
      <c r="AD787" s="60" t="s">
        <v>556</v>
      </c>
      <c r="AE787" s="60" t="b">
        <f t="shared" si="25"/>
        <v>0</v>
      </c>
      <c r="AF787" s="60" t="s">
        <v>291</v>
      </c>
      <c r="AH787" s="61">
        <v>40700</v>
      </c>
      <c r="AI787" s="60" t="s">
        <v>292</v>
      </c>
      <c r="AJ787" s="61">
        <v>42653</v>
      </c>
      <c r="AK787" s="61">
        <v>42780</v>
      </c>
      <c r="AL787" s="60" t="s">
        <v>1829</v>
      </c>
      <c r="AM787" s="60" t="str">
        <f>VLOOKUP(AL787,'[1]居宅，予防'!$A$2:$B$43,2,FALSE)</f>
        <v>通所介護</v>
      </c>
      <c r="AN787" s="60" t="str">
        <f>VLOOKUP(AM787,[1]施設種別!$A$2:$B$20,2,FALSE)</f>
        <v>⑮通所介護</v>
      </c>
      <c r="AO787" s="60" t="s">
        <v>294</v>
      </c>
      <c r="AP787" s="60" t="s">
        <v>356</v>
      </c>
      <c r="AQ787" s="61">
        <v>36616</v>
      </c>
      <c r="AR787" s="61">
        <v>36616</v>
      </c>
      <c r="AS787" s="61">
        <v>42795</v>
      </c>
      <c r="BF787" s="61">
        <v>41730</v>
      </c>
      <c r="BG787" s="61">
        <v>43921</v>
      </c>
      <c r="BJ787" s="60" t="s">
        <v>7825</v>
      </c>
      <c r="BK787" s="60" t="s">
        <v>7826</v>
      </c>
      <c r="BL787" s="60" t="s">
        <v>7827</v>
      </c>
      <c r="BM787" s="60" t="s">
        <v>7829</v>
      </c>
      <c r="BN787" s="60" t="s">
        <v>7830</v>
      </c>
      <c r="BO787" s="60" t="s">
        <v>7831</v>
      </c>
      <c r="BP787" s="60">
        <v>7296701</v>
      </c>
      <c r="BQ787" s="60" t="s">
        <v>7832</v>
      </c>
      <c r="BS787" s="60" t="s">
        <v>7833</v>
      </c>
      <c r="BT787" s="60" t="s">
        <v>598</v>
      </c>
      <c r="BV787" s="61">
        <v>21669</v>
      </c>
      <c r="CR787" s="60" t="s">
        <v>7834</v>
      </c>
      <c r="CS787" s="60" t="s">
        <v>7835</v>
      </c>
      <c r="CZ787" s="61">
        <v>42916</v>
      </c>
      <c r="DA787" s="61">
        <v>43215</v>
      </c>
      <c r="DB787" s="61">
        <v>40700</v>
      </c>
      <c r="DC787" s="61">
        <v>43921</v>
      </c>
    </row>
    <row r="788" spans="1:107" x14ac:dyDescent="0.15">
      <c r="A788" s="60">
        <f>COUNTIF(B788:B$1038,B788)</f>
        <v>1</v>
      </c>
      <c r="B788" s="60" t="str">
        <f t="shared" si="24"/>
        <v>3474800335短期入所生活介護</v>
      </c>
      <c r="C788" s="60">
        <v>3474800335</v>
      </c>
      <c r="D788" s="60">
        <v>0</v>
      </c>
      <c r="E788" s="60" t="s">
        <v>275</v>
      </c>
      <c r="F788" s="60">
        <v>1004647</v>
      </c>
      <c r="G788" s="60" t="s">
        <v>7818</v>
      </c>
      <c r="H788" s="60" t="s">
        <v>7819</v>
      </c>
      <c r="I788" s="60">
        <v>7296612</v>
      </c>
      <c r="J788" s="60" t="s">
        <v>7820</v>
      </c>
      <c r="K788" s="60" t="s">
        <v>7821</v>
      </c>
      <c r="L788" s="60" t="s">
        <v>7822</v>
      </c>
      <c r="M788" s="60" t="s">
        <v>1244</v>
      </c>
      <c r="N788" s="60" t="s">
        <v>533</v>
      </c>
      <c r="P788" s="60" t="s">
        <v>283</v>
      </c>
      <c r="Q788" s="60" t="s">
        <v>7823</v>
      </c>
      <c r="R788" s="60" t="s">
        <v>7824</v>
      </c>
      <c r="U788" s="61">
        <v>15389</v>
      </c>
      <c r="X788" s="60" t="s">
        <v>7836</v>
      </c>
      <c r="Y788" s="60" t="s">
        <v>7837</v>
      </c>
      <c r="Z788" s="60" t="s">
        <v>7821</v>
      </c>
      <c r="AA788" s="60">
        <v>7296612</v>
      </c>
      <c r="AB788" s="60">
        <v>34209</v>
      </c>
      <c r="AC788" s="60" t="s">
        <v>7820</v>
      </c>
      <c r="AD788" s="60" t="s">
        <v>556</v>
      </c>
      <c r="AE788" s="60" t="b">
        <f t="shared" si="25"/>
        <v>0</v>
      </c>
      <c r="AF788" s="60" t="s">
        <v>291</v>
      </c>
      <c r="AH788" s="61">
        <v>40700</v>
      </c>
      <c r="AI788" s="60" t="s">
        <v>292</v>
      </c>
      <c r="AJ788" s="61">
        <v>43191</v>
      </c>
      <c r="AK788" s="61">
        <v>43189</v>
      </c>
      <c r="AL788" s="60" t="s">
        <v>1850</v>
      </c>
      <c r="AM788" s="60" t="str">
        <f>VLOOKUP(AL788,'[1]居宅，予防'!$A$2:$B$43,2,FALSE)</f>
        <v>短期入所生活介護</v>
      </c>
      <c r="AN788" s="60" t="str">
        <f>VLOOKUP(AM788,[1]施設種別!$A$2:$B$20,2,FALSE)</f>
        <v>⑭短期入所生活介護</v>
      </c>
      <c r="AO788" s="60" t="s">
        <v>294</v>
      </c>
      <c r="AP788" s="60" t="s">
        <v>356</v>
      </c>
      <c r="AQ788" s="61">
        <v>36616</v>
      </c>
      <c r="AR788" s="61">
        <v>36616</v>
      </c>
      <c r="AS788" s="61">
        <v>43190</v>
      </c>
      <c r="BF788" s="61">
        <v>41730</v>
      </c>
      <c r="BG788" s="61">
        <v>43921</v>
      </c>
      <c r="BJ788" s="60" t="s">
        <v>7836</v>
      </c>
      <c r="BK788" s="60" t="s">
        <v>7837</v>
      </c>
      <c r="BL788" s="60" t="s">
        <v>7821</v>
      </c>
      <c r="BM788" s="60" t="s">
        <v>7838</v>
      </c>
      <c r="BN788" s="60" t="s">
        <v>7830</v>
      </c>
      <c r="BO788" s="60" t="s">
        <v>7831</v>
      </c>
      <c r="BP788" s="60">
        <v>7296701</v>
      </c>
      <c r="BQ788" s="60" t="s">
        <v>7832</v>
      </c>
      <c r="BS788" s="60" t="s">
        <v>7839</v>
      </c>
      <c r="BT788" s="60" t="s">
        <v>598</v>
      </c>
      <c r="BV788" s="61">
        <v>21669</v>
      </c>
      <c r="CR788" s="60" t="s">
        <v>556</v>
      </c>
      <c r="CS788" s="60" t="s">
        <v>7840</v>
      </c>
      <c r="CZ788" s="61">
        <v>43192</v>
      </c>
      <c r="DA788" s="61">
        <v>43215</v>
      </c>
      <c r="DB788" s="61">
        <v>41247</v>
      </c>
      <c r="DC788" s="61">
        <v>43921</v>
      </c>
    </row>
    <row r="789" spans="1:107" x14ac:dyDescent="0.15">
      <c r="A789" s="60">
        <f>COUNTIF(B789:B$1038,B789)</f>
        <v>1</v>
      </c>
      <c r="B789" s="60" t="str">
        <f t="shared" si="24"/>
        <v>3474800343介護老人福祉施設</v>
      </c>
      <c r="C789" s="60">
        <v>3474800343</v>
      </c>
      <c r="D789" s="60">
        <v>0</v>
      </c>
      <c r="E789" s="60" t="s">
        <v>275</v>
      </c>
      <c r="F789" s="60">
        <v>1007582</v>
      </c>
      <c r="G789" s="60" t="s">
        <v>7752</v>
      </c>
      <c r="H789" s="60" t="s">
        <v>7753</v>
      </c>
      <c r="I789" s="60">
        <v>7280025</v>
      </c>
      <c r="J789" s="60" t="s">
        <v>7754</v>
      </c>
      <c r="K789" s="60" t="s">
        <v>7755</v>
      </c>
      <c r="L789" s="60" t="s">
        <v>7756</v>
      </c>
      <c r="M789" s="60" t="s">
        <v>1244</v>
      </c>
      <c r="P789" s="60" t="s">
        <v>283</v>
      </c>
      <c r="Q789" s="60" t="s">
        <v>7757</v>
      </c>
      <c r="R789" s="60" t="s">
        <v>7758</v>
      </c>
      <c r="X789" s="60" t="s">
        <v>7841</v>
      </c>
      <c r="Y789" s="60" t="s">
        <v>7767</v>
      </c>
      <c r="Z789" s="60" t="s">
        <v>7761</v>
      </c>
      <c r="AA789" s="60">
        <v>7294207</v>
      </c>
      <c r="AB789" s="60">
        <v>34209</v>
      </c>
      <c r="AC789" s="60" t="s">
        <v>7762</v>
      </c>
      <c r="AD789" s="60" t="s">
        <v>556</v>
      </c>
      <c r="AE789" s="60" t="b">
        <f t="shared" si="25"/>
        <v>0</v>
      </c>
      <c r="AF789" s="60" t="s">
        <v>291</v>
      </c>
      <c r="AH789" s="61">
        <v>36636</v>
      </c>
      <c r="AI789" s="60" t="s">
        <v>292</v>
      </c>
      <c r="AJ789" s="61">
        <v>42648</v>
      </c>
      <c r="AK789" s="61">
        <v>42703</v>
      </c>
      <c r="AL789" s="60" t="s">
        <v>1856</v>
      </c>
      <c r="AM789" s="60" t="str">
        <f>VLOOKUP(AL789,'[1]居宅，予防'!$A$2:$B$43,2,FALSE)</f>
        <v>介護老人福祉施設</v>
      </c>
      <c r="AN789" s="60" t="str">
        <f>VLOOKUP(AM789,[1]施設種別!$A$2:$B$20,2,FALSE)</f>
        <v>①広域型特別養護老人ホーム</v>
      </c>
      <c r="AO789" s="60" t="s">
        <v>294</v>
      </c>
      <c r="AP789" s="60" t="s">
        <v>356</v>
      </c>
      <c r="AQ789" s="61">
        <v>36617</v>
      </c>
      <c r="AR789" s="61">
        <v>36617</v>
      </c>
      <c r="AS789" s="61">
        <v>42461</v>
      </c>
      <c r="BF789" s="61">
        <v>41730</v>
      </c>
      <c r="BG789" s="61">
        <v>43921</v>
      </c>
      <c r="BJ789" s="60" t="s">
        <v>7841</v>
      </c>
      <c r="BK789" s="60" t="s">
        <v>7767</v>
      </c>
      <c r="BL789" s="60" t="s">
        <v>7761</v>
      </c>
      <c r="BM789" s="60" t="s">
        <v>7763</v>
      </c>
      <c r="BN789" s="60" t="s">
        <v>7764</v>
      </c>
      <c r="BO789" s="60" t="s">
        <v>7765</v>
      </c>
      <c r="BP789" s="60">
        <v>7296215</v>
      </c>
      <c r="BQ789" s="60" t="s">
        <v>7766</v>
      </c>
      <c r="BS789" s="60" t="s">
        <v>7771</v>
      </c>
      <c r="BT789" s="60" t="s">
        <v>7772</v>
      </c>
      <c r="BV789" s="61">
        <v>21245</v>
      </c>
      <c r="CW789" s="60" t="s">
        <v>7774</v>
      </c>
      <c r="CZ789" s="61">
        <v>42585</v>
      </c>
      <c r="DA789" s="61">
        <v>43217</v>
      </c>
      <c r="DB789" s="61">
        <v>41358</v>
      </c>
      <c r="DC789" s="61">
        <v>43921</v>
      </c>
    </row>
    <row r="790" spans="1:107" x14ac:dyDescent="0.15">
      <c r="A790" s="60">
        <f>COUNTIF(B790:B$1038,B790)</f>
        <v>1</v>
      </c>
      <c r="B790" s="60" t="str">
        <f t="shared" si="24"/>
        <v>3474800343短期入所生活介護</v>
      </c>
      <c r="C790" s="60">
        <v>3474800343</v>
      </c>
      <c r="D790" s="60">
        <v>0</v>
      </c>
      <c r="E790" s="60" t="s">
        <v>275</v>
      </c>
      <c r="F790" s="60">
        <v>1007582</v>
      </c>
      <c r="G790" s="60" t="s">
        <v>7752</v>
      </c>
      <c r="H790" s="60" t="s">
        <v>7753</v>
      </c>
      <c r="I790" s="60">
        <v>7280025</v>
      </c>
      <c r="J790" s="60" t="s">
        <v>7754</v>
      </c>
      <c r="K790" s="60" t="s">
        <v>7755</v>
      </c>
      <c r="L790" s="60" t="s">
        <v>7756</v>
      </c>
      <c r="M790" s="60" t="s">
        <v>1244</v>
      </c>
      <c r="P790" s="60" t="s">
        <v>283</v>
      </c>
      <c r="Q790" s="60" t="s">
        <v>7757</v>
      </c>
      <c r="R790" s="60" t="s">
        <v>7758</v>
      </c>
      <c r="X790" s="60" t="s">
        <v>7841</v>
      </c>
      <c r="Y790" s="60" t="s">
        <v>7767</v>
      </c>
      <c r="Z790" s="60" t="s">
        <v>7761</v>
      </c>
      <c r="AA790" s="60">
        <v>7294207</v>
      </c>
      <c r="AB790" s="60">
        <v>34209</v>
      </c>
      <c r="AC790" s="60" t="s">
        <v>7762</v>
      </c>
      <c r="AD790" s="60" t="s">
        <v>556</v>
      </c>
      <c r="AE790" s="60" t="b">
        <f t="shared" si="25"/>
        <v>0</v>
      </c>
      <c r="AF790" s="60" t="s">
        <v>291</v>
      </c>
      <c r="AH790" s="61">
        <v>36636</v>
      </c>
      <c r="AI790" s="60" t="s">
        <v>292</v>
      </c>
      <c r="AJ790" s="61">
        <v>42648</v>
      </c>
      <c r="AK790" s="61">
        <v>42703</v>
      </c>
      <c r="AL790" s="60" t="s">
        <v>1850</v>
      </c>
      <c r="AM790" s="60" t="str">
        <f>VLOOKUP(AL790,'[1]居宅，予防'!$A$2:$B$43,2,FALSE)</f>
        <v>短期入所生活介護</v>
      </c>
      <c r="AN790" s="60" t="str">
        <f>VLOOKUP(AM790,[1]施設種別!$A$2:$B$20,2,FALSE)</f>
        <v>⑭短期入所生活介護</v>
      </c>
      <c r="AO790" s="60" t="s">
        <v>294</v>
      </c>
      <c r="AP790" s="60" t="s">
        <v>356</v>
      </c>
      <c r="AQ790" s="61">
        <v>38322</v>
      </c>
      <c r="AR790" s="61">
        <v>38322</v>
      </c>
      <c r="AS790" s="61">
        <v>42461</v>
      </c>
      <c r="BF790" s="61">
        <v>42705</v>
      </c>
      <c r="BG790" s="61">
        <v>44895</v>
      </c>
      <c r="BJ790" s="60" t="s">
        <v>7841</v>
      </c>
      <c r="BK790" s="60" t="s">
        <v>7767</v>
      </c>
      <c r="BL790" s="60" t="s">
        <v>7761</v>
      </c>
      <c r="BM790" s="60" t="s">
        <v>7763</v>
      </c>
      <c r="BN790" s="60" t="s">
        <v>7764</v>
      </c>
      <c r="BO790" s="60" t="s">
        <v>7765</v>
      </c>
      <c r="BP790" s="60">
        <v>7296215</v>
      </c>
      <c r="BQ790" s="60" t="s">
        <v>7766</v>
      </c>
      <c r="BS790" s="60" t="s">
        <v>7771</v>
      </c>
      <c r="BT790" s="60" t="s">
        <v>7772</v>
      </c>
      <c r="BV790" s="61">
        <v>21245</v>
      </c>
      <c r="CR790" s="60" t="s">
        <v>556</v>
      </c>
      <c r="CS790" s="60" t="s">
        <v>7842</v>
      </c>
      <c r="CW790" s="60" t="s">
        <v>7774</v>
      </c>
      <c r="CZ790" s="61">
        <v>42703</v>
      </c>
      <c r="DA790" s="61">
        <v>43553</v>
      </c>
      <c r="DB790" s="61">
        <v>41358</v>
      </c>
      <c r="DC790" s="61">
        <v>44895</v>
      </c>
    </row>
    <row r="791" spans="1:107" x14ac:dyDescent="0.15">
      <c r="A791" s="60">
        <f>COUNTIF(B791:B$1038,B791)</f>
        <v>1</v>
      </c>
      <c r="B791" s="60" t="str">
        <f t="shared" si="24"/>
        <v>3474800350介護老人福祉施設</v>
      </c>
      <c r="C791" s="60">
        <v>3474800350</v>
      </c>
      <c r="D791" s="60">
        <v>0</v>
      </c>
      <c r="E791" s="60" t="s">
        <v>275</v>
      </c>
      <c r="F791" s="60">
        <v>1004647</v>
      </c>
      <c r="G791" s="60" t="s">
        <v>7818</v>
      </c>
      <c r="H791" s="60" t="s">
        <v>7819</v>
      </c>
      <c r="I791" s="60">
        <v>7296612</v>
      </c>
      <c r="J791" s="60" t="s">
        <v>7820</v>
      </c>
      <c r="K791" s="60" t="s">
        <v>7821</v>
      </c>
      <c r="L791" s="60" t="s">
        <v>7822</v>
      </c>
      <c r="M791" s="60" t="s">
        <v>1244</v>
      </c>
      <c r="N791" s="60" t="s">
        <v>533</v>
      </c>
      <c r="P791" s="60" t="s">
        <v>283</v>
      </c>
      <c r="Q791" s="60" t="s">
        <v>7823</v>
      </c>
      <c r="R791" s="60" t="s">
        <v>7824</v>
      </c>
      <c r="U791" s="61">
        <v>15389</v>
      </c>
      <c r="X791" s="60" t="s">
        <v>7843</v>
      </c>
      <c r="Y791" s="60" t="s">
        <v>7844</v>
      </c>
      <c r="Z791" s="60" t="s">
        <v>7821</v>
      </c>
      <c r="AA791" s="60">
        <v>7296612</v>
      </c>
      <c r="AB791" s="60">
        <v>34209</v>
      </c>
      <c r="AC791" s="60" t="s">
        <v>7820</v>
      </c>
      <c r="AD791" s="60" t="s">
        <v>556</v>
      </c>
      <c r="AE791" s="60" t="b">
        <f t="shared" si="25"/>
        <v>0</v>
      </c>
      <c r="AF791" s="60" t="s">
        <v>291</v>
      </c>
      <c r="AH791" s="61">
        <v>40700</v>
      </c>
      <c r="AI791" s="60" t="s">
        <v>292</v>
      </c>
      <c r="AJ791" s="61">
        <v>42653</v>
      </c>
      <c r="AK791" s="61">
        <v>42780</v>
      </c>
      <c r="AL791" s="60" t="s">
        <v>1856</v>
      </c>
      <c r="AM791" s="60" t="str">
        <f>VLOOKUP(AL791,'[1]居宅，予防'!$A$2:$B$43,2,FALSE)</f>
        <v>介護老人福祉施設</v>
      </c>
      <c r="AN791" s="60" t="str">
        <f>VLOOKUP(AM791,[1]施設種別!$A$2:$B$20,2,FALSE)</f>
        <v>①広域型特別養護老人ホーム</v>
      </c>
      <c r="AO791" s="60" t="s">
        <v>294</v>
      </c>
      <c r="AP791" s="60" t="s">
        <v>356</v>
      </c>
      <c r="AQ791" s="61">
        <v>36617</v>
      </c>
      <c r="AR791" s="61">
        <v>36617</v>
      </c>
      <c r="AS791" s="61">
        <v>42767</v>
      </c>
      <c r="BF791" s="61">
        <v>41730</v>
      </c>
      <c r="BG791" s="61">
        <v>43921</v>
      </c>
      <c r="BJ791" s="60" t="s">
        <v>7843</v>
      </c>
      <c r="BK791" s="60" t="s">
        <v>7844</v>
      </c>
      <c r="BL791" s="60" t="s">
        <v>7821</v>
      </c>
      <c r="BM791" s="60" t="s">
        <v>7838</v>
      </c>
      <c r="BN791" s="60" t="s">
        <v>7830</v>
      </c>
      <c r="BO791" s="60" t="s">
        <v>7831</v>
      </c>
      <c r="BP791" s="60">
        <v>7296701</v>
      </c>
      <c r="BQ791" s="60" t="s">
        <v>7832</v>
      </c>
      <c r="BS791" s="60" t="s">
        <v>7845</v>
      </c>
      <c r="BT791" s="60" t="s">
        <v>598</v>
      </c>
      <c r="BV791" s="61">
        <v>21669</v>
      </c>
      <c r="CZ791" s="61">
        <v>42794</v>
      </c>
      <c r="DA791" s="61">
        <v>43215</v>
      </c>
      <c r="DB791" s="61">
        <v>41247</v>
      </c>
      <c r="DC791" s="61">
        <v>43921</v>
      </c>
    </row>
    <row r="792" spans="1:107" x14ac:dyDescent="0.15">
      <c r="A792" s="60">
        <f>COUNTIF(B792:B$1038,B792)</f>
        <v>1</v>
      </c>
      <c r="B792" s="60" t="str">
        <f t="shared" si="24"/>
        <v>3474800350短期入所生活介護</v>
      </c>
      <c r="C792" s="60">
        <v>3474800350</v>
      </c>
      <c r="D792" s="60">
        <v>0</v>
      </c>
      <c r="E792" s="60" t="s">
        <v>275</v>
      </c>
      <c r="F792" s="60">
        <v>1004647</v>
      </c>
      <c r="G792" s="60" t="s">
        <v>7818</v>
      </c>
      <c r="H792" s="60" t="s">
        <v>7819</v>
      </c>
      <c r="I792" s="60">
        <v>7296612</v>
      </c>
      <c r="J792" s="60" t="s">
        <v>7820</v>
      </c>
      <c r="K792" s="60" t="s">
        <v>7821</v>
      </c>
      <c r="L792" s="60" t="s">
        <v>7822</v>
      </c>
      <c r="M792" s="60" t="s">
        <v>1244</v>
      </c>
      <c r="N792" s="60" t="s">
        <v>533</v>
      </c>
      <c r="P792" s="60" t="s">
        <v>283</v>
      </c>
      <c r="Q792" s="60" t="s">
        <v>7823</v>
      </c>
      <c r="R792" s="60" t="s">
        <v>7824</v>
      </c>
      <c r="U792" s="61">
        <v>15389</v>
      </c>
      <c r="X792" s="60" t="s">
        <v>7843</v>
      </c>
      <c r="Y792" s="60" t="s">
        <v>7844</v>
      </c>
      <c r="Z792" s="60" t="s">
        <v>7821</v>
      </c>
      <c r="AA792" s="60">
        <v>7296612</v>
      </c>
      <c r="AB792" s="60">
        <v>34209</v>
      </c>
      <c r="AC792" s="60" t="s">
        <v>7820</v>
      </c>
      <c r="AD792" s="60" t="s">
        <v>556</v>
      </c>
      <c r="AE792" s="60" t="b">
        <f t="shared" si="25"/>
        <v>0</v>
      </c>
      <c r="AF792" s="60" t="s">
        <v>291</v>
      </c>
      <c r="AH792" s="61">
        <v>40700</v>
      </c>
      <c r="AI792" s="60" t="s">
        <v>292</v>
      </c>
      <c r="AJ792" s="61">
        <v>42653</v>
      </c>
      <c r="AK792" s="61">
        <v>42780</v>
      </c>
      <c r="AL792" s="60" t="s">
        <v>1850</v>
      </c>
      <c r="AM792" s="60" t="str">
        <f>VLOOKUP(AL792,'[1]居宅，予防'!$A$2:$B$43,2,FALSE)</f>
        <v>短期入所生活介護</v>
      </c>
      <c r="AN792" s="60" t="str">
        <f>VLOOKUP(AM792,[1]施設種別!$A$2:$B$20,2,FALSE)</f>
        <v>⑭短期入所生活介護</v>
      </c>
      <c r="AO792" s="60" t="s">
        <v>294</v>
      </c>
      <c r="AP792" s="60" t="s">
        <v>356</v>
      </c>
      <c r="AQ792" s="61">
        <v>38899</v>
      </c>
      <c r="AR792" s="61">
        <v>38899</v>
      </c>
      <c r="AS792" s="61">
        <v>42767</v>
      </c>
      <c r="BF792" s="61">
        <v>43282</v>
      </c>
      <c r="BG792" s="61">
        <v>45473</v>
      </c>
      <c r="BJ792" s="60" t="s">
        <v>7843</v>
      </c>
      <c r="BK792" s="60" t="s">
        <v>7844</v>
      </c>
      <c r="BL792" s="60" t="s">
        <v>7821</v>
      </c>
      <c r="BM792" s="60" t="s">
        <v>7838</v>
      </c>
      <c r="BN792" s="60" t="s">
        <v>7830</v>
      </c>
      <c r="BO792" s="60" t="s">
        <v>7831</v>
      </c>
      <c r="BP792" s="60">
        <v>7296701</v>
      </c>
      <c r="BQ792" s="60" t="s">
        <v>7832</v>
      </c>
      <c r="BS792" s="60" t="s">
        <v>7846</v>
      </c>
      <c r="BT792" s="60" t="s">
        <v>598</v>
      </c>
      <c r="BV792" s="61">
        <v>21669</v>
      </c>
      <c r="CR792" s="60" t="s">
        <v>7847</v>
      </c>
      <c r="CS792" s="60" t="s">
        <v>7848</v>
      </c>
      <c r="CZ792" s="61">
        <v>43276</v>
      </c>
      <c r="DA792" s="61">
        <v>43215</v>
      </c>
      <c r="DB792" s="61">
        <v>41247</v>
      </c>
      <c r="DC792" s="61">
        <v>45473</v>
      </c>
    </row>
    <row r="793" spans="1:107" x14ac:dyDescent="0.15">
      <c r="A793" s="60">
        <f>COUNTIF(B793:B$1038,B793)</f>
        <v>1</v>
      </c>
      <c r="B793" s="60" t="str">
        <f t="shared" si="24"/>
        <v>3474800368介護老人福祉施設</v>
      </c>
      <c r="C793" s="60">
        <v>3474800368</v>
      </c>
      <c r="D793" s="60">
        <v>0</v>
      </c>
      <c r="E793" s="60" t="s">
        <v>275</v>
      </c>
      <c r="F793" s="60">
        <v>2800001</v>
      </c>
      <c r="G793" s="60" t="s">
        <v>3941</v>
      </c>
      <c r="H793" s="60" t="s">
        <v>3942</v>
      </c>
      <c r="I793" s="60">
        <v>7280013</v>
      </c>
      <c r="J793" s="60" t="s">
        <v>3943</v>
      </c>
      <c r="K793" s="60" t="s">
        <v>3944</v>
      </c>
      <c r="L793" s="60" t="s">
        <v>3945</v>
      </c>
      <c r="M793" s="60" t="s">
        <v>2096</v>
      </c>
      <c r="P793" s="60" t="s">
        <v>349</v>
      </c>
      <c r="Q793" s="60" t="s">
        <v>3946</v>
      </c>
      <c r="R793" s="60" t="s">
        <v>3947</v>
      </c>
      <c r="S793" s="60">
        <v>7294106</v>
      </c>
      <c r="T793" s="60" t="s">
        <v>3948</v>
      </c>
      <c r="U793" s="61">
        <v>15085</v>
      </c>
      <c r="X793" s="60" t="s">
        <v>7849</v>
      </c>
      <c r="Y793" s="60" t="s">
        <v>7850</v>
      </c>
      <c r="Z793" s="60" t="s">
        <v>7790</v>
      </c>
      <c r="AA793" s="60">
        <v>7280131</v>
      </c>
      <c r="AB793" s="60">
        <v>34209</v>
      </c>
      <c r="AC793" s="60" t="s">
        <v>7791</v>
      </c>
      <c r="AD793" s="60" t="s">
        <v>556</v>
      </c>
      <c r="AE793" s="60" t="b">
        <f t="shared" si="25"/>
        <v>0</v>
      </c>
      <c r="AF793" s="60" t="s">
        <v>291</v>
      </c>
      <c r="AH793" s="61">
        <v>42976</v>
      </c>
      <c r="AI793" s="60" t="s">
        <v>292</v>
      </c>
      <c r="AJ793" s="61">
        <v>42885</v>
      </c>
      <c r="AK793" s="61">
        <v>42976</v>
      </c>
      <c r="AL793" s="60" t="s">
        <v>1856</v>
      </c>
      <c r="AM793" s="60" t="str">
        <f>VLOOKUP(AL793,'[1]居宅，予防'!$A$2:$B$43,2,FALSE)</f>
        <v>介護老人福祉施設</v>
      </c>
      <c r="AN793" s="60" t="str">
        <f>VLOOKUP(AM793,[1]施設種別!$A$2:$B$20,2,FALSE)</f>
        <v>①広域型特別養護老人ホーム</v>
      </c>
      <c r="AO793" s="60" t="s">
        <v>294</v>
      </c>
      <c r="AP793" s="60" t="s">
        <v>356</v>
      </c>
      <c r="AQ793" s="61">
        <v>36617</v>
      </c>
      <c r="AR793" s="61">
        <v>36617</v>
      </c>
      <c r="AS793" s="61">
        <v>41365</v>
      </c>
      <c r="BF793" s="61">
        <v>42461</v>
      </c>
      <c r="BG793" s="61">
        <v>44651</v>
      </c>
      <c r="BJ793" s="60" t="s">
        <v>7849</v>
      </c>
      <c r="BK793" s="60" t="s">
        <v>7850</v>
      </c>
      <c r="BL793" s="60" t="s">
        <v>7790</v>
      </c>
      <c r="BM793" s="60" t="s">
        <v>7792</v>
      </c>
      <c r="BN793" s="60" t="s">
        <v>7793</v>
      </c>
      <c r="BO793" s="60" t="s">
        <v>7794</v>
      </c>
      <c r="BP793" s="60">
        <v>7280011</v>
      </c>
      <c r="BQ793" s="60" t="s">
        <v>7795</v>
      </c>
      <c r="BS793" s="60" t="s">
        <v>7789</v>
      </c>
      <c r="BT793" s="60" t="s">
        <v>7851</v>
      </c>
      <c r="BV793" s="61">
        <v>27696</v>
      </c>
      <c r="CU793" s="60" t="s">
        <v>7787</v>
      </c>
      <c r="CZ793" s="61">
        <v>42473</v>
      </c>
      <c r="DA793" s="61">
        <v>43238</v>
      </c>
      <c r="DB793" s="61">
        <v>40690</v>
      </c>
      <c r="DC793" s="61">
        <v>44651</v>
      </c>
    </row>
    <row r="794" spans="1:107" x14ac:dyDescent="0.15">
      <c r="A794" s="60">
        <f>COUNTIF(B794:B$1038,B794)</f>
        <v>1</v>
      </c>
      <c r="B794" s="60" t="str">
        <f t="shared" si="24"/>
        <v>3474800368短期入所生活介護</v>
      </c>
      <c r="C794" s="60">
        <v>3474800368</v>
      </c>
      <c r="D794" s="60">
        <v>0</v>
      </c>
      <c r="E794" s="60" t="s">
        <v>275</v>
      </c>
      <c r="F794" s="60">
        <v>2800001</v>
      </c>
      <c r="G794" s="60" t="s">
        <v>3941</v>
      </c>
      <c r="H794" s="60" t="s">
        <v>3942</v>
      </c>
      <c r="I794" s="60">
        <v>7280013</v>
      </c>
      <c r="J794" s="60" t="s">
        <v>3943</v>
      </c>
      <c r="K794" s="60" t="s">
        <v>3944</v>
      </c>
      <c r="L794" s="60" t="s">
        <v>3945</v>
      </c>
      <c r="M794" s="60" t="s">
        <v>2096</v>
      </c>
      <c r="P794" s="60" t="s">
        <v>349</v>
      </c>
      <c r="Q794" s="60" t="s">
        <v>3946</v>
      </c>
      <c r="R794" s="60" t="s">
        <v>3947</v>
      </c>
      <c r="S794" s="60">
        <v>7294106</v>
      </c>
      <c r="T794" s="60" t="s">
        <v>3948</v>
      </c>
      <c r="U794" s="61">
        <v>15085</v>
      </c>
      <c r="X794" s="60" t="s">
        <v>7849</v>
      </c>
      <c r="Y794" s="60" t="s">
        <v>7850</v>
      </c>
      <c r="Z794" s="60" t="s">
        <v>7790</v>
      </c>
      <c r="AA794" s="60">
        <v>7280131</v>
      </c>
      <c r="AB794" s="60">
        <v>34209</v>
      </c>
      <c r="AC794" s="60" t="s">
        <v>7791</v>
      </c>
      <c r="AD794" s="60" t="s">
        <v>556</v>
      </c>
      <c r="AE794" s="60" t="b">
        <f t="shared" si="25"/>
        <v>0</v>
      </c>
      <c r="AF794" s="60" t="s">
        <v>291</v>
      </c>
      <c r="AH794" s="61">
        <v>42976</v>
      </c>
      <c r="AI794" s="60" t="s">
        <v>292</v>
      </c>
      <c r="AJ794" s="61">
        <v>42885</v>
      </c>
      <c r="AK794" s="61">
        <v>42976</v>
      </c>
      <c r="AL794" s="60" t="s">
        <v>1850</v>
      </c>
      <c r="AM794" s="60" t="str">
        <f>VLOOKUP(AL794,'[1]居宅，予防'!$A$2:$B$43,2,FALSE)</f>
        <v>短期入所生活介護</v>
      </c>
      <c r="AN794" s="60" t="str">
        <f>VLOOKUP(AM794,[1]施設種別!$A$2:$B$20,2,FALSE)</f>
        <v>⑭短期入所生活介護</v>
      </c>
      <c r="AO794" s="60" t="s">
        <v>294</v>
      </c>
      <c r="AP794" s="60" t="s">
        <v>356</v>
      </c>
      <c r="AQ794" s="61">
        <v>38838</v>
      </c>
      <c r="AR794" s="61">
        <v>38838</v>
      </c>
      <c r="AS794" s="61">
        <v>42095</v>
      </c>
      <c r="BF794" s="61">
        <v>43221</v>
      </c>
      <c r="BG794" s="61">
        <v>45412</v>
      </c>
      <c r="BJ794" s="60" t="s">
        <v>7849</v>
      </c>
      <c r="BK794" s="60" t="s">
        <v>7850</v>
      </c>
      <c r="BL794" s="60" t="s">
        <v>7790</v>
      </c>
      <c r="BM794" s="60" t="s">
        <v>7852</v>
      </c>
      <c r="BN794" s="60" t="s">
        <v>7853</v>
      </c>
      <c r="BO794" s="60" t="s">
        <v>7854</v>
      </c>
      <c r="BP794" s="60">
        <v>7280132</v>
      </c>
      <c r="BQ794" s="60" t="s">
        <v>7855</v>
      </c>
      <c r="BS794" s="60" t="s">
        <v>7789</v>
      </c>
      <c r="BT794" s="60" t="s">
        <v>674</v>
      </c>
      <c r="BU794" s="60" t="s">
        <v>598</v>
      </c>
      <c r="BV794" s="61">
        <v>25561</v>
      </c>
      <c r="CO794" s="60" t="s">
        <v>7856</v>
      </c>
      <c r="CP794" s="60" t="s">
        <v>7856</v>
      </c>
      <c r="CZ794" s="61">
        <v>43215</v>
      </c>
      <c r="DA794" s="61">
        <v>42963</v>
      </c>
      <c r="DB794" s="61">
        <v>41172</v>
      </c>
      <c r="DC794" s="61">
        <v>45412</v>
      </c>
    </row>
    <row r="795" spans="1:107" x14ac:dyDescent="0.15">
      <c r="A795" s="60">
        <f>COUNTIF(B795:B$1038,B795)</f>
        <v>1</v>
      </c>
      <c r="B795" s="60" t="str">
        <f t="shared" si="24"/>
        <v>3474800376認知症対応型共同生活介護</v>
      </c>
      <c r="C795" s="60">
        <v>3474800376</v>
      </c>
      <c r="D795" s="60">
        <v>34209</v>
      </c>
      <c r="E795" s="60" t="s">
        <v>556</v>
      </c>
      <c r="G795" s="60" t="s">
        <v>3875</v>
      </c>
      <c r="H795" s="60" t="s">
        <v>3876</v>
      </c>
      <c r="I795" s="60">
        <v>7293713</v>
      </c>
      <c r="J795" s="60" t="s">
        <v>7857</v>
      </c>
      <c r="K795" s="60" t="s">
        <v>3878</v>
      </c>
      <c r="L795" s="60" t="s">
        <v>3879</v>
      </c>
      <c r="M795" s="60" t="s">
        <v>1244</v>
      </c>
      <c r="O795" s="61">
        <v>33220</v>
      </c>
      <c r="P795" s="60" t="s">
        <v>283</v>
      </c>
      <c r="Q795" s="60" t="s">
        <v>3880</v>
      </c>
      <c r="R795" s="60" t="s">
        <v>3881</v>
      </c>
      <c r="U795" s="61">
        <v>20067</v>
      </c>
      <c r="X795" s="60" t="s">
        <v>7858</v>
      </c>
      <c r="Y795" s="60" t="s">
        <v>7859</v>
      </c>
      <c r="Z795" s="60" t="s">
        <v>7860</v>
      </c>
      <c r="AA795" s="60">
        <v>7294304</v>
      </c>
      <c r="AB795" s="60">
        <v>34209</v>
      </c>
      <c r="AC795" s="60" t="s">
        <v>7861</v>
      </c>
      <c r="AD795" s="60" t="s">
        <v>556</v>
      </c>
      <c r="AE795" s="60" t="b">
        <f t="shared" si="25"/>
        <v>1</v>
      </c>
      <c r="AF795" s="60" t="s">
        <v>291</v>
      </c>
      <c r="AH795" s="61">
        <v>40588</v>
      </c>
      <c r="AI795" s="60" t="s">
        <v>292</v>
      </c>
      <c r="AJ795" s="61">
        <v>40478</v>
      </c>
      <c r="AK795" s="61">
        <v>40588</v>
      </c>
      <c r="AL795" s="60" t="s">
        <v>1887</v>
      </c>
      <c r="AM795" s="60" t="str">
        <f>VLOOKUP(AL795,'[1]居宅，予防'!$A$2:$B$43,2,FALSE)</f>
        <v>認知症対応型共同生活介護</v>
      </c>
      <c r="AN795" s="60" t="str">
        <f>VLOOKUP(AM795,[1]施設種別!$A$2:$B$20,2,FALSE)</f>
        <v>⑪認知症対応型共同生活介護</v>
      </c>
      <c r="AO795" s="60" t="s">
        <v>294</v>
      </c>
      <c r="AP795" s="60" t="s">
        <v>356</v>
      </c>
      <c r="AQ795" s="61">
        <v>38808</v>
      </c>
      <c r="AR795" s="61">
        <v>38808</v>
      </c>
      <c r="AS795" s="61">
        <v>42095</v>
      </c>
      <c r="BF795" s="61">
        <v>42095</v>
      </c>
      <c r="BG795" s="61">
        <v>44286</v>
      </c>
      <c r="BJ795" s="60" t="s">
        <v>7858</v>
      </c>
      <c r="BK795" s="60" t="s">
        <v>7859</v>
      </c>
      <c r="BL795" s="60" t="s">
        <v>7860</v>
      </c>
      <c r="BM795" s="60" t="s">
        <v>7860</v>
      </c>
      <c r="BN795" s="60" t="s">
        <v>7862</v>
      </c>
      <c r="BO795" s="60" t="s">
        <v>7863</v>
      </c>
      <c r="BP795" s="60">
        <v>7294304</v>
      </c>
      <c r="BQ795" s="60" t="s">
        <v>7861</v>
      </c>
      <c r="BR795" s="60" t="s">
        <v>1892</v>
      </c>
      <c r="BS795" s="60" t="s">
        <v>7864</v>
      </c>
      <c r="BT795" s="60" t="s">
        <v>7865</v>
      </c>
      <c r="BU795" s="60" t="s">
        <v>598</v>
      </c>
      <c r="BV795" s="61">
        <v>25534</v>
      </c>
      <c r="CX795" s="60" t="s">
        <v>7866</v>
      </c>
      <c r="CZ795" s="61">
        <v>42151</v>
      </c>
      <c r="DA795" s="61">
        <v>43215</v>
      </c>
      <c r="DB795" s="61">
        <v>41241</v>
      </c>
      <c r="DC795" s="61">
        <v>44286</v>
      </c>
    </row>
    <row r="796" spans="1:107" x14ac:dyDescent="0.15">
      <c r="A796" s="60">
        <f>COUNTIF(B796:B$1038,B796)</f>
        <v>1</v>
      </c>
      <c r="B796" s="60" t="str">
        <f t="shared" si="24"/>
        <v>3474900127通所介護</v>
      </c>
      <c r="C796" s="60">
        <v>3474900127</v>
      </c>
      <c r="D796" s="60">
        <v>0</v>
      </c>
      <c r="E796" s="60" t="s">
        <v>275</v>
      </c>
      <c r="F796" s="60">
        <v>1004654</v>
      </c>
      <c r="G796" s="60" t="s">
        <v>7867</v>
      </c>
      <c r="H796" s="60" t="s">
        <v>7868</v>
      </c>
      <c r="I796" s="60">
        <v>7295722</v>
      </c>
      <c r="J796" s="60" t="s">
        <v>7869</v>
      </c>
      <c r="K796" s="60" t="s">
        <v>7870</v>
      </c>
      <c r="L796" s="60" t="s">
        <v>7871</v>
      </c>
      <c r="M796" s="60" t="s">
        <v>1244</v>
      </c>
      <c r="P796" s="60" t="s">
        <v>283</v>
      </c>
      <c r="Q796" s="60" t="s">
        <v>7872</v>
      </c>
      <c r="R796" s="60" t="s">
        <v>7873</v>
      </c>
      <c r="U796" s="61">
        <v>17838</v>
      </c>
      <c r="X796" s="60" t="s">
        <v>7874</v>
      </c>
      <c r="Y796" s="60" t="s">
        <v>7875</v>
      </c>
      <c r="Z796" s="60" t="s">
        <v>7870</v>
      </c>
      <c r="AA796" s="60">
        <v>7295722</v>
      </c>
      <c r="AB796" s="60">
        <v>34210</v>
      </c>
      <c r="AC796" s="60" t="s">
        <v>7869</v>
      </c>
      <c r="AD796" s="60" t="s">
        <v>611</v>
      </c>
      <c r="AE796" s="60" t="b">
        <f t="shared" si="25"/>
        <v>0</v>
      </c>
      <c r="AF796" s="60" t="s">
        <v>612</v>
      </c>
      <c r="AG796" s="60" t="s">
        <v>291</v>
      </c>
      <c r="AH796" s="61">
        <v>43003</v>
      </c>
      <c r="AI796" s="60" t="s">
        <v>292</v>
      </c>
      <c r="AJ796" s="61">
        <v>42910</v>
      </c>
      <c r="AK796" s="61">
        <v>43032</v>
      </c>
      <c r="AL796" s="60" t="s">
        <v>1829</v>
      </c>
      <c r="AM796" s="60" t="str">
        <f>VLOOKUP(AL796,'[1]居宅，予防'!$A$2:$B$43,2,FALSE)</f>
        <v>通所介護</v>
      </c>
      <c r="AN796" s="60" t="str">
        <f>VLOOKUP(AM796,[1]施設種別!$A$2:$B$20,2,FALSE)</f>
        <v>⑮通所介護</v>
      </c>
      <c r="AO796" s="60" t="s">
        <v>294</v>
      </c>
      <c r="AP796" s="60" t="s">
        <v>356</v>
      </c>
      <c r="AQ796" s="61">
        <v>36510</v>
      </c>
      <c r="AR796" s="61">
        <v>36510</v>
      </c>
      <c r="AS796" s="61">
        <v>43191</v>
      </c>
      <c r="BF796" s="61">
        <v>41730</v>
      </c>
      <c r="BG796" s="61">
        <v>43921</v>
      </c>
      <c r="BJ796" s="60" t="s">
        <v>7874</v>
      </c>
      <c r="BK796" s="60" t="s">
        <v>7875</v>
      </c>
      <c r="BL796" s="60" t="s">
        <v>7870</v>
      </c>
      <c r="BM796" s="60" t="s">
        <v>7871</v>
      </c>
      <c r="BN796" s="60" t="s">
        <v>7873</v>
      </c>
      <c r="BO796" s="60" t="s">
        <v>7872</v>
      </c>
      <c r="BP796" s="60">
        <v>7295733</v>
      </c>
      <c r="BQ796" s="60" t="s">
        <v>7876</v>
      </c>
      <c r="BS796" s="60" t="s">
        <v>2396</v>
      </c>
      <c r="BT796" s="60" t="s">
        <v>1930</v>
      </c>
      <c r="BV796" s="61">
        <v>17838</v>
      </c>
      <c r="CR796" s="60" t="s">
        <v>611</v>
      </c>
      <c r="CS796" s="60" t="s">
        <v>7877</v>
      </c>
      <c r="CY796" s="60" t="s">
        <v>291</v>
      </c>
      <c r="CZ796" s="61">
        <v>43312</v>
      </c>
      <c r="DA796" s="61">
        <v>42849</v>
      </c>
      <c r="DB796" s="61">
        <v>43244</v>
      </c>
      <c r="DC796" s="61">
        <v>43921</v>
      </c>
    </row>
    <row r="797" spans="1:107" x14ac:dyDescent="0.15">
      <c r="A797" s="60">
        <f>COUNTIF(B797:B$1038,B797)</f>
        <v>1</v>
      </c>
      <c r="B797" s="60" t="str">
        <f t="shared" si="24"/>
        <v>3474900135短期入所生活介護</v>
      </c>
      <c r="C797" s="60">
        <v>3474900135</v>
      </c>
      <c r="D797" s="60">
        <v>0</v>
      </c>
      <c r="E797" s="60" t="s">
        <v>275</v>
      </c>
      <c r="F797" s="60">
        <v>1004654</v>
      </c>
      <c r="G797" s="60" t="s">
        <v>7867</v>
      </c>
      <c r="H797" s="60" t="s">
        <v>7868</v>
      </c>
      <c r="I797" s="60">
        <v>7295722</v>
      </c>
      <c r="J797" s="60" t="s">
        <v>7869</v>
      </c>
      <c r="K797" s="60" t="s">
        <v>7870</v>
      </c>
      <c r="L797" s="60" t="s">
        <v>7871</v>
      </c>
      <c r="M797" s="60" t="s">
        <v>1244</v>
      </c>
      <c r="P797" s="60" t="s">
        <v>283</v>
      </c>
      <c r="Q797" s="60" t="s">
        <v>7872</v>
      </c>
      <c r="R797" s="60" t="s">
        <v>7873</v>
      </c>
      <c r="U797" s="61">
        <v>17838</v>
      </c>
      <c r="X797" s="60" t="s">
        <v>7878</v>
      </c>
      <c r="Y797" s="60" t="s">
        <v>7879</v>
      </c>
      <c r="Z797" s="60" t="s">
        <v>7870</v>
      </c>
      <c r="AA797" s="60">
        <v>7295722</v>
      </c>
      <c r="AB797" s="60">
        <v>34210</v>
      </c>
      <c r="AC797" s="60" t="s">
        <v>7869</v>
      </c>
      <c r="AD797" s="60" t="s">
        <v>611</v>
      </c>
      <c r="AE797" s="60" t="b">
        <f t="shared" si="25"/>
        <v>0</v>
      </c>
      <c r="AF797" s="60" t="s">
        <v>612</v>
      </c>
      <c r="AG797" s="60" t="s">
        <v>291</v>
      </c>
      <c r="AH797" s="61">
        <v>43003</v>
      </c>
      <c r="AI797" s="60" t="s">
        <v>292</v>
      </c>
      <c r="AJ797" s="61">
        <v>42910</v>
      </c>
      <c r="AK797" s="61">
        <v>43032</v>
      </c>
      <c r="AL797" s="60" t="s">
        <v>1850</v>
      </c>
      <c r="AM797" s="60" t="str">
        <f>VLOOKUP(AL797,'[1]居宅，予防'!$A$2:$B$43,2,FALSE)</f>
        <v>短期入所生活介護</v>
      </c>
      <c r="AN797" s="60" t="str">
        <f>VLOOKUP(AM797,[1]施設種別!$A$2:$B$20,2,FALSE)</f>
        <v>⑭短期入所生活介護</v>
      </c>
      <c r="AO797" s="60" t="s">
        <v>294</v>
      </c>
      <c r="AP797" s="60" t="s">
        <v>356</v>
      </c>
      <c r="AQ797" s="61">
        <v>36510</v>
      </c>
      <c r="AR797" s="61">
        <v>36510</v>
      </c>
      <c r="AS797" s="61">
        <v>43191</v>
      </c>
      <c r="BF797" s="61">
        <v>41730</v>
      </c>
      <c r="BG797" s="61">
        <v>43921</v>
      </c>
      <c r="BJ797" s="60" t="s">
        <v>7878</v>
      </c>
      <c r="BK797" s="60" t="s">
        <v>7879</v>
      </c>
      <c r="BL797" s="60" t="s">
        <v>7870</v>
      </c>
      <c r="BM797" s="60" t="s">
        <v>7871</v>
      </c>
      <c r="BN797" s="60" t="s">
        <v>7873</v>
      </c>
      <c r="BO797" s="60" t="s">
        <v>7872</v>
      </c>
      <c r="BP797" s="60">
        <v>7295733</v>
      </c>
      <c r="BQ797" s="60" t="s">
        <v>7876</v>
      </c>
      <c r="BS797" s="60" t="s">
        <v>7880</v>
      </c>
      <c r="BT797" s="60" t="s">
        <v>1930</v>
      </c>
      <c r="BV797" s="61">
        <v>17838</v>
      </c>
      <c r="CR797" s="60" t="s">
        <v>611</v>
      </c>
      <c r="CS797" s="60" t="s">
        <v>7881</v>
      </c>
      <c r="CY797" s="60" t="s">
        <v>291</v>
      </c>
      <c r="CZ797" s="61">
        <v>43312</v>
      </c>
      <c r="DA797" s="61">
        <v>43579</v>
      </c>
      <c r="DB797" s="61">
        <v>43244</v>
      </c>
      <c r="DC797" s="61">
        <v>43921</v>
      </c>
    </row>
    <row r="798" spans="1:107" x14ac:dyDescent="0.15">
      <c r="A798" s="60">
        <f>COUNTIF(B798:B$1038,B798)</f>
        <v>1</v>
      </c>
      <c r="B798" s="60" t="str">
        <f t="shared" si="24"/>
        <v>3474900184短期入所生活介護</v>
      </c>
      <c r="C798" s="60">
        <v>3474900184</v>
      </c>
      <c r="D798" s="60">
        <v>0</v>
      </c>
      <c r="E798" s="60" t="s">
        <v>275</v>
      </c>
      <c r="F798" s="60">
        <v>1007590</v>
      </c>
      <c r="G798" s="60" t="s">
        <v>4311</v>
      </c>
      <c r="H798" s="60" t="s">
        <v>4312</v>
      </c>
      <c r="I798" s="60">
        <v>7270114</v>
      </c>
      <c r="J798" s="60" t="s">
        <v>4313</v>
      </c>
      <c r="K798" s="60" t="s">
        <v>4314</v>
      </c>
      <c r="L798" s="60" t="s">
        <v>4315</v>
      </c>
      <c r="M798" s="60" t="s">
        <v>1244</v>
      </c>
      <c r="P798" s="60" t="s">
        <v>283</v>
      </c>
      <c r="Q798" s="60" t="s">
        <v>4316</v>
      </c>
      <c r="R798" s="60" t="s">
        <v>4317</v>
      </c>
      <c r="S798" s="60">
        <v>7280504</v>
      </c>
      <c r="T798" s="60" t="s">
        <v>4318</v>
      </c>
      <c r="U798" s="61">
        <v>14831</v>
      </c>
      <c r="X798" s="60" t="s">
        <v>7882</v>
      </c>
      <c r="Y798" s="60" t="s">
        <v>7883</v>
      </c>
      <c r="Z798" s="60" t="s">
        <v>4314</v>
      </c>
      <c r="AA798" s="60">
        <v>7270114</v>
      </c>
      <c r="AB798" s="60">
        <v>34210</v>
      </c>
      <c r="AC798" s="60" t="s">
        <v>4313</v>
      </c>
      <c r="AD798" s="60" t="s">
        <v>611</v>
      </c>
      <c r="AE798" s="60" t="b">
        <f t="shared" si="25"/>
        <v>0</v>
      </c>
      <c r="AF798" s="60" t="s">
        <v>612</v>
      </c>
      <c r="AG798" s="60" t="s">
        <v>291</v>
      </c>
      <c r="AH798" s="61">
        <v>42922</v>
      </c>
      <c r="AI798" s="60" t="s">
        <v>292</v>
      </c>
      <c r="AJ798" s="61">
        <v>42895</v>
      </c>
      <c r="AK798" s="61">
        <v>42940</v>
      </c>
      <c r="AL798" s="60" t="s">
        <v>1850</v>
      </c>
      <c r="AM798" s="60" t="str">
        <f>VLOOKUP(AL798,'[1]居宅，予防'!$A$2:$B$43,2,FALSE)</f>
        <v>短期入所生活介護</v>
      </c>
      <c r="AN798" s="60" t="str">
        <f>VLOOKUP(AM798,[1]施設種別!$A$2:$B$20,2,FALSE)</f>
        <v>⑭短期入所生活介護</v>
      </c>
      <c r="AO798" s="60" t="s">
        <v>294</v>
      </c>
      <c r="AP798" s="60" t="s">
        <v>356</v>
      </c>
      <c r="AQ798" s="61">
        <v>36573</v>
      </c>
      <c r="AR798" s="61">
        <v>36573</v>
      </c>
      <c r="AS798" s="61">
        <v>42979</v>
      </c>
      <c r="BF798" s="61">
        <v>41730</v>
      </c>
      <c r="BG798" s="61">
        <v>43921</v>
      </c>
      <c r="BJ798" s="60" t="s">
        <v>7882</v>
      </c>
      <c r="BK798" s="60" t="s">
        <v>7883</v>
      </c>
      <c r="BL798" s="60" t="s">
        <v>4314</v>
      </c>
      <c r="BM798" s="60" t="s">
        <v>4315</v>
      </c>
      <c r="BN798" s="60" t="s">
        <v>326</v>
      </c>
      <c r="BO798" s="60" t="s">
        <v>7884</v>
      </c>
      <c r="BP798" s="60">
        <v>7270114</v>
      </c>
      <c r="BQ798" s="60" t="s">
        <v>7885</v>
      </c>
      <c r="BS798" s="60" t="s">
        <v>7886</v>
      </c>
      <c r="BT798" s="60" t="s">
        <v>2616</v>
      </c>
      <c r="BV798" s="61">
        <v>21582</v>
      </c>
      <c r="CR798" s="60" t="s">
        <v>1341</v>
      </c>
      <c r="CW798" s="60" t="s">
        <v>6815</v>
      </c>
      <c r="CY798" s="60" t="s">
        <v>291</v>
      </c>
      <c r="CZ798" s="61">
        <v>43187</v>
      </c>
      <c r="DA798" s="61">
        <v>43278</v>
      </c>
      <c r="DB798" s="61">
        <v>43041</v>
      </c>
      <c r="DC798" s="61">
        <v>43921</v>
      </c>
    </row>
    <row r="799" spans="1:107" x14ac:dyDescent="0.15">
      <c r="A799" s="60">
        <f>COUNTIF(B799:B$1038,B799)</f>
        <v>1</v>
      </c>
      <c r="B799" s="60" t="str">
        <f t="shared" si="24"/>
        <v>3474900218通所介護</v>
      </c>
      <c r="C799" s="60">
        <v>3474900218</v>
      </c>
      <c r="D799" s="60">
        <v>0</v>
      </c>
      <c r="E799" s="60" t="s">
        <v>275</v>
      </c>
      <c r="F799" s="60">
        <v>2004679</v>
      </c>
      <c r="G799" s="60" t="s">
        <v>4229</v>
      </c>
      <c r="H799" s="60" t="s">
        <v>4230</v>
      </c>
      <c r="I799" s="60">
        <v>7270013</v>
      </c>
      <c r="J799" s="60" t="s">
        <v>4231</v>
      </c>
      <c r="K799" s="60" t="s">
        <v>4232</v>
      </c>
      <c r="L799" s="60" t="s">
        <v>4233</v>
      </c>
      <c r="M799" s="60" t="s">
        <v>2096</v>
      </c>
      <c r="P799" s="60" t="s">
        <v>349</v>
      </c>
      <c r="Q799" s="60" t="s">
        <v>4234</v>
      </c>
      <c r="R799" s="60" t="s">
        <v>4235</v>
      </c>
      <c r="X799" s="60" t="s">
        <v>7887</v>
      </c>
      <c r="Y799" s="60" t="s">
        <v>7888</v>
      </c>
      <c r="Z799" s="60" t="s">
        <v>4238</v>
      </c>
      <c r="AA799" s="60">
        <v>7270402</v>
      </c>
      <c r="AB799" s="60">
        <v>34210</v>
      </c>
      <c r="AC799" s="60" t="s">
        <v>4239</v>
      </c>
      <c r="AD799" s="60" t="s">
        <v>611</v>
      </c>
      <c r="AE799" s="60" t="b">
        <f t="shared" si="25"/>
        <v>0</v>
      </c>
      <c r="AF799" s="60" t="s">
        <v>612</v>
      </c>
      <c r="AG799" s="60" t="s">
        <v>291</v>
      </c>
      <c r="AH799" s="61">
        <v>42719</v>
      </c>
      <c r="AI799" s="60" t="s">
        <v>292</v>
      </c>
      <c r="AJ799" s="61">
        <v>42714</v>
      </c>
      <c r="AK799" s="61">
        <v>42793</v>
      </c>
      <c r="AL799" s="60" t="s">
        <v>1829</v>
      </c>
      <c r="AM799" s="60" t="str">
        <f>VLOOKUP(AL799,'[1]居宅，予防'!$A$2:$B$43,2,FALSE)</f>
        <v>通所介護</v>
      </c>
      <c r="AN799" s="60" t="str">
        <f>VLOOKUP(AM799,[1]施設種別!$A$2:$B$20,2,FALSE)</f>
        <v>⑮通所介護</v>
      </c>
      <c r="AO799" s="60" t="s">
        <v>294</v>
      </c>
      <c r="AP799" s="60" t="s">
        <v>356</v>
      </c>
      <c r="AQ799" s="61">
        <v>36585</v>
      </c>
      <c r="AR799" s="61">
        <v>36585</v>
      </c>
      <c r="AS799" s="61">
        <v>42826</v>
      </c>
      <c r="BF799" s="61">
        <v>42826</v>
      </c>
      <c r="BG799" s="61">
        <v>45016</v>
      </c>
      <c r="BJ799" s="60" t="s">
        <v>7887</v>
      </c>
      <c r="BK799" s="60" t="s">
        <v>7888</v>
      </c>
      <c r="BL799" s="60" t="s">
        <v>4238</v>
      </c>
      <c r="BM799" s="60" t="s">
        <v>4240</v>
      </c>
      <c r="BN799" s="60" t="s">
        <v>7889</v>
      </c>
      <c r="BO799" s="60" t="s">
        <v>7890</v>
      </c>
      <c r="BP799" s="60">
        <v>7270422</v>
      </c>
      <c r="BQ799" s="60" t="s">
        <v>7891</v>
      </c>
      <c r="BR799" s="60" t="s">
        <v>3059</v>
      </c>
      <c r="BV799" s="61">
        <v>25143</v>
      </c>
      <c r="CR799" s="60" t="s">
        <v>611</v>
      </c>
      <c r="CS799" s="60" t="s">
        <v>4246</v>
      </c>
      <c r="CU799" s="60" t="s">
        <v>2110</v>
      </c>
      <c r="CY799" s="60" t="s">
        <v>291</v>
      </c>
      <c r="CZ799" s="61">
        <v>42907</v>
      </c>
      <c r="DA799" s="61">
        <v>43214</v>
      </c>
      <c r="DB799" s="61">
        <v>42835</v>
      </c>
      <c r="DC799" s="61">
        <v>45016</v>
      </c>
    </row>
    <row r="800" spans="1:107" x14ac:dyDescent="0.15">
      <c r="A800" s="60">
        <f>COUNTIF(B800:B$1038,B800)</f>
        <v>1</v>
      </c>
      <c r="B800" s="60" t="str">
        <f t="shared" si="24"/>
        <v>3474900291通所介護</v>
      </c>
      <c r="C800" s="60">
        <v>3474900291</v>
      </c>
      <c r="D800" s="60">
        <v>0</v>
      </c>
      <c r="E800" s="60" t="s">
        <v>275</v>
      </c>
      <c r="F800" s="60">
        <v>1004597</v>
      </c>
      <c r="G800" s="60" t="s">
        <v>4342</v>
      </c>
      <c r="H800" s="60" t="s">
        <v>4343</v>
      </c>
      <c r="I800" s="60">
        <v>7295125</v>
      </c>
      <c r="J800" s="60" t="s">
        <v>4344</v>
      </c>
      <c r="K800" s="60" t="s">
        <v>4345</v>
      </c>
      <c r="L800" s="60" t="s">
        <v>4346</v>
      </c>
      <c r="M800" s="60" t="s">
        <v>1244</v>
      </c>
      <c r="P800" s="60" t="s">
        <v>283</v>
      </c>
      <c r="Q800" s="60" t="s">
        <v>4347</v>
      </c>
      <c r="R800" s="60" t="s">
        <v>4348</v>
      </c>
      <c r="X800" s="60" t="s">
        <v>7892</v>
      </c>
      <c r="Y800" s="60" t="s">
        <v>7893</v>
      </c>
      <c r="Z800" s="60" t="s">
        <v>4345</v>
      </c>
      <c r="AA800" s="60">
        <v>7295125</v>
      </c>
      <c r="AB800" s="60">
        <v>34210</v>
      </c>
      <c r="AC800" s="60" t="s">
        <v>7894</v>
      </c>
      <c r="AD800" s="60" t="s">
        <v>611</v>
      </c>
      <c r="AE800" s="60" t="b">
        <f t="shared" si="25"/>
        <v>0</v>
      </c>
      <c r="AF800" s="60" t="s">
        <v>612</v>
      </c>
      <c r="AG800" s="60" t="s">
        <v>291</v>
      </c>
      <c r="AH800" s="61">
        <v>43354</v>
      </c>
      <c r="AI800" s="60" t="s">
        <v>292</v>
      </c>
      <c r="AJ800" s="61">
        <v>43358</v>
      </c>
      <c r="AK800" s="61">
        <v>43434</v>
      </c>
      <c r="AL800" s="60" t="s">
        <v>1829</v>
      </c>
      <c r="AM800" s="60" t="str">
        <f>VLOOKUP(AL800,'[1]居宅，予防'!$A$2:$B$43,2,FALSE)</f>
        <v>通所介護</v>
      </c>
      <c r="AN800" s="60" t="str">
        <f>VLOOKUP(AM800,[1]施設種別!$A$2:$B$20,2,FALSE)</f>
        <v>⑮通所介護</v>
      </c>
      <c r="AO800" s="60" t="s">
        <v>294</v>
      </c>
      <c r="AP800" s="60" t="s">
        <v>356</v>
      </c>
      <c r="AQ800" s="61">
        <v>36612</v>
      </c>
      <c r="AR800" s="61">
        <v>36612</v>
      </c>
      <c r="AS800" s="61">
        <v>43191</v>
      </c>
      <c r="BF800" s="61">
        <v>41730</v>
      </c>
      <c r="BG800" s="61">
        <v>43921</v>
      </c>
      <c r="BJ800" s="60" t="s">
        <v>7892</v>
      </c>
      <c r="BK800" s="60" t="s">
        <v>7893</v>
      </c>
      <c r="BL800" s="60" t="s">
        <v>4345</v>
      </c>
      <c r="BM800" s="60" t="s">
        <v>4346</v>
      </c>
      <c r="BN800" s="60" t="s">
        <v>4348</v>
      </c>
      <c r="BO800" s="60" t="s">
        <v>4347</v>
      </c>
      <c r="BP800" s="60">
        <v>7295452</v>
      </c>
      <c r="BQ800" s="60" t="s">
        <v>7895</v>
      </c>
      <c r="BS800" s="60" t="s">
        <v>7896</v>
      </c>
      <c r="BT800" s="60" t="s">
        <v>7897</v>
      </c>
      <c r="BV800" s="61">
        <v>11628</v>
      </c>
      <c r="CR800" s="60" t="s">
        <v>611</v>
      </c>
      <c r="CS800" s="60" t="s">
        <v>7614</v>
      </c>
      <c r="CU800" s="60" t="s">
        <v>7898</v>
      </c>
      <c r="CY800" s="60" t="s">
        <v>291</v>
      </c>
      <c r="CZ800" s="61">
        <v>43312</v>
      </c>
      <c r="DA800" s="61">
        <v>43312</v>
      </c>
      <c r="DB800" s="61">
        <v>43203</v>
      </c>
      <c r="DC800" s="61">
        <v>43921</v>
      </c>
    </row>
    <row r="801" spans="1:107" x14ac:dyDescent="0.15">
      <c r="A801" s="60">
        <f>COUNTIF(B801:B$1038,B801)</f>
        <v>1</v>
      </c>
      <c r="B801" s="60" t="str">
        <f t="shared" si="24"/>
        <v>3474900309認知症対応型通所介護</v>
      </c>
      <c r="C801" s="60">
        <v>3474900309</v>
      </c>
      <c r="D801" s="60">
        <v>34210</v>
      </c>
      <c r="E801" s="60" t="s">
        <v>611</v>
      </c>
      <c r="G801" s="60" t="s">
        <v>4342</v>
      </c>
      <c r="H801" s="60" t="s">
        <v>4343</v>
      </c>
      <c r="I801" s="60">
        <v>7295125</v>
      </c>
      <c r="J801" s="60" t="s">
        <v>7899</v>
      </c>
      <c r="K801" s="60" t="s">
        <v>4345</v>
      </c>
      <c r="L801" s="60" t="s">
        <v>4353</v>
      </c>
      <c r="M801" s="60" t="s">
        <v>1244</v>
      </c>
      <c r="P801" s="60" t="s">
        <v>283</v>
      </c>
      <c r="Q801" s="60" t="s">
        <v>4347</v>
      </c>
      <c r="R801" s="60" t="s">
        <v>4348</v>
      </c>
      <c r="X801" s="60" t="s">
        <v>7900</v>
      </c>
      <c r="Y801" s="60" t="s">
        <v>7901</v>
      </c>
      <c r="Z801" s="60" t="s">
        <v>4351</v>
      </c>
      <c r="AA801" s="60">
        <v>7295125</v>
      </c>
      <c r="AB801" s="60">
        <v>34210</v>
      </c>
      <c r="AC801" s="60" t="s">
        <v>4352</v>
      </c>
      <c r="AD801" s="60" t="s">
        <v>611</v>
      </c>
      <c r="AE801" s="60" t="b">
        <f t="shared" si="25"/>
        <v>1</v>
      </c>
      <c r="AF801" s="60" t="s">
        <v>612</v>
      </c>
      <c r="AH801" s="61">
        <v>41172</v>
      </c>
      <c r="AI801" s="60" t="s">
        <v>292</v>
      </c>
      <c r="AJ801" s="61">
        <v>41852</v>
      </c>
      <c r="AK801" s="61">
        <v>41862</v>
      </c>
      <c r="AL801" s="60" t="s">
        <v>2720</v>
      </c>
      <c r="AM801" s="60" t="str">
        <f>VLOOKUP(AL801,'[1]居宅，予防'!$A$2:$B$43,2,FALSE)</f>
        <v>認知症対応型通所介護</v>
      </c>
      <c r="AN801" s="60" t="str">
        <f>VLOOKUP(AM801,[1]施設種別!$A$2:$B$20,2,FALSE)</f>
        <v>⑲認知症対応型通所介護</v>
      </c>
      <c r="AO801" s="60" t="s">
        <v>294</v>
      </c>
      <c r="AP801" s="60" t="s">
        <v>356</v>
      </c>
      <c r="AQ801" s="61">
        <v>38808</v>
      </c>
      <c r="AR801" s="61">
        <v>38808</v>
      </c>
      <c r="AS801" s="61">
        <v>42461</v>
      </c>
      <c r="BF801" s="61">
        <v>41730</v>
      </c>
      <c r="BG801" s="61">
        <v>43921</v>
      </c>
      <c r="BJ801" s="60" t="s">
        <v>7900</v>
      </c>
      <c r="BK801" s="60" t="s">
        <v>7901</v>
      </c>
      <c r="BL801" s="60" t="s">
        <v>4351</v>
      </c>
      <c r="BM801" s="60" t="s">
        <v>4353</v>
      </c>
      <c r="BN801" s="60" t="s">
        <v>7902</v>
      </c>
      <c r="BO801" s="60" t="s">
        <v>7903</v>
      </c>
      <c r="BP801" s="60">
        <v>7295125</v>
      </c>
      <c r="BQ801" s="60" t="s">
        <v>7904</v>
      </c>
      <c r="BV801" s="61">
        <v>22209</v>
      </c>
      <c r="CZ801" s="61">
        <v>42580</v>
      </c>
      <c r="DA801" s="61">
        <v>43371</v>
      </c>
      <c r="DB801" s="61">
        <v>42471</v>
      </c>
      <c r="DC801" s="61">
        <v>43921</v>
      </c>
    </row>
    <row r="802" spans="1:107" x14ac:dyDescent="0.15">
      <c r="A802" s="60">
        <f>COUNTIF(B802:B$1038,B802)</f>
        <v>1</v>
      </c>
      <c r="B802" s="60" t="str">
        <f t="shared" si="24"/>
        <v>3474900317地域密着型通所介護</v>
      </c>
      <c r="C802" s="60">
        <v>3474900317</v>
      </c>
      <c r="D802" s="60">
        <v>34210</v>
      </c>
      <c r="E802" s="60" t="s">
        <v>611</v>
      </c>
      <c r="G802" s="60" t="s">
        <v>4342</v>
      </c>
      <c r="H802" s="60" t="s">
        <v>4343</v>
      </c>
      <c r="I802" s="60">
        <v>7295125</v>
      </c>
      <c r="J802" s="60" t="s">
        <v>4344</v>
      </c>
      <c r="K802" s="60" t="s">
        <v>4345</v>
      </c>
      <c r="L802" s="60" t="s">
        <v>4353</v>
      </c>
      <c r="M802" s="60" t="s">
        <v>1244</v>
      </c>
      <c r="P802" s="60" t="s">
        <v>283</v>
      </c>
      <c r="Q802" s="60" t="s">
        <v>4347</v>
      </c>
      <c r="R802" s="60" t="s">
        <v>4348</v>
      </c>
      <c r="X802" s="60" t="s">
        <v>7905</v>
      </c>
      <c r="Y802" s="60" t="s">
        <v>7906</v>
      </c>
      <c r="Z802" s="60" t="s">
        <v>4345</v>
      </c>
      <c r="AA802" s="60">
        <v>7295125</v>
      </c>
      <c r="AB802" s="60">
        <v>34210</v>
      </c>
      <c r="AC802" s="60" t="s">
        <v>4352</v>
      </c>
      <c r="AD802" s="60" t="s">
        <v>611</v>
      </c>
      <c r="AE802" s="60" t="b">
        <f t="shared" si="25"/>
        <v>1</v>
      </c>
      <c r="AF802" s="60" t="s">
        <v>612</v>
      </c>
      <c r="AH802" s="61">
        <v>43155</v>
      </c>
      <c r="AI802" s="60" t="s">
        <v>292</v>
      </c>
      <c r="AJ802" s="61">
        <v>43191</v>
      </c>
      <c r="AK802" s="61">
        <v>43195</v>
      </c>
      <c r="AL802" s="60" t="s">
        <v>1974</v>
      </c>
      <c r="AM802" s="60" t="str">
        <f>VLOOKUP(AL802,'[1]居宅，予防'!$A$2:$B$43,2,FALSE)</f>
        <v>地域密着型通所介護</v>
      </c>
      <c r="AN802" s="60" t="str">
        <f>VLOOKUP(AM802,[1]施設種別!$A$2:$B$20,2,FALSE)</f>
        <v>⑯地域密着型通所介護</v>
      </c>
      <c r="AO802" s="60" t="s">
        <v>294</v>
      </c>
      <c r="AP802" s="60" t="s">
        <v>356</v>
      </c>
      <c r="AQ802" s="61">
        <v>42461</v>
      </c>
      <c r="AR802" s="61">
        <v>42461</v>
      </c>
      <c r="AS802" s="61">
        <v>42461</v>
      </c>
      <c r="BF802" s="61">
        <v>42461</v>
      </c>
      <c r="BG802" s="61">
        <v>43921</v>
      </c>
      <c r="BJ802" s="60" t="s">
        <v>7905</v>
      </c>
      <c r="BK802" s="60" t="s">
        <v>7906</v>
      </c>
      <c r="BL802" s="60" t="s">
        <v>4351</v>
      </c>
      <c r="BM802" s="60" t="s">
        <v>4353</v>
      </c>
      <c r="BN802" s="60" t="s">
        <v>4362</v>
      </c>
      <c r="BO802" s="60" t="s">
        <v>4355</v>
      </c>
      <c r="BP802" s="60">
        <v>7295452</v>
      </c>
      <c r="BQ802" s="60" t="s">
        <v>4356</v>
      </c>
      <c r="BS802" s="60" t="s">
        <v>7907</v>
      </c>
      <c r="BT802" s="60" t="s">
        <v>3712</v>
      </c>
      <c r="BV802" s="61">
        <v>22805</v>
      </c>
      <c r="CR802" s="60" t="s">
        <v>611</v>
      </c>
      <c r="CS802" s="60" t="s">
        <v>7908</v>
      </c>
      <c r="CU802" s="60" t="s">
        <v>7909</v>
      </c>
      <c r="CX802" s="60" t="s">
        <v>1778</v>
      </c>
      <c r="CZ802" s="61">
        <v>42580</v>
      </c>
      <c r="DA802" s="61">
        <v>43574</v>
      </c>
      <c r="DB802" s="61">
        <v>42471</v>
      </c>
      <c r="DC802" s="61">
        <v>43921</v>
      </c>
    </row>
    <row r="803" spans="1:107" x14ac:dyDescent="0.15">
      <c r="A803" s="60">
        <f>COUNTIF(B803:B$1038,B803)</f>
        <v>1</v>
      </c>
      <c r="B803" s="60" t="str">
        <f t="shared" si="24"/>
        <v>3474900325通所介護</v>
      </c>
      <c r="C803" s="60">
        <v>3474900325</v>
      </c>
      <c r="D803" s="60">
        <v>0</v>
      </c>
      <c r="E803" s="60" t="s">
        <v>275</v>
      </c>
      <c r="F803" s="60">
        <v>11000072</v>
      </c>
      <c r="G803" s="60" t="s">
        <v>1362</v>
      </c>
      <c r="H803" s="60" t="s">
        <v>611</v>
      </c>
      <c r="I803" s="60">
        <v>7270012</v>
      </c>
      <c r="J803" s="60" t="s">
        <v>1363</v>
      </c>
      <c r="K803" s="60" t="s">
        <v>1364</v>
      </c>
      <c r="L803" s="60" t="s">
        <v>1365</v>
      </c>
      <c r="M803" s="60" t="s">
        <v>1366</v>
      </c>
      <c r="P803" s="60" t="s">
        <v>1367</v>
      </c>
      <c r="Q803" s="60" t="s">
        <v>1368</v>
      </c>
      <c r="R803" s="60" t="s">
        <v>1369</v>
      </c>
      <c r="U803" s="61">
        <v>19731</v>
      </c>
      <c r="X803" s="60" t="s">
        <v>7910</v>
      </c>
      <c r="Y803" s="60" t="s">
        <v>7911</v>
      </c>
      <c r="Z803" s="60" t="s">
        <v>7912</v>
      </c>
      <c r="AA803" s="60">
        <v>7295742</v>
      </c>
      <c r="AB803" s="60">
        <v>34210</v>
      </c>
      <c r="AC803" s="60" t="s">
        <v>1373</v>
      </c>
      <c r="AD803" s="60" t="s">
        <v>611</v>
      </c>
      <c r="AE803" s="60" t="b">
        <f t="shared" si="25"/>
        <v>0</v>
      </c>
      <c r="AF803" s="60" t="s">
        <v>612</v>
      </c>
      <c r="AG803" s="60" t="s">
        <v>291</v>
      </c>
      <c r="AH803" s="61">
        <v>42755</v>
      </c>
      <c r="AI803" s="60" t="s">
        <v>292</v>
      </c>
      <c r="AJ803" s="61">
        <v>42750</v>
      </c>
      <c r="AK803" s="61">
        <v>42818</v>
      </c>
      <c r="AL803" s="60" t="s">
        <v>1829</v>
      </c>
      <c r="AM803" s="60" t="str">
        <f>VLOOKUP(AL803,'[1]居宅，予防'!$A$2:$B$43,2,FALSE)</f>
        <v>通所介護</v>
      </c>
      <c r="AN803" s="60" t="str">
        <f>VLOOKUP(AM803,[1]施設種別!$A$2:$B$20,2,FALSE)</f>
        <v>⑮通所介護</v>
      </c>
      <c r="AO803" s="60" t="s">
        <v>294</v>
      </c>
      <c r="AP803" s="60" t="s">
        <v>356</v>
      </c>
      <c r="AQ803" s="61">
        <v>36613</v>
      </c>
      <c r="AR803" s="61">
        <v>36613</v>
      </c>
      <c r="AS803" s="61">
        <v>43191</v>
      </c>
      <c r="BF803" s="61">
        <v>42825</v>
      </c>
      <c r="BG803" s="61">
        <v>45015</v>
      </c>
      <c r="BJ803" s="60" t="s">
        <v>7910</v>
      </c>
      <c r="BK803" s="60" t="s">
        <v>7911</v>
      </c>
      <c r="BL803" s="60" t="s">
        <v>7912</v>
      </c>
      <c r="BM803" s="60" t="s">
        <v>7913</v>
      </c>
      <c r="BN803" s="60" t="s">
        <v>7914</v>
      </c>
      <c r="BO803" s="60" t="s">
        <v>7915</v>
      </c>
      <c r="BP803" s="60">
        <v>7270021</v>
      </c>
      <c r="BQ803" s="60" t="s">
        <v>7916</v>
      </c>
      <c r="BR803" s="60" t="s">
        <v>2007</v>
      </c>
      <c r="BV803" s="61">
        <v>28366</v>
      </c>
      <c r="CR803" s="60" t="s">
        <v>611</v>
      </c>
      <c r="CU803" s="60" t="s">
        <v>7917</v>
      </c>
      <c r="CY803" s="60" t="s">
        <v>291</v>
      </c>
      <c r="CZ803" s="61">
        <v>43370</v>
      </c>
      <c r="DA803" s="61">
        <v>43217</v>
      </c>
      <c r="DB803" s="61">
        <v>43201</v>
      </c>
      <c r="DC803" s="61">
        <v>45015</v>
      </c>
    </row>
    <row r="804" spans="1:107" x14ac:dyDescent="0.15">
      <c r="A804" s="60">
        <f>COUNTIF(B804:B$1038,B804)</f>
        <v>1</v>
      </c>
      <c r="B804" s="60" t="str">
        <f t="shared" si="24"/>
        <v>3474900333介護老人福祉施設</v>
      </c>
      <c r="C804" s="60">
        <v>3474900333</v>
      </c>
      <c r="D804" s="60">
        <v>0</v>
      </c>
      <c r="E804" s="60" t="s">
        <v>275</v>
      </c>
      <c r="F804" s="60">
        <v>1019058</v>
      </c>
      <c r="G804" s="60" t="s">
        <v>7918</v>
      </c>
      <c r="H804" s="60" t="s">
        <v>7919</v>
      </c>
      <c r="I804" s="60">
        <v>7270301</v>
      </c>
      <c r="J804" s="60" t="s">
        <v>7920</v>
      </c>
      <c r="K804" s="60" t="s">
        <v>7921</v>
      </c>
      <c r="L804" s="60" t="s">
        <v>7922</v>
      </c>
      <c r="M804" s="60" t="s">
        <v>1244</v>
      </c>
      <c r="P804" s="60" t="s">
        <v>283</v>
      </c>
      <c r="Q804" s="60" t="s">
        <v>7923</v>
      </c>
      <c r="R804" s="60" t="s">
        <v>7924</v>
      </c>
      <c r="U804" s="61">
        <v>19035</v>
      </c>
      <c r="X804" s="60" t="s">
        <v>7925</v>
      </c>
      <c r="Y804" s="60" t="s">
        <v>7926</v>
      </c>
      <c r="Z804" s="60" t="s">
        <v>7921</v>
      </c>
      <c r="AA804" s="60">
        <v>7270301</v>
      </c>
      <c r="AB804" s="60">
        <v>34210</v>
      </c>
      <c r="AC804" s="60" t="s">
        <v>7920</v>
      </c>
      <c r="AD804" s="60" t="s">
        <v>611</v>
      </c>
      <c r="AE804" s="60" t="b">
        <f t="shared" si="25"/>
        <v>0</v>
      </c>
      <c r="AF804" s="60" t="s">
        <v>612</v>
      </c>
      <c r="AG804" s="60" t="s">
        <v>291</v>
      </c>
      <c r="AH804" s="61">
        <v>43139</v>
      </c>
      <c r="AI804" s="60" t="s">
        <v>292</v>
      </c>
      <c r="AJ804" s="61">
        <v>43009</v>
      </c>
      <c r="AK804" s="61">
        <v>43312</v>
      </c>
      <c r="AL804" s="60" t="s">
        <v>1856</v>
      </c>
      <c r="AM804" s="60" t="str">
        <f>VLOOKUP(AL804,'[1]居宅，予防'!$A$2:$B$43,2,FALSE)</f>
        <v>介護老人福祉施設</v>
      </c>
      <c r="AN804" s="60" t="str">
        <f>VLOOKUP(AM804,[1]施設種別!$A$2:$B$20,2,FALSE)</f>
        <v>①広域型特別養護老人ホーム</v>
      </c>
      <c r="AO804" s="60" t="s">
        <v>294</v>
      </c>
      <c r="AP804" s="60" t="s">
        <v>356</v>
      </c>
      <c r="AQ804" s="61">
        <v>36617</v>
      </c>
      <c r="AR804" s="61">
        <v>36617</v>
      </c>
      <c r="AS804" s="61">
        <v>41365</v>
      </c>
      <c r="BF804" s="61">
        <v>41730</v>
      </c>
      <c r="BG804" s="61">
        <v>43921</v>
      </c>
      <c r="BJ804" s="60" t="s">
        <v>7925</v>
      </c>
      <c r="BK804" s="60" t="s">
        <v>7926</v>
      </c>
      <c r="BL804" s="60" t="s">
        <v>7921</v>
      </c>
      <c r="BM804" s="60" t="s">
        <v>7922</v>
      </c>
      <c r="BN804" s="60" t="s">
        <v>7927</v>
      </c>
      <c r="BO804" s="60" t="s">
        <v>7923</v>
      </c>
      <c r="BP804" s="60">
        <v>7270301</v>
      </c>
      <c r="BQ804" s="60" t="s">
        <v>7928</v>
      </c>
      <c r="BS804" s="60" t="s">
        <v>6381</v>
      </c>
      <c r="BT804" s="60" t="s">
        <v>1593</v>
      </c>
      <c r="BV804" s="61">
        <v>19035</v>
      </c>
      <c r="CW804" s="60" t="s">
        <v>1861</v>
      </c>
      <c r="CY804" s="60" t="s">
        <v>291</v>
      </c>
      <c r="CZ804" s="61">
        <v>41633</v>
      </c>
      <c r="DA804" s="61">
        <v>43214</v>
      </c>
      <c r="DB804" s="61">
        <v>41578</v>
      </c>
      <c r="DC804" s="61">
        <v>43921</v>
      </c>
    </row>
    <row r="805" spans="1:107" x14ac:dyDescent="0.15">
      <c r="A805" s="60">
        <f>COUNTIF(B805:B$1038,B805)</f>
        <v>1</v>
      </c>
      <c r="B805" s="60" t="str">
        <f t="shared" si="24"/>
        <v>3474900333短期入所生活介護</v>
      </c>
      <c r="C805" s="60">
        <v>3474900333</v>
      </c>
      <c r="D805" s="60">
        <v>0</v>
      </c>
      <c r="E805" s="60" t="s">
        <v>275</v>
      </c>
      <c r="F805" s="60">
        <v>1019058</v>
      </c>
      <c r="G805" s="60" t="s">
        <v>7918</v>
      </c>
      <c r="H805" s="60" t="s">
        <v>7919</v>
      </c>
      <c r="I805" s="60">
        <v>7270301</v>
      </c>
      <c r="J805" s="60" t="s">
        <v>7920</v>
      </c>
      <c r="K805" s="60" t="s">
        <v>7921</v>
      </c>
      <c r="L805" s="60" t="s">
        <v>7922</v>
      </c>
      <c r="M805" s="60" t="s">
        <v>1244</v>
      </c>
      <c r="P805" s="60" t="s">
        <v>283</v>
      </c>
      <c r="Q805" s="60" t="s">
        <v>7923</v>
      </c>
      <c r="R805" s="60" t="s">
        <v>7924</v>
      </c>
      <c r="U805" s="61">
        <v>19035</v>
      </c>
      <c r="X805" s="60" t="s">
        <v>7925</v>
      </c>
      <c r="Y805" s="60" t="s">
        <v>7926</v>
      </c>
      <c r="Z805" s="60" t="s">
        <v>7921</v>
      </c>
      <c r="AA805" s="60">
        <v>7270301</v>
      </c>
      <c r="AB805" s="60">
        <v>34210</v>
      </c>
      <c r="AC805" s="60" t="s">
        <v>7920</v>
      </c>
      <c r="AD805" s="60" t="s">
        <v>611</v>
      </c>
      <c r="AE805" s="60" t="b">
        <f t="shared" si="25"/>
        <v>0</v>
      </c>
      <c r="AF805" s="60" t="s">
        <v>612</v>
      </c>
      <c r="AG805" s="60" t="s">
        <v>291</v>
      </c>
      <c r="AH805" s="61">
        <v>43139</v>
      </c>
      <c r="AI805" s="60" t="s">
        <v>292</v>
      </c>
      <c r="AJ805" s="61">
        <v>43009</v>
      </c>
      <c r="AK805" s="61">
        <v>43312</v>
      </c>
      <c r="AL805" s="60" t="s">
        <v>1850</v>
      </c>
      <c r="AM805" s="60" t="str">
        <f>VLOOKUP(AL805,'[1]居宅，予防'!$A$2:$B$43,2,FALSE)</f>
        <v>短期入所生活介護</v>
      </c>
      <c r="AN805" s="60" t="str">
        <f>VLOOKUP(AM805,[1]施設種別!$A$2:$B$20,2,FALSE)</f>
        <v>⑭短期入所生活介護</v>
      </c>
      <c r="AO805" s="60" t="s">
        <v>294</v>
      </c>
      <c r="AP805" s="60" t="s">
        <v>356</v>
      </c>
      <c r="AQ805" s="61">
        <v>36614</v>
      </c>
      <c r="AR805" s="61">
        <v>36614</v>
      </c>
      <c r="AS805" s="61">
        <v>42095</v>
      </c>
      <c r="BF805" s="61">
        <v>41730</v>
      </c>
      <c r="BG805" s="61">
        <v>43921</v>
      </c>
      <c r="BJ805" s="60" t="s">
        <v>7925</v>
      </c>
      <c r="BK805" s="60" t="s">
        <v>7926</v>
      </c>
      <c r="BL805" s="60" t="s">
        <v>7921</v>
      </c>
      <c r="BM805" s="60" t="s">
        <v>7922</v>
      </c>
      <c r="BN805" s="60" t="s">
        <v>7927</v>
      </c>
      <c r="BO805" s="60" t="s">
        <v>7923</v>
      </c>
      <c r="BP805" s="60">
        <v>7270301</v>
      </c>
      <c r="BQ805" s="60" t="s">
        <v>7928</v>
      </c>
      <c r="BS805" s="60" t="s">
        <v>7929</v>
      </c>
      <c r="BT805" s="60" t="s">
        <v>7930</v>
      </c>
      <c r="BV805" s="61">
        <v>19035</v>
      </c>
      <c r="CR805" s="60" t="s">
        <v>611</v>
      </c>
      <c r="CY805" s="60" t="s">
        <v>291</v>
      </c>
      <c r="CZ805" s="61">
        <v>42119</v>
      </c>
      <c r="DA805" s="61">
        <v>43214</v>
      </c>
      <c r="DB805" s="61">
        <v>41564</v>
      </c>
      <c r="DC805" s="61">
        <v>43921</v>
      </c>
    </row>
    <row r="806" spans="1:107" x14ac:dyDescent="0.15">
      <c r="A806" s="60">
        <f>COUNTIF(B806:B$1038,B806)</f>
        <v>1</v>
      </c>
      <c r="B806" s="60" t="str">
        <f t="shared" si="24"/>
        <v>3474900341短期入所生活介護</v>
      </c>
      <c r="C806" s="60">
        <v>3474900341</v>
      </c>
      <c r="D806" s="60">
        <v>0</v>
      </c>
      <c r="E806" s="60" t="s">
        <v>275</v>
      </c>
      <c r="F806" s="60">
        <v>1019058</v>
      </c>
      <c r="G806" s="60" t="s">
        <v>7918</v>
      </c>
      <c r="H806" s="60" t="s">
        <v>7919</v>
      </c>
      <c r="I806" s="60">
        <v>7270301</v>
      </c>
      <c r="J806" s="60" t="s">
        <v>7920</v>
      </c>
      <c r="K806" s="60" t="s">
        <v>7921</v>
      </c>
      <c r="L806" s="60" t="s">
        <v>7922</v>
      </c>
      <c r="M806" s="60" t="s">
        <v>1244</v>
      </c>
      <c r="P806" s="60" t="s">
        <v>283</v>
      </c>
      <c r="Q806" s="60" t="s">
        <v>7923</v>
      </c>
      <c r="R806" s="60" t="s">
        <v>7924</v>
      </c>
      <c r="U806" s="61">
        <v>19035</v>
      </c>
      <c r="X806" s="60" t="s">
        <v>7931</v>
      </c>
      <c r="Y806" s="60" t="s">
        <v>7932</v>
      </c>
      <c r="Z806" s="60" t="s">
        <v>7921</v>
      </c>
      <c r="AA806" s="60">
        <v>7270301</v>
      </c>
      <c r="AB806" s="60">
        <v>34210</v>
      </c>
      <c r="AC806" s="60" t="s">
        <v>7920</v>
      </c>
      <c r="AD806" s="60" t="s">
        <v>611</v>
      </c>
      <c r="AE806" s="60" t="b">
        <f t="shared" si="25"/>
        <v>0</v>
      </c>
      <c r="AF806" s="60" t="s">
        <v>612</v>
      </c>
      <c r="AG806" s="60" t="s">
        <v>291</v>
      </c>
      <c r="AH806" s="61">
        <v>43139</v>
      </c>
      <c r="AI806" s="60" t="s">
        <v>292</v>
      </c>
      <c r="AJ806" s="61">
        <v>43009</v>
      </c>
      <c r="AK806" s="61">
        <v>43312</v>
      </c>
      <c r="AL806" s="60" t="s">
        <v>1850</v>
      </c>
      <c r="AM806" s="60" t="str">
        <f>VLOOKUP(AL806,'[1]居宅，予防'!$A$2:$B$43,2,FALSE)</f>
        <v>短期入所生活介護</v>
      </c>
      <c r="AN806" s="60" t="str">
        <f>VLOOKUP(AM806,[1]施設種別!$A$2:$B$20,2,FALSE)</f>
        <v>⑭短期入所生活介護</v>
      </c>
      <c r="AO806" s="60" t="s">
        <v>294</v>
      </c>
      <c r="AP806" s="60" t="s">
        <v>356</v>
      </c>
      <c r="AQ806" s="61">
        <v>36614</v>
      </c>
      <c r="AR806" s="61">
        <v>36614</v>
      </c>
      <c r="AS806" s="61">
        <v>42095</v>
      </c>
      <c r="BF806" s="61">
        <v>41730</v>
      </c>
      <c r="BG806" s="61">
        <v>43921</v>
      </c>
      <c r="BJ806" s="60" t="s">
        <v>7931</v>
      </c>
      <c r="BK806" s="60" t="s">
        <v>7932</v>
      </c>
      <c r="BL806" s="60" t="s">
        <v>7921</v>
      </c>
      <c r="BM806" s="60" t="s">
        <v>7922</v>
      </c>
      <c r="BN806" s="60" t="s">
        <v>7927</v>
      </c>
      <c r="BO806" s="60" t="s">
        <v>7923</v>
      </c>
      <c r="BP806" s="60">
        <v>7270301</v>
      </c>
      <c r="BQ806" s="60" t="s">
        <v>7933</v>
      </c>
      <c r="BS806" s="60" t="s">
        <v>7929</v>
      </c>
      <c r="BT806" s="60" t="s">
        <v>7930</v>
      </c>
      <c r="BV806" s="61">
        <v>19035</v>
      </c>
      <c r="CR806" s="60" t="s">
        <v>611</v>
      </c>
      <c r="CY806" s="60" t="s">
        <v>291</v>
      </c>
      <c r="CZ806" s="61">
        <v>42119</v>
      </c>
      <c r="DA806" s="61">
        <v>43214</v>
      </c>
      <c r="DB806" s="61">
        <v>41564</v>
      </c>
      <c r="DC806" s="61">
        <v>43921</v>
      </c>
    </row>
    <row r="807" spans="1:107" x14ac:dyDescent="0.15">
      <c r="A807" s="60">
        <f>COUNTIF(B807:B$1038,B807)</f>
        <v>1</v>
      </c>
      <c r="B807" s="60" t="str">
        <f t="shared" si="24"/>
        <v>3474900358地域密着型通所介護</v>
      </c>
      <c r="C807" s="60">
        <v>3474900358</v>
      </c>
      <c r="D807" s="60">
        <v>34210</v>
      </c>
      <c r="E807" s="60" t="s">
        <v>611</v>
      </c>
      <c r="G807" s="60" t="s">
        <v>7918</v>
      </c>
      <c r="H807" s="60" t="s">
        <v>7919</v>
      </c>
      <c r="I807" s="60">
        <v>7270301</v>
      </c>
      <c r="J807" s="60" t="s">
        <v>7920</v>
      </c>
      <c r="K807" s="60" t="s">
        <v>7921</v>
      </c>
      <c r="L807" s="60" t="s">
        <v>7922</v>
      </c>
      <c r="M807" s="60" t="s">
        <v>1244</v>
      </c>
      <c r="P807" s="60" t="s">
        <v>283</v>
      </c>
      <c r="Q807" s="60" t="s">
        <v>7923</v>
      </c>
      <c r="R807" s="60" t="s">
        <v>7924</v>
      </c>
      <c r="U807" s="61">
        <v>19035</v>
      </c>
      <c r="X807" s="60" t="s">
        <v>7934</v>
      </c>
      <c r="Y807" s="60" t="s">
        <v>7935</v>
      </c>
      <c r="Z807" s="60" t="s">
        <v>7936</v>
      </c>
      <c r="AA807" s="60">
        <v>7270301</v>
      </c>
      <c r="AB807" s="60">
        <v>34210</v>
      </c>
      <c r="AC807" s="60" t="s">
        <v>7920</v>
      </c>
      <c r="AD807" s="60" t="s">
        <v>611</v>
      </c>
      <c r="AE807" s="60" t="b">
        <f t="shared" si="25"/>
        <v>1</v>
      </c>
      <c r="AF807" s="60" t="s">
        <v>612</v>
      </c>
      <c r="AG807" s="60" t="s">
        <v>291</v>
      </c>
      <c r="AH807" s="61">
        <v>42480</v>
      </c>
      <c r="AI807" s="60" t="s">
        <v>292</v>
      </c>
      <c r="AJ807" s="61">
        <v>42461</v>
      </c>
      <c r="AK807" s="61">
        <v>42480</v>
      </c>
      <c r="AL807" s="60" t="s">
        <v>1974</v>
      </c>
      <c r="AM807" s="60" t="str">
        <f>VLOOKUP(AL807,'[1]居宅，予防'!$A$2:$B$43,2,FALSE)</f>
        <v>地域密着型通所介護</v>
      </c>
      <c r="AN807" s="60" t="str">
        <f>VLOOKUP(AM807,[1]施設種別!$A$2:$B$20,2,FALSE)</f>
        <v>⑯地域密着型通所介護</v>
      </c>
      <c r="AO807" s="60" t="s">
        <v>294</v>
      </c>
      <c r="AP807" s="60" t="s">
        <v>356</v>
      </c>
      <c r="AQ807" s="61">
        <v>42461</v>
      </c>
      <c r="AR807" s="61">
        <v>42461</v>
      </c>
      <c r="AS807" s="61">
        <v>43040</v>
      </c>
      <c r="BF807" s="61">
        <v>42461</v>
      </c>
      <c r="BG807" s="61">
        <v>43921</v>
      </c>
      <c r="BJ807" s="60" t="s">
        <v>7934</v>
      </c>
      <c r="BK807" s="60" t="s">
        <v>7935</v>
      </c>
      <c r="BL807" s="60" t="s">
        <v>7936</v>
      </c>
      <c r="BM807" s="60" t="s">
        <v>7922</v>
      </c>
      <c r="BN807" s="60" t="s">
        <v>7927</v>
      </c>
      <c r="BO807" s="60" t="s">
        <v>7923</v>
      </c>
      <c r="BP807" s="60">
        <v>7270301</v>
      </c>
      <c r="BQ807" s="60" t="s">
        <v>7937</v>
      </c>
      <c r="BS807" s="60" t="s">
        <v>7938</v>
      </c>
      <c r="BT807" s="60" t="s">
        <v>4596</v>
      </c>
      <c r="BV807" s="61">
        <v>19035</v>
      </c>
      <c r="CR807" s="60" t="s">
        <v>611</v>
      </c>
      <c r="CS807" s="60" t="s">
        <v>7939</v>
      </c>
      <c r="CZ807" s="61">
        <v>43097</v>
      </c>
      <c r="DA807" s="61">
        <v>43214</v>
      </c>
      <c r="DB807" s="61">
        <v>42517</v>
      </c>
      <c r="DC807" s="61">
        <v>43921</v>
      </c>
    </row>
    <row r="808" spans="1:107" x14ac:dyDescent="0.15">
      <c r="A808" s="60">
        <f>COUNTIF(B808:B$1038,B808)</f>
        <v>1</v>
      </c>
      <c r="B808" s="60" t="str">
        <f t="shared" si="24"/>
        <v>3474900390介護老人福祉施設</v>
      </c>
      <c r="C808" s="60">
        <v>3474900390</v>
      </c>
      <c r="D808" s="60">
        <v>0</v>
      </c>
      <c r="E808" s="60" t="s">
        <v>275</v>
      </c>
      <c r="F808" s="60">
        <v>1004654</v>
      </c>
      <c r="G808" s="60" t="s">
        <v>7867</v>
      </c>
      <c r="H808" s="60" t="s">
        <v>7868</v>
      </c>
      <c r="I808" s="60">
        <v>7295722</v>
      </c>
      <c r="J808" s="60" t="s">
        <v>7869</v>
      </c>
      <c r="K808" s="60" t="s">
        <v>7870</v>
      </c>
      <c r="L808" s="60" t="s">
        <v>7871</v>
      </c>
      <c r="M808" s="60" t="s">
        <v>1244</v>
      </c>
      <c r="P808" s="60" t="s">
        <v>283</v>
      </c>
      <c r="Q808" s="60" t="s">
        <v>7872</v>
      </c>
      <c r="R808" s="60" t="s">
        <v>7873</v>
      </c>
      <c r="U808" s="61">
        <v>17838</v>
      </c>
      <c r="X808" s="60" t="s">
        <v>7940</v>
      </c>
      <c r="Y808" s="60" t="s">
        <v>7941</v>
      </c>
      <c r="Z808" s="60" t="s">
        <v>7870</v>
      </c>
      <c r="AA808" s="60">
        <v>7295722</v>
      </c>
      <c r="AB808" s="60">
        <v>34210</v>
      </c>
      <c r="AC808" s="60" t="s">
        <v>7869</v>
      </c>
      <c r="AD808" s="60" t="s">
        <v>611</v>
      </c>
      <c r="AE808" s="60" t="b">
        <f t="shared" si="25"/>
        <v>0</v>
      </c>
      <c r="AF808" s="60" t="s">
        <v>612</v>
      </c>
      <c r="AG808" s="60" t="s">
        <v>291</v>
      </c>
      <c r="AH808" s="61">
        <v>43003</v>
      </c>
      <c r="AI808" s="60" t="s">
        <v>292</v>
      </c>
      <c r="AJ808" s="61">
        <v>42910</v>
      </c>
      <c r="AK808" s="61">
        <v>43032</v>
      </c>
      <c r="AL808" s="60" t="s">
        <v>1856</v>
      </c>
      <c r="AM808" s="60" t="str">
        <f>VLOOKUP(AL808,'[1]居宅，予防'!$A$2:$B$43,2,FALSE)</f>
        <v>介護老人福祉施設</v>
      </c>
      <c r="AN808" s="60" t="str">
        <f>VLOOKUP(AM808,[1]施設種別!$A$2:$B$20,2,FALSE)</f>
        <v>①広域型特別養護老人ホーム</v>
      </c>
      <c r="AO808" s="60" t="s">
        <v>294</v>
      </c>
      <c r="AP808" s="60" t="s">
        <v>356</v>
      </c>
      <c r="AQ808" s="61">
        <v>36617</v>
      </c>
      <c r="AR808" s="61">
        <v>36617</v>
      </c>
      <c r="AS808" s="61">
        <v>43191</v>
      </c>
      <c r="BF808" s="61">
        <v>41730</v>
      </c>
      <c r="BG808" s="61">
        <v>43921</v>
      </c>
      <c r="BJ808" s="60" t="s">
        <v>7940</v>
      </c>
      <c r="BK808" s="60" t="s">
        <v>7941</v>
      </c>
      <c r="BL808" s="60" t="s">
        <v>7870</v>
      </c>
      <c r="BM808" s="60" t="s">
        <v>7871</v>
      </c>
      <c r="BN808" s="60" t="s">
        <v>7873</v>
      </c>
      <c r="BO808" s="60" t="s">
        <v>7872</v>
      </c>
      <c r="BP808" s="60">
        <v>7295733</v>
      </c>
      <c r="BQ808" s="60" t="s">
        <v>7942</v>
      </c>
      <c r="BS808" s="60" t="s">
        <v>7943</v>
      </c>
      <c r="BT808" s="60" t="s">
        <v>2630</v>
      </c>
      <c r="BV808" s="61">
        <v>17838</v>
      </c>
      <c r="CW808" s="60" t="s">
        <v>1859</v>
      </c>
      <c r="CY808" s="60" t="s">
        <v>291</v>
      </c>
      <c r="CZ808" s="61">
        <v>43312</v>
      </c>
      <c r="DA808" s="61">
        <v>43217</v>
      </c>
      <c r="DB808" s="61">
        <v>43242</v>
      </c>
      <c r="DC808" s="61">
        <v>43921</v>
      </c>
    </row>
    <row r="809" spans="1:107" x14ac:dyDescent="0.15">
      <c r="A809" s="60">
        <f>COUNTIF(B809:B$1038,B809)</f>
        <v>1</v>
      </c>
      <c r="B809" s="60" t="str">
        <f t="shared" si="24"/>
        <v>3474900390短期入所生活介護</v>
      </c>
      <c r="C809" s="60">
        <v>3474900390</v>
      </c>
      <c r="D809" s="60">
        <v>0</v>
      </c>
      <c r="E809" s="60" t="s">
        <v>275</v>
      </c>
      <c r="F809" s="60">
        <v>1004654</v>
      </c>
      <c r="G809" s="60" t="s">
        <v>7867</v>
      </c>
      <c r="H809" s="60" t="s">
        <v>7868</v>
      </c>
      <c r="I809" s="60">
        <v>7295722</v>
      </c>
      <c r="J809" s="60" t="s">
        <v>7869</v>
      </c>
      <c r="K809" s="60" t="s">
        <v>7870</v>
      </c>
      <c r="L809" s="60" t="s">
        <v>7871</v>
      </c>
      <c r="M809" s="60" t="s">
        <v>1244</v>
      </c>
      <c r="P809" s="60" t="s">
        <v>283</v>
      </c>
      <c r="Q809" s="60" t="s">
        <v>7872</v>
      </c>
      <c r="R809" s="60" t="s">
        <v>7873</v>
      </c>
      <c r="U809" s="61">
        <v>17838</v>
      </c>
      <c r="X809" s="60" t="s">
        <v>7940</v>
      </c>
      <c r="Y809" s="60" t="s">
        <v>7941</v>
      </c>
      <c r="Z809" s="60" t="s">
        <v>7870</v>
      </c>
      <c r="AA809" s="60">
        <v>7295722</v>
      </c>
      <c r="AB809" s="60">
        <v>34210</v>
      </c>
      <c r="AC809" s="60" t="s">
        <v>7869</v>
      </c>
      <c r="AD809" s="60" t="s">
        <v>611</v>
      </c>
      <c r="AE809" s="60" t="b">
        <f t="shared" si="25"/>
        <v>0</v>
      </c>
      <c r="AF809" s="60" t="s">
        <v>612</v>
      </c>
      <c r="AG809" s="60" t="s">
        <v>291</v>
      </c>
      <c r="AH809" s="61">
        <v>43003</v>
      </c>
      <c r="AI809" s="60" t="s">
        <v>292</v>
      </c>
      <c r="AJ809" s="61">
        <v>42910</v>
      </c>
      <c r="AK809" s="61">
        <v>43032</v>
      </c>
      <c r="AL809" s="60" t="s">
        <v>1850</v>
      </c>
      <c r="AM809" s="60" t="str">
        <f>VLOOKUP(AL809,'[1]居宅，予防'!$A$2:$B$43,2,FALSE)</f>
        <v>短期入所生活介護</v>
      </c>
      <c r="AN809" s="60" t="str">
        <f>VLOOKUP(AM809,[1]施設種別!$A$2:$B$20,2,FALSE)</f>
        <v>⑭短期入所生活介護</v>
      </c>
      <c r="AO809" s="60" t="s">
        <v>294</v>
      </c>
      <c r="AP809" s="60" t="s">
        <v>356</v>
      </c>
      <c r="AQ809" s="61">
        <v>37257</v>
      </c>
      <c r="AR809" s="61">
        <v>37257</v>
      </c>
      <c r="AS809" s="61">
        <v>43191</v>
      </c>
      <c r="BF809" s="61">
        <v>42005</v>
      </c>
      <c r="BG809" s="61">
        <v>44196</v>
      </c>
      <c r="BJ809" s="60" t="s">
        <v>7940</v>
      </c>
      <c r="BK809" s="60" t="s">
        <v>7941</v>
      </c>
      <c r="BL809" s="60" t="s">
        <v>7870</v>
      </c>
      <c r="BM809" s="60" t="s">
        <v>7871</v>
      </c>
      <c r="BN809" s="60" t="s">
        <v>7873</v>
      </c>
      <c r="BO809" s="60" t="s">
        <v>7872</v>
      </c>
      <c r="BP809" s="60">
        <v>7295733</v>
      </c>
      <c r="BQ809" s="60" t="s">
        <v>7876</v>
      </c>
      <c r="BS809" s="60" t="s">
        <v>7944</v>
      </c>
      <c r="BT809" s="60" t="s">
        <v>7945</v>
      </c>
      <c r="BV809" s="61">
        <v>17838</v>
      </c>
      <c r="CR809" s="60" t="s">
        <v>611</v>
      </c>
      <c r="CS809" s="60" t="s">
        <v>7881</v>
      </c>
      <c r="CW809" s="60" t="s">
        <v>1859</v>
      </c>
      <c r="CY809" s="60" t="s">
        <v>291</v>
      </c>
      <c r="CZ809" s="61">
        <v>43312</v>
      </c>
      <c r="DA809" s="61">
        <v>43579</v>
      </c>
      <c r="DB809" s="61">
        <v>43244</v>
      </c>
      <c r="DC809" s="61">
        <v>44196</v>
      </c>
    </row>
    <row r="810" spans="1:107" x14ac:dyDescent="0.15">
      <c r="A810" s="60">
        <f>COUNTIF(B810:B$1038,B810)</f>
        <v>1</v>
      </c>
      <c r="B810" s="60" t="str">
        <f t="shared" si="24"/>
        <v>3474900408介護老人福祉施設</v>
      </c>
      <c r="C810" s="60">
        <v>3474900408</v>
      </c>
      <c r="D810" s="60">
        <v>0</v>
      </c>
      <c r="E810" s="60" t="s">
        <v>275</v>
      </c>
      <c r="F810" s="60">
        <v>1007590</v>
      </c>
      <c r="G810" s="60" t="s">
        <v>4311</v>
      </c>
      <c r="H810" s="60" t="s">
        <v>4312</v>
      </c>
      <c r="I810" s="60">
        <v>7270114</v>
      </c>
      <c r="J810" s="60" t="s">
        <v>4313</v>
      </c>
      <c r="K810" s="60" t="s">
        <v>4314</v>
      </c>
      <c r="L810" s="60" t="s">
        <v>4315</v>
      </c>
      <c r="M810" s="60" t="s">
        <v>1244</v>
      </c>
      <c r="P810" s="60" t="s">
        <v>283</v>
      </c>
      <c r="Q810" s="60" t="s">
        <v>4316</v>
      </c>
      <c r="R810" s="60" t="s">
        <v>4317</v>
      </c>
      <c r="S810" s="60">
        <v>7280504</v>
      </c>
      <c r="T810" s="60" t="s">
        <v>4318</v>
      </c>
      <c r="U810" s="61">
        <v>14831</v>
      </c>
      <c r="X810" s="60" t="s">
        <v>7946</v>
      </c>
      <c r="Y810" s="60" t="s">
        <v>7947</v>
      </c>
      <c r="Z810" s="60" t="s">
        <v>4314</v>
      </c>
      <c r="AA810" s="60">
        <v>7270114</v>
      </c>
      <c r="AB810" s="60">
        <v>34210</v>
      </c>
      <c r="AC810" s="60" t="s">
        <v>4313</v>
      </c>
      <c r="AD810" s="60" t="s">
        <v>611</v>
      </c>
      <c r="AE810" s="60" t="b">
        <f t="shared" si="25"/>
        <v>0</v>
      </c>
      <c r="AF810" s="60" t="s">
        <v>612</v>
      </c>
      <c r="AG810" s="60" t="s">
        <v>291</v>
      </c>
      <c r="AH810" s="61">
        <v>42922</v>
      </c>
      <c r="AI810" s="60" t="s">
        <v>292</v>
      </c>
      <c r="AJ810" s="61">
        <v>42895</v>
      </c>
      <c r="AK810" s="61">
        <v>42940</v>
      </c>
      <c r="AL810" s="60" t="s">
        <v>1856</v>
      </c>
      <c r="AM810" s="60" t="str">
        <f>VLOOKUP(AL810,'[1]居宅，予防'!$A$2:$B$43,2,FALSE)</f>
        <v>介護老人福祉施設</v>
      </c>
      <c r="AN810" s="60" t="str">
        <f>VLOOKUP(AM810,[1]施設種別!$A$2:$B$20,2,FALSE)</f>
        <v>①広域型特別養護老人ホーム</v>
      </c>
      <c r="AO810" s="60" t="s">
        <v>294</v>
      </c>
      <c r="AP810" s="60" t="s">
        <v>356</v>
      </c>
      <c r="AQ810" s="61">
        <v>36617</v>
      </c>
      <c r="AR810" s="61">
        <v>36617</v>
      </c>
      <c r="AS810" s="61">
        <v>42979</v>
      </c>
      <c r="BF810" s="61">
        <v>41730</v>
      </c>
      <c r="BG810" s="61">
        <v>43921</v>
      </c>
      <c r="BJ810" s="60" t="s">
        <v>7946</v>
      </c>
      <c r="BK810" s="60" t="s">
        <v>7947</v>
      </c>
      <c r="BL810" s="60" t="s">
        <v>4314</v>
      </c>
      <c r="BM810" s="60" t="s">
        <v>4315</v>
      </c>
      <c r="BN810" s="60" t="s">
        <v>326</v>
      </c>
      <c r="BO810" s="60" t="s">
        <v>7884</v>
      </c>
      <c r="BP810" s="60">
        <v>7270114</v>
      </c>
      <c r="BQ810" s="60" t="s">
        <v>7885</v>
      </c>
      <c r="BS810" s="60" t="s">
        <v>7948</v>
      </c>
      <c r="BT810" s="60" t="s">
        <v>2123</v>
      </c>
      <c r="BV810" s="61">
        <v>21582</v>
      </c>
      <c r="CY810" s="60" t="s">
        <v>291</v>
      </c>
      <c r="CZ810" s="61">
        <v>43131</v>
      </c>
      <c r="DA810" s="61">
        <v>43256</v>
      </c>
      <c r="DB810" s="61">
        <v>42997</v>
      </c>
      <c r="DC810" s="61">
        <v>43921</v>
      </c>
    </row>
    <row r="811" spans="1:107" x14ac:dyDescent="0.15">
      <c r="A811" s="60">
        <f>COUNTIF(B811:B$1038,B811)</f>
        <v>1</v>
      </c>
      <c r="B811" s="60" t="str">
        <f t="shared" si="24"/>
        <v>3474900408短期入所生活介護</v>
      </c>
      <c r="C811" s="60">
        <v>3474900408</v>
      </c>
      <c r="D811" s="60">
        <v>0</v>
      </c>
      <c r="E811" s="60" t="s">
        <v>275</v>
      </c>
      <c r="F811" s="60">
        <v>1007590</v>
      </c>
      <c r="G811" s="60" t="s">
        <v>4311</v>
      </c>
      <c r="H811" s="60" t="s">
        <v>4312</v>
      </c>
      <c r="I811" s="60">
        <v>7270114</v>
      </c>
      <c r="J811" s="60" t="s">
        <v>4313</v>
      </c>
      <c r="K811" s="60" t="s">
        <v>4314</v>
      </c>
      <c r="L811" s="60" t="s">
        <v>4315</v>
      </c>
      <c r="M811" s="60" t="s">
        <v>1244</v>
      </c>
      <c r="P811" s="60" t="s">
        <v>283</v>
      </c>
      <c r="Q811" s="60" t="s">
        <v>4316</v>
      </c>
      <c r="R811" s="60" t="s">
        <v>4317</v>
      </c>
      <c r="S811" s="60">
        <v>7280504</v>
      </c>
      <c r="T811" s="60" t="s">
        <v>4318</v>
      </c>
      <c r="U811" s="61">
        <v>14831</v>
      </c>
      <c r="X811" s="60" t="s">
        <v>7946</v>
      </c>
      <c r="Y811" s="60" t="s">
        <v>7947</v>
      </c>
      <c r="Z811" s="60" t="s">
        <v>4314</v>
      </c>
      <c r="AA811" s="60">
        <v>7270114</v>
      </c>
      <c r="AB811" s="60">
        <v>34210</v>
      </c>
      <c r="AC811" s="60" t="s">
        <v>4313</v>
      </c>
      <c r="AD811" s="60" t="s">
        <v>611</v>
      </c>
      <c r="AE811" s="60" t="b">
        <f t="shared" si="25"/>
        <v>0</v>
      </c>
      <c r="AF811" s="60" t="s">
        <v>612</v>
      </c>
      <c r="AG811" s="60" t="s">
        <v>291</v>
      </c>
      <c r="AH811" s="61">
        <v>42922</v>
      </c>
      <c r="AI811" s="60" t="s">
        <v>292</v>
      </c>
      <c r="AJ811" s="61">
        <v>42895</v>
      </c>
      <c r="AK811" s="61">
        <v>42940</v>
      </c>
      <c r="AL811" s="60" t="s">
        <v>1850</v>
      </c>
      <c r="AM811" s="60" t="str">
        <f>VLOOKUP(AL811,'[1]居宅，予防'!$A$2:$B$43,2,FALSE)</f>
        <v>短期入所生活介護</v>
      </c>
      <c r="AN811" s="60" t="str">
        <f>VLOOKUP(AM811,[1]施設種別!$A$2:$B$20,2,FALSE)</f>
        <v>⑭短期入所生活介護</v>
      </c>
      <c r="AO811" s="60" t="s">
        <v>294</v>
      </c>
      <c r="AP811" s="60" t="s">
        <v>356</v>
      </c>
      <c r="AQ811" s="61">
        <v>37530</v>
      </c>
      <c r="AR811" s="61">
        <v>37530</v>
      </c>
      <c r="AS811" s="61">
        <v>42217</v>
      </c>
      <c r="BF811" s="61">
        <v>41913</v>
      </c>
      <c r="BG811" s="61">
        <v>44104</v>
      </c>
      <c r="BJ811" s="60" t="s">
        <v>7946</v>
      </c>
      <c r="BK811" s="60" t="s">
        <v>7947</v>
      </c>
      <c r="BL811" s="60" t="s">
        <v>4314</v>
      </c>
      <c r="BM811" s="60" t="s">
        <v>4315</v>
      </c>
      <c r="BN811" s="60" t="s">
        <v>326</v>
      </c>
      <c r="BO811" s="60" t="s">
        <v>7884</v>
      </c>
      <c r="BP811" s="60">
        <v>7270114</v>
      </c>
      <c r="BQ811" s="60" t="s">
        <v>7885</v>
      </c>
      <c r="BS811" s="60" t="s">
        <v>7949</v>
      </c>
      <c r="BT811" s="60" t="s">
        <v>2616</v>
      </c>
      <c r="BV811" s="61">
        <v>21582</v>
      </c>
      <c r="CR811" s="60" t="s">
        <v>1341</v>
      </c>
      <c r="CY811" s="60" t="s">
        <v>291</v>
      </c>
      <c r="CZ811" s="61">
        <v>42423</v>
      </c>
      <c r="DA811" s="61">
        <v>43278</v>
      </c>
      <c r="DB811" s="61">
        <v>42233</v>
      </c>
      <c r="DC811" s="61">
        <v>44104</v>
      </c>
    </row>
    <row r="812" spans="1:107" x14ac:dyDescent="0.15">
      <c r="A812" s="60">
        <f>COUNTIF(B812:B$1038,B812)</f>
        <v>1</v>
      </c>
      <c r="B812" s="60" t="str">
        <f t="shared" si="24"/>
        <v>3474900440認知症対応型共同生活介護</v>
      </c>
      <c r="C812" s="60">
        <v>3474900440</v>
      </c>
      <c r="D812" s="60">
        <v>34210</v>
      </c>
      <c r="E812" s="60" t="s">
        <v>611</v>
      </c>
      <c r="G812" s="60" t="s">
        <v>7950</v>
      </c>
      <c r="H812" s="60" t="s">
        <v>7951</v>
      </c>
      <c r="I812" s="60">
        <v>7180003</v>
      </c>
      <c r="J812" s="60" t="s">
        <v>7952</v>
      </c>
      <c r="K812" s="60" t="s">
        <v>7953</v>
      </c>
      <c r="L812" s="60" t="s">
        <v>7953</v>
      </c>
      <c r="M812" s="60" t="s">
        <v>1907</v>
      </c>
      <c r="P812" s="60" t="s">
        <v>1967</v>
      </c>
      <c r="Q812" s="60" t="s">
        <v>7954</v>
      </c>
      <c r="R812" s="60" t="s">
        <v>7955</v>
      </c>
      <c r="X812" s="60" t="s">
        <v>7956</v>
      </c>
      <c r="Y812" s="60" t="s">
        <v>7957</v>
      </c>
      <c r="Z812" s="60" t="s">
        <v>7958</v>
      </c>
      <c r="AA812" s="60">
        <v>7295121</v>
      </c>
      <c r="AB812" s="60">
        <v>34210</v>
      </c>
      <c r="AC812" s="60" t="s">
        <v>7959</v>
      </c>
      <c r="AD812" s="60" t="s">
        <v>611</v>
      </c>
      <c r="AE812" s="60" t="b">
        <f t="shared" si="25"/>
        <v>1</v>
      </c>
      <c r="AF812" s="60" t="s">
        <v>612</v>
      </c>
      <c r="AG812" s="60" t="s">
        <v>291</v>
      </c>
      <c r="AH812" s="61">
        <v>38808</v>
      </c>
      <c r="AI812" s="60" t="s">
        <v>385</v>
      </c>
      <c r="AJ812" s="61">
        <v>38808</v>
      </c>
      <c r="AK812" s="61">
        <v>38817</v>
      </c>
      <c r="AL812" s="60" t="s">
        <v>1887</v>
      </c>
      <c r="AM812" s="60" t="str">
        <f>VLOOKUP(AL812,'[1]居宅，予防'!$A$2:$B$43,2,FALSE)</f>
        <v>認知症対応型共同生活介護</v>
      </c>
      <c r="AN812" s="60" t="str">
        <f>VLOOKUP(AM812,[1]施設種別!$A$2:$B$20,2,FALSE)</f>
        <v>⑪認知症対応型共同生活介護</v>
      </c>
      <c r="AO812" s="60" t="s">
        <v>294</v>
      </c>
      <c r="AP812" s="60" t="s">
        <v>356</v>
      </c>
      <c r="AQ812" s="61">
        <v>38808</v>
      </c>
      <c r="AR812" s="61">
        <v>38808</v>
      </c>
      <c r="AS812" s="61">
        <v>43070</v>
      </c>
      <c r="BF812" s="61">
        <v>42705</v>
      </c>
      <c r="BG812" s="61">
        <v>44895</v>
      </c>
      <c r="BJ812" s="60" t="s">
        <v>7956</v>
      </c>
      <c r="BK812" s="60" t="s">
        <v>7957</v>
      </c>
      <c r="BL812" s="60" t="s">
        <v>7958</v>
      </c>
      <c r="BM812" s="60" t="s">
        <v>7960</v>
      </c>
      <c r="BN812" s="60" t="s">
        <v>7961</v>
      </c>
      <c r="BO812" s="60" t="s">
        <v>7962</v>
      </c>
      <c r="BP812" s="60">
        <v>7295125</v>
      </c>
      <c r="BQ812" s="60" t="s">
        <v>7963</v>
      </c>
      <c r="BV812" s="61">
        <v>23694</v>
      </c>
      <c r="CU812" s="60" t="s">
        <v>7964</v>
      </c>
      <c r="CV812" s="60" t="s">
        <v>7965</v>
      </c>
      <c r="CW812" s="60" t="s">
        <v>7966</v>
      </c>
      <c r="CX812" s="60" t="s">
        <v>7967</v>
      </c>
      <c r="CZ812" s="61">
        <v>43269</v>
      </c>
      <c r="DA812" s="61">
        <v>43214</v>
      </c>
      <c r="DB812" s="61">
        <v>43066</v>
      </c>
      <c r="DC812" s="61">
        <v>44895</v>
      </c>
    </row>
    <row r="813" spans="1:107" x14ac:dyDescent="0.15">
      <c r="A813" s="60">
        <f>COUNTIF(B813:B$1038,B813)</f>
        <v>1</v>
      </c>
      <c r="B813" s="60" t="str">
        <f t="shared" si="24"/>
        <v>3475000018認知症対応型共同生活介護</v>
      </c>
      <c r="C813" s="60">
        <v>3475000018</v>
      </c>
      <c r="D813" s="60">
        <v>34215</v>
      </c>
      <c r="E813" s="60" t="s">
        <v>860</v>
      </c>
      <c r="G813" s="60" t="s">
        <v>7968</v>
      </c>
      <c r="H813" s="60" t="s">
        <v>7969</v>
      </c>
      <c r="I813" s="60">
        <v>7372122</v>
      </c>
      <c r="J813" s="60" t="s">
        <v>7970</v>
      </c>
      <c r="K813" s="60" t="s">
        <v>7971</v>
      </c>
      <c r="L813" s="60" t="s">
        <v>7972</v>
      </c>
      <c r="M813" s="60" t="s">
        <v>1907</v>
      </c>
      <c r="N813" s="60" t="s">
        <v>533</v>
      </c>
      <c r="P813" s="60" t="s">
        <v>1908</v>
      </c>
      <c r="Q813" s="60" t="s">
        <v>7973</v>
      </c>
      <c r="R813" s="60" t="s">
        <v>7974</v>
      </c>
      <c r="X813" s="60" t="s">
        <v>7975</v>
      </c>
      <c r="Y813" s="60" t="s">
        <v>7976</v>
      </c>
      <c r="Z813" s="60" t="s">
        <v>7977</v>
      </c>
      <c r="AA813" s="60">
        <v>7372122</v>
      </c>
      <c r="AB813" s="60">
        <v>34215</v>
      </c>
      <c r="AC813" s="60" t="s">
        <v>7978</v>
      </c>
      <c r="AD813" s="60" t="s">
        <v>860</v>
      </c>
      <c r="AE813" s="60" t="b">
        <f t="shared" si="25"/>
        <v>1</v>
      </c>
      <c r="AF813" s="60" t="s">
        <v>861</v>
      </c>
      <c r="AH813" s="61">
        <v>43004</v>
      </c>
      <c r="AI813" s="60" t="s">
        <v>292</v>
      </c>
      <c r="AJ813" s="61">
        <v>43009</v>
      </c>
      <c r="AK813" s="61">
        <v>43013</v>
      </c>
      <c r="AL813" s="60" t="s">
        <v>1887</v>
      </c>
      <c r="AM813" s="60" t="str">
        <f>VLOOKUP(AL813,'[1]居宅，予防'!$A$2:$B$43,2,FALSE)</f>
        <v>認知症対応型共同生活介護</v>
      </c>
      <c r="AN813" s="60" t="str">
        <f>VLOOKUP(AM813,[1]施設種別!$A$2:$B$20,2,FALSE)</f>
        <v>⑪認知症対応型共同生活介護</v>
      </c>
      <c r="AO813" s="60" t="s">
        <v>294</v>
      </c>
      <c r="AP813" s="60" t="s">
        <v>356</v>
      </c>
      <c r="AQ813" s="61">
        <v>38808</v>
      </c>
      <c r="AR813" s="61">
        <v>38808</v>
      </c>
      <c r="AS813" s="61">
        <v>43009</v>
      </c>
      <c r="BF813" s="61">
        <v>42856</v>
      </c>
      <c r="BG813" s="61">
        <v>45046</v>
      </c>
      <c r="BJ813" s="60" t="s">
        <v>7975</v>
      </c>
      <c r="BK813" s="60" t="s">
        <v>7976</v>
      </c>
      <c r="BL813" s="60" t="s">
        <v>7971</v>
      </c>
      <c r="BM813" s="60" t="s">
        <v>7977</v>
      </c>
      <c r="BN813" s="60" t="s">
        <v>7979</v>
      </c>
      <c r="BO813" s="60" t="s">
        <v>7980</v>
      </c>
      <c r="BP813" s="60">
        <v>7372301</v>
      </c>
      <c r="BQ813" s="60" t="s">
        <v>7981</v>
      </c>
      <c r="BU813" s="60" t="s">
        <v>598</v>
      </c>
      <c r="BV813" s="61">
        <v>19823</v>
      </c>
      <c r="CX813" s="60" t="s">
        <v>4899</v>
      </c>
      <c r="CZ813" s="61">
        <v>43013</v>
      </c>
      <c r="DA813" s="61">
        <v>43248</v>
      </c>
      <c r="DB813" s="61">
        <v>43004</v>
      </c>
      <c r="DC813" s="61">
        <v>45046</v>
      </c>
    </row>
    <row r="814" spans="1:107" x14ac:dyDescent="0.15">
      <c r="A814" s="60">
        <f>COUNTIF(B814:B$1038,B814)</f>
        <v>1</v>
      </c>
      <c r="B814" s="60" t="str">
        <f t="shared" si="24"/>
        <v>3475000026地域密着型通所介護</v>
      </c>
      <c r="C814" s="60">
        <v>3475000026</v>
      </c>
      <c r="D814" s="60">
        <v>34215</v>
      </c>
      <c r="E814" s="60" t="s">
        <v>860</v>
      </c>
      <c r="G814" s="60" t="s">
        <v>7982</v>
      </c>
      <c r="H814" s="60" t="s">
        <v>7983</v>
      </c>
      <c r="I814" s="60">
        <v>7340005</v>
      </c>
      <c r="J814" s="60" t="s">
        <v>7984</v>
      </c>
      <c r="K814" s="60" t="s">
        <v>7985</v>
      </c>
      <c r="L814" s="60" t="s">
        <v>7986</v>
      </c>
      <c r="M814" s="60" t="s">
        <v>1907</v>
      </c>
      <c r="P814" s="60" t="s">
        <v>1967</v>
      </c>
      <c r="Q814" s="60" t="s">
        <v>7987</v>
      </c>
      <c r="R814" s="60" t="s">
        <v>7988</v>
      </c>
      <c r="X814" s="60" t="s">
        <v>7989</v>
      </c>
      <c r="Y814" s="60" t="s">
        <v>7990</v>
      </c>
      <c r="Z814" s="60" t="s">
        <v>7991</v>
      </c>
      <c r="AA814" s="60">
        <v>7372313</v>
      </c>
      <c r="AB814" s="60">
        <v>34215</v>
      </c>
      <c r="AC814" s="60" t="s">
        <v>7992</v>
      </c>
      <c r="AD814" s="60" t="s">
        <v>860</v>
      </c>
      <c r="AE814" s="60" t="b">
        <f t="shared" si="25"/>
        <v>1</v>
      </c>
      <c r="AF814" s="60" t="s">
        <v>861</v>
      </c>
      <c r="AH814" s="61">
        <v>42839</v>
      </c>
      <c r="AI814" s="60" t="s">
        <v>292</v>
      </c>
      <c r="AJ814" s="61">
        <v>42856</v>
      </c>
      <c r="AK814" s="61">
        <v>42845</v>
      </c>
      <c r="AL814" s="60" t="s">
        <v>1974</v>
      </c>
      <c r="AM814" s="60" t="str">
        <f>VLOOKUP(AL814,'[1]居宅，予防'!$A$2:$B$43,2,FALSE)</f>
        <v>地域密着型通所介護</v>
      </c>
      <c r="AN814" s="60" t="str">
        <f>VLOOKUP(AM814,[1]施設種別!$A$2:$B$20,2,FALSE)</f>
        <v>⑯地域密着型通所介護</v>
      </c>
      <c r="AO814" s="60" t="s">
        <v>294</v>
      </c>
      <c r="AP814" s="60" t="s">
        <v>356</v>
      </c>
      <c r="AQ814" s="61">
        <v>42461</v>
      </c>
      <c r="AR814" s="61">
        <v>42461</v>
      </c>
      <c r="AS814" s="61">
        <v>42675</v>
      </c>
      <c r="BF814" s="61">
        <v>42856</v>
      </c>
      <c r="BG814" s="61">
        <v>45046</v>
      </c>
      <c r="BJ814" s="60" t="s">
        <v>7989</v>
      </c>
      <c r="BK814" s="60" t="s">
        <v>7990</v>
      </c>
      <c r="BL814" s="60" t="s">
        <v>7991</v>
      </c>
      <c r="BM814" s="60" t="s">
        <v>7993</v>
      </c>
      <c r="BN814" s="60" t="s">
        <v>7994</v>
      </c>
      <c r="BO814" s="60" t="s">
        <v>7995</v>
      </c>
      <c r="BP814" s="60">
        <v>7372316</v>
      </c>
      <c r="BQ814" s="60" t="s">
        <v>7996</v>
      </c>
      <c r="BV814" s="61">
        <v>12438</v>
      </c>
      <c r="CR814" s="60" t="s">
        <v>865</v>
      </c>
      <c r="CS814" s="60" t="s">
        <v>7997</v>
      </c>
      <c r="CX814" s="60" t="s">
        <v>4772</v>
      </c>
      <c r="CZ814" s="61">
        <v>42839</v>
      </c>
      <c r="DA814" s="61">
        <v>42845</v>
      </c>
      <c r="DB814" s="61">
        <v>42839</v>
      </c>
      <c r="DC814" s="61">
        <v>45046</v>
      </c>
    </row>
    <row r="815" spans="1:107" x14ac:dyDescent="0.15">
      <c r="A815" s="60">
        <f>COUNTIF(B815:B$1038,B815)</f>
        <v>1</v>
      </c>
      <c r="B815" s="60" t="str">
        <f t="shared" si="24"/>
        <v>3475000034通所介護</v>
      </c>
      <c r="C815" s="60">
        <v>3475000034</v>
      </c>
      <c r="D815" s="60">
        <v>0</v>
      </c>
      <c r="E815" s="60" t="s">
        <v>275</v>
      </c>
      <c r="F815" s="60">
        <v>2003960</v>
      </c>
      <c r="G815" s="60" t="s">
        <v>6318</v>
      </c>
      <c r="H815" s="60" t="s">
        <v>6319</v>
      </c>
      <c r="I815" s="60">
        <v>7372302</v>
      </c>
      <c r="J815" s="60" t="s">
        <v>6320</v>
      </c>
      <c r="K815" s="60" t="s">
        <v>6321</v>
      </c>
      <c r="L815" s="60" t="s">
        <v>6322</v>
      </c>
      <c r="M815" s="60" t="s">
        <v>2096</v>
      </c>
      <c r="P815" s="60" t="s">
        <v>349</v>
      </c>
      <c r="Q815" s="60" t="s">
        <v>6323</v>
      </c>
      <c r="R815" s="60" t="s">
        <v>6324</v>
      </c>
      <c r="X815" s="60" t="s">
        <v>7998</v>
      </c>
      <c r="Y815" s="60" t="s">
        <v>7999</v>
      </c>
      <c r="Z815" s="60" t="s">
        <v>8000</v>
      </c>
      <c r="AA815" s="60">
        <v>7372213</v>
      </c>
      <c r="AB815" s="60">
        <v>34215</v>
      </c>
      <c r="AC815" s="60" t="s">
        <v>8001</v>
      </c>
      <c r="AD815" s="60" t="s">
        <v>860</v>
      </c>
      <c r="AE815" s="60" t="b">
        <f t="shared" si="25"/>
        <v>0</v>
      </c>
      <c r="AF815" s="60" t="s">
        <v>861</v>
      </c>
      <c r="AG815" s="60" t="s">
        <v>291</v>
      </c>
      <c r="AH815" s="61">
        <v>43056</v>
      </c>
      <c r="AI815" s="60" t="s">
        <v>292</v>
      </c>
      <c r="AJ815" s="61">
        <v>42903</v>
      </c>
      <c r="AK815" s="61">
        <v>43069</v>
      </c>
      <c r="AL815" s="60" t="s">
        <v>1829</v>
      </c>
      <c r="AM815" s="60" t="str">
        <f>VLOOKUP(AL815,'[1]居宅，予防'!$A$2:$B$43,2,FALSE)</f>
        <v>通所介護</v>
      </c>
      <c r="AN815" s="60" t="str">
        <f>VLOOKUP(AM815,[1]施設種別!$A$2:$B$20,2,FALSE)</f>
        <v>⑮通所介護</v>
      </c>
      <c r="AO815" s="60" t="s">
        <v>294</v>
      </c>
      <c r="AP815" s="60" t="s">
        <v>356</v>
      </c>
      <c r="AQ815" s="61">
        <v>38808</v>
      </c>
      <c r="AR815" s="61">
        <v>38808</v>
      </c>
      <c r="AS815" s="61">
        <v>43192</v>
      </c>
      <c r="BF815" s="61">
        <v>43191</v>
      </c>
      <c r="BG815" s="61">
        <v>45382</v>
      </c>
      <c r="BJ815" s="60" t="s">
        <v>7998</v>
      </c>
      <c r="BK815" s="60" t="s">
        <v>7999</v>
      </c>
      <c r="BL815" s="60" t="s">
        <v>8000</v>
      </c>
      <c r="BM815" s="60" t="s">
        <v>8002</v>
      </c>
      <c r="BN815" s="60" t="s">
        <v>8003</v>
      </c>
      <c r="BO815" s="60" t="s">
        <v>8004</v>
      </c>
      <c r="BP815" s="60">
        <v>7372132</v>
      </c>
      <c r="BQ815" s="60" t="s">
        <v>8005</v>
      </c>
      <c r="BR815" s="60" t="s">
        <v>1892</v>
      </c>
      <c r="BV815" s="61">
        <v>33420</v>
      </c>
      <c r="CR815" s="60" t="s">
        <v>860</v>
      </c>
      <c r="CS815" s="60" t="s">
        <v>8006</v>
      </c>
      <c r="CY815" s="60" t="s">
        <v>291</v>
      </c>
      <c r="CZ815" s="61">
        <v>43280</v>
      </c>
      <c r="DA815" s="61">
        <v>42849</v>
      </c>
      <c r="DB815" s="61">
        <v>43196</v>
      </c>
      <c r="DC815" s="61">
        <v>45382</v>
      </c>
    </row>
    <row r="816" spans="1:107" x14ac:dyDescent="0.15">
      <c r="A816" s="60">
        <f>COUNTIF(B816:B$1038,B816)</f>
        <v>1</v>
      </c>
      <c r="B816" s="60" t="str">
        <f t="shared" si="24"/>
        <v>3475000042地域密着型通所介護</v>
      </c>
      <c r="C816" s="60">
        <v>3475000042</v>
      </c>
      <c r="D816" s="60">
        <v>34215</v>
      </c>
      <c r="E816" s="60" t="s">
        <v>860</v>
      </c>
      <c r="G816" s="60" t="s">
        <v>6357</v>
      </c>
      <c r="H816" s="60" t="s">
        <v>6358</v>
      </c>
      <c r="I816" s="60">
        <v>7372101</v>
      </c>
      <c r="J816" s="60" t="s">
        <v>6371</v>
      </c>
      <c r="K816" s="60" t="s">
        <v>6360</v>
      </c>
      <c r="L816" s="60" t="s">
        <v>6361</v>
      </c>
      <c r="M816" s="60" t="s">
        <v>1244</v>
      </c>
      <c r="P816" s="60" t="s">
        <v>283</v>
      </c>
      <c r="Q816" s="60" t="s">
        <v>6362</v>
      </c>
      <c r="R816" s="60" t="s">
        <v>6363</v>
      </c>
      <c r="U816" s="61">
        <v>15539</v>
      </c>
      <c r="X816" s="60" t="s">
        <v>8007</v>
      </c>
      <c r="Y816" s="60" t="s">
        <v>8008</v>
      </c>
      <c r="Z816" s="60" t="s">
        <v>8009</v>
      </c>
      <c r="AA816" s="60">
        <v>7372101</v>
      </c>
      <c r="AB816" s="60">
        <v>34215</v>
      </c>
      <c r="AC816" s="60" t="s">
        <v>8010</v>
      </c>
      <c r="AD816" s="60" t="s">
        <v>860</v>
      </c>
      <c r="AE816" s="60" t="b">
        <f t="shared" si="25"/>
        <v>1</v>
      </c>
      <c r="AF816" s="60" t="s">
        <v>861</v>
      </c>
      <c r="AH816" s="61">
        <v>43306</v>
      </c>
      <c r="AI816" s="60" t="s">
        <v>292</v>
      </c>
      <c r="AJ816" s="61">
        <v>43191</v>
      </c>
      <c r="AK816" s="61">
        <v>43314</v>
      </c>
      <c r="AL816" s="60" t="s">
        <v>1974</v>
      </c>
      <c r="AM816" s="60" t="str">
        <f>VLOOKUP(AL816,'[1]居宅，予防'!$A$2:$B$43,2,FALSE)</f>
        <v>地域密着型通所介護</v>
      </c>
      <c r="AN816" s="60" t="str">
        <f>VLOOKUP(AM816,[1]施設種別!$A$2:$B$20,2,FALSE)</f>
        <v>⑯地域密着型通所介護</v>
      </c>
      <c r="AO816" s="60" t="s">
        <v>294</v>
      </c>
      <c r="AP816" s="60" t="s">
        <v>356</v>
      </c>
      <c r="AQ816" s="61">
        <v>42461</v>
      </c>
      <c r="AR816" s="61">
        <v>42461</v>
      </c>
      <c r="AS816" s="61">
        <v>43191</v>
      </c>
      <c r="BF816" s="61">
        <v>43191</v>
      </c>
      <c r="BG816" s="61">
        <v>45382</v>
      </c>
      <c r="BJ816" s="60" t="s">
        <v>8007</v>
      </c>
      <c r="BK816" s="60" t="s">
        <v>8008</v>
      </c>
      <c r="BL816" s="60" t="s">
        <v>8009</v>
      </c>
      <c r="BM816" s="60" t="s">
        <v>8011</v>
      </c>
      <c r="BN816" s="60" t="s">
        <v>6368</v>
      </c>
      <c r="BO816" s="60" t="s">
        <v>6369</v>
      </c>
      <c r="BP816" s="60">
        <v>7372122</v>
      </c>
      <c r="BQ816" s="60" t="s">
        <v>8012</v>
      </c>
      <c r="BS816" s="60" t="s">
        <v>8013</v>
      </c>
      <c r="BT816" s="60" t="s">
        <v>3223</v>
      </c>
      <c r="BV816" s="61">
        <v>20403</v>
      </c>
      <c r="CR816" s="60" t="s">
        <v>860</v>
      </c>
      <c r="CZ816" s="61">
        <v>43314</v>
      </c>
      <c r="DA816" s="61">
        <v>43213</v>
      </c>
      <c r="DB816" s="61">
        <v>43306</v>
      </c>
      <c r="DC816" s="61">
        <v>45382</v>
      </c>
    </row>
    <row r="817" spans="1:107" x14ac:dyDescent="0.15">
      <c r="A817" s="60">
        <f>COUNTIF(B817:B$1038,B817)</f>
        <v>1</v>
      </c>
      <c r="B817" s="60" t="str">
        <f t="shared" si="24"/>
        <v>3475000133地域密着型通所介護</v>
      </c>
      <c r="C817" s="60">
        <v>3475000133</v>
      </c>
      <c r="D817" s="60">
        <v>34215</v>
      </c>
      <c r="E817" s="60" t="s">
        <v>860</v>
      </c>
      <c r="G817" s="60" t="s">
        <v>8014</v>
      </c>
      <c r="H817" s="60" t="s">
        <v>8015</v>
      </c>
      <c r="I817" s="60">
        <v>7372101</v>
      </c>
      <c r="J817" s="60" t="s">
        <v>8016</v>
      </c>
      <c r="K817" s="60" t="s">
        <v>8017</v>
      </c>
      <c r="L817" s="60" t="s">
        <v>8018</v>
      </c>
      <c r="M817" s="60" t="s">
        <v>281</v>
      </c>
      <c r="P817" s="60" t="s">
        <v>8019</v>
      </c>
      <c r="Q817" s="60" t="s">
        <v>8020</v>
      </c>
      <c r="R817" s="60" t="s">
        <v>8021</v>
      </c>
      <c r="U817" s="61">
        <v>20239</v>
      </c>
      <c r="X817" s="60" t="s">
        <v>8022</v>
      </c>
      <c r="Y817" s="60" t="s">
        <v>8023</v>
      </c>
      <c r="Z817" s="60" t="s">
        <v>8017</v>
      </c>
      <c r="AA817" s="60">
        <v>7372101</v>
      </c>
      <c r="AB817" s="60">
        <v>34215</v>
      </c>
      <c r="AC817" s="60" t="s">
        <v>8024</v>
      </c>
      <c r="AD817" s="60" t="s">
        <v>860</v>
      </c>
      <c r="AE817" s="60" t="b">
        <f t="shared" si="25"/>
        <v>1</v>
      </c>
      <c r="AF817" s="60" t="s">
        <v>861</v>
      </c>
      <c r="AH817" s="61">
        <v>43363</v>
      </c>
      <c r="AI817" s="60" t="s">
        <v>292</v>
      </c>
      <c r="AJ817" s="61">
        <v>43374</v>
      </c>
      <c r="AK817" s="61">
        <v>43363</v>
      </c>
      <c r="AL817" s="60" t="s">
        <v>1974</v>
      </c>
      <c r="AM817" s="60" t="str">
        <f>VLOOKUP(AL817,'[1]居宅，予防'!$A$2:$B$43,2,FALSE)</f>
        <v>地域密着型通所介護</v>
      </c>
      <c r="AN817" s="60" t="str">
        <f>VLOOKUP(AM817,[1]施設種別!$A$2:$B$20,2,FALSE)</f>
        <v>⑯地域密着型通所介護</v>
      </c>
      <c r="AO817" s="60" t="s">
        <v>294</v>
      </c>
      <c r="AP817" s="60" t="s">
        <v>356</v>
      </c>
      <c r="AQ817" s="61">
        <v>42461</v>
      </c>
      <c r="AR817" s="61">
        <v>42461</v>
      </c>
      <c r="BF817" s="61">
        <v>43374</v>
      </c>
      <c r="BG817" s="61">
        <v>45565</v>
      </c>
      <c r="BJ817" s="60" t="s">
        <v>8022</v>
      </c>
      <c r="BK817" s="60" t="s">
        <v>8023</v>
      </c>
      <c r="BL817" s="60" t="s">
        <v>8017</v>
      </c>
      <c r="BM817" s="60" t="s">
        <v>8018</v>
      </c>
      <c r="BN817" s="60" t="s">
        <v>8021</v>
      </c>
      <c r="BO817" s="60" t="s">
        <v>8020</v>
      </c>
      <c r="BP817" s="60">
        <v>7372101</v>
      </c>
      <c r="BQ817" s="60" t="s">
        <v>8016</v>
      </c>
      <c r="BR817" s="60" t="s">
        <v>2007</v>
      </c>
      <c r="BV817" s="61">
        <v>20239</v>
      </c>
      <c r="CR817" s="60" t="s">
        <v>860</v>
      </c>
      <c r="CS817" s="60" t="s">
        <v>8025</v>
      </c>
      <c r="CX817" s="60" t="s">
        <v>4772</v>
      </c>
      <c r="CZ817" s="61">
        <v>43363</v>
      </c>
      <c r="DA817" s="61">
        <v>42845</v>
      </c>
      <c r="DB817" s="61">
        <v>42633</v>
      </c>
      <c r="DC817" s="61">
        <v>45565</v>
      </c>
    </row>
    <row r="818" spans="1:107" x14ac:dyDescent="0.15">
      <c r="A818" s="60">
        <f>COUNTIF(B818:B$1038,B818)</f>
        <v>1</v>
      </c>
      <c r="B818" s="60" t="str">
        <f t="shared" si="24"/>
        <v>3475000174短期入所生活介護</v>
      </c>
      <c r="C818" s="60">
        <v>3475000174</v>
      </c>
      <c r="D818" s="60">
        <v>0</v>
      </c>
      <c r="E818" s="60" t="s">
        <v>275</v>
      </c>
      <c r="F818" s="60">
        <v>5007240</v>
      </c>
      <c r="G818" s="60" t="s">
        <v>8026</v>
      </c>
      <c r="H818" s="60" t="s">
        <v>8027</v>
      </c>
      <c r="I818" s="60">
        <v>7372111</v>
      </c>
      <c r="J818" s="60" t="s">
        <v>8028</v>
      </c>
      <c r="K818" s="60" t="s">
        <v>8029</v>
      </c>
      <c r="L818" s="60" t="s">
        <v>8029</v>
      </c>
      <c r="M818" s="60" t="s">
        <v>1907</v>
      </c>
      <c r="P818" s="60" t="s">
        <v>1908</v>
      </c>
      <c r="Q818" s="60" t="s">
        <v>8030</v>
      </c>
      <c r="R818" s="60" t="s">
        <v>8031</v>
      </c>
      <c r="U818" s="61">
        <v>25730</v>
      </c>
      <c r="X818" s="60" t="s">
        <v>8032</v>
      </c>
      <c r="Y818" s="60" t="s">
        <v>8033</v>
      </c>
      <c r="Z818" s="60" t="s">
        <v>8034</v>
      </c>
      <c r="AA818" s="60">
        <v>7372111</v>
      </c>
      <c r="AB818" s="60">
        <v>34215</v>
      </c>
      <c r="AC818" s="60" t="s">
        <v>8035</v>
      </c>
      <c r="AD818" s="60" t="s">
        <v>860</v>
      </c>
      <c r="AE818" s="60" t="b">
        <f t="shared" si="25"/>
        <v>0</v>
      </c>
      <c r="AF818" s="60" t="s">
        <v>861</v>
      </c>
      <c r="AG818" s="60" t="s">
        <v>291</v>
      </c>
      <c r="AH818" s="61">
        <v>41512</v>
      </c>
      <c r="AI818" s="60" t="s">
        <v>385</v>
      </c>
      <c r="AJ818" s="61">
        <v>41548</v>
      </c>
      <c r="AK818" s="61">
        <v>41542</v>
      </c>
      <c r="AL818" s="60" t="s">
        <v>1850</v>
      </c>
      <c r="AM818" s="60" t="str">
        <f>VLOOKUP(AL818,'[1]居宅，予防'!$A$2:$B$43,2,FALSE)</f>
        <v>短期入所生活介護</v>
      </c>
      <c r="AN818" s="60" t="str">
        <f>VLOOKUP(AM818,[1]施設種別!$A$2:$B$20,2,FALSE)</f>
        <v>⑭短期入所生活介護</v>
      </c>
      <c r="AO818" s="60" t="s">
        <v>294</v>
      </c>
      <c r="AP818" s="60" t="s">
        <v>356</v>
      </c>
      <c r="AQ818" s="61">
        <v>41548</v>
      </c>
      <c r="AR818" s="61">
        <v>41548</v>
      </c>
      <c r="AS818" s="61">
        <v>43497</v>
      </c>
      <c r="BF818" s="61">
        <v>41548</v>
      </c>
      <c r="BG818" s="61">
        <v>43738</v>
      </c>
      <c r="BJ818" s="60" t="s">
        <v>8032</v>
      </c>
      <c r="BK818" s="60" t="s">
        <v>8033</v>
      </c>
      <c r="BL818" s="60" t="s">
        <v>8034</v>
      </c>
      <c r="BM818" s="60" t="s">
        <v>8036</v>
      </c>
      <c r="BN818" s="60" t="s">
        <v>8037</v>
      </c>
      <c r="BO818" s="60" t="s">
        <v>8038</v>
      </c>
      <c r="BP818" s="60">
        <v>7372312</v>
      </c>
      <c r="BQ818" s="60" t="s">
        <v>8039</v>
      </c>
      <c r="BR818" s="60" t="s">
        <v>3131</v>
      </c>
      <c r="BV818" s="61">
        <v>24842</v>
      </c>
      <c r="CR818" s="60" t="s">
        <v>860</v>
      </c>
      <c r="CY818" s="60" t="s">
        <v>291</v>
      </c>
      <c r="CZ818" s="61">
        <v>43556</v>
      </c>
      <c r="DA818" s="61">
        <v>43556</v>
      </c>
      <c r="DB818" s="61">
        <v>43508</v>
      </c>
      <c r="DC818" s="61">
        <v>43738</v>
      </c>
    </row>
    <row r="819" spans="1:107" x14ac:dyDescent="0.15">
      <c r="A819" s="60">
        <f>COUNTIF(B819:B$1038,B819)</f>
        <v>1</v>
      </c>
      <c r="B819" s="60" t="str">
        <f t="shared" si="24"/>
        <v>3475000182短期入所生活介護</v>
      </c>
      <c r="C819" s="60">
        <v>3475000182</v>
      </c>
      <c r="D819" s="60">
        <v>0</v>
      </c>
      <c r="E819" s="60" t="s">
        <v>275</v>
      </c>
      <c r="F819" s="60">
        <v>1004167</v>
      </c>
      <c r="G819" s="60" t="s">
        <v>6382</v>
      </c>
      <c r="H819" s="60" t="s">
        <v>6383</v>
      </c>
      <c r="I819" s="60">
        <v>7372311</v>
      </c>
      <c r="J819" s="60" t="s">
        <v>6384</v>
      </c>
      <c r="K819" s="60" t="s">
        <v>6385</v>
      </c>
      <c r="L819" s="60" t="s">
        <v>6386</v>
      </c>
      <c r="M819" s="60" t="s">
        <v>1244</v>
      </c>
      <c r="P819" s="60" t="s">
        <v>283</v>
      </c>
      <c r="Q819" s="60" t="s">
        <v>6387</v>
      </c>
      <c r="R819" s="60" t="s">
        <v>6388</v>
      </c>
      <c r="U819" s="61">
        <v>20109</v>
      </c>
      <c r="X819" s="60" t="s">
        <v>8040</v>
      </c>
      <c r="Y819" s="60" t="s">
        <v>8041</v>
      </c>
      <c r="Z819" s="60" t="s">
        <v>6385</v>
      </c>
      <c r="AA819" s="60">
        <v>7372311</v>
      </c>
      <c r="AB819" s="60">
        <v>34215</v>
      </c>
      <c r="AC819" s="60" t="s">
        <v>6384</v>
      </c>
      <c r="AD819" s="60" t="s">
        <v>860</v>
      </c>
      <c r="AE819" s="60" t="b">
        <f t="shared" si="25"/>
        <v>0</v>
      </c>
      <c r="AF819" s="60" t="s">
        <v>861</v>
      </c>
      <c r="AG819" s="60" t="s">
        <v>291</v>
      </c>
      <c r="AH819" s="61">
        <v>42919</v>
      </c>
      <c r="AI819" s="60" t="s">
        <v>292</v>
      </c>
      <c r="AJ819" s="61">
        <v>42909</v>
      </c>
      <c r="AK819" s="61">
        <v>42947</v>
      </c>
      <c r="AL819" s="60" t="s">
        <v>1850</v>
      </c>
      <c r="AM819" s="60" t="str">
        <f>VLOOKUP(AL819,'[1]居宅，予防'!$A$2:$B$43,2,FALSE)</f>
        <v>短期入所生活介護</v>
      </c>
      <c r="AN819" s="60" t="str">
        <f>VLOOKUP(AM819,[1]施設種別!$A$2:$B$20,2,FALSE)</f>
        <v>⑭短期入所生活介護</v>
      </c>
      <c r="AO819" s="60" t="s">
        <v>294</v>
      </c>
      <c r="AP819" s="60" t="s">
        <v>356</v>
      </c>
      <c r="AQ819" s="61">
        <v>41730</v>
      </c>
      <c r="AR819" s="61">
        <v>41730</v>
      </c>
      <c r="AS819" s="61">
        <v>43374</v>
      </c>
      <c r="BF819" s="61">
        <v>41730</v>
      </c>
      <c r="BG819" s="61">
        <v>43921</v>
      </c>
      <c r="BJ819" s="60" t="s">
        <v>8040</v>
      </c>
      <c r="BK819" s="60" t="s">
        <v>8041</v>
      </c>
      <c r="BL819" s="60" t="s">
        <v>6385</v>
      </c>
      <c r="BM819" s="60" t="s">
        <v>6386</v>
      </c>
      <c r="BN819" s="60" t="s">
        <v>6391</v>
      </c>
      <c r="BO819" s="60" t="s">
        <v>6392</v>
      </c>
      <c r="BP819" s="60">
        <v>7372302</v>
      </c>
      <c r="BQ819" s="60" t="s">
        <v>8042</v>
      </c>
      <c r="BS819" s="60" t="s">
        <v>8043</v>
      </c>
      <c r="BT819" s="60" t="s">
        <v>3712</v>
      </c>
      <c r="BV819" s="61">
        <v>31138</v>
      </c>
      <c r="CR819" s="60" t="s">
        <v>860</v>
      </c>
      <c r="CY819" s="60" t="s">
        <v>291</v>
      </c>
      <c r="CZ819" s="61">
        <v>43434</v>
      </c>
      <c r="DA819" s="61">
        <v>43578</v>
      </c>
      <c r="DB819" s="61">
        <v>43377</v>
      </c>
      <c r="DC819" s="61">
        <v>43921</v>
      </c>
    </row>
    <row r="820" spans="1:107" x14ac:dyDescent="0.15">
      <c r="A820" s="60">
        <f>COUNTIF(B820:B$1038,B820)</f>
        <v>1</v>
      </c>
      <c r="B820" s="60" t="str">
        <f t="shared" si="24"/>
        <v>3475000224地域密着型通所介護</v>
      </c>
      <c r="C820" s="60">
        <v>3475000224</v>
      </c>
      <c r="D820" s="60">
        <v>34215</v>
      </c>
      <c r="E820" s="60" t="s">
        <v>860</v>
      </c>
      <c r="G820" s="60" t="s">
        <v>8044</v>
      </c>
      <c r="H820" s="60" t="s">
        <v>8045</v>
      </c>
      <c r="I820" s="60">
        <v>7372211</v>
      </c>
      <c r="J820" s="60" t="s">
        <v>8046</v>
      </c>
      <c r="K820" s="60" t="s">
        <v>8047</v>
      </c>
      <c r="L820" s="60" t="s">
        <v>8048</v>
      </c>
      <c r="M820" s="60" t="s">
        <v>1907</v>
      </c>
      <c r="P820" s="60" t="s">
        <v>3048</v>
      </c>
      <c r="Q820" s="60" t="s">
        <v>8049</v>
      </c>
      <c r="R820" s="60" t="s">
        <v>8050</v>
      </c>
      <c r="X820" s="60" t="s">
        <v>8051</v>
      </c>
      <c r="Y820" s="60" t="s">
        <v>8052</v>
      </c>
      <c r="Z820" s="60" t="s">
        <v>8053</v>
      </c>
      <c r="AA820" s="60">
        <v>7372211</v>
      </c>
      <c r="AB820" s="60">
        <v>34215</v>
      </c>
      <c r="AC820" s="60" t="s">
        <v>8046</v>
      </c>
      <c r="AD820" s="60" t="s">
        <v>860</v>
      </c>
      <c r="AE820" s="60" t="b">
        <f t="shared" si="25"/>
        <v>1</v>
      </c>
      <c r="AF820" s="60" t="s">
        <v>861</v>
      </c>
      <c r="AH820" s="61">
        <v>42491</v>
      </c>
      <c r="AI820" s="60" t="s">
        <v>292</v>
      </c>
      <c r="AJ820" s="61">
        <v>42491</v>
      </c>
      <c r="AK820" s="61">
        <v>42492</v>
      </c>
      <c r="AL820" s="60" t="s">
        <v>1974</v>
      </c>
      <c r="AM820" s="60" t="str">
        <f>VLOOKUP(AL820,'[1]居宅，予防'!$A$2:$B$43,2,FALSE)</f>
        <v>地域密着型通所介護</v>
      </c>
      <c r="AN820" s="60" t="str">
        <f>VLOOKUP(AM820,[1]施設種別!$A$2:$B$20,2,FALSE)</f>
        <v>⑯地域密着型通所介護</v>
      </c>
      <c r="AO820" s="60" t="s">
        <v>294</v>
      </c>
      <c r="AP820" s="60" t="s">
        <v>356</v>
      </c>
      <c r="AQ820" s="61">
        <v>42461</v>
      </c>
      <c r="AR820" s="61">
        <v>42461</v>
      </c>
      <c r="AS820" s="61">
        <v>42491</v>
      </c>
      <c r="BF820" s="61">
        <v>42461</v>
      </c>
      <c r="BG820" s="61">
        <v>44408</v>
      </c>
      <c r="BJ820" s="60" t="s">
        <v>8051</v>
      </c>
      <c r="BK820" s="60" t="s">
        <v>8052</v>
      </c>
      <c r="BL820" s="60" t="s">
        <v>8053</v>
      </c>
      <c r="BM820" s="60" t="s">
        <v>8053</v>
      </c>
      <c r="BN820" s="60" t="s">
        <v>8054</v>
      </c>
      <c r="BO820" s="60" t="s">
        <v>8055</v>
      </c>
      <c r="BP820" s="60">
        <v>7372213</v>
      </c>
      <c r="BQ820" s="60" t="s">
        <v>8056</v>
      </c>
      <c r="BR820" s="60" t="s">
        <v>8057</v>
      </c>
      <c r="BU820" s="60" t="s">
        <v>598</v>
      </c>
      <c r="BV820" s="61">
        <v>28095</v>
      </c>
      <c r="BW820" s="60" t="s">
        <v>8058</v>
      </c>
      <c r="CR820" s="60" t="s">
        <v>860</v>
      </c>
      <c r="CZ820" s="61">
        <v>42492</v>
      </c>
      <c r="DA820" s="61">
        <v>43213</v>
      </c>
      <c r="DB820" s="61">
        <v>42491</v>
      </c>
      <c r="DC820" s="61">
        <v>44408</v>
      </c>
    </row>
    <row r="821" spans="1:107" x14ac:dyDescent="0.15">
      <c r="A821" s="60">
        <f>COUNTIF(B821:B$1038,B821)</f>
        <v>1</v>
      </c>
      <c r="B821" s="60" t="str">
        <f t="shared" si="24"/>
        <v>3475000232短期入所生活介護</v>
      </c>
      <c r="C821" s="60">
        <v>3475000232</v>
      </c>
      <c r="D821" s="60">
        <v>0</v>
      </c>
      <c r="E821" s="60" t="s">
        <v>275</v>
      </c>
      <c r="F821" s="60">
        <v>1004167</v>
      </c>
      <c r="G821" s="60" t="s">
        <v>6382</v>
      </c>
      <c r="H821" s="60" t="s">
        <v>6383</v>
      </c>
      <c r="I821" s="60">
        <v>7372311</v>
      </c>
      <c r="J821" s="60" t="s">
        <v>6384</v>
      </c>
      <c r="K821" s="60" t="s">
        <v>6385</v>
      </c>
      <c r="L821" s="60" t="s">
        <v>6386</v>
      </c>
      <c r="M821" s="60" t="s">
        <v>1244</v>
      </c>
      <c r="P821" s="60" t="s">
        <v>283</v>
      </c>
      <c r="Q821" s="60" t="s">
        <v>6387</v>
      </c>
      <c r="R821" s="60" t="s">
        <v>6388</v>
      </c>
      <c r="U821" s="61">
        <v>20109</v>
      </c>
      <c r="X821" s="60" t="s">
        <v>8059</v>
      </c>
      <c r="Y821" s="60" t="s">
        <v>8060</v>
      </c>
      <c r="Z821" s="60" t="s">
        <v>6385</v>
      </c>
      <c r="AA821" s="60">
        <v>7372311</v>
      </c>
      <c r="AB821" s="60">
        <v>34215</v>
      </c>
      <c r="AC821" s="60" t="s">
        <v>6384</v>
      </c>
      <c r="AD821" s="60" t="s">
        <v>860</v>
      </c>
      <c r="AE821" s="60" t="b">
        <f t="shared" si="25"/>
        <v>0</v>
      </c>
      <c r="AF821" s="60" t="s">
        <v>861</v>
      </c>
      <c r="AG821" s="60" t="s">
        <v>291</v>
      </c>
      <c r="AH821" s="61">
        <v>42919</v>
      </c>
      <c r="AI821" s="60" t="s">
        <v>292</v>
      </c>
      <c r="AJ821" s="61">
        <v>42909</v>
      </c>
      <c r="AK821" s="61">
        <v>42947</v>
      </c>
      <c r="AL821" s="60" t="s">
        <v>1850</v>
      </c>
      <c r="AM821" s="60" t="str">
        <f>VLOOKUP(AL821,'[1]居宅，予防'!$A$2:$B$43,2,FALSE)</f>
        <v>短期入所生活介護</v>
      </c>
      <c r="AN821" s="60" t="str">
        <f>VLOOKUP(AM821,[1]施設種別!$A$2:$B$20,2,FALSE)</f>
        <v>⑭短期入所生活介護</v>
      </c>
      <c r="AO821" s="60" t="s">
        <v>294</v>
      </c>
      <c r="AP821" s="60" t="s">
        <v>356</v>
      </c>
      <c r="AQ821" s="61">
        <v>42370</v>
      </c>
      <c r="AR821" s="61">
        <v>42370</v>
      </c>
      <c r="AS821" s="61">
        <v>42826</v>
      </c>
      <c r="BF821" s="61">
        <v>42370</v>
      </c>
      <c r="BG821" s="61">
        <v>44561</v>
      </c>
      <c r="BJ821" s="60" t="s">
        <v>8059</v>
      </c>
      <c r="BK821" s="60" t="s">
        <v>8060</v>
      </c>
      <c r="BL821" s="60" t="s">
        <v>6385</v>
      </c>
      <c r="BM821" s="60" t="s">
        <v>6386</v>
      </c>
      <c r="BN821" s="60" t="s">
        <v>6391</v>
      </c>
      <c r="BO821" s="60" t="s">
        <v>6392</v>
      </c>
      <c r="BP821" s="60">
        <v>7372302</v>
      </c>
      <c r="BQ821" s="60" t="s">
        <v>8061</v>
      </c>
      <c r="BS821" s="60" t="s">
        <v>8062</v>
      </c>
      <c r="BT821" s="60" t="s">
        <v>674</v>
      </c>
      <c r="BV821" s="61">
        <v>31138</v>
      </c>
      <c r="CR821" s="60" t="s">
        <v>860</v>
      </c>
      <c r="CU821" s="60" t="s">
        <v>8063</v>
      </c>
      <c r="CY821" s="60" t="s">
        <v>291</v>
      </c>
      <c r="CZ821" s="61">
        <v>43159</v>
      </c>
      <c r="DA821" s="61">
        <v>42872</v>
      </c>
      <c r="DB821" s="61">
        <v>43097</v>
      </c>
      <c r="DC821" s="61">
        <v>44561</v>
      </c>
    </row>
    <row r="822" spans="1:107" x14ac:dyDescent="0.15">
      <c r="A822" s="60">
        <f>COUNTIF(B822:B$1038,B822)</f>
        <v>1</v>
      </c>
      <c r="B822" s="60" t="str">
        <f t="shared" si="24"/>
        <v>3490700014認知症対応型通所介護</v>
      </c>
      <c r="C822" s="60">
        <v>3490700014</v>
      </c>
      <c r="D822" s="60">
        <v>34203</v>
      </c>
      <c r="E822" s="60" t="s">
        <v>289</v>
      </c>
      <c r="G822" s="60" t="s">
        <v>8064</v>
      </c>
      <c r="H822" s="60" t="s">
        <v>1904</v>
      </c>
      <c r="I822" s="60">
        <v>7292312</v>
      </c>
      <c r="J822" s="60" t="s">
        <v>1905</v>
      </c>
      <c r="K822" s="60" t="s">
        <v>1906</v>
      </c>
      <c r="L822" s="60" t="s">
        <v>1906</v>
      </c>
      <c r="M822" s="60" t="s">
        <v>1907</v>
      </c>
      <c r="P822" s="60" t="s">
        <v>1908</v>
      </c>
      <c r="Q822" s="60" t="s">
        <v>1909</v>
      </c>
      <c r="R822" s="60" t="s">
        <v>1910</v>
      </c>
      <c r="S822" s="60">
        <v>7310152</v>
      </c>
      <c r="T822" s="60" t="s">
        <v>8065</v>
      </c>
      <c r="U822" s="61">
        <v>22543</v>
      </c>
      <c r="X822" s="60" t="s">
        <v>8066</v>
      </c>
      <c r="Y822" s="60" t="s">
        <v>8067</v>
      </c>
      <c r="Z822" s="60" t="s">
        <v>1906</v>
      </c>
      <c r="AA822" s="60">
        <v>7292312</v>
      </c>
      <c r="AB822" s="60">
        <v>34203</v>
      </c>
      <c r="AC822" s="60" t="s">
        <v>1914</v>
      </c>
      <c r="AD822" s="60" t="s">
        <v>289</v>
      </c>
      <c r="AE822" s="60" t="b">
        <f t="shared" si="25"/>
        <v>1</v>
      </c>
      <c r="AF822" s="60" t="s">
        <v>290</v>
      </c>
      <c r="AH822" s="61">
        <v>39229</v>
      </c>
      <c r="AI822" s="60" t="s">
        <v>292</v>
      </c>
      <c r="AJ822" s="61">
        <v>43529</v>
      </c>
      <c r="AK822" s="61">
        <v>43571</v>
      </c>
      <c r="AL822" s="60" t="s">
        <v>2720</v>
      </c>
      <c r="AM822" s="60" t="str">
        <f>VLOOKUP(AL822,'[1]居宅，予防'!$A$2:$B$43,2,FALSE)</f>
        <v>認知症対応型通所介護</v>
      </c>
      <c r="AN822" s="60" t="str">
        <f>VLOOKUP(AM822,[1]施設種別!$A$2:$B$20,2,FALSE)</f>
        <v>⑲認知症対応型通所介護</v>
      </c>
      <c r="AO822" s="60" t="s">
        <v>294</v>
      </c>
      <c r="AP822" s="60" t="s">
        <v>356</v>
      </c>
      <c r="AQ822" s="61">
        <v>39234</v>
      </c>
      <c r="AR822" s="61">
        <v>39234</v>
      </c>
      <c r="AS822" s="61">
        <v>43529</v>
      </c>
      <c r="BF822" s="61">
        <v>41426</v>
      </c>
      <c r="BG822" s="61">
        <v>43616</v>
      </c>
      <c r="BJ822" s="60" t="s">
        <v>8066</v>
      </c>
      <c r="BK822" s="60" t="s">
        <v>8067</v>
      </c>
      <c r="BL822" s="60" t="s">
        <v>1906</v>
      </c>
      <c r="BM822" s="60" t="s">
        <v>1906</v>
      </c>
      <c r="BN822" s="60" t="s">
        <v>1915</v>
      </c>
      <c r="BO822" s="60" t="s">
        <v>1916</v>
      </c>
      <c r="BP822" s="60">
        <v>7292313</v>
      </c>
      <c r="BQ822" s="60" t="s">
        <v>1917</v>
      </c>
      <c r="BU822" s="60" t="s">
        <v>598</v>
      </c>
      <c r="BV822" s="61">
        <v>21966</v>
      </c>
      <c r="BW822" s="60" t="s">
        <v>1918</v>
      </c>
      <c r="CZ822" s="61">
        <v>43571</v>
      </c>
      <c r="DA822" s="61">
        <v>43209</v>
      </c>
      <c r="DB822" s="61">
        <v>39229</v>
      </c>
      <c r="DC822" s="61">
        <v>43616</v>
      </c>
    </row>
    <row r="823" spans="1:107" x14ac:dyDescent="0.15">
      <c r="A823" s="60">
        <f>COUNTIF(B823:B$1038,B823)</f>
        <v>1</v>
      </c>
      <c r="B823" s="60" t="str">
        <f t="shared" si="24"/>
        <v>3490700022小規模多機能型居宅介護</v>
      </c>
      <c r="C823" s="60">
        <v>3490700022</v>
      </c>
      <c r="D823" s="60">
        <v>34203</v>
      </c>
      <c r="E823" s="60" t="s">
        <v>289</v>
      </c>
      <c r="G823" s="60" t="s">
        <v>8068</v>
      </c>
      <c r="H823" s="60" t="s">
        <v>8069</v>
      </c>
      <c r="I823" s="60">
        <v>7292316</v>
      </c>
      <c r="J823" s="60" t="s">
        <v>1820</v>
      </c>
      <c r="K823" s="60" t="s">
        <v>1821</v>
      </c>
      <c r="L823" s="60" t="s">
        <v>1822</v>
      </c>
      <c r="M823" s="60" t="s">
        <v>1244</v>
      </c>
      <c r="N823" s="60" t="s">
        <v>533</v>
      </c>
      <c r="O823" s="61">
        <v>26470</v>
      </c>
      <c r="P823" s="60" t="s">
        <v>283</v>
      </c>
      <c r="Q823" s="60" t="s">
        <v>1823</v>
      </c>
      <c r="R823" s="60" t="s">
        <v>1824</v>
      </c>
      <c r="S823" s="60">
        <v>7292314</v>
      </c>
      <c r="T823" s="60" t="s">
        <v>8070</v>
      </c>
      <c r="U823" s="61">
        <v>27290</v>
      </c>
      <c r="X823" s="60" t="s">
        <v>8071</v>
      </c>
      <c r="Y823" s="60" t="s">
        <v>8072</v>
      </c>
      <c r="Z823" s="60" t="s">
        <v>8073</v>
      </c>
      <c r="AA823" s="60">
        <v>7292316</v>
      </c>
      <c r="AB823" s="60">
        <v>34203</v>
      </c>
      <c r="AC823" s="60" t="s">
        <v>8074</v>
      </c>
      <c r="AD823" s="60" t="s">
        <v>289</v>
      </c>
      <c r="AE823" s="60" t="b">
        <f t="shared" si="25"/>
        <v>1</v>
      </c>
      <c r="AF823" s="60" t="s">
        <v>290</v>
      </c>
      <c r="AH823" s="61">
        <v>40631</v>
      </c>
      <c r="AI823" s="60" t="s">
        <v>292</v>
      </c>
      <c r="AJ823" s="61">
        <v>43496</v>
      </c>
      <c r="AK823" s="61">
        <v>43567</v>
      </c>
      <c r="AL823" s="60" t="s">
        <v>8075</v>
      </c>
      <c r="AM823" s="60" t="str">
        <f>VLOOKUP(AL823,'[1]居宅，予防'!$A$2:$B$43,2,FALSE)</f>
        <v>小規模多機能型居宅介護</v>
      </c>
      <c r="AN823" s="60" t="str">
        <f>VLOOKUP(AM823,[1]施設種別!$A$2:$B$20,2,FALSE)</f>
        <v>⑫小規模多機能型居宅介護</v>
      </c>
      <c r="AO823" s="60" t="s">
        <v>294</v>
      </c>
      <c r="AP823" s="60" t="s">
        <v>356</v>
      </c>
      <c r="AQ823" s="61">
        <v>40634</v>
      </c>
      <c r="AR823" s="61">
        <v>40634</v>
      </c>
      <c r="AS823" s="61">
        <v>43252</v>
      </c>
      <c r="BF823" s="61">
        <v>42826</v>
      </c>
      <c r="BG823" s="61">
        <v>45016</v>
      </c>
      <c r="BJ823" s="60" t="s">
        <v>8071</v>
      </c>
      <c r="BK823" s="60" t="s">
        <v>8072</v>
      </c>
      <c r="BL823" s="60" t="s">
        <v>8073</v>
      </c>
      <c r="BM823" s="60" t="s">
        <v>8076</v>
      </c>
      <c r="BN823" s="60" t="s">
        <v>8077</v>
      </c>
      <c r="BO823" s="60" t="s">
        <v>8078</v>
      </c>
      <c r="BP823" s="60">
        <v>7290411</v>
      </c>
      <c r="BQ823" s="60" t="s">
        <v>8079</v>
      </c>
      <c r="BR823" s="60" t="s">
        <v>1892</v>
      </c>
      <c r="BU823" s="60" t="s">
        <v>598</v>
      </c>
      <c r="BV823" s="61">
        <v>23336</v>
      </c>
      <c r="CZ823" s="61">
        <v>43264</v>
      </c>
      <c r="DA823" s="61">
        <v>43209</v>
      </c>
      <c r="DB823" s="61">
        <v>40631</v>
      </c>
      <c r="DC823" s="61">
        <v>45016</v>
      </c>
    </row>
    <row r="824" spans="1:107" x14ac:dyDescent="0.15">
      <c r="A824" s="60">
        <f>COUNTIF(B824:B$1038,B824)</f>
        <v>1</v>
      </c>
      <c r="B824" s="60" t="str">
        <f t="shared" si="24"/>
        <v>3490700048認知症対応型通所介護</v>
      </c>
      <c r="C824" s="60">
        <v>3490700048</v>
      </c>
      <c r="D824" s="60">
        <v>34203</v>
      </c>
      <c r="E824" s="60" t="s">
        <v>289</v>
      </c>
      <c r="G824" s="60" t="s">
        <v>8080</v>
      </c>
      <c r="H824" s="60" t="s">
        <v>8081</v>
      </c>
      <c r="I824" s="60">
        <v>7250021</v>
      </c>
      <c r="J824" s="60" t="s">
        <v>8082</v>
      </c>
      <c r="K824" s="60" t="s">
        <v>8083</v>
      </c>
      <c r="L824" s="60" t="s">
        <v>8084</v>
      </c>
      <c r="M824" s="60" t="s">
        <v>1907</v>
      </c>
      <c r="O824" s="61">
        <v>42478</v>
      </c>
      <c r="P824" s="60" t="s">
        <v>1908</v>
      </c>
      <c r="Q824" s="60" t="s">
        <v>8085</v>
      </c>
      <c r="R824" s="60" t="s">
        <v>8086</v>
      </c>
      <c r="S824" s="60">
        <v>7250021</v>
      </c>
      <c r="T824" s="60" t="s">
        <v>8082</v>
      </c>
      <c r="U824" s="61">
        <v>24566</v>
      </c>
      <c r="V824" s="60" t="s">
        <v>8083</v>
      </c>
      <c r="W824" s="60" t="s">
        <v>8084</v>
      </c>
      <c r="X824" s="60" t="s">
        <v>8087</v>
      </c>
      <c r="Y824" s="60" t="s">
        <v>8088</v>
      </c>
      <c r="Z824" s="60" t="s">
        <v>8083</v>
      </c>
      <c r="AA824" s="60">
        <v>7250021</v>
      </c>
      <c r="AB824" s="60">
        <v>34203</v>
      </c>
      <c r="AC824" s="60" t="s">
        <v>8082</v>
      </c>
      <c r="AD824" s="60" t="s">
        <v>289</v>
      </c>
      <c r="AE824" s="60" t="b">
        <f t="shared" si="25"/>
        <v>1</v>
      </c>
      <c r="AF824" s="60" t="s">
        <v>290</v>
      </c>
      <c r="AH824" s="61">
        <v>42762</v>
      </c>
      <c r="AI824" s="60" t="s">
        <v>385</v>
      </c>
      <c r="AJ824" s="61">
        <v>42828</v>
      </c>
      <c r="AK824" s="61">
        <v>42822</v>
      </c>
      <c r="AL824" s="60" t="s">
        <v>2720</v>
      </c>
      <c r="AM824" s="60" t="str">
        <f>VLOOKUP(AL824,'[1]居宅，予防'!$A$2:$B$43,2,FALSE)</f>
        <v>認知症対応型通所介護</v>
      </c>
      <c r="AN824" s="60" t="str">
        <f>VLOOKUP(AM824,[1]施設種別!$A$2:$B$20,2,FALSE)</f>
        <v>⑲認知症対応型通所介護</v>
      </c>
      <c r="AO824" s="60" t="s">
        <v>294</v>
      </c>
      <c r="AP824" s="60" t="s">
        <v>356</v>
      </c>
      <c r="AQ824" s="61">
        <v>42828</v>
      </c>
      <c r="AR824" s="61">
        <v>42828</v>
      </c>
      <c r="AS824" s="61">
        <v>43556</v>
      </c>
      <c r="BF824" s="61">
        <v>42828</v>
      </c>
      <c r="BG824" s="61">
        <v>45018</v>
      </c>
      <c r="BJ824" s="60" t="s">
        <v>8087</v>
      </c>
      <c r="BK824" s="60" t="s">
        <v>8088</v>
      </c>
      <c r="BL824" s="60" t="s">
        <v>8083</v>
      </c>
      <c r="BN824" s="60" t="s">
        <v>8086</v>
      </c>
      <c r="BO824" s="60" t="s">
        <v>8085</v>
      </c>
      <c r="BP824" s="60">
        <v>7250021</v>
      </c>
      <c r="BQ824" s="60" t="s">
        <v>8082</v>
      </c>
      <c r="BR824" s="60" t="s">
        <v>2427</v>
      </c>
      <c r="BU824" s="60" t="s">
        <v>598</v>
      </c>
      <c r="BV824" s="61">
        <v>24566</v>
      </c>
      <c r="BW824" s="60" t="s">
        <v>8083</v>
      </c>
      <c r="BX824" s="60" t="s">
        <v>8084</v>
      </c>
      <c r="CR824" s="60" t="s">
        <v>289</v>
      </c>
      <c r="CZ824" s="61">
        <v>43579</v>
      </c>
      <c r="DA824" s="61">
        <v>43206</v>
      </c>
      <c r="DB824" s="61">
        <v>43474</v>
      </c>
      <c r="DC824" s="61">
        <v>45018</v>
      </c>
    </row>
    <row r="825" spans="1:107" x14ac:dyDescent="0.15">
      <c r="A825" s="60">
        <f>COUNTIF(B825:B$1038,B825)</f>
        <v>1</v>
      </c>
      <c r="B825" s="60" t="str">
        <f t="shared" si="24"/>
        <v>3490900028小規模多機能型居宅介護</v>
      </c>
      <c r="C825" s="60">
        <v>3490900028</v>
      </c>
      <c r="D825" s="60">
        <v>34204</v>
      </c>
      <c r="E825" s="60" t="s">
        <v>336</v>
      </c>
      <c r="G825" s="60" t="s">
        <v>2254</v>
      </c>
      <c r="H825" s="60" t="s">
        <v>2255</v>
      </c>
      <c r="I825" s="60">
        <v>7220018</v>
      </c>
      <c r="J825" s="60" t="s">
        <v>8089</v>
      </c>
      <c r="K825" s="60" t="s">
        <v>2257</v>
      </c>
      <c r="L825" s="60" t="s">
        <v>2258</v>
      </c>
      <c r="M825" s="60" t="s">
        <v>1907</v>
      </c>
      <c r="N825" s="60" t="s">
        <v>533</v>
      </c>
      <c r="O825" s="61">
        <v>36096</v>
      </c>
      <c r="P825" s="60" t="s">
        <v>1967</v>
      </c>
      <c r="Q825" s="60" t="s">
        <v>2259</v>
      </c>
      <c r="R825" s="60" t="s">
        <v>2260</v>
      </c>
      <c r="S825" s="60">
        <v>7220022</v>
      </c>
      <c r="T825" s="60" t="s">
        <v>8090</v>
      </c>
      <c r="U825" s="61">
        <v>23155</v>
      </c>
      <c r="V825" s="60" t="s">
        <v>2719</v>
      </c>
      <c r="X825" s="60" t="s">
        <v>8091</v>
      </c>
      <c r="Y825" s="60" t="s">
        <v>8092</v>
      </c>
      <c r="Z825" s="60" t="s">
        <v>8093</v>
      </c>
      <c r="AA825" s="60">
        <v>7290473</v>
      </c>
      <c r="AB825" s="60">
        <v>34204</v>
      </c>
      <c r="AC825" s="60" t="s">
        <v>8094</v>
      </c>
      <c r="AD825" s="60" t="s">
        <v>336</v>
      </c>
      <c r="AE825" s="60" t="b">
        <f t="shared" si="25"/>
        <v>1</v>
      </c>
      <c r="AF825" s="60" t="s">
        <v>337</v>
      </c>
      <c r="AH825" s="61">
        <v>39318</v>
      </c>
      <c r="AI825" s="60" t="s">
        <v>292</v>
      </c>
      <c r="AJ825" s="61">
        <v>40194</v>
      </c>
      <c r="AK825" s="61">
        <v>40295</v>
      </c>
      <c r="AL825" s="60" t="s">
        <v>8075</v>
      </c>
      <c r="AM825" s="60" t="str">
        <f>VLOOKUP(AL825,'[1]居宅，予防'!$A$2:$B$43,2,FALSE)</f>
        <v>小規模多機能型居宅介護</v>
      </c>
      <c r="AN825" s="60" t="str">
        <f>VLOOKUP(AM825,[1]施設種別!$A$2:$B$20,2,FALSE)</f>
        <v>⑫小規模多機能型居宅介護</v>
      </c>
      <c r="AO825" s="60" t="s">
        <v>294</v>
      </c>
      <c r="AP825" s="60" t="s">
        <v>356</v>
      </c>
      <c r="AQ825" s="61">
        <v>39083</v>
      </c>
      <c r="AR825" s="61">
        <v>39083</v>
      </c>
      <c r="AS825" s="61">
        <v>43435</v>
      </c>
      <c r="AT825" s="61">
        <v>39131</v>
      </c>
      <c r="AU825" s="61">
        <v>39264</v>
      </c>
      <c r="AV825" s="61">
        <v>39264</v>
      </c>
      <c r="BF825" s="61">
        <v>43466</v>
      </c>
      <c r="BG825" s="61">
        <v>45657</v>
      </c>
      <c r="BJ825" s="60" t="s">
        <v>8091</v>
      </c>
      <c r="BK825" s="60" t="s">
        <v>8092</v>
      </c>
      <c r="BL825" s="60" t="s">
        <v>8093</v>
      </c>
      <c r="BM825" s="60" t="s">
        <v>2266</v>
      </c>
      <c r="BN825" s="60" t="s">
        <v>8095</v>
      </c>
      <c r="BO825" s="60" t="s">
        <v>8096</v>
      </c>
      <c r="BP825" s="60">
        <v>7230046</v>
      </c>
      <c r="BQ825" s="60" t="s">
        <v>8097</v>
      </c>
      <c r="BR825" s="60" t="s">
        <v>8098</v>
      </c>
      <c r="BU825" s="60" t="s">
        <v>598</v>
      </c>
      <c r="BV825" s="61">
        <v>21898</v>
      </c>
      <c r="BW825" s="60" t="s">
        <v>8099</v>
      </c>
      <c r="CO825" s="60" t="s">
        <v>4039</v>
      </c>
      <c r="CP825" s="60" t="s">
        <v>4039</v>
      </c>
      <c r="CR825" s="60" t="s">
        <v>336</v>
      </c>
      <c r="CS825" s="60" t="s">
        <v>8100</v>
      </c>
      <c r="CZ825" s="61">
        <v>43510</v>
      </c>
      <c r="DA825" s="61">
        <v>43434</v>
      </c>
      <c r="DB825" s="61">
        <v>41242</v>
      </c>
      <c r="DC825" s="61">
        <v>45657</v>
      </c>
    </row>
    <row r="826" spans="1:107" x14ac:dyDescent="0.15">
      <c r="A826" s="60">
        <f>COUNTIF(B826:B$1038,B826)</f>
        <v>1</v>
      </c>
      <c r="B826" s="60" t="str">
        <f t="shared" si="24"/>
        <v>3490900036認知症対応型共同生活介護</v>
      </c>
      <c r="C826" s="60">
        <v>3490900036</v>
      </c>
      <c r="D826" s="60">
        <v>34204</v>
      </c>
      <c r="E826" s="60" t="s">
        <v>336</v>
      </c>
      <c r="G826" s="60" t="s">
        <v>2225</v>
      </c>
      <c r="H826" s="60" t="s">
        <v>2226</v>
      </c>
      <c r="I826" s="60">
        <v>7230014</v>
      </c>
      <c r="J826" s="60" t="s">
        <v>340</v>
      </c>
      <c r="K826" s="60" t="s">
        <v>2227</v>
      </c>
      <c r="L826" s="60" t="s">
        <v>2227</v>
      </c>
      <c r="M826" s="60" t="s">
        <v>1907</v>
      </c>
      <c r="P826" s="60" t="s">
        <v>1967</v>
      </c>
      <c r="Q826" s="60" t="s">
        <v>2228</v>
      </c>
      <c r="R826" s="60" t="s">
        <v>2229</v>
      </c>
      <c r="U826" s="61">
        <v>25724</v>
      </c>
      <c r="X826" s="60" t="s">
        <v>8101</v>
      </c>
      <c r="Y826" s="60" t="s">
        <v>8102</v>
      </c>
      <c r="Z826" s="60" t="s">
        <v>8103</v>
      </c>
      <c r="AA826" s="60">
        <v>7230046</v>
      </c>
      <c r="AB826" s="60">
        <v>34204</v>
      </c>
      <c r="AC826" s="60" t="s">
        <v>8104</v>
      </c>
      <c r="AD826" s="60" t="s">
        <v>336</v>
      </c>
      <c r="AE826" s="60" t="b">
        <f t="shared" si="25"/>
        <v>1</v>
      </c>
      <c r="AF826" s="60" t="s">
        <v>337</v>
      </c>
      <c r="AH826" s="61">
        <v>39199</v>
      </c>
      <c r="AI826" s="60" t="s">
        <v>292</v>
      </c>
      <c r="AJ826" s="61">
        <v>42887</v>
      </c>
      <c r="AK826" s="61">
        <v>42916</v>
      </c>
      <c r="AL826" s="60" t="s">
        <v>1887</v>
      </c>
      <c r="AM826" s="60" t="str">
        <f>VLOOKUP(AL826,'[1]居宅，予防'!$A$2:$B$43,2,FALSE)</f>
        <v>認知症対応型共同生活介護</v>
      </c>
      <c r="AN826" s="60" t="str">
        <f>VLOOKUP(AM826,[1]施設種別!$A$2:$B$20,2,FALSE)</f>
        <v>⑪認知症対応型共同生活介護</v>
      </c>
      <c r="AO826" s="60" t="s">
        <v>294</v>
      </c>
      <c r="AP826" s="60" t="s">
        <v>356</v>
      </c>
      <c r="AQ826" s="61">
        <v>39173</v>
      </c>
      <c r="AR826" s="61">
        <v>39173</v>
      </c>
      <c r="AS826" s="61">
        <v>43497</v>
      </c>
      <c r="BF826" s="61">
        <v>43556</v>
      </c>
      <c r="BG826" s="61">
        <v>45747</v>
      </c>
      <c r="BJ826" s="60" t="s">
        <v>8101</v>
      </c>
      <c r="BK826" s="60" t="s">
        <v>8102</v>
      </c>
      <c r="BL826" s="60" t="s">
        <v>8103</v>
      </c>
      <c r="BM826" s="60" t="s">
        <v>8103</v>
      </c>
      <c r="BN826" s="60" t="s">
        <v>2229</v>
      </c>
      <c r="BO826" s="60" t="s">
        <v>2228</v>
      </c>
      <c r="BP826" s="60">
        <v>7230014</v>
      </c>
      <c r="BQ826" s="60" t="s">
        <v>340</v>
      </c>
      <c r="BU826" s="60" t="s">
        <v>598</v>
      </c>
      <c r="BV826" s="61">
        <v>25724</v>
      </c>
      <c r="BW826" s="60" t="s">
        <v>2227</v>
      </c>
      <c r="CZ826" s="61">
        <v>43553</v>
      </c>
      <c r="DA826" s="61">
        <v>43553</v>
      </c>
      <c r="DB826" s="61">
        <v>39427</v>
      </c>
      <c r="DC826" s="61">
        <v>45747</v>
      </c>
    </row>
    <row r="827" spans="1:107" x14ac:dyDescent="0.15">
      <c r="A827" s="60">
        <f>COUNTIF(B827:B$1038,B827)</f>
        <v>1</v>
      </c>
      <c r="B827" s="60" t="str">
        <f t="shared" si="24"/>
        <v>3490900044小規模多機能型居宅介護</v>
      </c>
      <c r="C827" s="60">
        <v>3490900044</v>
      </c>
      <c r="D827" s="60">
        <v>34204</v>
      </c>
      <c r="E827" s="60" t="s">
        <v>336</v>
      </c>
      <c r="G827" s="60" t="s">
        <v>2048</v>
      </c>
      <c r="H827" s="60" t="s">
        <v>2049</v>
      </c>
      <c r="I827" s="60">
        <v>7230017</v>
      </c>
      <c r="J827" s="60" t="s">
        <v>8105</v>
      </c>
      <c r="K827" s="60" t="s">
        <v>2051</v>
      </c>
      <c r="L827" s="60" t="s">
        <v>2052</v>
      </c>
      <c r="M827" s="60" t="s">
        <v>1244</v>
      </c>
      <c r="N827" s="60" t="s">
        <v>533</v>
      </c>
      <c r="O827" s="61">
        <v>35991</v>
      </c>
      <c r="P827" s="60" t="s">
        <v>283</v>
      </c>
      <c r="Q827" s="60" t="s">
        <v>2053</v>
      </c>
      <c r="R827" s="60" t="s">
        <v>2054</v>
      </c>
      <c r="S827" s="60">
        <v>7230051</v>
      </c>
      <c r="T827" s="60" t="s">
        <v>8106</v>
      </c>
      <c r="U827" s="61">
        <v>20497</v>
      </c>
      <c r="V827" s="60" t="s">
        <v>8107</v>
      </c>
      <c r="X827" s="60" t="s">
        <v>8108</v>
      </c>
      <c r="Y827" s="60" t="s">
        <v>8109</v>
      </c>
      <c r="Z827" s="60" t="s">
        <v>8110</v>
      </c>
      <c r="AA827" s="60">
        <v>7230016</v>
      </c>
      <c r="AB827" s="60">
        <v>34204</v>
      </c>
      <c r="AC827" s="60" t="s">
        <v>8111</v>
      </c>
      <c r="AD827" s="60" t="s">
        <v>336</v>
      </c>
      <c r="AE827" s="60" t="b">
        <f t="shared" si="25"/>
        <v>1</v>
      </c>
      <c r="AF827" s="60" t="s">
        <v>337</v>
      </c>
      <c r="AH827" s="61">
        <v>40024</v>
      </c>
      <c r="AI827" s="60" t="s">
        <v>292</v>
      </c>
      <c r="AJ827" s="61">
        <v>42906</v>
      </c>
      <c r="AK827" s="61">
        <v>42947</v>
      </c>
      <c r="AL827" s="60" t="s">
        <v>8075</v>
      </c>
      <c r="AM827" s="60" t="str">
        <f>VLOOKUP(AL827,'[1]居宅，予防'!$A$2:$B$43,2,FALSE)</f>
        <v>小規模多機能型居宅介護</v>
      </c>
      <c r="AN827" s="60" t="str">
        <f>VLOOKUP(AM827,[1]施設種別!$A$2:$B$20,2,FALSE)</f>
        <v>⑫小規模多機能型居宅介護</v>
      </c>
      <c r="AO827" s="60" t="s">
        <v>294</v>
      </c>
      <c r="AP827" s="60" t="s">
        <v>356</v>
      </c>
      <c r="AQ827" s="61">
        <v>39173</v>
      </c>
      <c r="AR827" s="61">
        <v>39173</v>
      </c>
      <c r="AS827" s="61">
        <v>43556</v>
      </c>
      <c r="BF827" s="61">
        <v>43556</v>
      </c>
      <c r="BG827" s="61">
        <v>45747</v>
      </c>
      <c r="BJ827" s="60" t="s">
        <v>8112</v>
      </c>
      <c r="BK827" s="60" t="s">
        <v>8109</v>
      </c>
      <c r="BL827" s="60" t="s">
        <v>8110</v>
      </c>
      <c r="BM827" s="60" t="s">
        <v>8113</v>
      </c>
      <c r="BN827" s="60" t="s">
        <v>8114</v>
      </c>
      <c r="BO827" s="60" t="s">
        <v>8115</v>
      </c>
      <c r="BP827" s="60">
        <v>7230015</v>
      </c>
      <c r="BQ827" s="60" t="s">
        <v>8116</v>
      </c>
      <c r="BR827" s="60" t="s">
        <v>8117</v>
      </c>
      <c r="BU827" s="60" t="s">
        <v>598</v>
      </c>
      <c r="BV827" s="61">
        <v>22721</v>
      </c>
      <c r="BW827" s="60" t="s">
        <v>8118</v>
      </c>
      <c r="CO827" s="60" t="s">
        <v>403</v>
      </c>
      <c r="CQ827" s="60" t="s">
        <v>8119</v>
      </c>
      <c r="CS827" s="60" t="s">
        <v>8120</v>
      </c>
      <c r="CZ827" s="61">
        <v>43581</v>
      </c>
      <c r="DA827" s="61">
        <v>43214</v>
      </c>
      <c r="DB827" s="61">
        <v>41373</v>
      </c>
      <c r="DC827" s="61">
        <v>45747</v>
      </c>
    </row>
    <row r="828" spans="1:107" x14ac:dyDescent="0.15">
      <c r="A828" s="60">
        <f>COUNTIF(B828:B$1038,B828)</f>
        <v>1</v>
      </c>
      <c r="B828" s="60" t="str">
        <f t="shared" si="24"/>
        <v>3490900051認知症対応型共同生活介護</v>
      </c>
      <c r="C828" s="60">
        <v>3490900051</v>
      </c>
      <c r="D828" s="60">
        <v>34204</v>
      </c>
      <c r="E828" s="60" t="s">
        <v>336</v>
      </c>
      <c r="G828" s="60" t="s">
        <v>2254</v>
      </c>
      <c r="H828" s="60" t="s">
        <v>2255</v>
      </c>
      <c r="I828" s="60">
        <v>7220018</v>
      </c>
      <c r="J828" s="60" t="s">
        <v>8089</v>
      </c>
      <c r="K828" s="60" t="s">
        <v>2257</v>
      </c>
      <c r="L828" s="60" t="s">
        <v>2258</v>
      </c>
      <c r="M828" s="60" t="s">
        <v>1907</v>
      </c>
      <c r="P828" s="60" t="s">
        <v>1967</v>
      </c>
      <c r="Q828" s="60" t="s">
        <v>2259</v>
      </c>
      <c r="R828" s="60" t="s">
        <v>2260</v>
      </c>
      <c r="S828" s="60">
        <v>7220022</v>
      </c>
      <c r="T828" s="60" t="s">
        <v>8090</v>
      </c>
      <c r="U828" s="61">
        <v>23155</v>
      </c>
      <c r="V828" s="60" t="s">
        <v>2719</v>
      </c>
      <c r="X828" s="60" t="s">
        <v>8121</v>
      </c>
      <c r="Y828" s="60" t="s">
        <v>8122</v>
      </c>
      <c r="Z828" s="60" t="s">
        <v>8123</v>
      </c>
      <c r="AA828" s="60">
        <v>7221303</v>
      </c>
      <c r="AB828" s="60">
        <v>34204</v>
      </c>
      <c r="AC828" s="60" t="s">
        <v>8124</v>
      </c>
      <c r="AD828" s="60" t="s">
        <v>336</v>
      </c>
      <c r="AE828" s="60" t="b">
        <f t="shared" si="25"/>
        <v>1</v>
      </c>
      <c r="AF828" s="60" t="s">
        <v>337</v>
      </c>
      <c r="AH828" s="61">
        <v>39661</v>
      </c>
      <c r="AI828" s="60" t="s">
        <v>292</v>
      </c>
      <c r="AJ828" s="61">
        <v>40590</v>
      </c>
      <c r="AK828" s="61">
        <v>40772</v>
      </c>
      <c r="AL828" s="60" t="s">
        <v>1887</v>
      </c>
      <c r="AM828" s="60" t="str">
        <f>VLOOKUP(AL828,'[1]居宅，予防'!$A$2:$B$43,2,FALSE)</f>
        <v>認知症対応型共同生活介護</v>
      </c>
      <c r="AN828" s="60" t="str">
        <f>VLOOKUP(AM828,[1]施設種別!$A$2:$B$20,2,FALSE)</f>
        <v>⑪認知症対応型共同生活介護</v>
      </c>
      <c r="AO828" s="60" t="s">
        <v>294</v>
      </c>
      <c r="AP828" s="60" t="s">
        <v>356</v>
      </c>
      <c r="AQ828" s="61">
        <v>39539</v>
      </c>
      <c r="AR828" s="61">
        <v>39539</v>
      </c>
      <c r="AS828" s="61">
        <v>43466</v>
      </c>
      <c r="BF828" s="61">
        <v>41730</v>
      </c>
      <c r="BG828" s="61">
        <v>43921</v>
      </c>
      <c r="BJ828" s="60" t="s">
        <v>8121</v>
      </c>
      <c r="BK828" s="60" t="s">
        <v>8122</v>
      </c>
      <c r="BL828" s="60" t="s">
        <v>8125</v>
      </c>
      <c r="BM828" s="60" t="s">
        <v>2274</v>
      </c>
      <c r="BN828" s="60" t="s">
        <v>8126</v>
      </c>
      <c r="BO828" s="60" t="s">
        <v>8127</v>
      </c>
      <c r="BP828" s="60">
        <v>7221412</v>
      </c>
      <c r="BQ828" s="60" t="s">
        <v>8128</v>
      </c>
      <c r="BR828" s="60" t="s">
        <v>8129</v>
      </c>
      <c r="BU828" s="60" t="s">
        <v>598</v>
      </c>
      <c r="BV828" s="61">
        <v>30880</v>
      </c>
      <c r="BW828" s="60" t="s">
        <v>8130</v>
      </c>
      <c r="CZ828" s="61">
        <v>43496</v>
      </c>
      <c r="DA828" s="61">
        <v>43214</v>
      </c>
      <c r="DB828" s="61">
        <v>39912</v>
      </c>
      <c r="DC828" s="61">
        <v>43921</v>
      </c>
    </row>
    <row r="829" spans="1:107" x14ac:dyDescent="0.15">
      <c r="A829" s="60">
        <f>COUNTIF(B829:B$1038,B829)</f>
        <v>1</v>
      </c>
      <c r="B829" s="60" t="str">
        <f t="shared" si="24"/>
        <v>3490900069小規模多機能型居宅介護</v>
      </c>
      <c r="C829" s="60">
        <v>3490900069</v>
      </c>
      <c r="D829" s="60">
        <v>34204</v>
      </c>
      <c r="E829" s="60" t="s">
        <v>336</v>
      </c>
      <c r="G829" s="60" t="s">
        <v>8131</v>
      </c>
      <c r="H829" s="60" t="s">
        <v>8132</v>
      </c>
      <c r="I829" s="60">
        <v>7220018</v>
      </c>
      <c r="J829" s="60" t="s">
        <v>8089</v>
      </c>
      <c r="K829" s="60" t="s">
        <v>2257</v>
      </c>
      <c r="L829" s="60" t="s">
        <v>2258</v>
      </c>
      <c r="M829" s="60" t="s">
        <v>1907</v>
      </c>
      <c r="N829" s="60" t="s">
        <v>533</v>
      </c>
      <c r="O829" s="61">
        <v>36096</v>
      </c>
      <c r="P829" s="60" t="s">
        <v>1967</v>
      </c>
      <c r="Q829" s="60" t="s">
        <v>2259</v>
      </c>
      <c r="R829" s="60" t="s">
        <v>2260</v>
      </c>
      <c r="S829" s="60">
        <v>7220022</v>
      </c>
      <c r="T829" s="60" t="s">
        <v>8090</v>
      </c>
      <c r="U829" s="61">
        <v>23155</v>
      </c>
      <c r="V829" s="60" t="s">
        <v>2719</v>
      </c>
      <c r="X829" s="60" t="s">
        <v>8133</v>
      </c>
      <c r="Y829" s="60" t="s">
        <v>8134</v>
      </c>
      <c r="Z829" s="60" t="s">
        <v>8123</v>
      </c>
      <c r="AA829" s="60">
        <v>7221303</v>
      </c>
      <c r="AB829" s="60">
        <v>34204</v>
      </c>
      <c r="AC829" s="60" t="s">
        <v>8124</v>
      </c>
      <c r="AD829" s="60" t="s">
        <v>336</v>
      </c>
      <c r="AE829" s="60" t="b">
        <f t="shared" si="25"/>
        <v>1</v>
      </c>
      <c r="AF829" s="60" t="s">
        <v>337</v>
      </c>
      <c r="AH829" s="61">
        <v>39826</v>
      </c>
      <c r="AI829" s="60" t="s">
        <v>385</v>
      </c>
      <c r="AJ829" s="61">
        <v>39845</v>
      </c>
      <c r="AK829" s="61">
        <v>40014</v>
      </c>
      <c r="AL829" s="60" t="s">
        <v>8075</v>
      </c>
      <c r="AM829" s="60" t="str">
        <f>VLOOKUP(AL829,'[1]居宅，予防'!$A$2:$B$43,2,FALSE)</f>
        <v>小規模多機能型居宅介護</v>
      </c>
      <c r="AN829" s="60" t="str">
        <f>VLOOKUP(AM829,[1]施設種別!$A$2:$B$20,2,FALSE)</f>
        <v>⑫小規模多機能型居宅介護</v>
      </c>
      <c r="AO829" s="60" t="s">
        <v>294</v>
      </c>
      <c r="AP829" s="60" t="s">
        <v>356</v>
      </c>
      <c r="AQ829" s="61">
        <v>39845</v>
      </c>
      <c r="AR829" s="61">
        <v>39845</v>
      </c>
      <c r="AS829" s="61">
        <v>43435</v>
      </c>
      <c r="BF829" s="61">
        <v>42036</v>
      </c>
      <c r="BG829" s="61">
        <v>44227</v>
      </c>
      <c r="BJ829" s="60" t="s">
        <v>8133</v>
      </c>
      <c r="BK829" s="60" t="s">
        <v>8134</v>
      </c>
      <c r="BL829" s="60" t="s">
        <v>8123</v>
      </c>
      <c r="BM829" s="60" t="s">
        <v>2274</v>
      </c>
      <c r="BN829" s="60" t="s">
        <v>8135</v>
      </c>
      <c r="BO829" s="60" t="s">
        <v>8136</v>
      </c>
      <c r="BP829" s="60">
        <v>7221561</v>
      </c>
      <c r="BQ829" s="60" t="s">
        <v>8137</v>
      </c>
      <c r="BR829" s="60" t="s">
        <v>8138</v>
      </c>
      <c r="BU829" s="60" t="s">
        <v>598</v>
      </c>
      <c r="BV829" s="61">
        <v>19564</v>
      </c>
      <c r="BW829" s="60" t="s">
        <v>8139</v>
      </c>
      <c r="CR829" s="60" t="s">
        <v>336</v>
      </c>
      <c r="CS829" s="60" t="s">
        <v>8140</v>
      </c>
      <c r="CZ829" s="61">
        <v>43462</v>
      </c>
      <c r="DA829" s="61">
        <v>42857</v>
      </c>
      <c r="DB829" s="61">
        <v>41152</v>
      </c>
      <c r="DC829" s="61">
        <v>44227</v>
      </c>
    </row>
    <row r="830" spans="1:107" x14ac:dyDescent="0.15">
      <c r="A830" s="60">
        <f>COUNTIF(B830:B$1038,B830)</f>
        <v>1</v>
      </c>
      <c r="B830" s="60" t="str">
        <f t="shared" si="24"/>
        <v>3490900077認知症対応型通所介護</v>
      </c>
      <c r="C830" s="60">
        <v>3490900077</v>
      </c>
      <c r="D830" s="60">
        <v>34204</v>
      </c>
      <c r="E830" s="60" t="s">
        <v>336</v>
      </c>
      <c r="G830" s="60" t="s">
        <v>8141</v>
      </c>
      <c r="H830" s="60" t="s">
        <v>8142</v>
      </c>
      <c r="I830" s="60">
        <v>7250013</v>
      </c>
      <c r="J830" s="60" t="s">
        <v>2179</v>
      </c>
      <c r="M830" s="60" t="s">
        <v>2182</v>
      </c>
      <c r="O830" s="61">
        <v>37293</v>
      </c>
      <c r="P830" s="60" t="s">
        <v>283</v>
      </c>
      <c r="Q830" s="60" t="s">
        <v>2183</v>
      </c>
      <c r="R830" s="60" t="s">
        <v>2184</v>
      </c>
      <c r="S830" s="60">
        <v>7250013</v>
      </c>
      <c r="T830" s="60" t="s">
        <v>2179</v>
      </c>
      <c r="U830" s="61">
        <v>23187</v>
      </c>
      <c r="X830" s="60" t="s">
        <v>8143</v>
      </c>
      <c r="Y830" s="60" t="s">
        <v>8144</v>
      </c>
      <c r="Z830" s="60" t="s">
        <v>2180</v>
      </c>
      <c r="AA830" s="60">
        <v>7230041</v>
      </c>
      <c r="AB830" s="60">
        <v>34204</v>
      </c>
      <c r="AC830" s="60" t="s">
        <v>8145</v>
      </c>
      <c r="AD830" s="60" t="s">
        <v>336</v>
      </c>
      <c r="AE830" s="60" t="b">
        <f t="shared" si="25"/>
        <v>1</v>
      </c>
      <c r="AF830" s="60" t="s">
        <v>337</v>
      </c>
      <c r="AH830" s="61">
        <v>39860</v>
      </c>
      <c r="AI830" s="60" t="s">
        <v>385</v>
      </c>
      <c r="AJ830" s="61">
        <v>39873</v>
      </c>
      <c r="AK830" s="61">
        <v>39863</v>
      </c>
      <c r="AL830" s="60" t="s">
        <v>2720</v>
      </c>
      <c r="AM830" s="60" t="str">
        <f>VLOOKUP(AL830,'[1]居宅，予防'!$A$2:$B$43,2,FALSE)</f>
        <v>認知症対応型通所介護</v>
      </c>
      <c r="AN830" s="60" t="str">
        <f>VLOOKUP(AM830,[1]施設種別!$A$2:$B$20,2,FALSE)</f>
        <v>⑲認知症対応型通所介護</v>
      </c>
      <c r="AO830" s="60" t="s">
        <v>294</v>
      </c>
      <c r="AP830" s="60" t="s">
        <v>356</v>
      </c>
      <c r="AQ830" s="61">
        <v>39873</v>
      </c>
      <c r="AR830" s="61">
        <v>39873</v>
      </c>
      <c r="BF830" s="61">
        <v>42064</v>
      </c>
      <c r="BG830" s="61">
        <v>44255</v>
      </c>
      <c r="BJ830" s="60" t="s">
        <v>8143</v>
      </c>
      <c r="BK830" s="60" t="s">
        <v>8144</v>
      </c>
      <c r="BL830" s="60" t="s">
        <v>2180</v>
      </c>
      <c r="BM830" s="60" t="s">
        <v>2181</v>
      </c>
      <c r="BN830" s="60" t="s">
        <v>2184</v>
      </c>
      <c r="BO830" s="60" t="s">
        <v>2183</v>
      </c>
      <c r="BP830" s="60">
        <v>7250013</v>
      </c>
      <c r="BQ830" s="60" t="s">
        <v>2179</v>
      </c>
      <c r="BR830" s="60" t="s">
        <v>598</v>
      </c>
      <c r="BS830" s="60" t="s">
        <v>2187</v>
      </c>
      <c r="BT830" s="60" t="s">
        <v>598</v>
      </c>
      <c r="BU830" s="60" t="s">
        <v>598</v>
      </c>
      <c r="BV830" s="61">
        <v>23187</v>
      </c>
      <c r="BW830" s="60" t="s">
        <v>8146</v>
      </c>
      <c r="CZ830" s="61">
        <v>42061</v>
      </c>
      <c r="DA830" s="61">
        <v>42124</v>
      </c>
      <c r="DB830" s="61">
        <v>39860</v>
      </c>
      <c r="DC830" s="61">
        <v>44255</v>
      </c>
    </row>
    <row r="831" spans="1:107" x14ac:dyDescent="0.15">
      <c r="A831" s="60">
        <f>COUNTIF(B831:B$1038,B831)</f>
        <v>1</v>
      </c>
      <c r="B831" s="60" t="str">
        <f t="shared" si="24"/>
        <v>3490900085小規模多機能型居宅介護</v>
      </c>
      <c r="C831" s="60">
        <v>3490900085</v>
      </c>
      <c r="D831" s="60">
        <v>34204</v>
      </c>
      <c r="E831" s="60" t="s">
        <v>336</v>
      </c>
      <c r="G831" s="60" t="s">
        <v>8147</v>
      </c>
      <c r="H831" s="60" t="s">
        <v>8148</v>
      </c>
      <c r="I831" s="60">
        <v>7292361</v>
      </c>
      <c r="J831" s="60" t="s">
        <v>1149</v>
      </c>
      <c r="K831" s="60" t="s">
        <v>1138</v>
      </c>
      <c r="L831" s="60" t="s">
        <v>1139</v>
      </c>
      <c r="M831" s="60" t="s">
        <v>308</v>
      </c>
      <c r="O831" s="61">
        <v>24526</v>
      </c>
      <c r="P831" s="60" t="s">
        <v>283</v>
      </c>
      <c r="Q831" s="60" t="s">
        <v>1140</v>
      </c>
      <c r="R831" s="60" t="s">
        <v>1141</v>
      </c>
      <c r="S831" s="60">
        <v>7292361</v>
      </c>
      <c r="T831" s="60" t="s">
        <v>1149</v>
      </c>
      <c r="U831" s="61">
        <v>16964</v>
      </c>
      <c r="X831" s="60" t="s">
        <v>8149</v>
      </c>
      <c r="Y831" s="60" t="s">
        <v>8150</v>
      </c>
      <c r="Z831" s="60" t="s">
        <v>8151</v>
      </c>
      <c r="AA831" s="60">
        <v>7290414</v>
      </c>
      <c r="AB831" s="60">
        <v>34204</v>
      </c>
      <c r="AC831" s="60" t="s">
        <v>8152</v>
      </c>
      <c r="AD831" s="60" t="s">
        <v>336</v>
      </c>
      <c r="AE831" s="60" t="b">
        <f t="shared" si="25"/>
        <v>1</v>
      </c>
      <c r="AF831" s="60" t="s">
        <v>337</v>
      </c>
      <c r="AH831" s="61">
        <v>39861</v>
      </c>
      <c r="AI831" s="60" t="s">
        <v>292</v>
      </c>
      <c r="AJ831" s="61">
        <v>40056</v>
      </c>
      <c r="AK831" s="61">
        <v>40218</v>
      </c>
      <c r="AL831" s="60" t="s">
        <v>8075</v>
      </c>
      <c r="AM831" s="60" t="str">
        <f>VLOOKUP(AL831,'[1]居宅，予防'!$A$2:$B$43,2,FALSE)</f>
        <v>小規模多機能型居宅介護</v>
      </c>
      <c r="AN831" s="60" t="str">
        <f>VLOOKUP(AM831,[1]施設種別!$A$2:$B$20,2,FALSE)</f>
        <v>⑫小規模多機能型居宅介護</v>
      </c>
      <c r="AO831" s="60" t="s">
        <v>294</v>
      </c>
      <c r="AP831" s="60" t="s">
        <v>356</v>
      </c>
      <c r="AQ831" s="61">
        <v>39873</v>
      </c>
      <c r="AR831" s="61">
        <v>39873</v>
      </c>
      <c r="AS831" s="61">
        <v>43556</v>
      </c>
      <c r="AT831" s="61">
        <v>43497</v>
      </c>
      <c r="AU831" s="61">
        <v>43709</v>
      </c>
      <c r="AV831" s="61">
        <v>43556</v>
      </c>
      <c r="BF831" s="61">
        <v>42064</v>
      </c>
      <c r="BG831" s="61">
        <v>44255</v>
      </c>
      <c r="BJ831" s="60" t="s">
        <v>8149</v>
      </c>
      <c r="BK831" s="60" t="s">
        <v>8150</v>
      </c>
      <c r="BL831" s="60" t="s">
        <v>8151</v>
      </c>
      <c r="BM831" s="60" t="s">
        <v>8153</v>
      </c>
      <c r="BN831" s="60" t="s">
        <v>8154</v>
      </c>
      <c r="BO831" s="60" t="s">
        <v>8155</v>
      </c>
      <c r="BP831" s="60">
        <v>7290413</v>
      </c>
      <c r="BQ831" s="60" t="s">
        <v>8156</v>
      </c>
      <c r="BU831" s="60" t="s">
        <v>598</v>
      </c>
      <c r="BV831" s="61">
        <v>25999</v>
      </c>
      <c r="BW831" s="60" t="s">
        <v>8157</v>
      </c>
      <c r="CR831" s="60" t="s">
        <v>336</v>
      </c>
      <c r="CS831" s="60" t="s">
        <v>8158</v>
      </c>
      <c r="CZ831" s="61">
        <v>43553</v>
      </c>
      <c r="DA831" s="61">
        <v>43039</v>
      </c>
      <c r="DB831" s="61">
        <v>41298</v>
      </c>
      <c r="DC831" s="61">
        <v>44255</v>
      </c>
    </row>
    <row r="832" spans="1:107" x14ac:dyDescent="0.15">
      <c r="A832" s="60">
        <f>COUNTIF(B832:B$1038,B832)</f>
        <v>1</v>
      </c>
      <c r="B832" s="60" t="str">
        <f t="shared" si="24"/>
        <v>3490900093小規模多機能型居宅介護</v>
      </c>
      <c r="C832" s="60">
        <v>3490900093</v>
      </c>
      <c r="D832" s="60">
        <v>34204</v>
      </c>
      <c r="E832" s="60" t="s">
        <v>336</v>
      </c>
      <c r="G832" s="60" t="s">
        <v>8159</v>
      </c>
      <c r="H832" s="60" t="s">
        <v>8160</v>
      </c>
      <c r="I832" s="60">
        <v>7200082</v>
      </c>
      <c r="J832" s="60" t="s">
        <v>8161</v>
      </c>
      <c r="K832" s="60" t="s">
        <v>8162</v>
      </c>
      <c r="L832" s="60" t="s">
        <v>8163</v>
      </c>
      <c r="M832" s="60" t="s">
        <v>2182</v>
      </c>
      <c r="N832" s="60" t="s">
        <v>533</v>
      </c>
      <c r="O832" s="61">
        <v>38768</v>
      </c>
      <c r="P832" s="60" t="s">
        <v>3620</v>
      </c>
      <c r="Q832" s="60" t="s">
        <v>8164</v>
      </c>
      <c r="R832" s="60" t="s">
        <v>8165</v>
      </c>
      <c r="S832" s="60">
        <v>7200082</v>
      </c>
      <c r="T832" s="60" t="s">
        <v>8161</v>
      </c>
      <c r="U832" s="61">
        <v>26943</v>
      </c>
      <c r="V832" s="60" t="s">
        <v>8166</v>
      </c>
      <c r="X832" s="60" t="s">
        <v>8167</v>
      </c>
      <c r="Y832" s="60" t="s">
        <v>8168</v>
      </c>
      <c r="Z832" s="60" t="s">
        <v>8169</v>
      </c>
      <c r="AA832" s="60">
        <v>7230051</v>
      </c>
      <c r="AB832" s="60">
        <v>34204</v>
      </c>
      <c r="AC832" s="60" t="s">
        <v>8170</v>
      </c>
      <c r="AD832" s="60" t="s">
        <v>336</v>
      </c>
      <c r="AE832" s="60" t="b">
        <f t="shared" si="25"/>
        <v>1</v>
      </c>
      <c r="AF832" s="60" t="s">
        <v>337</v>
      </c>
      <c r="AH832" s="61">
        <v>39861</v>
      </c>
      <c r="AI832" s="60" t="s">
        <v>292</v>
      </c>
      <c r="AJ832" s="61">
        <v>41326</v>
      </c>
      <c r="AK832" s="61">
        <v>41387</v>
      </c>
      <c r="AL832" s="60" t="s">
        <v>8075</v>
      </c>
      <c r="AM832" s="60" t="str">
        <f>VLOOKUP(AL832,'[1]居宅，予防'!$A$2:$B$43,2,FALSE)</f>
        <v>小規模多機能型居宅介護</v>
      </c>
      <c r="AN832" s="60" t="str">
        <f>VLOOKUP(AM832,[1]施設種別!$A$2:$B$20,2,FALSE)</f>
        <v>⑫小規模多機能型居宅介護</v>
      </c>
      <c r="AO832" s="60" t="s">
        <v>294</v>
      </c>
      <c r="AP832" s="60" t="s">
        <v>356</v>
      </c>
      <c r="AQ832" s="61">
        <v>39873</v>
      </c>
      <c r="AR832" s="61">
        <v>39873</v>
      </c>
      <c r="AS832" s="61">
        <v>43437</v>
      </c>
      <c r="BF832" s="61">
        <v>42064</v>
      </c>
      <c r="BG832" s="61">
        <v>44255</v>
      </c>
      <c r="BJ832" s="60" t="s">
        <v>8167</v>
      </c>
      <c r="BK832" s="60" t="s">
        <v>8168</v>
      </c>
      <c r="BL832" s="60" t="s">
        <v>8169</v>
      </c>
      <c r="BM832" s="60" t="s">
        <v>8171</v>
      </c>
      <c r="BN832" s="60" t="s">
        <v>8172</v>
      </c>
      <c r="BO832" s="60" t="s">
        <v>8173</v>
      </c>
      <c r="BP832" s="60">
        <v>7290417</v>
      </c>
      <c r="BQ832" s="60" t="s">
        <v>8174</v>
      </c>
      <c r="BR832" s="60" t="s">
        <v>3131</v>
      </c>
      <c r="BU832" s="60" t="s">
        <v>598</v>
      </c>
      <c r="BV832" s="61">
        <v>25108</v>
      </c>
      <c r="BW832" s="60" t="s">
        <v>8175</v>
      </c>
      <c r="CR832" s="60" t="s">
        <v>336</v>
      </c>
      <c r="CS832" s="60" t="s">
        <v>8176</v>
      </c>
      <c r="CZ832" s="61">
        <v>43462</v>
      </c>
      <c r="DA832" s="61">
        <v>43214</v>
      </c>
      <c r="DB832" s="61">
        <v>41334</v>
      </c>
      <c r="DC832" s="61">
        <v>44255</v>
      </c>
    </row>
    <row r="833" spans="1:126" x14ac:dyDescent="0.15">
      <c r="A833" s="60">
        <f>COUNTIF(B833:B$1038,B833)</f>
        <v>1</v>
      </c>
      <c r="B833" s="60" t="str">
        <f t="shared" si="24"/>
        <v>3490900119小規模多機能型居宅介護</v>
      </c>
      <c r="C833" s="60">
        <v>3490900119</v>
      </c>
      <c r="D833" s="60">
        <v>34204</v>
      </c>
      <c r="E833" s="60" t="s">
        <v>336</v>
      </c>
      <c r="G833" s="60" t="s">
        <v>8131</v>
      </c>
      <c r="H833" s="60" t="s">
        <v>8132</v>
      </c>
      <c r="I833" s="60">
        <v>7220018</v>
      </c>
      <c r="J833" s="60" t="s">
        <v>2718</v>
      </c>
      <c r="K833" s="60" t="s">
        <v>2257</v>
      </c>
      <c r="L833" s="60" t="s">
        <v>2258</v>
      </c>
      <c r="M833" s="60" t="s">
        <v>1907</v>
      </c>
      <c r="N833" s="60" t="s">
        <v>533</v>
      </c>
      <c r="O833" s="61">
        <v>36096</v>
      </c>
      <c r="P833" s="60" t="s">
        <v>1967</v>
      </c>
      <c r="Q833" s="60" t="s">
        <v>2259</v>
      </c>
      <c r="R833" s="60" t="s">
        <v>2260</v>
      </c>
      <c r="S833" s="60">
        <v>7220022</v>
      </c>
      <c r="T833" s="60" t="s">
        <v>8090</v>
      </c>
      <c r="U833" s="61">
        <v>22790</v>
      </c>
      <c r="V833" s="60" t="s">
        <v>2719</v>
      </c>
      <c r="X833" s="60" t="s">
        <v>8177</v>
      </c>
      <c r="Y833" s="60" t="s">
        <v>8178</v>
      </c>
      <c r="Z833" s="60" t="s">
        <v>8179</v>
      </c>
      <c r="AA833" s="60">
        <v>7230052</v>
      </c>
      <c r="AB833" s="60">
        <v>34204</v>
      </c>
      <c r="AC833" s="60" t="s">
        <v>8180</v>
      </c>
      <c r="AD833" s="60" t="s">
        <v>336</v>
      </c>
      <c r="AE833" s="60" t="b">
        <f t="shared" si="25"/>
        <v>1</v>
      </c>
      <c r="AF833" s="60" t="s">
        <v>337</v>
      </c>
      <c r="AH833" s="61">
        <v>39885</v>
      </c>
      <c r="AI833" s="60" t="s">
        <v>385</v>
      </c>
      <c r="AJ833" s="61">
        <v>39904</v>
      </c>
      <c r="AK833" s="61">
        <v>39890</v>
      </c>
      <c r="AL833" s="60" t="s">
        <v>8075</v>
      </c>
      <c r="AM833" s="60" t="str">
        <f>VLOOKUP(AL833,'[1]居宅，予防'!$A$2:$B$43,2,FALSE)</f>
        <v>小規模多機能型居宅介護</v>
      </c>
      <c r="AN833" s="60" t="str">
        <f>VLOOKUP(AM833,[1]施設種別!$A$2:$B$20,2,FALSE)</f>
        <v>⑫小規模多機能型居宅介護</v>
      </c>
      <c r="AO833" s="60" t="s">
        <v>294</v>
      </c>
      <c r="AP833" s="60" t="s">
        <v>356</v>
      </c>
      <c r="AQ833" s="61">
        <v>39904</v>
      </c>
      <c r="AR833" s="61">
        <v>39904</v>
      </c>
      <c r="AS833" s="61">
        <v>43466</v>
      </c>
      <c r="BF833" s="61">
        <v>42095</v>
      </c>
      <c r="BG833" s="61">
        <v>44286</v>
      </c>
      <c r="BJ833" s="60" t="s">
        <v>8177</v>
      </c>
      <c r="BK833" s="60" t="s">
        <v>8178</v>
      </c>
      <c r="BL833" s="60" t="s">
        <v>8179</v>
      </c>
      <c r="BM833" s="60" t="s">
        <v>2299</v>
      </c>
      <c r="BN833" s="60" t="s">
        <v>8181</v>
      </c>
      <c r="BO833" s="60" t="s">
        <v>8182</v>
      </c>
      <c r="BP833" s="60">
        <v>7230001</v>
      </c>
      <c r="BQ833" s="60" t="s">
        <v>8183</v>
      </c>
      <c r="BR833" s="60" t="s">
        <v>8184</v>
      </c>
      <c r="BU833" s="60" t="s">
        <v>598</v>
      </c>
      <c r="BV833" s="61">
        <v>23385</v>
      </c>
      <c r="BW833" s="60" t="s">
        <v>8185</v>
      </c>
      <c r="CZ833" s="61">
        <v>43496</v>
      </c>
      <c r="DA833" s="61">
        <v>43280</v>
      </c>
      <c r="DB833" s="61">
        <v>42048</v>
      </c>
      <c r="DC833" s="61">
        <v>44286</v>
      </c>
    </row>
    <row r="834" spans="1:126" x14ac:dyDescent="0.15">
      <c r="A834" s="60">
        <f>COUNTIF(B834:B$1038,B834)</f>
        <v>1</v>
      </c>
      <c r="B834" s="60" t="str">
        <f t="shared" ref="B834:B897" si="26">CONCATENATE(C834,AM834)</f>
        <v>3490900127小規模多機能型居宅介護</v>
      </c>
      <c r="C834" s="60">
        <v>3490900127</v>
      </c>
      <c r="D834" s="60">
        <v>34204</v>
      </c>
      <c r="E834" s="60" t="s">
        <v>336</v>
      </c>
      <c r="G834" s="60" t="s">
        <v>8186</v>
      </c>
      <c r="H834" s="60" t="s">
        <v>8187</v>
      </c>
      <c r="I834" s="60">
        <v>7230017</v>
      </c>
      <c r="J834" s="60" t="s">
        <v>8188</v>
      </c>
      <c r="K834" s="60" t="s">
        <v>2051</v>
      </c>
      <c r="L834" s="60" t="s">
        <v>2052</v>
      </c>
      <c r="M834" s="60" t="s">
        <v>1244</v>
      </c>
      <c r="N834" s="60" t="s">
        <v>533</v>
      </c>
      <c r="O834" s="60" t="s">
        <v>8189</v>
      </c>
      <c r="P834" s="60" t="s">
        <v>283</v>
      </c>
      <c r="Q834" s="60" t="s">
        <v>2053</v>
      </c>
      <c r="R834" s="60" t="s">
        <v>2054</v>
      </c>
      <c r="S834" s="60">
        <v>7230051</v>
      </c>
      <c r="T834" s="60" t="s">
        <v>8106</v>
      </c>
      <c r="U834" s="61">
        <v>20497</v>
      </c>
      <c r="V834" s="60" t="s">
        <v>8107</v>
      </c>
      <c r="X834" s="60" t="s">
        <v>8190</v>
      </c>
      <c r="Y834" s="60" t="s">
        <v>8191</v>
      </c>
      <c r="Z834" s="60" t="s">
        <v>8192</v>
      </c>
      <c r="AA834" s="60">
        <v>7230134</v>
      </c>
      <c r="AB834" s="60">
        <v>34204</v>
      </c>
      <c r="AC834" s="60" t="s">
        <v>8193</v>
      </c>
      <c r="AD834" s="60" t="s">
        <v>336</v>
      </c>
      <c r="AE834" s="60" t="b">
        <f t="shared" ref="AE834:AE897" si="27">AD834=E834</f>
        <v>1</v>
      </c>
      <c r="AF834" s="60" t="s">
        <v>337</v>
      </c>
      <c r="AH834" s="61">
        <v>39933</v>
      </c>
      <c r="AI834" s="60" t="s">
        <v>292</v>
      </c>
      <c r="AJ834" s="61">
        <v>42906</v>
      </c>
      <c r="AK834" s="61">
        <v>42947</v>
      </c>
      <c r="AL834" s="60" t="s">
        <v>8075</v>
      </c>
      <c r="AM834" s="60" t="str">
        <f>VLOOKUP(AL834,'[1]居宅，予防'!$A$2:$B$43,2,FALSE)</f>
        <v>小規模多機能型居宅介護</v>
      </c>
      <c r="AN834" s="60" t="str">
        <f>VLOOKUP(AM834,[1]施設種別!$A$2:$B$20,2,FALSE)</f>
        <v>⑫小規模多機能型居宅介護</v>
      </c>
      <c r="AO834" s="60" t="s">
        <v>294</v>
      </c>
      <c r="AP834" s="60" t="s">
        <v>356</v>
      </c>
      <c r="AQ834" s="61">
        <v>39965</v>
      </c>
      <c r="AR834" s="61">
        <v>39965</v>
      </c>
      <c r="AS834" s="61">
        <v>43191</v>
      </c>
      <c r="BF834" s="61">
        <v>42156</v>
      </c>
      <c r="BG834" s="61">
        <v>44347</v>
      </c>
      <c r="BJ834" s="60" t="s">
        <v>8190</v>
      </c>
      <c r="BK834" s="60" t="s">
        <v>8191</v>
      </c>
      <c r="BL834" s="60" t="s">
        <v>8192</v>
      </c>
      <c r="BM834" s="60" t="s">
        <v>8194</v>
      </c>
      <c r="BN834" s="60" t="s">
        <v>8195</v>
      </c>
      <c r="BO834" s="60" t="s">
        <v>8196</v>
      </c>
      <c r="BP834" s="60">
        <v>7230003</v>
      </c>
      <c r="BQ834" s="60" t="s">
        <v>8197</v>
      </c>
      <c r="BR834" s="60" t="s">
        <v>8198</v>
      </c>
      <c r="BU834" s="60" t="s">
        <v>598</v>
      </c>
      <c r="BV834" s="61">
        <v>23141</v>
      </c>
      <c r="BW834" s="60" t="s">
        <v>8199</v>
      </c>
      <c r="CR834" s="60" t="s">
        <v>336</v>
      </c>
      <c r="CS834" s="60" t="s">
        <v>8120</v>
      </c>
      <c r="CZ834" s="61">
        <v>43214</v>
      </c>
      <c r="DA834" s="61">
        <v>43214</v>
      </c>
      <c r="DB834" s="61">
        <v>39958</v>
      </c>
      <c r="DC834" s="61">
        <v>44347</v>
      </c>
    </row>
    <row r="835" spans="1:126" x14ac:dyDescent="0.15">
      <c r="A835" s="60">
        <f>COUNTIF(B835:B$1038,B835)</f>
        <v>1</v>
      </c>
      <c r="B835" s="60" t="str">
        <f t="shared" si="26"/>
        <v>3490900135認知症対応型通所介護</v>
      </c>
      <c r="C835" s="60">
        <v>3490900135</v>
      </c>
      <c r="D835" s="60">
        <v>34204</v>
      </c>
      <c r="E835" s="60" t="s">
        <v>336</v>
      </c>
      <c r="G835" s="60" t="s">
        <v>8159</v>
      </c>
      <c r="H835" s="60" t="s">
        <v>8160</v>
      </c>
      <c r="I835" s="60">
        <v>7200082</v>
      </c>
      <c r="J835" s="60" t="s">
        <v>8161</v>
      </c>
      <c r="K835" s="60" t="s">
        <v>8162</v>
      </c>
      <c r="L835" s="60" t="s">
        <v>8163</v>
      </c>
      <c r="M835" s="60" t="s">
        <v>2182</v>
      </c>
      <c r="N835" s="60" t="s">
        <v>533</v>
      </c>
      <c r="O835" s="61">
        <v>38768</v>
      </c>
      <c r="P835" s="60" t="s">
        <v>3620</v>
      </c>
      <c r="Q835" s="60" t="s">
        <v>8164</v>
      </c>
      <c r="R835" s="60" t="s">
        <v>8165</v>
      </c>
      <c r="S835" s="60">
        <v>7200082</v>
      </c>
      <c r="T835" s="60" t="s">
        <v>8161</v>
      </c>
      <c r="U835" s="61">
        <v>26943</v>
      </c>
      <c r="X835" s="60" t="s">
        <v>8200</v>
      </c>
      <c r="Y835" s="60" t="s">
        <v>8201</v>
      </c>
      <c r="Z835" s="60" t="s">
        <v>8169</v>
      </c>
      <c r="AA835" s="60">
        <v>7230051</v>
      </c>
      <c r="AB835" s="60">
        <v>34204</v>
      </c>
      <c r="AC835" s="60" t="s">
        <v>8170</v>
      </c>
      <c r="AD835" s="60" t="s">
        <v>336</v>
      </c>
      <c r="AE835" s="60" t="b">
        <f t="shared" si="27"/>
        <v>1</v>
      </c>
      <c r="AF835" s="60" t="s">
        <v>337</v>
      </c>
      <c r="AH835" s="61">
        <v>41334</v>
      </c>
      <c r="AI835" s="60" t="s">
        <v>292</v>
      </c>
      <c r="AJ835" s="61">
        <v>41326</v>
      </c>
      <c r="AK835" s="61">
        <v>41387</v>
      </c>
      <c r="AL835" s="60" t="s">
        <v>2720</v>
      </c>
      <c r="AM835" s="60" t="str">
        <f>VLOOKUP(AL835,'[1]居宅，予防'!$A$2:$B$43,2,FALSE)</f>
        <v>認知症対応型通所介護</v>
      </c>
      <c r="AN835" s="60" t="str">
        <f>VLOOKUP(AM835,[1]施設種別!$A$2:$B$20,2,FALSE)</f>
        <v>⑲認知症対応型通所介護</v>
      </c>
      <c r="AO835" s="60" t="s">
        <v>294</v>
      </c>
      <c r="AP835" s="60" t="s">
        <v>356</v>
      </c>
      <c r="AQ835" s="61">
        <v>39965</v>
      </c>
      <c r="AR835" s="61">
        <v>39965</v>
      </c>
      <c r="AS835" s="61">
        <v>43191</v>
      </c>
      <c r="AT835" s="61">
        <v>43009</v>
      </c>
      <c r="AU835" s="61">
        <v>43191</v>
      </c>
      <c r="AV835" s="61">
        <v>43191</v>
      </c>
      <c r="BF835" s="61">
        <v>42156</v>
      </c>
      <c r="BG835" s="61">
        <v>44347</v>
      </c>
      <c r="BJ835" s="60" t="s">
        <v>8200</v>
      </c>
      <c r="BK835" s="60" t="s">
        <v>8201</v>
      </c>
      <c r="BL835" s="60" t="s">
        <v>8169</v>
      </c>
      <c r="BM835" s="60" t="s">
        <v>8171</v>
      </c>
      <c r="BN835" s="60" t="s">
        <v>8202</v>
      </c>
      <c r="BO835" s="60" t="s">
        <v>8203</v>
      </c>
      <c r="BP835" s="60">
        <v>7380035</v>
      </c>
      <c r="BQ835" s="60" t="s">
        <v>8204</v>
      </c>
      <c r="BR835" s="60" t="s">
        <v>3131</v>
      </c>
      <c r="BU835" s="60" t="s">
        <v>598</v>
      </c>
      <c r="BV835" s="61">
        <v>32147</v>
      </c>
      <c r="CR835" s="60" t="s">
        <v>336</v>
      </c>
      <c r="CS835" s="60" t="s">
        <v>8205</v>
      </c>
      <c r="CZ835" s="61">
        <v>43214</v>
      </c>
      <c r="DA835" s="61">
        <v>43214</v>
      </c>
      <c r="DB835" s="61">
        <v>41334</v>
      </c>
      <c r="DC835" s="61">
        <v>44347</v>
      </c>
    </row>
    <row r="836" spans="1:126" x14ac:dyDescent="0.15">
      <c r="A836" s="60">
        <f>COUNTIF(B836:B$1038,B836)</f>
        <v>1</v>
      </c>
      <c r="B836" s="60" t="str">
        <f t="shared" si="26"/>
        <v>3490900150認知症対応型共同生活介護</v>
      </c>
      <c r="C836" s="60">
        <v>3490900150</v>
      </c>
      <c r="D836" s="60">
        <v>34204</v>
      </c>
      <c r="E836" s="60" t="s">
        <v>336</v>
      </c>
      <c r="G836" s="60" t="s">
        <v>8206</v>
      </c>
      <c r="H836" s="60" t="s">
        <v>8207</v>
      </c>
      <c r="I836" s="60">
        <v>7230063</v>
      </c>
      <c r="J836" s="60" t="s">
        <v>8208</v>
      </c>
      <c r="K836" s="60" t="s">
        <v>8209</v>
      </c>
      <c r="L836" s="60" t="s">
        <v>8210</v>
      </c>
      <c r="M836" s="60" t="s">
        <v>8211</v>
      </c>
      <c r="N836" s="60" t="s">
        <v>533</v>
      </c>
      <c r="P836" s="60" t="s">
        <v>1967</v>
      </c>
      <c r="Q836" s="60" t="s">
        <v>8212</v>
      </c>
      <c r="R836" s="60" t="s">
        <v>8213</v>
      </c>
      <c r="S836" s="60">
        <v>7230045</v>
      </c>
      <c r="T836" s="60" t="s">
        <v>8214</v>
      </c>
      <c r="X836" s="60" t="s">
        <v>8215</v>
      </c>
      <c r="Y836" s="60" t="s">
        <v>8216</v>
      </c>
      <c r="Z836" s="60" t="s">
        <v>8209</v>
      </c>
      <c r="AA836" s="60">
        <v>7230063</v>
      </c>
      <c r="AB836" s="60">
        <v>34204</v>
      </c>
      <c r="AC836" s="60" t="s">
        <v>8208</v>
      </c>
      <c r="AD836" s="60" t="s">
        <v>336</v>
      </c>
      <c r="AE836" s="60" t="b">
        <f t="shared" si="27"/>
        <v>1</v>
      </c>
      <c r="AF836" s="60" t="s">
        <v>337</v>
      </c>
      <c r="AH836" s="61">
        <v>40599</v>
      </c>
      <c r="AI836" s="60" t="s">
        <v>292</v>
      </c>
      <c r="AJ836" s="61">
        <v>43191</v>
      </c>
      <c r="AK836" s="61">
        <v>43214</v>
      </c>
      <c r="AL836" s="60" t="s">
        <v>1887</v>
      </c>
      <c r="AM836" s="60" t="str">
        <f>VLOOKUP(AL836,'[1]居宅，予防'!$A$2:$B$43,2,FALSE)</f>
        <v>認知症対応型共同生活介護</v>
      </c>
      <c r="AN836" s="60" t="str">
        <f>VLOOKUP(AM836,[1]施設種別!$A$2:$B$20,2,FALSE)</f>
        <v>⑪認知症対応型共同生活介護</v>
      </c>
      <c r="AO836" s="60" t="s">
        <v>294</v>
      </c>
      <c r="AP836" s="60" t="s">
        <v>356</v>
      </c>
      <c r="AQ836" s="61">
        <v>40603</v>
      </c>
      <c r="AR836" s="61">
        <v>40603</v>
      </c>
      <c r="AS836" s="61">
        <v>43344</v>
      </c>
      <c r="BF836" s="61">
        <v>42795</v>
      </c>
      <c r="BG836" s="61">
        <v>44985</v>
      </c>
      <c r="BJ836" s="60" t="s">
        <v>8215</v>
      </c>
      <c r="BK836" s="60" t="s">
        <v>8216</v>
      </c>
      <c r="BL836" s="60" t="s">
        <v>8209</v>
      </c>
      <c r="BN836" s="60" t="s">
        <v>8217</v>
      </c>
      <c r="BO836" s="60" t="s">
        <v>8218</v>
      </c>
      <c r="BP836" s="60">
        <v>7230065</v>
      </c>
      <c r="BQ836" s="60" t="s">
        <v>8219</v>
      </c>
      <c r="BR836" s="60" t="s">
        <v>3131</v>
      </c>
      <c r="BU836" s="60" t="s">
        <v>598</v>
      </c>
      <c r="BV836" s="61">
        <v>21574</v>
      </c>
      <c r="BW836" s="60" t="s">
        <v>8220</v>
      </c>
      <c r="CZ836" s="61">
        <v>43343</v>
      </c>
      <c r="DA836" s="61">
        <v>43343</v>
      </c>
      <c r="DB836" s="61">
        <v>40599</v>
      </c>
      <c r="DC836" s="61">
        <v>44985</v>
      </c>
    </row>
    <row r="837" spans="1:126" x14ac:dyDescent="0.15">
      <c r="A837" s="60">
        <f>COUNTIF(B837:B$1038,B837)</f>
        <v>1</v>
      </c>
      <c r="B837" s="60" t="str">
        <f t="shared" si="26"/>
        <v>3490900168地域密着型介護老人福祉施設入所者生活介護</v>
      </c>
      <c r="C837" s="60">
        <v>3490900168</v>
      </c>
      <c r="D837" s="60">
        <v>34204</v>
      </c>
      <c r="E837" s="60" t="s">
        <v>336</v>
      </c>
      <c r="G837" s="60" t="s">
        <v>2048</v>
      </c>
      <c r="H837" s="60" t="s">
        <v>2049</v>
      </c>
      <c r="I837" s="60">
        <v>7230017</v>
      </c>
      <c r="J837" s="60" t="s">
        <v>8105</v>
      </c>
      <c r="K837" s="60" t="s">
        <v>2051</v>
      </c>
      <c r="L837" s="60" t="s">
        <v>2052</v>
      </c>
      <c r="M837" s="60" t="s">
        <v>1244</v>
      </c>
      <c r="N837" s="60" t="s">
        <v>533</v>
      </c>
      <c r="O837" s="61">
        <v>35991</v>
      </c>
      <c r="P837" s="60" t="s">
        <v>283</v>
      </c>
      <c r="Q837" s="60" t="s">
        <v>2053</v>
      </c>
      <c r="R837" s="60" t="s">
        <v>2054</v>
      </c>
      <c r="S837" s="60">
        <v>7230051</v>
      </c>
      <c r="T837" s="60" t="s">
        <v>8106</v>
      </c>
      <c r="U837" s="61">
        <v>20497</v>
      </c>
      <c r="V837" s="60" t="s">
        <v>8107</v>
      </c>
      <c r="X837" s="60" t="s">
        <v>8221</v>
      </c>
      <c r="Y837" s="60" t="s">
        <v>8222</v>
      </c>
      <c r="Z837" s="60" t="s">
        <v>8223</v>
      </c>
      <c r="AA837" s="60">
        <v>7230017</v>
      </c>
      <c r="AB837" s="60">
        <v>34204</v>
      </c>
      <c r="AC837" s="60" t="s">
        <v>8224</v>
      </c>
      <c r="AD837" s="60" t="s">
        <v>336</v>
      </c>
      <c r="AE837" s="60" t="b">
        <f t="shared" si="27"/>
        <v>1</v>
      </c>
      <c r="AF837" s="60" t="s">
        <v>337</v>
      </c>
      <c r="AH837" s="61">
        <v>40928</v>
      </c>
      <c r="AI837" s="60" t="s">
        <v>292</v>
      </c>
      <c r="AJ837" s="61">
        <v>42917</v>
      </c>
      <c r="AK837" s="61">
        <v>42947</v>
      </c>
      <c r="AL837" s="60" t="s">
        <v>8225</v>
      </c>
      <c r="AM837" s="60" t="str">
        <f>VLOOKUP(AL837,'[1]居宅，予防'!$A$2:$B$43,2,FALSE)</f>
        <v>地域密着型介護老人福祉施設入所者生活介護</v>
      </c>
      <c r="AN837" s="60" t="str">
        <f>VLOOKUP(AM837,[1]施設種別!$A$2:$B$20,2,FALSE)</f>
        <v>②地域密着型特別養護老人ホーム</v>
      </c>
      <c r="AO837" s="60" t="s">
        <v>294</v>
      </c>
      <c r="AP837" s="60" t="s">
        <v>356</v>
      </c>
      <c r="AQ837" s="61">
        <v>40940</v>
      </c>
      <c r="AR837" s="61">
        <v>40940</v>
      </c>
      <c r="AS837" s="61">
        <v>43540</v>
      </c>
      <c r="BF837" s="61">
        <v>43132</v>
      </c>
      <c r="BG837" s="61">
        <v>45322</v>
      </c>
      <c r="BJ837" s="60" t="s">
        <v>8221</v>
      </c>
      <c r="BK837" s="60" t="s">
        <v>8222</v>
      </c>
      <c r="BL837" s="60" t="s">
        <v>8223</v>
      </c>
      <c r="BM837" s="60" t="s">
        <v>2375</v>
      </c>
      <c r="BN837" s="60" t="s">
        <v>2376</v>
      </c>
      <c r="BO837" s="60" t="s">
        <v>2377</v>
      </c>
      <c r="BP837" s="60">
        <v>7230003</v>
      </c>
      <c r="BQ837" s="60" t="s">
        <v>8226</v>
      </c>
      <c r="BS837" s="60" t="s">
        <v>8227</v>
      </c>
      <c r="BT837" s="60" t="s">
        <v>8228</v>
      </c>
      <c r="BU837" s="60" t="s">
        <v>2867</v>
      </c>
      <c r="BV837" s="61">
        <v>22612</v>
      </c>
      <c r="BW837" s="60" t="s">
        <v>8229</v>
      </c>
      <c r="CZ837" s="61">
        <v>43553</v>
      </c>
      <c r="DA837" s="61">
        <v>43214</v>
      </c>
      <c r="DB837" s="61">
        <v>41313</v>
      </c>
      <c r="DC837" s="61">
        <v>45322</v>
      </c>
    </row>
    <row r="838" spans="1:126" x14ac:dyDescent="0.15">
      <c r="A838" s="60">
        <f>COUNTIF(B838:B$1038,B838)</f>
        <v>1</v>
      </c>
      <c r="B838" s="60" t="str">
        <f t="shared" si="26"/>
        <v>3490900184地域密着型介護老人福祉施設入所者生活介護</v>
      </c>
      <c r="C838" s="60">
        <v>3490900184</v>
      </c>
      <c r="D838" s="60">
        <v>34204</v>
      </c>
      <c r="E838" s="60" t="s">
        <v>336</v>
      </c>
      <c r="G838" s="60" t="s">
        <v>2033</v>
      </c>
      <c r="H838" s="60" t="s">
        <v>2034</v>
      </c>
      <c r="I838" s="60">
        <v>7230014</v>
      </c>
      <c r="J838" s="60" t="s">
        <v>2392</v>
      </c>
      <c r="K838" s="60" t="s">
        <v>2068</v>
      </c>
      <c r="L838" s="60" t="s">
        <v>2070</v>
      </c>
      <c r="M838" s="60" t="s">
        <v>1244</v>
      </c>
      <c r="O838" s="61">
        <v>27921</v>
      </c>
      <c r="P838" s="60" t="s">
        <v>283</v>
      </c>
      <c r="Q838" s="60" t="s">
        <v>2038</v>
      </c>
      <c r="R838" s="60" t="s">
        <v>2039</v>
      </c>
      <c r="S838" s="60">
        <v>7230014</v>
      </c>
      <c r="T838" s="60" t="s">
        <v>1121</v>
      </c>
      <c r="V838" s="60" t="s">
        <v>8230</v>
      </c>
      <c r="X838" s="60" t="s">
        <v>8231</v>
      </c>
      <c r="Y838" s="60" t="s">
        <v>8232</v>
      </c>
      <c r="Z838" s="60" t="s">
        <v>2036</v>
      </c>
      <c r="AA838" s="60">
        <v>7230014</v>
      </c>
      <c r="AB838" s="60">
        <v>34204</v>
      </c>
      <c r="AC838" s="60" t="s">
        <v>2392</v>
      </c>
      <c r="AD838" s="60" t="s">
        <v>336</v>
      </c>
      <c r="AE838" s="60" t="b">
        <f t="shared" si="27"/>
        <v>1</v>
      </c>
      <c r="AF838" s="60" t="s">
        <v>337</v>
      </c>
      <c r="AH838" s="61">
        <v>40989</v>
      </c>
      <c r="AI838" s="60" t="s">
        <v>385</v>
      </c>
      <c r="AJ838" s="61">
        <v>41000</v>
      </c>
      <c r="AK838" s="61">
        <v>41395</v>
      </c>
      <c r="AL838" s="60" t="s">
        <v>8225</v>
      </c>
      <c r="AM838" s="60" t="str">
        <f>VLOOKUP(AL838,'[1]居宅，予防'!$A$2:$B$43,2,FALSE)</f>
        <v>地域密着型介護老人福祉施設入所者生活介護</v>
      </c>
      <c r="AN838" s="60" t="str">
        <f>VLOOKUP(AM838,[1]施設種別!$A$2:$B$20,2,FALSE)</f>
        <v>②地域密着型特別養護老人ホーム</v>
      </c>
      <c r="AO838" s="60" t="s">
        <v>294</v>
      </c>
      <c r="AP838" s="60" t="s">
        <v>356</v>
      </c>
      <c r="AQ838" s="61">
        <v>41000</v>
      </c>
      <c r="AR838" s="61">
        <v>41000</v>
      </c>
      <c r="AS838" s="61">
        <v>43191</v>
      </c>
      <c r="BF838" s="61">
        <v>43191</v>
      </c>
      <c r="BG838" s="61">
        <v>45382</v>
      </c>
      <c r="BJ838" s="60" t="s">
        <v>8231</v>
      </c>
      <c r="BK838" s="60" t="s">
        <v>8232</v>
      </c>
      <c r="BL838" s="60" t="s">
        <v>2036</v>
      </c>
      <c r="BN838" s="60" t="s">
        <v>2393</v>
      </c>
      <c r="BO838" s="60" t="s">
        <v>2394</v>
      </c>
      <c r="BP838" s="60">
        <v>7230035</v>
      </c>
      <c r="BQ838" s="60" t="s">
        <v>2395</v>
      </c>
      <c r="BS838" s="60" t="s">
        <v>8233</v>
      </c>
      <c r="BT838" s="60" t="s">
        <v>598</v>
      </c>
      <c r="BU838" s="60" t="s">
        <v>598</v>
      </c>
      <c r="BV838" s="61">
        <v>23363</v>
      </c>
      <c r="BW838" s="60" t="s">
        <v>8234</v>
      </c>
      <c r="CZ838" s="61">
        <v>43214</v>
      </c>
      <c r="DA838" s="61">
        <v>43214</v>
      </c>
      <c r="DB838" s="61">
        <v>40989</v>
      </c>
      <c r="DC838" s="61">
        <v>45382</v>
      </c>
    </row>
    <row r="839" spans="1:126" x14ac:dyDescent="0.15">
      <c r="A839" s="60">
        <f>COUNTIF(B839:B$1038,B839)</f>
        <v>1</v>
      </c>
      <c r="B839" s="60" t="str">
        <f t="shared" si="26"/>
        <v>3490900200小規模多機能型居宅介護</v>
      </c>
      <c r="C839" s="60">
        <v>3490900200</v>
      </c>
      <c r="D839" s="60">
        <v>34204</v>
      </c>
      <c r="E839" s="60" t="s">
        <v>336</v>
      </c>
      <c r="G839" s="60" t="s">
        <v>8235</v>
      </c>
      <c r="H839" s="60" t="s">
        <v>8132</v>
      </c>
      <c r="I839" s="60">
        <v>7220018</v>
      </c>
      <c r="J839" s="60" t="s">
        <v>2256</v>
      </c>
      <c r="K839" s="60" t="s">
        <v>2257</v>
      </c>
      <c r="L839" s="60" t="s">
        <v>2258</v>
      </c>
      <c r="M839" s="60" t="s">
        <v>1907</v>
      </c>
      <c r="N839" s="60" t="s">
        <v>533</v>
      </c>
      <c r="O839" s="61">
        <v>36096</v>
      </c>
      <c r="P839" s="60" t="s">
        <v>1967</v>
      </c>
      <c r="Q839" s="60" t="s">
        <v>2259</v>
      </c>
      <c r="R839" s="60" t="s">
        <v>2260</v>
      </c>
      <c r="S839" s="60">
        <v>7220022</v>
      </c>
      <c r="T839" s="60" t="s">
        <v>2261</v>
      </c>
      <c r="U839" s="61">
        <v>23155</v>
      </c>
      <c r="V839" s="60" t="s">
        <v>2719</v>
      </c>
      <c r="X839" s="60" t="s">
        <v>8236</v>
      </c>
      <c r="Y839" s="60" t="s">
        <v>8237</v>
      </c>
      <c r="Z839" s="60" t="s">
        <v>8238</v>
      </c>
      <c r="AA839" s="60">
        <v>7230003</v>
      </c>
      <c r="AB839" s="60">
        <v>34204</v>
      </c>
      <c r="AC839" s="60" t="s">
        <v>2422</v>
      </c>
      <c r="AD839" s="60" t="s">
        <v>336</v>
      </c>
      <c r="AE839" s="60" t="b">
        <f t="shared" si="27"/>
        <v>1</v>
      </c>
      <c r="AF839" s="60" t="s">
        <v>337</v>
      </c>
      <c r="AH839" s="61">
        <v>41333</v>
      </c>
      <c r="AI839" s="60" t="s">
        <v>292</v>
      </c>
      <c r="AJ839" s="61">
        <v>41821</v>
      </c>
      <c r="AK839" s="61">
        <v>42304</v>
      </c>
      <c r="AL839" s="60" t="s">
        <v>8075</v>
      </c>
      <c r="AM839" s="60" t="str">
        <f>VLOOKUP(AL839,'[1]居宅，予防'!$A$2:$B$43,2,FALSE)</f>
        <v>小規模多機能型居宅介護</v>
      </c>
      <c r="AN839" s="60" t="str">
        <f>VLOOKUP(AM839,[1]施設種別!$A$2:$B$20,2,FALSE)</f>
        <v>⑫小規模多機能型居宅介護</v>
      </c>
      <c r="AO839" s="60" t="s">
        <v>294</v>
      </c>
      <c r="AP839" s="60" t="s">
        <v>356</v>
      </c>
      <c r="AQ839" s="61">
        <v>41365</v>
      </c>
      <c r="AR839" s="61">
        <v>41365</v>
      </c>
      <c r="AS839" s="61">
        <v>43497</v>
      </c>
      <c r="BF839" s="61">
        <v>43556</v>
      </c>
      <c r="BG839" s="61">
        <v>45747</v>
      </c>
      <c r="BJ839" s="60" t="s">
        <v>8236</v>
      </c>
      <c r="BK839" s="60" t="s">
        <v>8237</v>
      </c>
      <c r="BL839" s="60" t="s">
        <v>8238</v>
      </c>
      <c r="BM839" s="60" t="s">
        <v>2423</v>
      </c>
      <c r="BN839" s="60" t="s">
        <v>8239</v>
      </c>
      <c r="BO839" s="60" t="s">
        <v>8240</v>
      </c>
      <c r="BP839" s="60">
        <v>7230065</v>
      </c>
      <c r="BQ839" s="60" t="s">
        <v>8241</v>
      </c>
      <c r="BR839" s="60" t="s">
        <v>3393</v>
      </c>
      <c r="BU839" s="60" t="s">
        <v>598</v>
      </c>
      <c r="BV839" s="61">
        <v>24254</v>
      </c>
      <c r="BW839" s="60" t="s">
        <v>8238</v>
      </c>
      <c r="CO839" s="60" t="s">
        <v>4039</v>
      </c>
      <c r="CP839" s="60" t="s">
        <v>4039</v>
      </c>
      <c r="CQ839" s="60" t="s">
        <v>8242</v>
      </c>
      <c r="CR839" s="60" t="s">
        <v>336</v>
      </c>
      <c r="CS839" s="60" t="s">
        <v>8243</v>
      </c>
      <c r="CZ839" s="61">
        <v>43553</v>
      </c>
      <c r="DA839" s="61">
        <v>43553</v>
      </c>
      <c r="DB839" s="61">
        <v>41333</v>
      </c>
      <c r="DC839" s="61">
        <v>45747</v>
      </c>
      <c r="DG839" s="61">
        <v>41365</v>
      </c>
    </row>
    <row r="840" spans="1:126" x14ac:dyDescent="0.15">
      <c r="A840" s="60">
        <f>COUNTIF(B840:B$1038,B840)</f>
        <v>1</v>
      </c>
      <c r="B840" s="60" t="str">
        <f t="shared" si="26"/>
        <v>3490900218小規模多機能型居宅介護</v>
      </c>
      <c r="C840" s="60">
        <v>3490900218</v>
      </c>
      <c r="D840" s="60">
        <v>34204</v>
      </c>
      <c r="E840" s="60" t="s">
        <v>336</v>
      </c>
      <c r="G840" s="60" t="s">
        <v>8131</v>
      </c>
      <c r="H840" s="60" t="s">
        <v>8132</v>
      </c>
      <c r="I840" s="60">
        <v>7220018</v>
      </c>
      <c r="J840" s="60" t="s">
        <v>2256</v>
      </c>
      <c r="K840" s="60" t="s">
        <v>2257</v>
      </c>
      <c r="L840" s="60" t="s">
        <v>2258</v>
      </c>
      <c r="M840" s="60" t="s">
        <v>1907</v>
      </c>
      <c r="N840" s="60" t="s">
        <v>533</v>
      </c>
      <c r="O840" s="61">
        <v>36096</v>
      </c>
      <c r="P840" s="60" t="s">
        <v>1967</v>
      </c>
      <c r="Q840" s="60" t="s">
        <v>2259</v>
      </c>
      <c r="R840" s="60" t="s">
        <v>2260</v>
      </c>
      <c r="S840" s="60">
        <v>7220022</v>
      </c>
      <c r="T840" s="60" t="s">
        <v>2261</v>
      </c>
      <c r="U840" s="61">
        <v>23155</v>
      </c>
      <c r="V840" s="60" t="s">
        <v>2719</v>
      </c>
      <c r="X840" s="60" t="s">
        <v>8244</v>
      </c>
      <c r="Y840" s="60" t="s">
        <v>8245</v>
      </c>
      <c r="Z840" s="60" t="s">
        <v>8246</v>
      </c>
      <c r="AA840" s="60">
        <v>7230041</v>
      </c>
      <c r="AB840" s="60">
        <v>34204</v>
      </c>
      <c r="AC840" s="60" t="s">
        <v>8247</v>
      </c>
      <c r="AD840" s="60" t="s">
        <v>336</v>
      </c>
      <c r="AE840" s="60" t="b">
        <f t="shared" si="27"/>
        <v>1</v>
      </c>
      <c r="AF840" s="60" t="s">
        <v>337</v>
      </c>
      <c r="AH840" s="61">
        <v>41360</v>
      </c>
      <c r="AI840" s="60" t="s">
        <v>292</v>
      </c>
      <c r="AJ840" s="61">
        <v>42826</v>
      </c>
      <c r="AK840" s="61">
        <v>42863</v>
      </c>
      <c r="AL840" s="60" t="s">
        <v>8075</v>
      </c>
      <c r="AM840" s="60" t="str">
        <f>VLOOKUP(AL840,'[1]居宅，予防'!$A$2:$B$43,2,FALSE)</f>
        <v>小規模多機能型居宅介護</v>
      </c>
      <c r="AN840" s="60" t="str">
        <f>VLOOKUP(AM840,[1]施設種別!$A$2:$B$20,2,FALSE)</f>
        <v>⑫小規模多機能型居宅介護</v>
      </c>
      <c r="AO840" s="60" t="s">
        <v>294</v>
      </c>
      <c r="AP840" s="60" t="s">
        <v>356</v>
      </c>
      <c r="AQ840" s="61">
        <v>41365</v>
      </c>
      <c r="AR840" s="61">
        <v>41365</v>
      </c>
      <c r="AS840" s="61">
        <v>43497</v>
      </c>
      <c r="BF840" s="61">
        <v>43556</v>
      </c>
      <c r="BG840" s="61">
        <v>45747</v>
      </c>
      <c r="BJ840" s="60" t="s">
        <v>8244</v>
      </c>
      <c r="BK840" s="60" t="s">
        <v>8245</v>
      </c>
      <c r="BL840" s="60" t="s">
        <v>8246</v>
      </c>
      <c r="BN840" s="60" t="s">
        <v>8248</v>
      </c>
      <c r="BO840" s="60" t="s">
        <v>8249</v>
      </c>
      <c r="BP840" s="60">
        <v>7230148</v>
      </c>
      <c r="BQ840" s="60" t="s">
        <v>8250</v>
      </c>
      <c r="BR840" s="60" t="s">
        <v>1892</v>
      </c>
      <c r="BU840" s="60" t="s">
        <v>598</v>
      </c>
      <c r="BV840" s="61">
        <v>23041</v>
      </c>
      <c r="BW840" s="60" t="s">
        <v>8251</v>
      </c>
      <c r="CO840" s="60" t="s">
        <v>4039</v>
      </c>
      <c r="CP840" s="60" t="s">
        <v>4039</v>
      </c>
      <c r="CQ840" s="60" t="s">
        <v>8242</v>
      </c>
      <c r="CR840" s="60" t="s">
        <v>336</v>
      </c>
      <c r="CS840" s="60" t="s">
        <v>8252</v>
      </c>
      <c r="CZ840" s="61">
        <v>43553</v>
      </c>
      <c r="DA840" s="61">
        <v>42863</v>
      </c>
      <c r="DB840" s="61">
        <v>42032</v>
      </c>
      <c r="DC840" s="61">
        <v>45747</v>
      </c>
    </row>
    <row r="841" spans="1:126" x14ac:dyDescent="0.15">
      <c r="A841" s="60">
        <f>COUNTIF(B841:B$1038,B841)</f>
        <v>1</v>
      </c>
      <c r="B841" s="60" t="str">
        <f t="shared" si="26"/>
        <v>3490900226小規模多機能型居宅介護</v>
      </c>
      <c r="C841" s="60">
        <v>3490900226</v>
      </c>
      <c r="D841" s="60">
        <v>34204</v>
      </c>
      <c r="E841" s="60" t="s">
        <v>336</v>
      </c>
      <c r="G841" s="60" t="s">
        <v>8159</v>
      </c>
      <c r="H841" s="60" t="s">
        <v>8160</v>
      </c>
      <c r="I841" s="60">
        <v>7200082</v>
      </c>
      <c r="J841" s="60" t="s">
        <v>8253</v>
      </c>
      <c r="K841" s="60" t="s">
        <v>8166</v>
      </c>
      <c r="L841" s="60" t="s">
        <v>8254</v>
      </c>
      <c r="M841" s="60" t="s">
        <v>2182</v>
      </c>
      <c r="N841" s="60" t="s">
        <v>533</v>
      </c>
      <c r="O841" s="61">
        <v>38768</v>
      </c>
      <c r="P841" s="60" t="s">
        <v>3620</v>
      </c>
      <c r="Q841" s="60" t="s">
        <v>8164</v>
      </c>
      <c r="R841" s="60" t="s">
        <v>8165</v>
      </c>
      <c r="S841" s="60">
        <v>7200082</v>
      </c>
      <c r="T841" s="60" t="s">
        <v>8253</v>
      </c>
      <c r="U841" s="61">
        <v>26943</v>
      </c>
      <c r="V841" s="60" t="s">
        <v>8166</v>
      </c>
      <c r="X841" s="60" t="s">
        <v>8255</v>
      </c>
      <c r="Y841" s="60" t="s">
        <v>8256</v>
      </c>
      <c r="Z841" s="60" t="s">
        <v>8257</v>
      </c>
      <c r="AA841" s="60">
        <v>7292252</v>
      </c>
      <c r="AB841" s="60">
        <v>34204</v>
      </c>
      <c r="AC841" s="60" t="s">
        <v>8258</v>
      </c>
      <c r="AD841" s="60" t="s">
        <v>336</v>
      </c>
      <c r="AE841" s="60" t="b">
        <f t="shared" si="27"/>
        <v>1</v>
      </c>
      <c r="AF841" s="60" t="s">
        <v>337</v>
      </c>
      <c r="AH841" s="61">
        <v>41333</v>
      </c>
      <c r="AI841" s="60" t="s">
        <v>292</v>
      </c>
      <c r="AJ841" s="61">
        <v>41487</v>
      </c>
      <c r="AK841" s="61">
        <v>41501</v>
      </c>
      <c r="AL841" s="60" t="s">
        <v>8075</v>
      </c>
      <c r="AM841" s="60" t="str">
        <f>VLOOKUP(AL841,'[1]居宅，予防'!$A$2:$B$43,2,FALSE)</f>
        <v>小規模多機能型居宅介護</v>
      </c>
      <c r="AN841" s="60" t="str">
        <f>VLOOKUP(AM841,[1]施設種別!$A$2:$B$20,2,FALSE)</f>
        <v>⑫小規模多機能型居宅介護</v>
      </c>
      <c r="AO841" s="60" t="s">
        <v>294</v>
      </c>
      <c r="AP841" s="60" t="s">
        <v>356</v>
      </c>
      <c r="AQ841" s="61">
        <v>41365</v>
      </c>
      <c r="AR841" s="61">
        <v>41365</v>
      </c>
      <c r="AS841" s="61">
        <v>43570</v>
      </c>
      <c r="BF841" s="61">
        <v>43556</v>
      </c>
      <c r="BG841" s="61">
        <v>45747</v>
      </c>
      <c r="BJ841" s="60" t="s">
        <v>8255</v>
      </c>
      <c r="BK841" s="60" t="s">
        <v>8256</v>
      </c>
      <c r="BL841" s="60" t="s">
        <v>8257</v>
      </c>
      <c r="BM841" s="60" t="s">
        <v>8259</v>
      </c>
      <c r="BN841" s="60" t="s">
        <v>8260</v>
      </c>
      <c r="BO841" s="60" t="s">
        <v>8261</v>
      </c>
      <c r="BP841" s="60">
        <v>7230051</v>
      </c>
      <c r="BQ841" s="60" t="s">
        <v>8262</v>
      </c>
      <c r="BR841" s="60" t="s">
        <v>3131</v>
      </c>
      <c r="BU841" s="60" t="s">
        <v>598</v>
      </c>
      <c r="BV841" s="61">
        <v>30387</v>
      </c>
      <c r="BW841" s="60" t="s">
        <v>8263</v>
      </c>
      <c r="CO841" s="60" t="s">
        <v>8264</v>
      </c>
      <c r="CP841" s="60" t="s">
        <v>8264</v>
      </c>
      <c r="CQ841" s="60" t="s">
        <v>8265</v>
      </c>
      <c r="CR841" s="60" t="s">
        <v>336</v>
      </c>
      <c r="CS841" s="60" t="s">
        <v>8266</v>
      </c>
      <c r="CZ841" s="61">
        <v>43581</v>
      </c>
      <c r="DA841" s="61">
        <v>43280</v>
      </c>
      <c r="DB841" s="61">
        <v>41333</v>
      </c>
      <c r="DC841" s="61">
        <v>45747</v>
      </c>
    </row>
    <row r="842" spans="1:126" x14ac:dyDescent="0.15">
      <c r="A842" s="60">
        <f>COUNTIF(B842:B$1038,B842)</f>
        <v>1</v>
      </c>
      <c r="B842" s="60" t="str">
        <f t="shared" si="26"/>
        <v>3490900234認知症対応型共同生活介護</v>
      </c>
      <c r="C842" s="60">
        <v>3490900234</v>
      </c>
      <c r="D842" s="60">
        <v>34204</v>
      </c>
      <c r="E842" s="60" t="s">
        <v>336</v>
      </c>
      <c r="G842" s="60" t="s">
        <v>8267</v>
      </c>
      <c r="H842" s="60" t="s">
        <v>8207</v>
      </c>
      <c r="I842" s="60">
        <v>7230063</v>
      </c>
      <c r="J842" s="60" t="s">
        <v>8208</v>
      </c>
      <c r="K842" s="60" t="s">
        <v>8268</v>
      </c>
      <c r="L842" s="60" t="s">
        <v>8210</v>
      </c>
      <c r="M842" s="60" t="s">
        <v>1907</v>
      </c>
      <c r="N842" s="60" t="s">
        <v>8269</v>
      </c>
      <c r="O842" s="61">
        <v>40288</v>
      </c>
      <c r="P842" s="60" t="s">
        <v>1967</v>
      </c>
      <c r="Q842" s="60" t="s">
        <v>8212</v>
      </c>
      <c r="R842" s="60" t="s">
        <v>8270</v>
      </c>
      <c r="S842" s="60">
        <v>7230045</v>
      </c>
      <c r="T842" s="60" t="s">
        <v>8214</v>
      </c>
      <c r="U842" s="61">
        <v>29426</v>
      </c>
      <c r="V842" s="60" t="s">
        <v>8271</v>
      </c>
      <c r="X842" s="60" t="s">
        <v>8272</v>
      </c>
      <c r="Y842" s="60" t="s">
        <v>8273</v>
      </c>
      <c r="Z842" s="60" t="s">
        <v>8274</v>
      </c>
      <c r="AA842" s="60">
        <v>7290474</v>
      </c>
      <c r="AB842" s="60">
        <v>34204</v>
      </c>
      <c r="AC842" s="60" t="s">
        <v>8275</v>
      </c>
      <c r="AD842" s="60" t="s">
        <v>336</v>
      </c>
      <c r="AE842" s="60" t="b">
        <f t="shared" si="27"/>
        <v>1</v>
      </c>
      <c r="AF842" s="60" t="s">
        <v>337</v>
      </c>
      <c r="AH842" s="61">
        <v>41425</v>
      </c>
      <c r="AI842" s="60" t="s">
        <v>292</v>
      </c>
      <c r="AJ842" s="61">
        <v>43191</v>
      </c>
      <c r="AK842" s="61">
        <v>43214</v>
      </c>
      <c r="AL842" s="60" t="s">
        <v>1887</v>
      </c>
      <c r="AM842" s="60" t="str">
        <f>VLOOKUP(AL842,'[1]居宅，予防'!$A$2:$B$43,2,FALSE)</f>
        <v>認知症対応型共同生活介護</v>
      </c>
      <c r="AN842" s="60" t="str">
        <f>VLOOKUP(AM842,[1]施設種別!$A$2:$B$20,2,FALSE)</f>
        <v>⑪認知症対応型共同生活介護</v>
      </c>
      <c r="AO842" s="60" t="s">
        <v>294</v>
      </c>
      <c r="AP842" s="60" t="s">
        <v>356</v>
      </c>
      <c r="AQ842" s="61">
        <v>41426</v>
      </c>
      <c r="AR842" s="61">
        <v>41426</v>
      </c>
      <c r="AS842" s="61">
        <v>43344</v>
      </c>
      <c r="BF842" s="61">
        <v>41426</v>
      </c>
      <c r="BG842" s="61">
        <v>43616</v>
      </c>
      <c r="BJ842" s="60" t="s">
        <v>8272</v>
      </c>
      <c r="BK842" s="60" t="s">
        <v>8273</v>
      </c>
      <c r="BL842" s="60" t="s">
        <v>8274</v>
      </c>
      <c r="BM842" s="60" t="s">
        <v>8276</v>
      </c>
      <c r="BN842" s="60" t="s">
        <v>8277</v>
      </c>
      <c r="BO842" s="60" t="s">
        <v>8278</v>
      </c>
      <c r="BP842" s="60">
        <v>7292317</v>
      </c>
      <c r="BQ842" s="60" t="s">
        <v>8279</v>
      </c>
      <c r="BR842" s="60" t="s">
        <v>8280</v>
      </c>
      <c r="BU842" s="60" t="s">
        <v>598</v>
      </c>
      <c r="BV842" s="61">
        <v>24700</v>
      </c>
      <c r="BW842" s="60" t="s">
        <v>8281</v>
      </c>
      <c r="CZ842" s="61">
        <v>43343</v>
      </c>
      <c r="DA842" s="61">
        <v>43343</v>
      </c>
      <c r="DB842" s="61">
        <v>41425</v>
      </c>
      <c r="DC842" s="61">
        <v>43616</v>
      </c>
    </row>
    <row r="843" spans="1:126" x14ac:dyDescent="0.15">
      <c r="A843" s="60">
        <f>COUNTIF(B843:B$1038,B843)</f>
        <v>1</v>
      </c>
      <c r="B843" s="60" t="str">
        <f t="shared" si="26"/>
        <v>3490900242小規模多機能型居宅介護</v>
      </c>
      <c r="C843" s="60">
        <v>3490900242</v>
      </c>
      <c r="D843" s="60">
        <v>34204</v>
      </c>
      <c r="E843" s="60" t="s">
        <v>336</v>
      </c>
      <c r="G843" s="60" t="s">
        <v>8282</v>
      </c>
      <c r="H843" s="60" t="s">
        <v>8283</v>
      </c>
      <c r="I843" s="60">
        <v>7330833</v>
      </c>
      <c r="J843" s="60" t="s">
        <v>8284</v>
      </c>
      <c r="K843" s="60" t="s">
        <v>8285</v>
      </c>
      <c r="L843" s="60" t="s">
        <v>8286</v>
      </c>
      <c r="M843" s="60" t="s">
        <v>1907</v>
      </c>
      <c r="N843" s="60" t="s">
        <v>641</v>
      </c>
      <c r="O843" s="61">
        <v>36594</v>
      </c>
      <c r="P843" s="60" t="s">
        <v>1967</v>
      </c>
      <c r="Q843" s="60" t="s">
        <v>8287</v>
      </c>
      <c r="R843" s="60" t="s">
        <v>8288</v>
      </c>
      <c r="S843" s="60">
        <v>7315128</v>
      </c>
      <c r="T843" s="60" t="s">
        <v>8289</v>
      </c>
      <c r="U843" s="61">
        <v>20192</v>
      </c>
      <c r="V843" s="60" t="s">
        <v>8290</v>
      </c>
      <c r="X843" s="60" t="s">
        <v>8291</v>
      </c>
      <c r="Y843" s="60" t="s">
        <v>8292</v>
      </c>
      <c r="Z843" s="60" t="s">
        <v>8293</v>
      </c>
      <c r="AA843" s="60">
        <v>7230013</v>
      </c>
      <c r="AB843" s="60">
        <v>34204</v>
      </c>
      <c r="AC843" s="60" t="s">
        <v>8294</v>
      </c>
      <c r="AD843" s="60" t="s">
        <v>336</v>
      </c>
      <c r="AE843" s="60" t="b">
        <f t="shared" si="27"/>
        <v>1</v>
      </c>
      <c r="AF843" s="60" t="s">
        <v>337</v>
      </c>
      <c r="AH843" s="61">
        <v>41474</v>
      </c>
      <c r="AI843" s="60" t="s">
        <v>292</v>
      </c>
      <c r="AJ843" s="61">
        <v>43276</v>
      </c>
      <c r="AK843" s="61">
        <v>43312</v>
      </c>
      <c r="AL843" s="60" t="s">
        <v>8075</v>
      </c>
      <c r="AM843" s="60" t="str">
        <f>VLOOKUP(AL843,'[1]居宅，予防'!$A$2:$B$43,2,FALSE)</f>
        <v>小規模多機能型居宅介護</v>
      </c>
      <c r="AN843" s="60" t="str">
        <f>VLOOKUP(AM843,[1]施設種別!$A$2:$B$20,2,FALSE)</f>
        <v>⑫小規模多機能型居宅介護</v>
      </c>
      <c r="AO843" s="60" t="s">
        <v>294</v>
      </c>
      <c r="AP843" s="60" t="s">
        <v>356</v>
      </c>
      <c r="AQ843" s="61">
        <v>41487</v>
      </c>
      <c r="AR843" s="61">
        <v>41487</v>
      </c>
      <c r="AS843" s="61">
        <v>43556</v>
      </c>
      <c r="BF843" s="61">
        <v>41487</v>
      </c>
      <c r="BG843" s="61">
        <v>43677</v>
      </c>
      <c r="BJ843" s="60" t="s">
        <v>8291</v>
      </c>
      <c r="BK843" s="60" t="s">
        <v>8292</v>
      </c>
      <c r="BL843" s="60" t="s">
        <v>8293</v>
      </c>
      <c r="BM843" s="60" t="s">
        <v>8295</v>
      </c>
      <c r="BN843" s="60" t="s">
        <v>8296</v>
      </c>
      <c r="BO843" s="60" t="s">
        <v>8297</v>
      </c>
      <c r="BP843" s="60">
        <v>7230052</v>
      </c>
      <c r="BQ843" s="60" t="s">
        <v>8298</v>
      </c>
      <c r="BR843" s="60" t="s">
        <v>8299</v>
      </c>
      <c r="BU843" s="60" t="s">
        <v>598</v>
      </c>
      <c r="BV843" s="61">
        <v>29283</v>
      </c>
      <c r="BW843" s="60" t="s">
        <v>8300</v>
      </c>
      <c r="CP843" s="60" t="s">
        <v>8301</v>
      </c>
      <c r="CR843" s="60" t="s">
        <v>336</v>
      </c>
      <c r="CS843" s="60" t="s">
        <v>8302</v>
      </c>
      <c r="CZ843" s="61">
        <v>43581</v>
      </c>
      <c r="DA843" s="61">
        <v>43214</v>
      </c>
      <c r="DB843" s="61">
        <v>40743</v>
      </c>
      <c r="DC843" s="61">
        <v>43677</v>
      </c>
    </row>
    <row r="844" spans="1:126" x14ac:dyDescent="0.15">
      <c r="A844" s="60">
        <f>COUNTIF(B844:B$1038,B844)</f>
        <v>1</v>
      </c>
      <c r="B844" s="60" t="str">
        <f t="shared" si="26"/>
        <v>3490900267認知症対応型通所介護</v>
      </c>
      <c r="C844" s="60">
        <v>3490900267</v>
      </c>
      <c r="D844" s="60">
        <v>34204</v>
      </c>
      <c r="E844" s="60" t="s">
        <v>336</v>
      </c>
      <c r="G844" s="60" t="s">
        <v>8159</v>
      </c>
      <c r="H844" s="60" t="s">
        <v>8160</v>
      </c>
      <c r="I844" s="60">
        <v>7200082</v>
      </c>
      <c r="J844" s="60" t="s">
        <v>8253</v>
      </c>
      <c r="K844" s="60" t="s">
        <v>8166</v>
      </c>
      <c r="L844" s="60" t="s">
        <v>8254</v>
      </c>
      <c r="M844" s="60" t="s">
        <v>2182</v>
      </c>
      <c r="N844" s="60" t="s">
        <v>533</v>
      </c>
      <c r="O844" s="61">
        <v>38768</v>
      </c>
      <c r="P844" s="60" t="s">
        <v>8303</v>
      </c>
      <c r="Q844" s="60" t="s">
        <v>8164</v>
      </c>
      <c r="R844" s="60" t="s">
        <v>8165</v>
      </c>
      <c r="S844" s="60">
        <v>7200082</v>
      </c>
      <c r="T844" s="60" t="s">
        <v>8253</v>
      </c>
      <c r="U844" s="61">
        <v>26943</v>
      </c>
      <c r="V844" s="60" t="s">
        <v>8166</v>
      </c>
      <c r="X844" s="60" t="s">
        <v>8304</v>
      </c>
      <c r="Y844" s="60" t="s">
        <v>8305</v>
      </c>
      <c r="Z844" s="60" t="s">
        <v>8257</v>
      </c>
      <c r="AA844" s="60">
        <v>7292252</v>
      </c>
      <c r="AB844" s="60">
        <v>34204</v>
      </c>
      <c r="AC844" s="60" t="s">
        <v>8258</v>
      </c>
      <c r="AD844" s="60" t="s">
        <v>336</v>
      </c>
      <c r="AE844" s="60" t="b">
        <f t="shared" si="27"/>
        <v>1</v>
      </c>
      <c r="AF844" s="60" t="s">
        <v>337</v>
      </c>
      <c r="AH844" s="61">
        <v>41614</v>
      </c>
      <c r="AI844" s="60" t="s">
        <v>385</v>
      </c>
      <c r="AJ844" s="61">
        <v>41640</v>
      </c>
      <c r="AK844" s="61">
        <v>41635</v>
      </c>
      <c r="AL844" s="60" t="s">
        <v>2720</v>
      </c>
      <c r="AM844" s="60" t="str">
        <f>VLOOKUP(AL844,'[1]居宅，予防'!$A$2:$B$43,2,FALSE)</f>
        <v>認知症対応型通所介護</v>
      </c>
      <c r="AN844" s="60" t="str">
        <f>VLOOKUP(AM844,[1]施設種別!$A$2:$B$20,2,FALSE)</f>
        <v>⑲認知症対応型通所介護</v>
      </c>
      <c r="AO844" s="60" t="s">
        <v>294</v>
      </c>
      <c r="AP844" s="60" t="s">
        <v>356</v>
      </c>
      <c r="AQ844" s="61">
        <v>41640</v>
      </c>
      <c r="AR844" s="61">
        <v>41640</v>
      </c>
      <c r="AS844" s="61">
        <v>42826</v>
      </c>
      <c r="BF844" s="61">
        <v>41640</v>
      </c>
      <c r="BG844" s="61">
        <v>43830</v>
      </c>
      <c r="BJ844" s="60" t="s">
        <v>8304</v>
      </c>
      <c r="BK844" s="60" t="s">
        <v>8305</v>
      </c>
      <c r="BL844" s="60" t="s">
        <v>8257</v>
      </c>
      <c r="BN844" s="60" t="s">
        <v>8306</v>
      </c>
      <c r="BO844" s="60" t="s">
        <v>8307</v>
      </c>
      <c r="BP844" s="60">
        <v>7372301</v>
      </c>
      <c r="BQ844" s="60" t="s">
        <v>8308</v>
      </c>
      <c r="BR844" s="60" t="s">
        <v>8309</v>
      </c>
      <c r="BU844" s="60" t="s">
        <v>598</v>
      </c>
      <c r="BV844" s="61">
        <v>33236</v>
      </c>
      <c r="BW844" s="60" t="s">
        <v>8310</v>
      </c>
      <c r="CO844" s="60" t="s">
        <v>8311</v>
      </c>
      <c r="CP844" s="60" t="s">
        <v>8312</v>
      </c>
      <c r="CQ844" s="60" t="s">
        <v>8313</v>
      </c>
      <c r="CR844" s="60" t="s">
        <v>336</v>
      </c>
      <c r="CS844" s="60" t="s">
        <v>8314</v>
      </c>
      <c r="CZ844" s="61">
        <v>42853</v>
      </c>
      <c r="DA844" s="61">
        <v>42857</v>
      </c>
      <c r="DB844" s="61">
        <v>41614</v>
      </c>
      <c r="DC844" s="61">
        <v>43830</v>
      </c>
    </row>
    <row r="845" spans="1:126" x14ac:dyDescent="0.15">
      <c r="A845" s="60">
        <f>COUNTIF(B845:B$1038,B845)</f>
        <v>1</v>
      </c>
      <c r="B845" s="60" t="str">
        <f t="shared" si="26"/>
        <v>3490900283複合型サービス（看護小規模多機能型居宅介護）</v>
      </c>
      <c r="C845" s="60">
        <v>3490900283</v>
      </c>
      <c r="D845" s="60">
        <v>34204</v>
      </c>
      <c r="E845" s="60" t="s">
        <v>336</v>
      </c>
      <c r="G845" s="60" t="s">
        <v>8186</v>
      </c>
      <c r="H845" s="60" t="s">
        <v>8187</v>
      </c>
      <c r="I845" s="60">
        <v>7230017</v>
      </c>
      <c r="J845" s="60" t="s">
        <v>2050</v>
      </c>
      <c r="K845" s="60" t="s">
        <v>2051</v>
      </c>
      <c r="L845" s="60" t="s">
        <v>2052</v>
      </c>
      <c r="M845" s="60" t="s">
        <v>1244</v>
      </c>
      <c r="P845" s="60" t="s">
        <v>283</v>
      </c>
      <c r="Q845" s="60" t="s">
        <v>2053</v>
      </c>
      <c r="R845" s="60" t="s">
        <v>2054</v>
      </c>
      <c r="S845" s="60">
        <v>7230051</v>
      </c>
      <c r="T845" s="60" t="s">
        <v>8106</v>
      </c>
      <c r="U845" s="61">
        <v>20497</v>
      </c>
      <c r="V845" s="60" t="s">
        <v>8107</v>
      </c>
      <c r="X845" s="60" t="s">
        <v>8315</v>
      </c>
      <c r="Y845" s="60" t="s">
        <v>8316</v>
      </c>
      <c r="Z845" s="60" t="s">
        <v>8317</v>
      </c>
      <c r="AA845" s="60">
        <v>7230051</v>
      </c>
      <c r="AB845" s="60">
        <v>34204</v>
      </c>
      <c r="AC845" s="60" t="s">
        <v>8318</v>
      </c>
      <c r="AD845" s="60" t="s">
        <v>336</v>
      </c>
      <c r="AE845" s="60" t="b">
        <f t="shared" si="27"/>
        <v>1</v>
      </c>
      <c r="AF845" s="60" t="s">
        <v>337</v>
      </c>
      <c r="AH845" s="61">
        <v>42879</v>
      </c>
      <c r="AI845" s="60" t="s">
        <v>292</v>
      </c>
      <c r="AJ845" s="61">
        <v>42948</v>
      </c>
      <c r="AK845" s="61">
        <v>42978</v>
      </c>
      <c r="AL845" s="60" t="s">
        <v>8319</v>
      </c>
      <c r="AM845" s="60" t="str">
        <f>VLOOKUP(AL845,'[1]居宅，予防'!$A$2:$B$43,2,FALSE)</f>
        <v>複合型サービス（看護小規模多機能型居宅介護）</v>
      </c>
      <c r="AN845" s="60" t="str">
        <f>VLOOKUP(AM845,[1]施設種別!$A$2:$B$20,2,FALSE)</f>
        <v>⑬看護小規模多機能型居宅介護</v>
      </c>
      <c r="AO845" s="60" t="s">
        <v>294</v>
      </c>
      <c r="AP845" s="60" t="s">
        <v>356</v>
      </c>
      <c r="AQ845" s="61">
        <v>42887</v>
      </c>
      <c r="AR845" s="61">
        <v>42887</v>
      </c>
      <c r="AS845" s="61">
        <v>43540</v>
      </c>
      <c r="BF845" s="61">
        <v>42887</v>
      </c>
      <c r="BG845" s="61">
        <v>45077</v>
      </c>
      <c r="BJ845" s="60" t="s">
        <v>8315</v>
      </c>
      <c r="BK845" s="60" t="s">
        <v>8316</v>
      </c>
      <c r="BL845" s="60" t="s">
        <v>8317</v>
      </c>
      <c r="BN845" s="60" t="s">
        <v>8320</v>
      </c>
      <c r="BO845" s="60" t="s">
        <v>8321</v>
      </c>
      <c r="BP845" s="60">
        <v>7230051</v>
      </c>
      <c r="BQ845" s="60" t="s">
        <v>8322</v>
      </c>
      <c r="BR845" s="60" t="s">
        <v>8323</v>
      </c>
      <c r="BU845" s="60" t="s">
        <v>598</v>
      </c>
      <c r="BV845" s="61">
        <v>27760</v>
      </c>
      <c r="BW845" s="60" t="s">
        <v>8324</v>
      </c>
      <c r="BY845" s="60" t="s">
        <v>145</v>
      </c>
      <c r="BZ845" s="60" t="s">
        <v>145</v>
      </c>
      <c r="CA845" s="60" t="s">
        <v>145</v>
      </c>
      <c r="CB845" s="60" t="s">
        <v>145</v>
      </c>
      <c r="CC845" s="60" t="s">
        <v>145</v>
      </c>
      <c r="CD845" s="60" t="s">
        <v>145</v>
      </c>
      <c r="CE845" s="60" t="s">
        <v>145</v>
      </c>
      <c r="CF845" s="60" t="s">
        <v>145</v>
      </c>
      <c r="CH845" s="62">
        <v>0</v>
      </c>
      <c r="CI845" s="63">
        <v>1</v>
      </c>
      <c r="CJ845" s="62">
        <v>0</v>
      </c>
      <c r="CK845" s="63">
        <v>1</v>
      </c>
      <c r="CL845" s="62">
        <v>0</v>
      </c>
      <c r="CM845" s="63">
        <v>1</v>
      </c>
      <c r="CZ845" s="61">
        <v>43553</v>
      </c>
      <c r="DA845" s="61">
        <v>43214</v>
      </c>
      <c r="DB845" s="61">
        <v>42879</v>
      </c>
      <c r="DC845" s="61">
        <v>45077</v>
      </c>
      <c r="DG845" s="61">
        <v>40087</v>
      </c>
    </row>
    <row r="846" spans="1:126" x14ac:dyDescent="0.15">
      <c r="A846" s="60">
        <f>COUNTIF(B846:B$1038,B846)</f>
        <v>1</v>
      </c>
      <c r="B846" s="60" t="str">
        <f t="shared" si="26"/>
        <v>3490900291地域密着型通所介護</v>
      </c>
      <c r="C846" s="60">
        <v>3490900291</v>
      </c>
      <c r="D846" s="60">
        <v>34204</v>
      </c>
      <c r="E846" s="60" t="s">
        <v>336</v>
      </c>
      <c r="G846" s="60" t="s">
        <v>8159</v>
      </c>
      <c r="H846" s="60" t="s">
        <v>8160</v>
      </c>
      <c r="I846" s="60">
        <v>7200082</v>
      </c>
      <c r="J846" s="60" t="s">
        <v>8253</v>
      </c>
      <c r="K846" s="60" t="s">
        <v>8166</v>
      </c>
      <c r="L846" s="60" t="s">
        <v>8254</v>
      </c>
      <c r="M846" s="60" t="s">
        <v>2182</v>
      </c>
      <c r="O846" s="61">
        <v>38768</v>
      </c>
      <c r="P846" s="60" t="s">
        <v>3620</v>
      </c>
      <c r="Q846" s="60" t="s">
        <v>8164</v>
      </c>
      <c r="R846" s="60" t="s">
        <v>8325</v>
      </c>
      <c r="S846" s="60">
        <v>7200082</v>
      </c>
      <c r="T846" s="60" t="s">
        <v>8326</v>
      </c>
      <c r="U846" s="61">
        <v>26943</v>
      </c>
      <c r="V846" s="60" t="s">
        <v>8166</v>
      </c>
      <c r="W846" s="60" t="s">
        <v>8254</v>
      </c>
      <c r="X846" s="60" t="s">
        <v>8327</v>
      </c>
      <c r="Y846" s="60" t="s">
        <v>8328</v>
      </c>
      <c r="Z846" s="60" t="s">
        <v>8329</v>
      </c>
      <c r="AA846" s="60">
        <v>7230022</v>
      </c>
      <c r="AB846" s="60">
        <v>34204</v>
      </c>
      <c r="AC846" s="60" t="s">
        <v>8330</v>
      </c>
      <c r="AD846" s="60" t="s">
        <v>336</v>
      </c>
      <c r="AE846" s="60" t="b">
        <f t="shared" si="27"/>
        <v>1</v>
      </c>
      <c r="AF846" s="60" t="s">
        <v>337</v>
      </c>
      <c r="AH846" s="61">
        <v>43167</v>
      </c>
      <c r="AI846" s="60" t="s">
        <v>292</v>
      </c>
      <c r="AJ846" s="61">
        <v>43221</v>
      </c>
      <c r="AK846" s="61">
        <v>43251</v>
      </c>
      <c r="AL846" s="60" t="s">
        <v>1974</v>
      </c>
      <c r="AM846" s="60" t="str">
        <f>VLOOKUP(AL846,'[1]居宅，予防'!$A$2:$B$43,2,FALSE)</f>
        <v>地域密着型通所介護</v>
      </c>
      <c r="AN846" s="60" t="str">
        <f>VLOOKUP(AM846,[1]施設種別!$A$2:$B$20,2,FALSE)</f>
        <v>⑯地域密着型通所介護</v>
      </c>
      <c r="AO846" s="60" t="s">
        <v>294</v>
      </c>
      <c r="AP846" s="60" t="s">
        <v>356</v>
      </c>
      <c r="AQ846" s="61">
        <v>43191</v>
      </c>
      <c r="AR846" s="61">
        <v>43191</v>
      </c>
      <c r="AS846" s="61">
        <v>43252</v>
      </c>
      <c r="BF846" s="61">
        <v>43191</v>
      </c>
      <c r="BG846" s="61">
        <v>45382</v>
      </c>
      <c r="BJ846" s="60" t="s">
        <v>8327</v>
      </c>
      <c r="BK846" s="60" t="s">
        <v>8328</v>
      </c>
      <c r="BL846" s="60" t="s">
        <v>8329</v>
      </c>
      <c r="BM846" s="60" t="s">
        <v>8331</v>
      </c>
      <c r="BN846" s="60" t="s">
        <v>8332</v>
      </c>
      <c r="BO846" s="60" t="s">
        <v>8333</v>
      </c>
      <c r="BP846" s="60">
        <v>7222323</v>
      </c>
      <c r="BQ846" s="60" t="s">
        <v>8334</v>
      </c>
      <c r="BR846" s="60" t="s">
        <v>8335</v>
      </c>
      <c r="BU846" s="60" t="s">
        <v>598</v>
      </c>
      <c r="BV846" s="61">
        <v>28764</v>
      </c>
      <c r="BW846" s="60" t="s">
        <v>8336</v>
      </c>
      <c r="CR846" s="60" t="s">
        <v>336</v>
      </c>
      <c r="CS846" s="60" t="s">
        <v>8337</v>
      </c>
      <c r="CZ846" s="61">
        <v>43280</v>
      </c>
      <c r="DA846" s="61">
        <v>43222</v>
      </c>
      <c r="DB846" s="61">
        <v>43167</v>
      </c>
      <c r="DC846" s="61">
        <v>45382</v>
      </c>
    </row>
    <row r="847" spans="1:126" x14ac:dyDescent="0.15">
      <c r="A847" s="60">
        <f>COUNTIF(B847:B$1038,B847)</f>
        <v>1</v>
      </c>
      <c r="B847" s="60" t="str">
        <f t="shared" si="26"/>
        <v>3491100016認知症対応型共同生活介護</v>
      </c>
      <c r="C847" s="60">
        <v>3491100016</v>
      </c>
      <c r="D847" s="60">
        <v>34205</v>
      </c>
      <c r="E847" s="60" t="s">
        <v>417</v>
      </c>
      <c r="G847" s="60" t="s">
        <v>8338</v>
      </c>
      <c r="H847" s="60" t="s">
        <v>8339</v>
      </c>
      <c r="I847" s="60">
        <v>7201142</v>
      </c>
      <c r="J847" s="60" t="s">
        <v>8340</v>
      </c>
      <c r="K847" s="60" t="s">
        <v>8341</v>
      </c>
      <c r="L847" s="60" t="s">
        <v>8342</v>
      </c>
      <c r="M847" s="60" t="s">
        <v>1907</v>
      </c>
      <c r="O847" s="61">
        <v>37973</v>
      </c>
      <c r="P847" s="60" t="s">
        <v>1967</v>
      </c>
      <c r="Q847" s="60" t="s">
        <v>8343</v>
      </c>
      <c r="R847" s="60" t="s">
        <v>8344</v>
      </c>
      <c r="S847" s="60">
        <v>7201142</v>
      </c>
      <c r="T847" s="60" t="s">
        <v>8345</v>
      </c>
      <c r="U847" s="61">
        <v>19910</v>
      </c>
      <c r="V847" s="60" t="s">
        <v>8346</v>
      </c>
      <c r="X847" s="60" t="s">
        <v>8347</v>
      </c>
      <c r="Y847" s="60" t="s">
        <v>8348</v>
      </c>
      <c r="Z847" s="60" t="s">
        <v>8349</v>
      </c>
      <c r="AA847" s="60">
        <v>7222324</v>
      </c>
      <c r="AB847" s="60">
        <v>34205</v>
      </c>
      <c r="AC847" s="60" t="s">
        <v>8350</v>
      </c>
      <c r="AD847" s="60" t="s">
        <v>417</v>
      </c>
      <c r="AE847" s="60" t="b">
        <f t="shared" si="27"/>
        <v>1</v>
      </c>
      <c r="AF847" s="60" t="s">
        <v>337</v>
      </c>
      <c r="AH847" s="61">
        <v>41102</v>
      </c>
      <c r="AI847" s="60" t="s">
        <v>292</v>
      </c>
      <c r="AJ847" s="61">
        <v>40800</v>
      </c>
      <c r="AK847" s="61">
        <v>43460</v>
      </c>
      <c r="AL847" s="60" t="s">
        <v>1887</v>
      </c>
      <c r="AM847" s="60" t="str">
        <f>VLOOKUP(AL847,'[1]居宅，予防'!$A$2:$B$43,2,FALSE)</f>
        <v>認知症対応型共同生活介護</v>
      </c>
      <c r="AN847" s="60" t="str">
        <f>VLOOKUP(AM847,[1]施設種別!$A$2:$B$20,2,FALSE)</f>
        <v>⑪認知症対応型共同生活介護</v>
      </c>
      <c r="AO847" s="60" t="s">
        <v>294</v>
      </c>
      <c r="AP847" s="60" t="s">
        <v>356</v>
      </c>
      <c r="AQ847" s="61">
        <v>39083</v>
      </c>
      <c r="AR847" s="61">
        <v>39083</v>
      </c>
      <c r="AS847" s="61">
        <v>43405</v>
      </c>
      <c r="BF847" s="61">
        <v>43466</v>
      </c>
      <c r="BG847" s="61">
        <v>45657</v>
      </c>
      <c r="BJ847" s="60" t="s">
        <v>8347</v>
      </c>
      <c r="BK847" s="60" t="s">
        <v>8348</v>
      </c>
      <c r="BL847" s="60" t="s">
        <v>8349</v>
      </c>
      <c r="BM847" s="60" t="s">
        <v>8349</v>
      </c>
      <c r="BN847" s="60" t="s">
        <v>8351</v>
      </c>
      <c r="BO847" s="60" t="s">
        <v>8352</v>
      </c>
      <c r="BP847" s="60">
        <v>7222323</v>
      </c>
      <c r="BQ847" s="60" t="s">
        <v>8353</v>
      </c>
      <c r="BR847" s="60" t="s">
        <v>3131</v>
      </c>
      <c r="BU847" s="60" t="s">
        <v>598</v>
      </c>
      <c r="BV847" s="61">
        <v>17714</v>
      </c>
      <c r="BW847" s="60" t="s">
        <v>8354</v>
      </c>
      <c r="CU847" s="60" t="s">
        <v>8355</v>
      </c>
      <c r="CV847" s="60" t="s">
        <v>8356</v>
      </c>
      <c r="CZ847" s="61">
        <v>43460</v>
      </c>
      <c r="DA847" s="61">
        <v>43214</v>
      </c>
      <c r="DB847" s="61">
        <v>41730</v>
      </c>
      <c r="DC847" s="61">
        <v>45657</v>
      </c>
    </row>
    <row r="848" spans="1:126" x14ac:dyDescent="0.15">
      <c r="A848" s="60">
        <f>COUNTIF(B848:B$1038,B848)</f>
        <v>1</v>
      </c>
      <c r="B848" s="60" t="str">
        <f t="shared" si="26"/>
        <v>3491100024認知症対応型通所介護</v>
      </c>
      <c r="C848" s="60">
        <v>3491100024</v>
      </c>
      <c r="D848" s="60">
        <v>34205</v>
      </c>
      <c r="E848" s="60" t="s">
        <v>417</v>
      </c>
      <c r="G848" s="60" t="s">
        <v>2514</v>
      </c>
      <c r="H848" s="60" t="s">
        <v>2515</v>
      </c>
      <c r="I848" s="60">
        <v>7220202</v>
      </c>
      <c r="J848" s="60" t="s">
        <v>8357</v>
      </c>
      <c r="K848" s="60" t="s">
        <v>2517</v>
      </c>
      <c r="L848" s="60" t="s">
        <v>2518</v>
      </c>
      <c r="M848" s="60" t="s">
        <v>1244</v>
      </c>
      <c r="P848" s="60" t="s">
        <v>283</v>
      </c>
      <c r="Q848" s="60" t="s">
        <v>2519</v>
      </c>
      <c r="R848" s="60" t="s">
        <v>2520</v>
      </c>
      <c r="S848" s="60">
        <v>7290141</v>
      </c>
      <c r="T848" s="60" t="s">
        <v>8358</v>
      </c>
      <c r="U848" s="61">
        <v>13047</v>
      </c>
      <c r="X848" s="60" t="s">
        <v>2522</v>
      </c>
      <c r="Y848" s="60" t="s">
        <v>2523</v>
      </c>
      <c r="Z848" s="60" t="s">
        <v>2524</v>
      </c>
      <c r="AA848" s="60">
        <v>7220202</v>
      </c>
      <c r="AB848" s="60">
        <v>34205</v>
      </c>
      <c r="AC848" s="60" t="s">
        <v>2525</v>
      </c>
      <c r="AD848" s="60" t="s">
        <v>417</v>
      </c>
      <c r="AE848" s="60" t="b">
        <f t="shared" si="27"/>
        <v>1</v>
      </c>
      <c r="AF848" s="60" t="s">
        <v>337</v>
      </c>
      <c r="AH848" s="61">
        <v>39759</v>
      </c>
      <c r="AI848" s="60" t="s">
        <v>292</v>
      </c>
      <c r="AJ848" s="61">
        <v>43556</v>
      </c>
      <c r="AK848" s="61">
        <v>43553</v>
      </c>
      <c r="AL848" s="60" t="s">
        <v>2720</v>
      </c>
      <c r="AM848" s="60" t="str">
        <f>VLOOKUP(AL848,'[1]居宅，予防'!$A$2:$B$43,2,FALSE)</f>
        <v>認知症対応型通所介護</v>
      </c>
      <c r="AN848" s="60" t="str">
        <f>VLOOKUP(AM848,[1]施設種別!$A$2:$B$20,2,FALSE)</f>
        <v>⑲認知症対応型通所介護</v>
      </c>
      <c r="AO848" s="60" t="s">
        <v>294</v>
      </c>
      <c r="AP848" s="60" t="s">
        <v>356</v>
      </c>
      <c r="AQ848" s="61">
        <v>39173</v>
      </c>
      <c r="AR848" s="61">
        <v>39173</v>
      </c>
      <c r="AS848" s="61">
        <v>42655</v>
      </c>
      <c r="BF848" s="61">
        <v>43556</v>
      </c>
      <c r="BG848" s="61">
        <v>45747</v>
      </c>
      <c r="BJ848" s="60" t="s">
        <v>2522</v>
      </c>
      <c r="BK848" s="60" t="s">
        <v>2523</v>
      </c>
      <c r="BL848" s="60" t="s">
        <v>2524</v>
      </c>
      <c r="BM848" s="60" t="s">
        <v>2518</v>
      </c>
      <c r="BN848" s="60" t="s">
        <v>8359</v>
      </c>
      <c r="BO848" s="60" t="s">
        <v>8360</v>
      </c>
      <c r="BP848" s="60">
        <v>7290141</v>
      </c>
      <c r="BQ848" s="60" t="s">
        <v>8361</v>
      </c>
      <c r="BR848" s="60" t="s">
        <v>2007</v>
      </c>
      <c r="BV848" s="61">
        <v>30259</v>
      </c>
      <c r="CU848" s="60" t="s">
        <v>8362</v>
      </c>
      <c r="CV848" s="60" t="s">
        <v>8363</v>
      </c>
      <c r="CW848" s="60" t="s">
        <v>8364</v>
      </c>
      <c r="CX848" s="60" t="s">
        <v>2688</v>
      </c>
      <c r="CZ848" s="61">
        <v>43553</v>
      </c>
      <c r="DA848" s="61">
        <v>42849</v>
      </c>
      <c r="DB848" s="61">
        <v>42306</v>
      </c>
      <c r="DC848" s="61">
        <v>45747</v>
      </c>
      <c r="DV848" s="60" t="s">
        <v>8365</v>
      </c>
    </row>
    <row r="849" spans="1:110" x14ac:dyDescent="0.15">
      <c r="A849" s="60">
        <f>COUNTIF(B849:B$1038,B849)</f>
        <v>1</v>
      </c>
      <c r="B849" s="60" t="str">
        <f t="shared" si="26"/>
        <v>3491100032小規模多機能型居宅介護</v>
      </c>
      <c r="C849" s="60">
        <v>3491100032</v>
      </c>
      <c r="D849" s="60">
        <v>34205</v>
      </c>
      <c r="E849" s="60" t="s">
        <v>417</v>
      </c>
      <c r="G849" s="60" t="s">
        <v>498</v>
      </c>
      <c r="H849" s="60" t="s">
        <v>499</v>
      </c>
      <c r="I849" s="60">
        <v>7222211</v>
      </c>
      <c r="J849" s="60" t="s">
        <v>500</v>
      </c>
      <c r="K849" s="60" t="s">
        <v>501</v>
      </c>
      <c r="L849" s="60" t="s">
        <v>502</v>
      </c>
      <c r="M849" s="60" t="s">
        <v>348</v>
      </c>
      <c r="N849" s="60" t="s">
        <v>533</v>
      </c>
      <c r="P849" s="60" t="s">
        <v>3620</v>
      </c>
      <c r="Q849" s="60" t="s">
        <v>503</v>
      </c>
      <c r="R849" s="60" t="s">
        <v>504</v>
      </c>
      <c r="S849" s="60">
        <v>7222102</v>
      </c>
      <c r="T849" s="60" t="s">
        <v>8366</v>
      </c>
      <c r="U849" s="61">
        <v>21571</v>
      </c>
      <c r="V849" s="60" t="s">
        <v>8367</v>
      </c>
      <c r="W849" s="60" t="s">
        <v>8368</v>
      </c>
      <c r="X849" s="60" t="s">
        <v>8369</v>
      </c>
      <c r="Y849" s="60" t="s">
        <v>8370</v>
      </c>
      <c r="Z849" s="60" t="s">
        <v>8371</v>
      </c>
      <c r="AA849" s="60">
        <v>7222211</v>
      </c>
      <c r="AB849" s="60">
        <v>34205</v>
      </c>
      <c r="AC849" s="60" t="s">
        <v>8372</v>
      </c>
      <c r="AD849" s="60" t="s">
        <v>417</v>
      </c>
      <c r="AE849" s="60" t="b">
        <f t="shared" si="27"/>
        <v>1</v>
      </c>
      <c r="AF849" s="60" t="s">
        <v>337</v>
      </c>
      <c r="AH849" s="61">
        <v>42108</v>
      </c>
      <c r="AI849" s="60" t="s">
        <v>292</v>
      </c>
      <c r="AJ849" s="61">
        <v>43586</v>
      </c>
      <c r="AK849" s="61">
        <v>43580</v>
      </c>
      <c r="AL849" s="60" t="s">
        <v>8075</v>
      </c>
      <c r="AM849" s="60" t="str">
        <f>VLOOKUP(AL849,'[1]居宅，予防'!$A$2:$B$43,2,FALSE)</f>
        <v>小規模多機能型居宅介護</v>
      </c>
      <c r="AN849" s="60" t="str">
        <f>VLOOKUP(AM849,[1]施設種別!$A$2:$B$20,2,FALSE)</f>
        <v>⑫小規模多機能型居宅介護</v>
      </c>
      <c r="AO849" s="60" t="s">
        <v>294</v>
      </c>
      <c r="AP849" s="60" t="s">
        <v>356</v>
      </c>
      <c r="AQ849" s="61">
        <v>39203</v>
      </c>
      <c r="AR849" s="61">
        <v>39203</v>
      </c>
      <c r="AS849" s="61">
        <v>43313</v>
      </c>
      <c r="BF849" s="61">
        <v>43586</v>
      </c>
      <c r="BG849" s="61">
        <v>45777</v>
      </c>
      <c r="BJ849" s="60" t="s">
        <v>8369</v>
      </c>
      <c r="BK849" s="60" t="s">
        <v>8370</v>
      </c>
      <c r="BL849" s="60" t="s">
        <v>8371</v>
      </c>
      <c r="BM849" s="60" t="s">
        <v>8373</v>
      </c>
      <c r="BN849" s="60" t="s">
        <v>8374</v>
      </c>
      <c r="BO849" s="60" t="s">
        <v>8375</v>
      </c>
      <c r="BP849" s="60">
        <v>7222102</v>
      </c>
      <c r="BQ849" s="60" t="s">
        <v>8376</v>
      </c>
      <c r="BR849" s="60" t="s">
        <v>3348</v>
      </c>
      <c r="BU849" s="60" t="s">
        <v>598</v>
      </c>
      <c r="BV849" s="61">
        <v>23624</v>
      </c>
      <c r="BW849" s="60" t="s">
        <v>8377</v>
      </c>
      <c r="CO849" s="60" t="s">
        <v>1596</v>
      </c>
      <c r="CP849" s="60" t="s">
        <v>1596</v>
      </c>
      <c r="CQ849" s="60" t="s">
        <v>8378</v>
      </c>
      <c r="CR849" s="60" t="s">
        <v>417</v>
      </c>
      <c r="CS849" s="60" t="s">
        <v>8379</v>
      </c>
      <c r="CU849" s="60" t="s">
        <v>8380</v>
      </c>
      <c r="CZ849" s="61">
        <v>43580</v>
      </c>
      <c r="DA849" s="61">
        <v>43214</v>
      </c>
      <c r="DB849" s="61">
        <v>42468</v>
      </c>
      <c r="DC849" s="61">
        <v>45777</v>
      </c>
    </row>
    <row r="850" spans="1:110" x14ac:dyDescent="0.15">
      <c r="A850" s="60">
        <f>COUNTIF(B850:B$1038,B850)</f>
        <v>1</v>
      </c>
      <c r="B850" s="60" t="str">
        <f t="shared" si="26"/>
        <v>3491100040小規模多機能型居宅介護</v>
      </c>
      <c r="C850" s="60">
        <v>3491100040</v>
      </c>
      <c r="D850" s="60">
        <v>34205</v>
      </c>
      <c r="E850" s="60" t="s">
        <v>417</v>
      </c>
      <c r="G850" s="60" t="s">
        <v>8381</v>
      </c>
      <c r="H850" s="60" t="s">
        <v>8382</v>
      </c>
      <c r="I850" s="60">
        <v>7222416</v>
      </c>
      <c r="J850" s="60" t="s">
        <v>8383</v>
      </c>
      <c r="K850" s="60" t="s">
        <v>8384</v>
      </c>
      <c r="L850" s="60" t="s">
        <v>8384</v>
      </c>
      <c r="M850" s="60" t="s">
        <v>1907</v>
      </c>
      <c r="P850" s="60" t="s">
        <v>1967</v>
      </c>
      <c r="Q850" s="60" t="s">
        <v>8385</v>
      </c>
      <c r="R850" s="60" t="s">
        <v>8386</v>
      </c>
      <c r="S850" s="60">
        <v>7222416</v>
      </c>
      <c r="T850" s="60" t="s">
        <v>8383</v>
      </c>
      <c r="U850" s="61">
        <v>21906</v>
      </c>
      <c r="V850" s="60" t="s">
        <v>8384</v>
      </c>
      <c r="W850" s="60" t="s">
        <v>8384</v>
      </c>
      <c r="X850" s="60" t="s">
        <v>8387</v>
      </c>
      <c r="Y850" s="60" t="s">
        <v>8388</v>
      </c>
      <c r="Z850" s="60" t="s">
        <v>8384</v>
      </c>
      <c r="AA850" s="60">
        <v>7222416</v>
      </c>
      <c r="AB850" s="60">
        <v>34205</v>
      </c>
      <c r="AC850" s="60" t="s">
        <v>8383</v>
      </c>
      <c r="AD850" s="60" t="s">
        <v>417</v>
      </c>
      <c r="AE850" s="60" t="b">
        <f t="shared" si="27"/>
        <v>1</v>
      </c>
      <c r="AF850" s="60" t="s">
        <v>337</v>
      </c>
      <c r="AH850" s="61">
        <v>41957</v>
      </c>
      <c r="AI850" s="60" t="s">
        <v>292</v>
      </c>
      <c r="AJ850" s="61">
        <v>41944</v>
      </c>
      <c r="AK850" s="61">
        <v>41957</v>
      </c>
      <c r="AL850" s="60" t="s">
        <v>8075</v>
      </c>
      <c r="AM850" s="60" t="str">
        <f>VLOOKUP(AL850,'[1]居宅，予防'!$A$2:$B$43,2,FALSE)</f>
        <v>小規模多機能型居宅介護</v>
      </c>
      <c r="AN850" s="60" t="str">
        <f>VLOOKUP(AM850,[1]施設種別!$A$2:$B$20,2,FALSE)</f>
        <v>⑫小規模多機能型居宅介護</v>
      </c>
      <c r="AO850" s="60" t="s">
        <v>294</v>
      </c>
      <c r="AP850" s="60" t="s">
        <v>356</v>
      </c>
      <c r="AQ850" s="61">
        <v>39234</v>
      </c>
      <c r="AR850" s="61">
        <v>39234</v>
      </c>
      <c r="AS850" s="61">
        <v>42675</v>
      </c>
      <c r="BF850" s="61">
        <v>41426</v>
      </c>
      <c r="BG850" s="61">
        <v>43616</v>
      </c>
      <c r="BJ850" s="60" t="s">
        <v>8387</v>
      </c>
      <c r="BK850" s="60" t="s">
        <v>8388</v>
      </c>
      <c r="BL850" s="60" t="s">
        <v>8384</v>
      </c>
      <c r="BM850" s="60" t="s">
        <v>8384</v>
      </c>
      <c r="BN850" s="60" t="s">
        <v>8389</v>
      </c>
      <c r="BO850" s="60" t="s">
        <v>8390</v>
      </c>
      <c r="BP850" s="60">
        <v>7222414</v>
      </c>
      <c r="BQ850" s="60" t="s">
        <v>8391</v>
      </c>
      <c r="BR850" s="60" t="s">
        <v>3393</v>
      </c>
      <c r="BU850" s="60" t="s">
        <v>598</v>
      </c>
      <c r="BV850" s="61">
        <v>25046</v>
      </c>
      <c r="BW850" s="60" t="s">
        <v>8392</v>
      </c>
      <c r="CQ850" s="60" t="s">
        <v>8393</v>
      </c>
      <c r="CR850" s="60" t="s">
        <v>417</v>
      </c>
      <c r="CS850" s="60" t="s">
        <v>8394</v>
      </c>
      <c r="CZ850" s="61">
        <v>42683</v>
      </c>
      <c r="DA850" s="61">
        <v>42849</v>
      </c>
      <c r="DB850" s="61">
        <v>41402</v>
      </c>
      <c r="DC850" s="61">
        <v>43616</v>
      </c>
    </row>
    <row r="851" spans="1:110" x14ac:dyDescent="0.15">
      <c r="A851" s="60">
        <f>COUNTIF(B851:B$1038,B851)</f>
        <v>1</v>
      </c>
      <c r="B851" s="60" t="str">
        <f t="shared" si="26"/>
        <v>3491100057認知症対応型通所介護</v>
      </c>
      <c r="C851" s="60">
        <v>3491100057</v>
      </c>
      <c r="D851" s="60">
        <v>34205</v>
      </c>
      <c r="E851" s="60" t="s">
        <v>417</v>
      </c>
      <c r="G851" s="60" t="s">
        <v>459</v>
      </c>
      <c r="H851" s="60" t="s">
        <v>460</v>
      </c>
      <c r="I851" s="60">
        <v>7220062</v>
      </c>
      <c r="J851" s="60" t="s">
        <v>461</v>
      </c>
      <c r="K851" s="60" t="s">
        <v>462</v>
      </c>
      <c r="L851" s="60" t="s">
        <v>463</v>
      </c>
      <c r="M851" s="60" t="s">
        <v>308</v>
      </c>
      <c r="P851" s="60" t="s">
        <v>283</v>
      </c>
      <c r="Q851" s="60" t="s">
        <v>464</v>
      </c>
      <c r="R851" s="60" t="s">
        <v>465</v>
      </c>
      <c r="S851" s="60">
        <v>7220062</v>
      </c>
      <c r="T851" s="60" t="s">
        <v>461</v>
      </c>
      <c r="U851" s="61">
        <v>18219</v>
      </c>
      <c r="V851" s="60" t="s">
        <v>462</v>
      </c>
      <c r="W851" s="60" t="s">
        <v>463</v>
      </c>
      <c r="X851" s="60" t="s">
        <v>8395</v>
      </c>
      <c r="Y851" s="60" t="s">
        <v>2790</v>
      </c>
      <c r="Z851" s="60" t="s">
        <v>2784</v>
      </c>
      <c r="AA851" s="60">
        <v>7220062</v>
      </c>
      <c r="AB851" s="60">
        <v>34205</v>
      </c>
      <c r="AC851" s="60" t="s">
        <v>8396</v>
      </c>
      <c r="AD851" s="60" t="s">
        <v>417</v>
      </c>
      <c r="AE851" s="60" t="b">
        <f t="shared" si="27"/>
        <v>1</v>
      </c>
      <c r="AF851" s="60" t="s">
        <v>337</v>
      </c>
      <c r="AH851" s="61">
        <v>41547</v>
      </c>
      <c r="AI851" s="60" t="s">
        <v>292</v>
      </c>
      <c r="AJ851" s="61">
        <v>41426</v>
      </c>
      <c r="AK851" s="61">
        <v>41564</v>
      </c>
      <c r="AL851" s="60" t="s">
        <v>2720</v>
      </c>
      <c r="AM851" s="60" t="str">
        <f>VLOOKUP(AL851,'[1]居宅，予防'!$A$2:$B$43,2,FALSE)</f>
        <v>認知症対応型通所介護</v>
      </c>
      <c r="AN851" s="60" t="str">
        <f>VLOOKUP(AM851,[1]施設種別!$A$2:$B$20,2,FALSE)</f>
        <v>⑲認知症対応型通所介護</v>
      </c>
      <c r="AO851" s="60" t="s">
        <v>294</v>
      </c>
      <c r="AP851" s="60" t="s">
        <v>356</v>
      </c>
      <c r="AQ851" s="61">
        <v>39387</v>
      </c>
      <c r="AR851" s="61">
        <v>39387</v>
      </c>
      <c r="AS851" s="61">
        <v>42751</v>
      </c>
      <c r="BF851" s="61">
        <v>41579</v>
      </c>
      <c r="BG851" s="61">
        <v>43769</v>
      </c>
      <c r="BJ851" s="60" t="s">
        <v>8395</v>
      </c>
      <c r="BK851" s="60" t="s">
        <v>2790</v>
      </c>
      <c r="BL851" s="60" t="s">
        <v>2784</v>
      </c>
      <c r="BM851" s="60" t="s">
        <v>2786</v>
      </c>
      <c r="BN851" s="60" t="s">
        <v>2787</v>
      </c>
      <c r="BO851" s="60" t="s">
        <v>2788</v>
      </c>
      <c r="BP851" s="60">
        <v>7220073</v>
      </c>
      <c r="BQ851" s="60" t="s">
        <v>8397</v>
      </c>
      <c r="BV851" s="61">
        <v>22657</v>
      </c>
      <c r="CR851" s="60" t="s">
        <v>417</v>
      </c>
      <c r="CS851" s="60" t="s">
        <v>8398</v>
      </c>
      <c r="CU851" s="60" t="s">
        <v>8399</v>
      </c>
      <c r="CV851" s="60" t="s">
        <v>8400</v>
      </c>
      <c r="CZ851" s="61">
        <v>42761</v>
      </c>
      <c r="DA851" s="61">
        <v>43581</v>
      </c>
      <c r="DB851" s="61">
        <v>41960</v>
      </c>
      <c r="DC851" s="61">
        <v>43769</v>
      </c>
    </row>
    <row r="852" spans="1:110" x14ac:dyDescent="0.15">
      <c r="A852" s="60">
        <f>COUNTIF(B852:B$1038,B852)</f>
        <v>1</v>
      </c>
      <c r="B852" s="60" t="str">
        <f t="shared" si="26"/>
        <v>3491100065認知症対応型共同生活介護</v>
      </c>
      <c r="C852" s="60">
        <v>3491100065</v>
      </c>
      <c r="D852" s="60">
        <v>34205</v>
      </c>
      <c r="E852" s="60" t="s">
        <v>417</v>
      </c>
      <c r="G852" s="60" t="s">
        <v>4977</v>
      </c>
      <c r="H852" s="60" t="s">
        <v>2834</v>
      </c>
      <c r="I852" s="60">
        <v>7220014</v>
      </c>
      <c r="J852" s="60" t="s">
        <v>8401</v>
      </c>
      <c r="K852" s="60" t="s">
        <v>2836</v>
      </c>
      <c r="L852" s="60" t="s">
        <v>2837</v>
      </c>
      <c r="M852" s="60" t="s">
        <v>1907</v>
      </c>
      <c r="O852" s="61">
        <v>26753</v>
      </c>
      <c r="P852" s="60" t="s">
        <v>1967</v>
      </c>
      <c r="Q852" s="60" t="s">
        <v>2838</v>
      </c>
      <c r="R852" s="60" t="s">
        <v>2839</v>
      </c>
      <c r="S852" s="60">
        <v>7220044</v>
      </c>
      <c r="T852" s="60" t="s">
        <v>8402</v>
      </c>
      <c r="U852" s="61">
        <v>26705</v>
      </c>
      <c r="V852" s="60" t="s">
        <v>8403</v>
      </c>
      <c r="X852" s="60" t="s">
        <v>8404</v>
      </c>
      <c r="Y852" s="60" t="s">
        <v>8405</v>
      </c>
      <c r="Z852" s="60" t="s">
        <v>2959</v>
      </c>
      <c r="AA852" s="60">
        <v>7220047</v>
      </c>
      <c r="AB852" s="60">
        <v>34205</v>
      </c>
      <c r="AC852" s="60" t="s">
        <v>2960</v>
      </c>
      <c r="AD852" s="60" t="s">
        <v>417</v>
      </c>
      <c r="AE852" s="60" t="b">
        <f t="shared" si="27"/>
        <v>1</v>
      </c>
      <c r="AF852" s="60" t="s">
        <v>337</v>
      </c>
      <c r="AH852" s="61">
        <v>42643</v>
      </c>
      <c r="AI852" s="60" t="s">
        <v>292</v>
      </c>
      <c r="AJ852" s="61">
        <v>43026</v>
      </c>
      <c r="AK852" s="61">
        <v>43581</v>
      </c>
      <c r="AL852" s="60" t="s">
        <v>1887</v>
      </c>
      <c r="AM852" s="60" t="str">
        <f>VLOOKUP(AL852,'[1]居宅，予防'!$A$2:$B$43,2,FALSE)</f>
        <v>認知症対応型共同生活介護</v>
      </c>
      <c r="AN852" s="60" t="str">
        <f>VLOOKUP(AM852,[1]施設種別!$A$2:$B$20,2,FALSE)</f>
        <v>⑪認知症対応型共同生活介護</v>
      </c>
      <c r="AO852" s="60" t="s">
        <v>294</v>
      </c>
      <c r="AP852" s="60" t="s">
        <v>356</v>
      </c>
      <c r="AQ852" s="61">
        <v>39539</v>
      </c>
      <c r="AR852" s="61">
        <v>39539</v>
      </c>
      <c r="AS852" s="61">
        <v>43497</v>
      </c>
      <c r="BF852" s="61">
        <v>41730</v>
      </c>
      <c r="BG852" s="61">
        <v>43921</v>
      </c>
      <c r="BJ852" s="60" t="s">
        <v>8404</v>
      </c>
      <c r="BK852" s="60" t="s">
        <v>8405</v>
      </c>
      <c r="BL852" s="60" t="s">
        <v>2959</v>
      </c>
      <c r="BM852" s="60" t="s">
        <v>2961</v>
      </c>
      <c r="BN852" s="60" t="s">
        <v>8406</v>
      </c>
      <c r="BO852" s="60" t="s">
        <v>8407</v>
      </c>
      <c r="BP852" s="60">
        <v>7290141</v>
      </c>
      <c r="BQ852" s="60" t="s">
        <v>8408</v>
      </c>
      <c r="BR852" s="60" t="s">
        <v>8409</v>
      </c>
      <c r="BU852" s="60" t="s">
        <v>598</v>
      </c>
      <c r="BV852" s="61">
        <v>27436</v>
      </c>
      <c r="BW852" s="60" t="s">
        <v>8410</v>
      </c>
      <c r="CU852" s="60" t="s">
        <v>8411</v>
      </c>
      <c r="CV852" s="60" t="s">
        <v>8412</v>
      </c>
      <c r="CZ852" s="61">
        <v>43581</v>
      </c>
      <c r="DA852" s="61">
        <v>43217</v>
      </c>
      <c r="DB852" s="61">
        <v>41771</v>
      </c>
      <c r="DC852" s="61">
        <v>43921</v>
      </c>
    </row>
    <row r="853" spans="1:110" x14ac:dyDescent="0.15">
      <c r="A853" s="60">
        <f>COUNTIF(B853:B$1038,B853)</f>
        <v>1</v>
      </c>
      <c r="B853" s="60" t="str">
        <f t="shared" si="26"/>
        <v>3491100073小規模多機能型居宅介護</v>
      </c>
      <c r="C853" s="60">
        <v>3491100073</v>
      </c>
      <c r="D853" s="60">
        <v>34205</v>
      </c>
      <c r="E853" s="60" t="s">
        <v>417</v>
      </c>
      <c r="G853" s="60" t="s">
        <v>2810</v>
      </c>
      <c r="H853" s="60" t="s">
        <v>2811</v>
      </c>
      <c r="I853" s="60">
        <v>7290141</v>
      </c>
      <c r="J853" s="60" t="s">
        <v>2812</v>
      </c>
      <c r="K853" s="60" t="s">
        <v>8413</v>
      </c>
      <c r="L853" s="60" t="s">
        <v>2814</v>
      </c>
      <c r="M853" s="60" t="s">
        <v>308</v>
      </c>
      <c r="P853" s="60" t="s">
        <v>283</v>
      </c>
      <c r="Q853" s="60" t="s">
        <v>8414</v>
      </c>
      <c r="R853" s="60" t="s">
        <v>2816</v>
      </c>
      <c r="S853" s="60">
        <v>7392115</v>
      </c>
      <c r="T853" s="60" t="s">
        <v>8415</v>
      </c>
      <c r="U853" s="61">
        <v>20575</v>
      </c>
      <c r="V853" s="60" t="s">
        <v>8416</v>
      </c>
      <c r="X853" s="60" t="s">
        <v>8417</v>
      </c>
      <c r="Y853" s="60" t="s">
        <v>8418</v>
      </c>
      <c r="Z853" s="60" t="s">
        <v>8419</v>
      </c>
      <c r="AA853" s="60">
        <v>7290141</v>
      </c>
      <c r="AB853" s="60">
        <v>34205</v>
      </c>
      <c r="AC853" s="60" t="s">
        <v>2812</v>
      </c>
      <c r="AD853" s="60" t="s">
        <v>417</v>
      </c>
      <c r="AE853" s="60" t="b">
        <f t="shared" si="27"/>
        <v>1</v>
      </c>
      <c r="AF853" s="60" t="s">
        <v>337</v>
      </c>
      <c r="AH853" s="61">
        <v>42110</v>
      </c>
      <c r="AI853" s="60" t="s">
        <v>292</v>
      </c>
      <c r="AJ853" s="61">
        <v>42826</v>
      </c>
      <c r="AK853" s="61">
        <v>42831</v>
      </c>
      <c r="AL853" s="60" t="s">
        <v>8075</v>
      </c>
      <c r="AM853" s="60" t="str">
        <f>VLOOKUP(AL853,'[1]居宅，予防'!$A$2:$B$43,2,FALSE)</f>
        <v>小規模多機能型居宅介護</v>
      </c>
      <c r="AN853" s="60" t="str">
        <f>VLOOKUP(AM853,[1]施設種別!$A$2:$B$20,2,FALSE)</f>
        <v>⑫小規模多機能型居宅介護</v>
      </c>
      <c r="AO853" s="60" t="s">
        <v>294</v>
      </c>
      <c r="AP853" s="60" t="s">
        <v>356</v>
      </c>
      <c r="AQ853" s="61">
        <v>39539</v>
      </c>
      <c r="AR853" s="61">
        <v>39539</v>
      </c>
      <c r="AS853" s="61">
        <v>43040</v>
      </c>
      <c r="BF853" s="61">
        <v>41730</v>
      </c>
      <c r="BG853" s="61">
        <v>43921</v>
      </c>
      <c r="BJ853" s="60" t="s">
        <v>8417</v>
      </c>
      <c r="BK853" s="60" t="s">
        <v>8418</v>
      </c>
      <c r="BL853" s="60" t="s">
        <v>8419</v>
      </c>
      <c r="BM853" s="60" t="s">
        <v>2814</v>
      </c>
      <c r="BN853" s="60" t="s">
        <v>8420</v>
      </c>
      <c r="BO853" s="60" t="s">
        <v>8421</v>
      </c>
      <c r="BP853" s="60">
        <v>7200551</v>
      </c>
      <c r="BQ853" s="60" t="s">
        <v>8422</v>
      </c>
      <c r="BR853" s="60" t="s">
        <v>3131</v>
      </c>
      <c r="BV853" s="61">
        <v>26344</v>
      </c>
      <c r="BW853" s="60" t="s">
        <v>8423</v>
      </c>
      <c r="CO853" s="60" t="s">
        <v>1596</v>
      </c>
      <c r="CP853" s="60" t="s">
        <v>1596</v>
      </c>
      <c r="CQ853" s="60" t="s">
        <v>8424</v>
      </c>
      <c r="CR853" s="60" t="s">
        <v>457</v>
      </c>
      <c r="CS853" s="60" t="s">
        <v>8425</v>
      </c>
      <c r="CU853" s="60" t="s">
        <v>8426</v>
      </c>
      <c r="CV853" s="60" t="s">
        <v>8427</v>
      </c>
      <c r="CX853" s="60" t="s">
        <v>2688</v>
      </c>
      <c r="CZ853" s="61">
        <v>43049</v>
      </c>
      <c r="DA853" s="61">
        <v>43214</v>
      </c>
      <c r="DB853" s="61">
        <v>42191</v>
      </c>
      <c r="DC853" s="61">
        <v>43921</v>
      </c>
    </row>
    <row r="854" spans="1:110" x14ac:dyDescent="0.15">
      <c r="A854" s="60">
        <f>COUNTIF(B854:B$1038,B854)</f>
        <v>1</v>
      </c>
      <c r="B854" s="60" t="str">
        <f t="shared" si="26"/>
        <v>3491100081小規模多機能型居宅介護</v>
      </c>
      <c r="C854" s="60">
        <v>3491100081</v>
      </c>
      <c r="D854" s="60">
        <v>34205</v>
      </c>
      <c r="E854" s="60" t="s">
        <v>417</v>
      </c>
      <c r="G854" s="60" t="s">
        <v>2558</v>
      </c>
      <c r="H854" s="60" t="s">
        <v>2559</v>
      </c>
      <c r="I854" s="60">
        <v>7220042</v>
      </c>
      <c r="J854" s="60" t="s">
        <v>2560</v>
      </c>
      <c r="K854" s="60" t="s">
        <v>2561</v>
      </c>
      <c r="L854" s="60" t="s">
        <v>2562</v>
      </c>
      <c r="M854" s="60" t="s">
        <v>1244</v>
      </c>
      <c r="N854" s="60" t="s">
        <v>533</v>
      </c>
      <c r="P854" s="60" t="s">
        <v>283</v>
      </c>
      <c r="Q854" s="60" t="s">
        <v>2878</v>
      </c>
      <c r="R854" s="60" t="s">
        <v>2879</v>
      </c>
      <c r="S854" s="60">
        <v>7220021</v>
      </c>
      <c r="T854" s="60" t="s">
        <v>2880</v>
      </c>
      <c r="U854" s="61">
        <v>20158</v>
      </c>
      <c r="V854" s="60" t="s">
        <v>2881</v>
      </c>
      <c r="X854" s="60" t="s">
        <v>8428</v>
      </c>
      <c r="Y854" s="60" t="s">
        <v>8429</v>
      </c>
      <c r="Z854" s="60" t="s">
        <v>8430</v>
      </c>
      <c r="AA854" s="60">
        <v>7220008</v>
      </c>
      <c r="AB854" s="60">
        <v>34205</v>
      </c>
      <c r="AC854" s="60" t="s">
        <v>8431</v>
      </c>
      <c r="AD854" s="60" t="s">
        <v>417</v>
      </c>
      <c r="AE854" s="60" t="b">
        <f t="shared" si="27"/>
        <v>1</v>
      </c>
      <c r="AF854" s="60" t="s">
        <v>337</v>
      </c>
      <c r="AH854" s="61">
        <v>42108</v>
      </c>
      <c r="AI854" s="60" t="s">
        <v>292</v>
      </c>
      <c r="AJ854" s="61">
        <v>42909</v>
      </c>
      <c r="AK854" s="61">
        <v>43144</v>
      </c>
      <c r="AL854" s="60" t="s">
        <v>8075</v>
      </c>
      <c r="AM854" s="60" t="str">
        <f>VLOOKUP(AL854,'[1]居宅，予防'!$A$2:$B$43,2,FALSE)</f>
        <v>小規模多機能型居宅介護</v>
      </c>
      <c r="AN854" s="60" t="str">
        <f>VLOOKUP(AM854,[1]施設種別!$A$2:$B$20,2,FALSE)</f>
        <v>⑫小規模多機能型居宅介護</v>
      </c>
      <c r="AO854" s="60" t="s">
        <v>294</v>
      </c>
      <c r="AP854" s="60" t="s">
        <v>356</v>
      </c>
      <c r="AQ854" s="61">
        <v>39600</v>
      </c>
      <c r="AR854" s="61">
        <v>39600</v>
      </c>
      <c r="AS854" s="61">
        <v>43191</v>
      </c>
      <c r="BF854" s="61">
        <v>41791</v>
      </c>
      <c r="BG854" s="61">
        <v>43982</v>
      </c>
      <c r="BJ854" s="60" t="s">
        <v>8428</v>
      </c>
      <c r="BK854" s="60" t="s">
        <v>8429</v>
      </c>
      <c r="BL854" s="60" t="s">
        <v>2561</v>
      </c>
      <c r="BM854" s="60" t="s">
        <v>2562</v>
      </c>
      <c r="BN854" s="60" t="s">
        <v>8432</v>
      </c>
      <c r="BO854" s="60" t="s">
        <v>8433</v>
      </c>
      <c r="BP854" s="60">
        <v>7290141</v>
      </c>
      <c r="BQ854" s="60" t="s">
        <v>8434</v>
      </c>
      <c r="BS854" s="60" t="s">
        <v>8429</v>
      </c>
      <c r="BT854" s="60" t="s">
        <v>598</v>
      </c>
      <c r="BV854" s="61">
        <v>21680</v>
      </c>
      <c r="BW854" s="60" t="s">
        <v>8435</v>
      </c>
      <c r="CO854" s="60" t="s">
        <v>3911</v>
      </c>
      <c r="CP854" s="60" t="s">
        <v>3911</v>
      </c>
      <c r="CR854" s="60" t="s">
        <v>417</v>
      </c>
      <c r="CS854" s="60" t="s">
        <v>8436</v>
      </c>
      <c r="CZ854" s="61">
        <v>43311</v>
      </c>
      <c r="DA854" s="61">
        <v>42954</v>
      </c>
      <c r="DB854" s="61">
        <v>42160</v>
      </c>
      <c r="DC854" s="61">
        <v>43982</v>
      </c>
    </row>
    <row r="855" spans="1:110" x14ac:dyDescent="0.15">
      <c r="A855" s="60">
        <f>COUNTIF(B855:B$1038,B855)</f>
        <v>1</v>
      </c>
      <c r="B855" s="60" t="str">
        <f t="shared" si="26"/>
        <v>3491100099認知症対応型共同生活介護</v>
      </c>
      <c r="C855" s="60">
        <v>3491100099</v>
      </c>
      <c r="D855" s="60">
        <v>34205</v>
      </c>
      <c r="E855" s="60" t="s">
        <v>417</v>
      </c>
      <c r="G855" s="60" t="s">
        <v>2558</v>
      </c>
      <c r="H855" s="60" t="s">
        <v>2559</v>
      </c>
      <c r="I855" s="60">
        <v>7220042</v>
      </c>
      <c r="J855" s="60" t="s">
        <v>2560</v>
      </c>
      <c r="K855" s="60" t="s">
        <v>2561</v>
      </c>
      <c r="L855" s="60" t="s">
        <v>2562</v>
      </c>
      <c r="M855" s="60" t="s">
        <v>1244</v>
      </c>
      <c r="P855" s="60" t="s">
        <v>283</v>
      </c>
      <c r="Q855" s="60" t="s">
        <v>2878</v>
      </c>
      <c r="R855" s="60" t="s">
        <v>2879</v>
      </c>
      <c r="S855" s="60">
        <v>7220021</v>
      </c>
      <c r="T855" s="60" t="s">
        <v>2880</v>
      </c>
      <c r="U855" s="61">
        <v>20158</v>
      </c>
      <c r="V855" s="60" t="s">
        <v>2881</v>
      </c>
      <c r="X855" s="60" t="s">
        <v>8428</v>
      </c>
      <c r="Y855" s="60" t="s">
        <v>8429</v>
      </c>
      <c r="Z855" s="60" t="s">
        <v>8437</v>
      </c>
      <c r="AA855" s="60">
        <v>7220008</v>
      </c>
      <c r="AB855" s="60">
        <v>34205</v>
      </c>
      <c r="AC855" s="60" t="s">
        <v>8431</v>
      </c>
      <c r="AD855" s="60" t="s">
        <v>417</v>
      </c>
      <c r="AE855" s="60" t="b">
        <f t="shared" si="27"/>
        <v>1</v>
      </c>
      <c r="AF855" s="60" t="s">
        <v>337</v>
      </c>
      <c r="AH855" s="61">
        <v>41803</v>
      </c>
      <c r="AI855" s="60" t="s">
        <v>292</v>
      </c>
      <c r="AJ855" s="61">
        <v>42909</v>
      </c>
      <c r="AK855" s="61">
        <v>43144</v>
      </c>
      <c r="AL855" s="60" t="s">
        <v>1887</v>
      </c>
      <c r="AM855" s="60" t="str">
        <f>VLOOKUP(AL855,'[1]居宅，予防'!$A$2:$B$43,2,FALSE)</f>
        <v>認知症対応型共同生活介護</v>
      </c>
      <c r="AN855" s="60" t="str">
        <f>VLOOKUP(AM855,[1]施設種別!$A$2:$B$20,2,FALSE)</f>
        <v>⑪認知症対応型共同生活介護</v>
      </c>
      <c r="AO855" s="60" t="s">
        <v>294</v>
      </c>
      <c r="AP855" s="60" t="s">
        <v>356</v>
      </c>
      <c r="AQ855" s="61">
        <v>39600</v>
      </c>
      <c r="AR855" s="61">
        <v>39600</v>
      </c>
      <c r="AS855" s="61">
        <v>42461</v>
      </c>
      <c r="BF855" s="61">
        <v>41791</v>
      </c>
      <c r="BG855" s="61">
        <v>43982</v>
      </c>
      <c r="BJ855" s="60" t="s">
        <v>8428</v>
      </c>
      <c r="BK855" s="60" t="s">
        <v>8429</v>
      </c>
      <c r="BL855" s="60" t="s">
        <v>8437</v>
      </c>
      <c r="BM855" s="60" t="s">
        <v>8438</v>
      </c>
      <c r="BN855" s="60" t="s">
        <v>8439</v>
      </c>
      <c r="BO855" s="60" t="s">
        <v>8440</v>
      </c>
      <c r="BP855" s="60">
        <v>7290141</v>
      </c>
      <c r="BQ855" s="60" t="s">
        <v>8434</v>
      </c>
      <c r="BS855" s="60" t="s">
        <v>8441</v>
      </c>
      <c r="BT855" s="60" t="s">
        <v>8442</v>
      </c>
      <c r="BU855" s="60" t="s">
        <v>598</v>
      </c>
      <c r="BV855" s="61">
        <v>21680</v>
      </c>
      <c r="BW855" s="60" t="s">
        <v>8435</v>
      </c>
      <c r="CZ855" s="61">
        <v>42467</v>
      </c>
      <c r="DA855" s="61">
        <v>43214</v>
      </c>
      <c r="DB855" s="61">
        <v>41768</v>
      </c>
      <c r="DC855" s="61">
        <v>43982</v>
      </c>
    </row>
    <row r="856" spans="1:110" x14ac:dyDescent="0.15">
      <c r="A856" s="60">
        <f>COUNTIF(B856:B$1038,B856)</f>
        <v>1</v>
      </c>
      <c r="B856" s="60" t="str">
        <f t="shared" si="26"/>
        <v>3491100107認知症対応型共同生活介護</v>
      </c>
      <c r="C856" s="60">
        <v>3491100107</v>
      </c>
      <c r="D856" s="60">
        <v>34205</v>
      </c>
      <c r="E856" s="60" t="s">
        <v>417</v>
      </c>
      <c r="G856" s="60" t="s">
        <v>2966</v>
      </c>
      <c r="H856" s="60" t="s">
        <v>2967</v>
      </c>
      <c r="I856" s="60">
        <v>7220215</v>
      </c>
      <c r="J856" s="60" t="s">
        <v>8443</v>
      </c>
      <c r="K856" s="60" t="s">
        <v>2969</v>
      </c>
      <c r="L856" s="60" t="s">
        <v>2970</v>
      </c>
      <c r="M856" s="60" t="s">
        <v>1907</v>
      </c>
      <c r="P856" s="60" t="s">
        <v>1967</v>
      </c>
      <c r="Q856" s="60" t="s">
        <v>2971</v>
      </c>
      <c r="R856" s="60" t="s">
        <v>2972</v>
      </c>
      <c r="S856" s="60">
        <v>7220215</v>
      </c>
      <c r="T856" s="60" t="s">
        <v>8443</v>
      </c>
      <c r="U856" s="61">
        <v>17866</v>
      </c>
      <c r="V856" s="60" t="s">
        <v>2969</v>
      </c>
      <c r="W856" s="60" t="s">
        <v>2970</v>
      </c>
      <c r="X856" s="60" t="s">
        <v>8444</v>
      </c>
      <c r="Y856" s="60" t="s">
        <v>8445</v>
      </c>
      <c r="Z856" s="60" t="s">
        <v>2975</v>
      </c>
      <c r="AA856" s="60">
        <v>7222322</v>
      </c>
      <c r="AB856" s="60">
        <v>34205</v>
      </c>
      <c r="AC856" s="60" t="s">
        <v>8446</v>
      </c>
      <c r="AD856" s="60" t="s">
        <v>417</v>
      </c>
      <c r="AE856" s="60" t="b">
        <f t="shared" si="27"/>
        <v>1</v>
      </c>
      <c r="AF856" s="60" t="s">
        <v>337</v>
      </c>
      <c r="AH856" s="61">
        <v>40851</v>
      </c>
      <c r="AI856" s="60" t="s">
        <v>292</v>
      </c>
      <c r="AJ856" s="61">
        <v>42908</v>
      </c>
      <c r="AK856" s="61">
        <v>43215</v>
      </c>
      <c r="AL856" s="60" t="s">
        <v>1887</v>
      </c>
      <c r="AM856" s="60" t="str">
        <f>VLOOKUP(AL856,'[1]居宅，予防'!$A$2:$B$43,2,FALSE)</f>
        <v>認知症対応型共同生活介護</v>
      </c>
      <c r="AN856" s="60" t="str">
        <f>VLOOKUP(AM856,[1]施設種別!$A$2:$B$20,2,FALSE)</f>
        <v>⑪認知症対応型共同生活介護</v>
      </c>
      <c r="AO856" s="60" t="s">
        <v>294</v>
      </c>
      <c r="AP856" s="60" t="s">
        <v>356</v>
      </c>
      <c r="AQ856" s="61">
        <v>39600</v>
      </c>
      <c r="AR856" s="61">
        <v>39600</v>
      </c>
      <c r="AS856" s="61">
        <v>42767</v>
      </c>
      <c r="BF856" s="61">
        <v>41791</v>
      </c>
      <c r="BG856" s="61">
        <v>43982</v>
      </c>
      <c r="BJ856" s="60" t="s">
        <v>8444</v>
      </c>
      <c r="BK856" s="60" t="s">
        <v>8445</v>
      </c>
      <c r="BL856" s="60" t="s">
        <v>2975</v>
      </c>
      <c r="BM856" s="60" t="s">
        <v>2977</v>
      </c>
      <c r="BN856" s="60" t="s">
        <v>8447</v>
      </c>
      <c r="BO856" s="60" t="s">
        <v>8448</v>
      </c>
      <c r="BP856" s="60">
        <v>7280007</v>
      </c>
      <c r="BQ856" s="60" t="s">
        <v>8449</v>
      </c>
      <c r="BV856" s="61">
        <v>25672</v>
      </c>
      <c r="BW856" s="60" t="s">
        <v>8450</v>
      </c>
      <c r="CZ856" s="61">
        <v>42776</v>
      </c>
      <c r="DA856" s="61">
        <v>43397</v>
      </c>
      <c r="DB856" s="61">
        <v>41771</v>
      </c>
      <c r="DC856" s="61">
        <v>43982</v>
      </c>
    </row>
    <row r="857" spans="1:110" x14ac:dyDescent="0.15">
      <c r="A857" s="60">
        <f>COUNTIF(B857:B$1038,B857)</f>
        <v>1</v>
      </c>
      <c r="B857" s="60" t="str">
        <f t="shared" si="26"/>
        <v>3491100115認知症対応型通所介護</v>
      </c>
      <c r="C857" s="60">
        <v>3491100115</v>
      </c>
      <c r="D857" s="60">
        <v>34205</v>
      </c>
      <c r="E857" s="60" t="s">
        <v>417</v>
      </c>
      <c r="G857" s="60" t="s">
        <v>3159</v>
      </c>
      <c r="H857" s="60" t="s">
        <v>3160</v>
      </c>
      <c r="I857" s="60">
        <v>7222416</v>
      </c>
      <c r="J857" s="60" t="s">
        <v>3161</v>
      </c>
      <c r="K857" s="60" t="s">
        <v>3162</v>
      </c>
      <c r="L857" s="60" t="s">
        <v>3163</v>
      </c>
      <c r="M857" s="60" t="s">
        <v>1244</v>
      </c>
      <c r="N857" s="60" t="s">
        <v>417</v>
      </c>
      <c r="P857" s="60" t="s">
        <v>283</v>
      </c>
      <c r="Q857" s="60" t="s">
        <v>8451</v>
      </c>
      <c r="R857" s="60" t="s">
        <v>8452</v>
      </c>
      <c r="S857" s="60">
        <v>7222211</v>
      </c>
      <c r="T857" s="60" t="s">
        <v>3168</v>
      </c>
      <c r="U857" s="61">
        <v>27284</v>
      </c>
      <c r="V857" s="60" t="s">
        <v>8453</v>
      </c>
      <c r="X857" s="60" t="s">
        <v>8454</v>
      </c>
      <c r="Y857" s="60" t="s">
        <v>8455</v>
      </c>
      <c r="Z857" s="60" t="s">
        <v>8456</v>
      </c>
      <c r="AA857" s="60">
        <v>7222402</v>
      </c>
      <c r="AB857" s="60">
        <v>34205</v>
      </c>
      <c r="AC857" s="60" t="s">
        <v>8457</v>
      </c>
      <c r="AD857" s="60" t="s">
        <v>417</v>
      </c>
      <c r="AE857" s="60" t="b">
        <f t="shared" si="27"/>
        <v>1</v>
      </c>
      <c r="AF857" s="60" t="s">
        <v>337</v>
      </c>
      <c r="AH857" s="61">
        <v>41969</v>
      </c>
      <c r="AI857" s="60" t="s">
        <v>292</v>
      </c>
      <c r="AJ857" s="61">
        <v>41838</v>
      </c>
      <c r="AK857" s="61">
        <v>42878</v>
      </c>
      <c r="AL857" s="60" t="s">
        <v>2720</v>
      </c>
      <c r="AM857" s="60" t="str">
        <f>VLOOKUP(AL857,'[1]居宅，予防'!$A$2:$B$43,2,FALSE)</f>
        <v>認知症対応型通所介護</v>
      </c>
      <c r="AN857" s="60" t="str">
        <f>VLOOKUP(AM857,[1]施設種別!$A$2:$B$20,2,FALSE)</f>
        <v>⑲認知症対応型通所介護</v>
      </c>
      <c r="AO857" s="60" t="s">
        <v>294</v>
      </c>
      <c r="AP857" s="60" t="s">
        <v>356</v>
      </c>
      <c r="AQ857" s="61">
        <v>39904</v>
      </c>
      <c r="AR857" s="61">
        <v>39904</v>
      </c>
      <c r="AS857" s="61">
        <v>43070</v>
      </c>
      <c r="BF857" s="61">
        <v>42095</v>
      </c>
      <c r="BG857" s="61">
        <v>44286</v>
      </c>
      <c r="BJ857" s="60" t="s">
        <v>8454</v>
      </c>
      <c r="BK857" s="60" t="s">
        <v>8455</v>
      </c>
      <c r="BL857" s="60" t="s">
        <v>8456</v>
      </c>
      <c r="BN857" s="60" t="s">
        <v>8458</v>
      </c>
      <c r="BO857" s="60" t="s">
        <v>8459</v>
      </c>
      <c r="BP857" s="60">
        <v>7222416</v>
      </c>
      <c r="BQ857" s="60" t="s">
        <v>8460</v>
      </c>
      <c r="BR857" s="60" t="s">
        <v>2007</v>
      </c>
      <c r="BU857" s="60" t="s">
        <v>598</v>
      </c>
      <c r="BV857" s="61">
        <v>24353</v>
      </c>
      <c r="BW857" s="60" t="s">
        <v>8461</v>
      </c>
      <c r="CO857" s="60" t="s">
        <v>2911</v>
      </c>
      <c r="CR857" s="60" t="s">
        <v>417</v>
      </c>
      <c r="CS857" s="60" t="s">
        <v>8462</v>
      </c>
      <c r="CU857" s="60" t="s">
        <v>8463</v>
      </c>
      <c r="CV857" s="60" t="s">
        <v>8464</v>
      </c>
      <c r="CZ857" s="61">
        <v>43129</v>
      </c>
      <c r="DA857" s="61">
        <v>42849</v>
      </c>
      <c r="DB857" s="61">
        <v>42226</v>
      </c>
      <c r="DC857" s="61">
        <v>44286</v>
      </c>
    </row>
    <row r="858" spans="1:110" x14ac:dyDescent="0.15">
      <c r="A858" s="60">
        <f>COUNTIF(B858:B$1038,B858)</f>
        <v>1</v>
      </c>
      <c r="B858" s="60" t="str">
        <f t="shared" si="26"/>
        <v>3491100131小規模多機能型居宅介護</v>
      </c>
      <c r="C858" s="60">
        <v>3491100131</v>
      </c>
      <c r="D858" s="60">
        <v>34205</v>
      </c>
      <c r="E858" s="60" t="s">
        <v>417</v>
      </c>
      <c r="G858" s="60" t="s">
        <v>8465</v>
      </c>
      <c r="H858" s="60" t="s">
        <v>8466</v>
      </c>
      <c r="I858" s="60">
        <v>7222211</v>
      </c>
      <c r="J858" s="60" t="s">
        <v>8467</v>
      </c>
      <c r="K858" s="60" t="s">
        <v>8468</v>
      </c>
      <c r="L858" s="60" t="s">
        <v>8469</v>
      </c>
      <c r="M858" s="60" t="s">
        <v>2182</v>
      </c>
      <c r="N858" s="60" t="s">
        <v>533</v>
      </c>
      <c r="O858" s="61">
        <v>37606</v>
      </c>
      <c r="P858" s="60" t="s">
        <v>283</v>
      </c>
      <c r="Q858" s="60" t="s">
        <v>8470</v>
      </c>
      <c r="R858" s="60" t="s">
        <v>8471</v>
      </c>
      <c r="S858" s="60">
        <v>7222102</v>
      </c>
      <c r="T858" s="60" t="s">
        <v>8472</v>
      </c>
      <c r="U858" s="61">
        <v>19004</v>
      </c>
      <c r="V858" s="60" t="s">
        <v>8473</v>
      </c>
      <c r="X858" s="60" t="s">
        <v>8474</v>
      </c>
      <c r="Y858" s="60" t="s">
        <v>8475</v>
      </c>
      <c r="Z858" s="60" t="s">
        <v>8468</v>
      </c>
      <c r="AA858" s="60">
        <v>7222211</v>
      </c>
      <c r="AB858" s="60">
        <v>34205</v>
      </c>
      <c r="AC858" s="60" t="s">
        <v>8467</v>
      </c>
      <c r="AD858" s="60" t="s">
        <v>417</v>
      </c>
      <c r="AE858" s="60" t="b">
        <f t="shared" si="27"/>
        <v>1</v>
      </c>
      <c r="AF858" s="60" t="s">
        <v>337</v>
      </c>
      <c r="AH858" s="61">
        <v>39913</v>
      </c>
      <c r="AI858" s="60" t="s">
        <v>292</v>
      </c>
      <c r="AJ858" s="61">
        <v>42717</v>
      </c>
      <c r="AK858" s="61">
        <v>43215</v>
      </c>
      <c r="AL858" s="60" t="s">
        <v>8075</v>
      </c>
      <c r="AM858" s="60" t="str">
        <f>VLOOKUP(AL858,'[1]居宅，予防'!$A$2:$B$43,2,FALSE)</f>
        <v>小規模多機能型居宅介護</v>
      </c>
      <c r="AN858" s="60" t="str">
        <f>VLOOKUP(AM858,[1]施設種別!$A$2:$B$20,2,FALSE)</f>
        <v>⑫小規模多機能型居宅介護</v>
      </c>
      <c r="AO858" s="60" t="s">
        <v>294</v>
      </c>
      <c r="AP858" s="60" t="s">
        <v>356</v>
      </c>
      <c r="AQ858" s="61">
        <v>39934</v>
      </c>
      <c r="AR858" s="61">
        <v>39934</v>
      </c>
      <c r="AS858" s="61">
        <v>43221</v>
      </c>
      <c r="BF858" s="61">
        <v>42125</v>
      </c>
      <c r="BG858" s="61">
        <v>44316</v>
      </c>
      <c r="BJ858" s="60" t="s">
        <v>8474</v>
      </c>
      <c r="BK858" s="60" t="s">
        <v>8475</v>
      </c>
      <c r="BL858" s="60" t="s">
        <v>8468</v>
      </c>
      <c r="BM858" s="60" t="s">
        <v>8469</v>
      </c>
      <c r="BN858" s="60" t="s">
        <v>8476</v>
      </c>
      <c r="BO858" s="60" t="s">
        <v>8477</v>
      </c>
      <c r="BP858" s="60">
        <v>7222211</v>
      </c>
      <c r="BQ858" s="60" t="s">
        <v>8478</v>
      </c>
      <c r="BR858" s="60" t="s">
        <v>8479</v>
      </c>
      <c r="BU858" s="60" t="s">
        <v>598</v>
      </c>
      <c r="BV858" s="61">
        <v>22994</v>
      </c>
      <c r="BW858" s="60" t="s">
        <v>8480</v>
      </c>
      <c r="CO858" s="60" t="s">
        <v>1596</v>
      </c>
      <c r="CP858" s="60" t="s">
        <v>1596</v>
      </c>
      <c r="CQ858" s="60" t="s">
        <v>8481</v>
      </c>
      <c r="CR858" s="60" t="s">
        <v>417</v>
      </c>
      <c r="CS858" s="60" t="s">
        <v>8482</v>
      </c>
      <c r="CZ858" s="61">
        <v>43214</v>
      </c>
      <c r="DA858" s="61">
        <v>43214</v>
      </c>
      <c r="DB858" s="61">
        <v>42115</v>
      </c>
      <c r="DC858" s="61">
        <v>44316</v>
      </c>
    </row>
    <row r="859" spans="1:110" x14ac:dyDescent="0.15">
      <c r="A859" s="60">
        <f>COUNTIF(B859:B$1038,B859)</f>
        <v>1</v>
      </c>
      <c r="B859" s="60" t="str">
        <f t="shared" si="26"/>
        <v>3491100149認知症対応型共同生活介護</v>
      </c>
      <c r="C859" s="60">
        <v>3491100149</v>
      </c>
      <c r="D859" s="60">
        <v>34205</v>
      </c>
      <c r="E859" s="60" t="s">
        <v>417</v>
      </c>
      <c r="G859" s="60" t="s">
        <v>8483</v>
      </c>
      <c r="H859" s="60" t="s">
        <v>8484</v>
      </c>
      <c r="I859" s="60">
        <v>7290141</v>
      </c>
      <c r="J859" s="60" t="s">
        <v>8485</v>
      </c>
      <c r="K859" s="60" t="s">
        <v>8486</v>
      </c>
      <c r="L859" s="60" t="s">
        <v>8487</v>
      </c>
      <c r="M859" s="60" t="s">
        <v>308</v>
      </c>
      <c r="N859" s="60" t="s">
        <v>533</v>
      </c>
      <c r="P859" s="60" t="s">
        <v>283</v>
      </c>
      <c r="Q859" s="60" t="s">
        <v>8488</v>
      </c>
      <c r="R859" s="60" t="s">
        <v>6900</v>
      </c>
      <c r="S859" s="60">
        <v>7290141</v>
      </c>
      <c r="T859" s="60" t="s">
        <v>8489</v>
      </c>
      <c r="U859" s="61">
        <v>17777</v>
      </c>
      <c r="V859" s="60" t="s">
        <v>8486</v>
      </c>
      <c r="W859" s="60" t="s">
        <v>8487</v>
      </c>
      <c r="X859" s="60" t="s">
        <v>8490</v>
      </c>
      <c r="Y859" s="60" t="s">
        <v>8491</v>
      </c>
      <c r="Z859" s="60" t="s">
        <v>8492</v>
      </c>
      <c r="AA859" s="60">
        <v>7290141</v>
      </c>
      <c r="AB859" s="60">
        <v>34205</v>
      </c>
      <c r="AC859" s="60" t="s">
        <v>8493</v>
      </c>
      <c r="AD859" s="60" t="s">
        <v>417</v>
      </c>
      <c r="AE859" s="60" t="b">
        <f t="shared" si="27"/>
        <v>1</v>
      </c>
      <c r="AF859" s="60" t="s">
        <v>337</v>
      </c>
      <c r="AH859" s="61">
        <v>39947</v>
      </c>
      <c r="AI859" s="60" t="s">
        <v>292</v>
      </c>
      <c r="AJ859" s="61">
        <v>42156</v>
      </c>
      <c r="AK859" s="61">
        <v>42153</v>
      </c>
      <c r="AL859" s="60" t="s">
        <v>1887</v>
      </c>
      <c r="AM859" s="60" t="str">
        <f>VLOOKUP(AL859,'[1]居宅，予防'!$A$2:$B$43,2,FALSE)</f>
        <v>認知症対応型共同生活介護</v>
      </c>
      <c r="AN859" s="60" t="str">
        <f>VLOOKUP(AM859,[1]施設種別!$A$2:$B$20,2,FALSE)</f>
        <v>⑪認知症対応型共同生活介護</v>
      </c>
      <c r="AO859" s="60" t="s">
        <v>294</v>
      </c>
      <c r="AP859" s="60" t="s">
        <v>356</v>
      </c>
      <c r="AQ859" s="61">
        <v>39965</v>
      </c>
      <c r="AR859" s="61">
        <v>39965</v>
      </c>
      <c r="AS859" s="61">
        <v>43031</v>
      </c>
      <c r="BF859" s="61">
        <v>42156</v>
      </c>
      <c r="BG859" s="61">
        <v>44347</v>
      </c>
      <c r="BJ859" s="60" t="s">
        <v>8490</v>
      </c>
      <c r="BK859" s="60" t="s">
        <v>8491</v>
      </c>
      <c r="BL859" s="60" t="s">
        <v>8492</v>
      </c>
      <c r="BM859" s="60" t="s">
        <v>8494</v>
      </c>
      <c r="BN859" s="60" t="s">
        <v>8495</v>
      </c>
      <c r="BO859" s="60" t="s">
        <v>8496</v>
      </c>
      <c r="BP859" s="60">
        <v>7220062</v>
      </c>
      <c r="BQ859" s="60" t="s">
        <v>8497</v>
      </c>
      <c r="BR859" s="60" t="s">
        <v>3348</v>
      </c>
      <c r="BU859" s="60" t="s">
        <v>598</v>
      </c>
      <c r="BV859" s="61">
        <v>19038</v>
      </c>
      <c r="BW859" s="60" t="s">
        <v>8498</v>
      </c>
      <c r="CZ859" s="61">
        <v>43059</v>
      </c>
      <c r="DA859" s="61">
        <v>43214</v>
      </c>
      <c r="DB859" s="61">
        <v>42149</v>
      </c>
      <c r="DC859" s="61">
        <v>44347</v>
      </c>
    </row>
    <row r="860" spans="1:110" x14ac:dyDescent="0.15">
      <c r="A860" s="60">
        <f>COUNTIF(B860:B$1038,B860)</f>
        <v>1</v>
      </c>
      <c r="B860" s="60" t="str">
        <f t="shared" si="26"/>
        <v>3491100164小規模多機能型居宅介護</v>
      </c>
      <c r="C860" s="60">
        <v>3491100164</v>
      </c>
      <c r="D860" s="60">
        <v>34205</v>
      </c>
      <c r="E860" s="60" t="s">
        <v>417</v>
      </c>
      <c r="G860" s="60" t="s">
        <v>8131</v>
      </c>
      <c r="H860" s="60" t="s">
        <v>8132</v>
      </c>
      <c r="I860" s="60">
        <v>7220018</v>
      </c>
      <c r="J860" s="60" t="s">
        <v>8089</v>
      </c>
      <c r="K860" s="60" t="s">
        <v>8499</v>
      </c>
      <c r="L860" s="60" t="s">
        <v>8500</v>
      </c>
      <c r="M860" s="60" t="s">
        <v>1907</v>
      </c>
      <c r="N860" s="60" t="s">
        <v>533</v>
      </c>
      <c r="O860" s="61">
        <v>36096</v>
      </c>
      <c r="P860" s="60" t="s">
        <v>1967</v>
      </c>
      <c r="Q860" s="60" t="s">
        <v>8501</v>
      </c>
      <c r="R860" s="60" t="s">
        <v>8502</v>
      </c>
      <c r="S860" s="60">
        <v>7220022</v>
      </c>
      <c r="T860" s="60" t="s">
        <v>8090</v>
      </c>
      <c r="U860" s="61">
        <v>23155</v>
      </c>
      <c r="V860" s="60" t="s">
        <v>8503</v>
      </c>
      <c r="X860" s="60" t="s">
        <v>8504</v>
      </c>
      <c r="Y860" s="60" t="s">
        <v>8505</v>
      </c>
      <c r="Z860" s="60" t="s">
        <v>8506</v>
      </c>
      <c r="AA860" s="60">
        <v>7220062</v>
      </c>
      <c r="AB860" s="60">
        <v>34205</v>
      </c>
      <c r="AC860" s="60" t="s">
        <v>8507</v>
      </c>
      <c r="AD860" s="60" t="s">
        <v>417</v>
      </c>
      <c r="AE860" s="60" t="b">
        <f t="shared" si="27"/>
        <v>1</v>
      </c>
      <c r="AF860" s="60" t="s">
        <v>337</v>
      </c>
      <c r="AH860" s="61">
        <v>42187</v>
      </c>
      <c r="AI860" s="60" t="s">
        <v>292</v>
      </c>
      <c r="AJ860" s="61">
        <v>42186</v>
      </c>
      <c r="AK860" s="61">
        <v>42191</v>
      </c>
      <c r="AL860" s="60" t="s">
        <v>8075</v>
      </c>
      <c r="AM860" s="60" t="str">
        <f>VLOOKUP(AL860,'[1]居宅，予防'!$A$2:$B$43,2,FALSE)</f>
        <v>小規模多機能型居宅介護</v>
      </c>
      <c r="AN860" s="60" t="str">
        <f>VLOOKUP(AM860,[1]施設種別!$A$2:$B$20,2,FALSE)</f>
        <v>⑫小規模多機能型居宅介護</v>
      </c>
      <c r="AO860" s="60" t="s">
        <v>294</v>
      </c>
      <c r="AP860" s="60" t="s">
        <v>356</v>
      </c>
      <c r="AQ860" s="61">
        <v>40269</v>
      </c>
      <c r="AR860" s="61">
        <v>40269</v>
      </c>
      <c r="AS860" s="61">
        <v>43525</v>
      </c>
      <c r="BF860" s="61">
        <v>42461</v>
      </c>
      <c r="BG860" s="61">
        <v>44651</v>
      </c>
      <c r="BJ860" s="60" t="s">
        <v>8504</v>
      </c>
      <c r="BK860" s="60" t="s">
        <v>8505</v>
      </c>
      <c r="BL860" s="60" t="s">
        <v>8508</v>
      </c>
      <c r="BM860" s="60" t="s">
        <v>3104</v>
      </c>
      <c r="BN860" s="60" t="s">
        <v>8509</v>
      </c>
      <c r="BO860" s="60" t="s">
        <v>8510</v>
      </c>
      <c r="BP860" s="60">
        <v>7220233</v>
      </c>
      <c r="BQ860" s="60" t="s">
        <v>8511</v>
      </c>
      <c r="BR860" s="60" t="s">
        <v>3348</v>
      </c>
      <c r="BU860" s="60" t="s">
        <v>598</v>
      </c>
      <c r="BV860" s="61">
        <v>24276</v>
      </c>
      <c r="BW860" s="60" t="s">
        <v>8512</v>
      </c>
      <c r="CO860" s="60" t="s">
        <v>8513</v>
      </c>
      <c r="CP860" s="60" t="s">
        <v>8513</v>
      </c>
      <c r="CR860" s="60" t="s">
        <v>417</v>
      </c>
      <c r="CS860" s="60" t="s">
        <v>8514</v>
      </c>
      <c r="CU860" s="60" t="s">
        <v>8515</v>
      </c>
      <c r="CZ860" s="61">
        <v>43535</v>
      </c>
      <c r="DA860" s="61">
        <v>42849</v>
      </c>
      <c r="DB860" s="61">
        <v>40242</v>
      </c>
      <c r="DC860" s="61">
        <v>44651</v>
      </c>
    </row>
    <row r="861" spans="1:110" x14ac:dyDescent="0.15">
      <c r="A861" s="60">
        <f>COUNTIF(B861:B$1038,B861)</f>
        <v>1</v>
      </c>
      <c r="B861" s="60" t="str">
        <f t="shared" si="26"/>
        <v>3491100172小規模多機能型居宅介護</v>
      </c>
      <c r="C861" s="60">
        <v>3491100172</v>
      </c>
      <c r="D861" s="60">
        <v>34205</v>
      </c>
      <c r="E861" s="60" t="s">
        <v>417</v>
      </c>
      <c r="G861" s="60" t="s">
        <v>8516</v>
      </c>
      <c r="H861" s="60" t="s">
        <v>8517</v>
      </c>
      <c r="I861" s="60">
        <v>7220202</v>
      </c>
      <c r="J861" s="60" t="s">
        <v>8518</v>
      </c>
      <c r="K861" s="60" t="s">
        <v>2517</v>
      </c>
      <c r="L861" s="60" t="s">
        <v>2518</v>
      </c>
      <c r="M861" s="60" t="s">
        <v>1244</v>
      </c>
      <c r="N861" s="60" t="s">
        <v>533</v>
      </c>
      <c r="O861" s="61">
        <v>31950</v>
      </c>
      <c r="P861" s="60" t="s">
        <v>283</v>
      </c>
      <c r="Q861" s="60" t="s">
        <v>8519</v>
      </c>
      <c r="R861" s="60" t="s">
        <v>8520</v>
      </c>
      <c r="S861" s="60">
        <v>7290141</v>
      </c>
      <c r="T861" s="60" t="s">
        <v>8521</v>
      </c>
      <c r="U861" s="61">
        <v>13047</v>
      </c>
      <c r="V861" s="60" t="s">
        <v>8522</v>
      </c>
      <c r="W861" s="60" t="s">
        <v>8522</v>
      </c>
      <c r="X861" s="60" t="s">
        <v>8523</v>
      </c>
      <c r="Y861" s="60" t="s">
        <v>8524</v>
      </c>
      <c r="Z861" s="60" t="s">
        <v>8525</v>
      </c>
      <c r="AA861" s="60">
        <v>7220202</v>
      </c>
      <c r="AB861" s="60">
        <v>34205</v>
      </c>
      <c r="AC861" s="60" t="s">
        <v>8526</v>
      </c>
      <c r="AD861" s="60" t="s">
        <v>417</v>
      </c>
      <c r="AE861" s="60" t="b">
        <f t="shared" si="27"/>
        <v>1</v>
      </c>
      <c r="AF861" s="60" t="s">
        <v>337</v>
      </c>
      <c r="AH861" s="61">
        <v>42108</v>
      </c>
      <c r="AI861" s="60" t="s">
        <v>292</v>
      </c>
      <c r="AJ861" s="61">
        <v>42912</v>
      </c>
      <c r="AK861" s="61">
        <v>43546</v>
      </c>
      <c r="AL861" s="60" t="s">
        <v>8075</v>
      </c>
      <c r="AM861" s="60" t="str">
        <f>VLOOKUP(AL861,'[1]居宅，予防'!$A$2:$B$43,2,FALSE)</f>
        <v>小規模多機能型居宅介護</v>
      </c>
      <c r="AN861" s="60" t="str">
        <f>VLOOKUP(AM861,[1]施設種別!$A$2:$B$20,2,FALSE)</f>
        <v>⑫小規模多機能型居宅介護</v>
      </c>
      <c r="AO861" s="60" t="s">
        <v>294</v>
      </c>
      <c r="AP861" s="60" t="s">
        <v>356</v>
      </c>
      <c r="AQ861" s="61">
        <v>40269</v>
      </c>
      <c r="AR861" s="61">
        <v>40269</v>
      </c>
      <c r="AS861" s="61">
        <v>42826</v>
      </c>
      <c r="BF861" s="61">
        <v>42461</v>
      </c>
      <c r="BG861" s="61">
        <v>44651</v>
      </c>
      <c r="BJ861" s="60" t="s">
        <v>8523</v>
      </c>
      <c r="BK861" s="60" t="s">
        <v>8524</v>
      </c>
      <c r="BL861" s="60" t="s">
        <v>8525</v>
      </c>
      <c r="BM861" s="60" t="s">
        <v>8527</v>
      </c>
      <c r="BN861" s="60" t="s">
        <v>8528</v>
      </c>
      <c r="BO861" s="60" t="s">
        <v>8529</v>
      </c>
      <c r="BP861" s="60">
        <v>7220336</v>
      </c>
      <c r="BQ861" s="60" t="s">
        <v>8530</v>
      </c>
      <c r="BR861" s="60" t="s">
        <v>3348</v>
      </c>
      <c r="BU861" s="60" t="s">
        <v>598</v>
      </c>
      <c r="BV861" s="61">
        <v>25967</v>
      </c>
      <c r="BW861" s="60" t="s">
        <v>8531</v>
      </c>
      <c r="CO861" s="60" t="s">
        <v>403</v>
      </c>
      <c r="CP861" s="60" t="s">
        <v>403</v>
      </c>
      <c r="CQ861" s="60" t="s">
        <v>8532</v>
      </c>
      <c r="CR861" s="60" t="s">
        <v>417</v>
      </c>
      <c r="CS861" s="60" t="s">
        <v>8533</v>
      </c>
      <c r="CZ861" s="61">
        <v>42844</v>
      </c>
      <c r="DA861" s="61">
        <v>42849</v>
      </c>
      <c r="DB861" s="61">
        <v>40246</v>
      </c>
      <c r="DC861" s="61">
        <v>44651</v>
      </c>
    </row>
    <row r="862" spans="1:110" x14ac:dyDescent="0.15">
      <c r="A862" s="60">
        <f>COUNTIF(B862:B$1038,B862)</f>
        <v>1</v>
      </c>
      <c r="B862" s="60" t="str">
        <f t="shared" si="26"/>
        <v>3491100198認知症対応型通所介護</v>
      </c>
      <c r="C862" s="60">
        <v>3491100198</v>
      </c>
      <c r="D862" s="60">
        <v>34205</v>
      </c>
      <c r="E862" s="60" t="s">
        <v>417</v>
      </c>
      <c r="G862" s="60" t="s">
        <v>8534</v>
      </c>
      <c r="H862" s="60" t="s">
        <v>8535</v>
      </c>
      <c r="I862" s="60">
        <v>7220215</v>
      </c>
      <c r="J862" s="60" t="s">
        <v>8536</v>
      </c>
      <c r="K862" s="60" t="s">
        <v>2969</v>
      </c>
      <c r="L862" s="60" t="s">
        <v>2970</v>
      </c>
      <c r="M862" s="60" t="s">
        <v>1907</v>
      </c>
      <c r="N862" s="60" t="s">
        <v>533</v>
      </c>
      <c r="O862" s="61">
        <v>36623</v>
      </c>
      <c r="P862" s="60" t="s">
        <v>1967</v>
      </c>
      <c r="Q862" s="60" t="s">
        <v>2971</v>
      </c>
      <c r="R862" s="60" t="s">
        <v>2972</v>
      </c>
      <c r="S862" s="60">
        <v>7220215</v>
      </c>
      <c r="T862" s="60" t="s">
        <v>8536</v>
      </c>
      <c r="U862" s="61">
        <v>17866</v>
      </c>
      <c r="V862" s="60" t="s">
        <v>2969</v>
      </c>
      <c r="W862" s="60" t="s">
        <v>2970</v>
      </c>
      <c r="X862" s="60" t="s">
        <v>8537</v>
      </c>
      <c r="Y862" s="60" t="s">
        <v>8538</v>
      </c>
      <c r="Z862" s="60" t="s">
        <v>8539</v>
      </c>
      <c r="AA862" s="60">
        <v>7222324</v>
      </c>
      <c r="AB862" s="60">
        <v>34205</v>
      </c>
      <c r="AC862" s="60" t="s">
        <v>8540</v>
      </c>
      <c r="AD862" s="60" t="s">
        <v>417</v>
      </c>
      <c r="AE862" s="60" t="b">
        <f t="shared" si="27"/>
        <v>1</v>
      </c>
      <c r="AF862" s="60" t="s">
        <v>337</v>
      </c>
      <c r="AH862" s="61">
        <v>40375</v>
      </c>
      <c r="AI862" s="60" t="s">
        <v>292</v>
      </c>
      <c r="AJ862" s="61">
        <v>42908</v>
      </c>
      <c r="AK862" s="61">
        <v>43215</v>
      </c>
      <c r="AL862" s="60" t="s">
        <v>2720</v>
      </c>
      <c r="AM862" s="60" t="str">
        <f>VLOOKUP(AL862,'[1]居宅，予防'!$A$2:$B$43,2,FALSE)</f>
        <v>認知症対応型通所介護</v>
      </c>
      <c r="AN862" s="60" t="str">
        <f>VLOOKUP(AM862,[1]施設種別!$A$2:$B$20,2,FALSE)</f>
        <v>⑲認知症対応型通所介護</v>
      </c>
      <c r="AO862" s="60" t="s">
        <v>294</v>
      </c>
      <c r="AP862" s="60" t="s">
        <v>356</v>
      </c>
      <c r="AQ862" s="61">
        <v>40391</v>
      </c>
      <c r="AR862" s="61">
        <v>40391</v>
      </c>
      <c r="AS862" s="61">
        <v>43191</v>
      </c>
      <c r="BF862" s="61">
        <v>42583</v>
      </c>
      <c r="BG862" s="61">
        <v>44773</v>
      </c>
      <c r="BJ862" s="60" t="s">
        <v>8537</v>
      </c>
      <c r="BK862" s="60" t="s">
        <v>8538</v>
      </c>
      <c r="BL862" s="60" t="s">
        <v>8539</v>
      </c>
      <c r="BM862" s="60" t="s">
        <v>8541</v>
      </c>
      <c r="BN862" s="60" t="s">
        <v>8542</v>
      </c>
      <c r="BO862" s="60" t="s">
        <v>8543</v>
      </c>
      <c r="BP862" s="60">
        <v>7222324</v>
      </c>
      <c r="BQ862" s="60" t="s">
        <v>8544</v>
      </c>
      <c r="BR862" s="60" t="s">
        <v>2007</v>
      </c>
      <c r="BU862" s="60" t="s">
        <v>598</v>
      </c>
      <c r="BV862" s="61">
        <v>26582</v>
      </c>
      <c r="BW862" s="60" t="s">
        <v>8545</v>
      </c>
      <c r="CR862" s="60" t="s">
        <v>417</v>
      </c>
      <c r="CS862" s="60" t="s">
        <v>8546</v>
      </c>
      <c r="CZ862" s="61">
        <v>43214</v>
      </c>
      <c r="DA862" s="61">
        <v>43542</v>
      </c>
      <c r="DB862" s="61">
        <v>41379</v>
      </c>
      <c r="DC862" s="61">
        <v>44773</v>
      </c>
    </row>
    <row r="863" spans="1:110" x14ac:dyDescent="0.15">
      <c r="A863" s="60">
        <f>COUNTIF(B863:B$1038,B863)</f>
        <v>1</v>
      </c>
      <c r="B863" s="60" t="str">
        <f t="shared" si="26"/>
        <v>3491100214認知症対応型共同生活介護</v>
      </c>
      <c r="C863" s="60">
        <v>3491100214</v>
      </c>
      <c r="D863" s="60">
        <v>34205</v>
      </c>
      <c r="E863" s="60" t="s">
        <v>417</v>
      </c>
      <c r="G863" s="60" t="s">
        <v>8547</v>
      </c>
      <c r="H863" s="60" t="s">
        <v>8548</v>
      </c>
      <c r="I863" s="60">
        <v>7220046</v>
      </c>
      <c r="J863" s="60" t="s">
        <v>8549</v>
      </c>
      <c r="K863" s="60" t="s">
        <v>8550</v>
      </c>
      <c r="L863" s="60" t="s">
        <v>8551</v>
      </c>
      <c r="M863" s="60" t="s">
        <v>1907</v>
      </c>
      <c r="O863" s="61">
        <v>39961</v>
      </c>
      <c r="P863" s="60" t="s">
        <v>1967</v>
      </c>
      <c r="Q863" s="60" t="s">
        <v>8552</v>
      </c>
      <c r="R863" s="60" t="s">
        <v>8553</v>
      </c>
      <c r="S863" s="60">
        <v>7200543</v>
      </c>
      <c r="T863" s="60" t="s">
        <v>8554</v>
      </c>
      <c r="U863" s="61">
        <v>22803</v>
      </c>
      <c r="V863" s="60" t="s">
        <v>8555</v>
      </c>
      <c r="X863" s="60" t="s">
        <v>8556</v>
      </c>
      <c r="Y863" s="60" t="s">
        <v>8557</v>
      </c>
      <c r="Z863" s="60" t="s">
        <v>8550</v>
      </c>
      <c r="AA863" s="60">
        <v>7220046</v>
      </c>
      <c r="AB863" s="60">
        <v>34205</v>
      </c>
      <c r="AC863" s="60" t="s">
        <v>8549</v>
      </c>
      <c r="AD863" s="60" t="s">
        <v>417</v>
      </c>
      <c r="AE863" s="60" t="b">
        <f t="shared" si="27"/>
        <v>1</v>
      </c>
      <c r="AF863" s="60" t="s">
        <v>337</v>
      </c>
      <c r="AH863" s="61">
        <v>41436</v>
      </c>
      <c r="AI863" s="60" t="s">
        <v>292</v>
      </c>
      <c r="AJ863" s="61">
        <v>42156</v>
      </c>
      <c r="AK863" s="61">
        <v>43311</v>
      </c>
      <c r="AL863" s="60" t="s">
        <v>1887</v>
      </c>
      <c r="AM863" s="60" t="str">
        <f>VLOOKUP(AL863,'[1]居宅，予防'!$A$2:$B$43,2,FALSE)</f>
        <v>認知症対応型共同生活介護</v>
      </c>
      <c r="AN863" s="60" t="str">
        <f>VLOOKUP(AM863,[1]施設種別!$A$2:$B$20,2,FALSE)</f>
        <v>⑪認知症対応型共同生活介護</v>
      </c>
      <c r="AO863" s="60" t="s">
        <v>294</v>
      </c>
      <c r="AP863" s="60" t="s">
        <v>356</v>
      </c>
      <c r="AQ863" s="61">
        <v>40513</v>
      </c>
      <c r="AR863" s="61">
        <v>40513</v>
      </c>
      <c r="AS863" s="61">
        <v>43191</v>
      </c>
      <c r="BF863" s="61">
        <v>42705</v>
      </c>
      <c r="BG863" s="61">
        <v>44895</v>
      </c>
      <c r="BJ863" s="60" t="s">
        <v>8556</v>
      </c>
      <c r="BK863" s="60" t="s">
        <v>8557</v>
      </c>
      <c r="BL863" s="60" t="s">
        <v>8550</v>
      </c>
      <c r="BM863" s="60" t="s">
        <v>8551</v>
      </c>
      <c r="BN863" s="60" t="s">
        <v>8558</v>
      </c>
      <c r="BO863" s="60" t="s">
        <v>8559</v>
      </c>
      <c r="BP863" s="60">
        <v>7222211</v>
      </c>
      <c r="BQ863" s="60" t="s">
        <v>8560</v>
      </c>
      <c r="BR863" s="60" t="s">
        <v>1892</v>
      </c>
      <c r="BU863" s="60" t="s">
        <v>598</v>
      </c>
      <c r="BV863" s="61">
        <v>34085</v>
      </c>
      <c r="BW863" s="60" t="s">
        <v>8561</v>
      </c>
      <c r="CZ863" s="61">
        <v>43214</v>
      </c>
      <c r="DA863" s="61">
        <v>43397</v>
      </c>
      <c r="DB863" s="61">
        <v>41911</v>
      </c>
      <c r="DC863" s="61">
        <v>44895</v>
      </c>
    </row>
    <row r="864" spans="1:110" x14ac:dyDescent="0.15">
      <c r="A864" s="60">
        <f>COUNTIF(B864:B$1038,B864)</f>
        <v>1</v>
      </c>
      <c r="B864" s="60" t="str">
        <f t="shared" si="26"/>
        <v>3491100222小規模多機能型居宅介護</v>
      </c>
      <c r="C864" s="60">
        <v>3491100222</v>
      </c>
      <c r="D864" s="60">
        <v>34205</v>
      </c>
      <c r="E864" s="60" t="s">
        <v>417</v>
      </c>
      <c r="G864" s="60" t="s">
        <v>8547</v>
      </c>
      <c r="H864" s="60" t="s">
        <v>8548</v>
      </c>
      <c r="I864" s="60">
        <v>7220046</v>
      </c>
      <c r="J864" s="60" t="s">
        <v>8562</v>
      </c>
      <c r="K864" s="60" t="s">
        <v>8563</v>
      </c>
      <c r="L864" s="60" t="s">
        <v>8564</v>
      </c>
      <c r="M864" s="60" t="s">
        <v>1907</v>
      </c>
      <c r="O864" s="61">
        <v>39961</v>
      </c>
      <c r="P864" s="60" t="s">
        <v>1967</v>
      </c>
      <c r="Q864" s="60" t="s">
        <v>8552</v>
      </c>
      <c r="R864" s="60" t="s">
        <v>8553</v>
      </c>
      <c r="S864" s="60">
        <v>7200543</v>
      </c>
      <c r="T864" s="60" t="s">
        <v>8554</v>
      </c>
      <c r="U864" s="61">
        <v>22803</v>
      </c>
      <c r="V864" s="60" t="s">
        <v>8555</v>
      </c>
      <c r="X864" s="60" t="s">
        <v>8565</v>
      </c>
      <c r="Y864" s="60" t="s">
        <v>8566</v>
      </c>
      <c r="Z864" s="60" t="s">
        <v>8563</v>
      </c>
      <c r="AA864" s="60">
        <v>7220046</v>
      </c>
      <c r="AB864" s="60">
        <v>34205</v>
      </c>
      <c r="AC864" s="60" t="s">
        <v>8562</v>
      </c>
      <c r="AD864" s="60" t="s">
        <v>417</v>
      </c>
      <c r="AE864" s="60" t="b">
        <f t="shared" si="27"/>
        <v>1</v>
      </c>
      <c r="AF864" s="60" t="s">
        <v>337</v>
      </c>
      <c r="AH864" s="61">
        <v>41802</v>
      </c>
      <c r="AI864" s="60" t="s">
        <v>292</v>
      </c>
      <c r="AJ864" s="61">
        <v>42156</v>
      </c>
      <c r="AK864" s="61">
        <v>42366</v>
      </c>
      <c r="AL864" s="60" t="s">
        <v>8075</v>
      </c>
      <c r="AM864" s="60" t="str">
        <f>VLOOKUP(AL864,'[1]居宅，予防'!$A$2:$B$43,2,FALSE)</f>
        <v>小規模多機能型居宅介護</v>
      </c>
      <c r="AN864" s="60" t="str">
        <f>VLOOKUP(AM864,[1]施設種別!$A$2:$B$20,2,FALSE)</f>
        <v>⑫小規模多機能型居宅介護</v>
      </c>
      <c r="AO864" s="60" t="s">
        <v>294</v>
      </c>
      <c r="AP864" s="60" t="s">
        <v>356</v>
      </c>
      <c r="AQ864" s="61">
        <v>40544</v>
      </c>
      <c r="AR864" s="61">
        <v>40544</v>
      </c>
      <c r="AS864" s="61">
        <v>43525</v>
      </c>
      <c r="BF864" s="61">
        <v>42736</v>
      </c>
      <c r="BG864" s="61">
        <v>44926</v>
      </c>
      <c r="BJ864" s="60" t="s">
        <v>8565</v>
      </c>
      <c r="BK864" s="60" t="s">
        <v>8566</v>
      </c>
      <c r="BL864" s="60" t="s">
        <v>8550</v>
      </c>
      <c r="BM864" s="60" t="s">
        <v>8551</v>
      </c>
      <c r="BN864" s="60" t="s">
        <v>8567</v>
      </c>
      <c r="BO864" s="60" t="s">
        <v>8568</v>
      </c>
      <c r="BP864" s="60">
        <v>7222211</v>
      </c>
      <c r="BQ864" s="60" t="s">
        <v>8569</v>
      </c>
      <c r="BR864" s="60" t="s">
        <v>3348</v>
      </c>
      <c r="BU864" s="60" t="s">
        <v>598</v>
      </c>
      <c r="BV864" s="61">
        <v>32236</v>
      </c>
      <c r="BW864" s="60" t="s">
        <v>8570</v>
      </c>
      <c r="CO864" s="60" t="s">
        <v>8571</v>
      </c>
      <c r="CP864" s="60" t="s">
        <v>8571</v>
      </c>
      <c r="CQ864" s="60" t="s">
        <v>8572</v>
      </c>
      <c r="CR864" s="60" t="s">
        <v>421</v>
      </c>
      <c r="CS864" s="60" t="s">
        <v>8573</v>
      </c>
      <c r="CU864" s="60" t="s">
        <v>8574</v>
      </c>
      <c r="CX864" s="60" t="s">
        <v>336</v>
      </c>
      <c r="CZ864" s="61">
        <v>43546</v>
      </c>
      <c r="DA864" s="61">
        <v>43419</v>
      </c>
      <c r="DB864" s="61">
        <v>42702</v>
      </c>
      <c r="DC864" s="61">
        <v>44926</v>
      </c>
      <c r="DE864" s="60" t="s">
        <v>8575</v>
      </c>
      <c r="DF864" s="60" t="s">
        <v>8575</v>
      </c>
    </row>
    <row r="865" spans="1:129" x14ac:dyDescent="0.15">
      <c r="A865" s="60">
        <f>COUNTIF(B865:B$1038,B865)</f>
        <v>1</v>
      </c>
      <c r="B865" s="60" t="str">
        <f t="shared" si="26"/>
        <v>3491100230認知症対応型共同生活介護</v>
      </c>
      <c r="C865" s="60">
        <v>3491100230</v>
      </c>
      <c r="D865" s="60">
        <v>34205</v>
      </c>
      <c r="E865" s="60" t="s">
        <v>417</v>
      </c>
      <c r="G865" s="60" t="s">
        <v>8338</v>
      </c>
      <c r="H865" s="60" t="s">
        <v>8576</v>
      </c>
      <c r="I865" s="60">
        <v>7201142</v>
      </c>
      <c r="J865" s="60" t="s">
        <v>8577</v>
      </c>
      <c r="K865" s="60" t="s">
        <v>8578</v>
      </c>
      <c r="L865" s="60" t="s">
        <v>8579</v>
      </c>
      <c r="M865" s="60" t="s">
        <v>1907</v>
      </c>
      <c r="N865" s="60" t="s">
        <v>533</v>
      </c>
      <c r="O865" s="61">
        <v>37973</v>
      </c>
      <c r="P865" s="60" t="s">
        <v>1967</v>
      </c>
      <c r="Q865" s="60" t="s">
        <v>8580</v>
      </c>
      <c r="R865" s="60" t="s">
        <v>8581</v>
      </c>
      <c r="S865" s="60">
        <v>7201142</v>
      </c>
      <c r="T865" s="60" t="s">
        <v>8582</v>
      </c>
      <c r="U865" s="61">
        <v>19910</v>
      </c>
      <c r="V865" s="60" t="s">
        <v>8583</v>
      </c>
      <c r="W865" s="60" t="s">
        <v>8583</v>
      </c>
      <c r="X865" s="60" t="s">
        <v>8584</v>
      </c>
      <c r="Y865" s="60" t="s">
        <v>8585</v>
      </c>
      <c r="Z865" s="60" t="s">
        <v>8586</v>
      </c>
      <c r="AA865" s="60">
        <v>7222417</v>
      </c>
      <c r="AB865" s="60">
        <v>34205</v>
      </c>
      <c r="AC865" s="60" t="s">
        <v>8587</v>
      </c>
      <c r="AD865" s="60" t="s">
        <v>417</v>
      </c>
      <c r="AE865" s="60" t="b">
        <f t="shared" si="27"/>
        <v>1</v>
      </c>
      <c r="AF865" s="60" t="s">
        <v>337</v>
      </c>
      <c r="AH865" s="61">
        <v>41102</v>
      </c>
      <c r="AI865" s="60" t="s">
        <v>292</v>
      </c>
      <c r="AJ865" s="61">
        <v>42339</v>
      </c>
      <c r="AK865" s="61">
        <v>42776</v>
      </c>
      <c r="AL865" s="60" t="s">
        <v>1887</v>
      </c>
      <c r="AM865" s="60" t="str">
        <f>VLOOKUP(AL865,'[1]居宅，予防'!$A$2:$B$43,2,FALSE)</f>
        <v>認知症対応型共同生活介護</v>
      </c>
      <c r="AN865" s="60" t="str">
        <f>VLOOKUP(AM865,[1]施設種別!$A$2:$B$20,2,FALSE)</f>
        <v>⑪認知症対応型共同生活介護</v>
      </c>
      <c r="AO865" s="60" t="s">
        <v>294</v>
      </c>
      <c r="AP865" s="60" t="s">
        <v>356</v>
      </c>
      <c r="AQ865" s="61">
        <v>40603</v>
      </c>
      <c r="AR865" s="61">
        <v>40603</v>
      </c>
      <c r="AS865" s="61">
        <v>41730</v>
      </c>
      <c r="BF865" s="61">
        <v>42795</v>
      </c>
      <c r="BG865" s="61">
        <v>44985</v>
      </c>
      <c r="BJ865" s="60" t="s">
        <v>8584</v>
      </c>
      <c r="BK865" s="60" t="s">
        <v>8585</v>
      </c>
      <c r="BL865" s="60" t="s">
        <v>8588</v>
      </c>
      <c r="BM865" s="60" t="s">
        <v>8588</v>
      </c>
      <c r="BN865" s="60" t="s">
        <v>8589</v>
      </c>
      <c r="BO865" s="60" t="s">
        <v>8590</v>
      </c>
      <c r="BP865" s="60">
        <v>7222101</v>
      </c>
      <c r="BQ865" s="60" t="s">
        <v>8591</v>
      </c>
      <c r="BR865" s="60" t="s">
        <v>3348</v>
      </c>
      <c r="BU865" s="60" t="s">
        <v>598</v>
      </c>
      <c r="BV865" s="61">
        <v>28318</v>
      </c>
      <c r="BW865" s="60" t="s">
        <v>8592</v>
      </c>
      <c r="CU865" s="60" t="s">
        <v>8593</v>
      </c>
      <c r="CZ865" s="61">
        <v>42776</v>
      </c>
      <c r="DA865" s="61">
        <v>43214</v>
      </c>
      <c r="DB865" s="61">
        <v>41738</v>
      </c>
      <c r="DC865" s="61">
        <v>44985</v>
      </c>
    </row>
    <row r="866" spans="1:129" x14ac:dyDescent="0.15">
      <c r="A866" s="60">
        <f>COUNTIF(B866:B$1038,B866)</f>
        <v>1</v>
      </c>
      <c r="B866" s="60" t="str">
        <f t="shared" si="26"/>
        <v>3491100248認知症対応型共同生活介護</v>
      </c>
      <c r="C866" s="60">
        <v>3491100248</v>
      </c>
      <c r="D866" s="60">
        <v>34205</v>
      </c>
      <c r="E866" s="60" t="s">
        <v>417</v>
      </c>
      <c r="G866" s="60" t="s">
        <v>2983</v>
      </c>
      <c r="H866" s="60" t="s">
        <v>2984</v>
      </c>
      <c r="I866" s="60">
        <v>7220045</v>
      </c>
      <c r="J866" s="60" t="s">
        <v>8594</v>
      </c>
      <c r="K866" s="60" t="s">
        <v>2986</v>
      </c>
      <c r="L866" s="60" t="s">
        <v>2987</v>
      </c>
      <c r="M866" s="60" t="s">
        <v>1907</v>
      </c>
      <c r="O866" s="61">
        <v>36530</v>
      </c>
      <c r="P866" s="60" t="s">
        <v>1967</v>
      </c>
      <c r="Q866" s="60" t="s">
        <v>2988</v>
      </c>
      <c r="R866" s="60" t="s">
        <v>2989</v>
      </c>
      <c r="S866" s="60">
        <v>7220062</v>
      </c>
      <c r="T866" s="60" t="s">
        <v>8595</v>
      </c>
      <c r="U866" s="61">
        <v>22558</v>
      </c>
      <c r="V866" s="60" t="s">
        <v>2992</v>
      </c>
      <c r="X866" s="60" t="s">
        <v>5331</v>
      </c>
      <c r="Y866" s="60" t="s">
        <v>5332</v>
      </c>
      <c r="Z866" s="60" t="s">
        <v>8596</v>
      </c>
      <c r="AA866" s="60">
        <v>7220014</v>
      </c>
      <c r="AB866" s="60">
        <v>34205</v>
      </c>
      <c r="AC866" s="60" t="s">
        <v>8597</v>
      </c>
      <c r="AD866" s="60" t="s">
        <v>417</v>
      </c>
      <c r="AE866" s="60" t="b">
        <f t="shared" si="27"/>
        <v>1</v>
      </c>
      <c r="AF866" s="60" t="s">
        <v>337</v>
      </c>
      <c r="AH866" s="61">
        <v>40604</v>
      </c>
      <c r="AI866" s="60" t="s">
        <v>292</v>
      </c>
      <c r="AJ866" s="61">
        <v>41656</v>
      </c>
      <c r="AK866" s="61">
        <v>42811</v>
      </c>
      <c r="AL866" s="60" t="s">
        <v>1887</v>
      </c>
      <c r="AM866" s="60" t="str">
        <f>VLOOKUP(AL866,'[1]居宅，予防'!$A$2:$B$43,2,FALSE)</f>
        <v>認知症対応型共同生活介護</v>
      </c>
      <c r="AN866" s="60" t="str">
        <f>VLOOKUP(AM866,[1]施設種別!$A$2:$B$20,2,FALSE)</f>
        <v>⑪認知症対応型共同生活介護</v>
      </c>
      <c r="AO866" s="60" t="s">
        <v>294</v>
      </c>
      <c r="AP866" s="60" t="s">
        <v>356</v>
      </c>
      <c r="AQ866" s="61">
        <v>40634</v>
      </c>
      <c r="AR866" s="61">
        <v>40634</v>
      </c>
      <c r="AS866" s="61">
        <v>42826</v>
      </c>
      <c r="BF866" s="61">
        <v>42826</v>
      </c>
      <c r="BG866" s="61">
        <v>45016</v>
      </c>
      <c r="BJ866" s="60" t="s">
        <v>5331</v>
      </c>
      <c r="BK866" s="60" t="s">
        <v>5332</v>
      </c>
      <c r="BL866" s="60" t="s">
        <v>8596</v>
      </c>
      <c r="BM866" s="60" t="s">
        <v>8598</v>
      </c>
      <c r="BN866" s="60" t="s">
        <v>8599</v>
      </c>
      <c r="BO866" s="60" t="s">
        <v>8600</v>
      </c>
      <c r="BP866" s="60">
        <v>7290114</v>
      </c>
      <c r="BQ866" s="60" t="s">
        <v>8601</v>
      </c>
      <c r="BR866" s="60" t="s">
        <v>5338</v>
      </c>
      <c r="BU866" s="60" t="s">
        <v>598</v>
      </c>
      <c r="BV866" s="61">
        <v>27667</v>
      </c>
      <c r="BW866" s="60" t="s">
        <v>8602</v>
      </c>
      <c r="CU866" s="60" t="s">
        <v>8603</v>
      </c>
      <c r="CZ866" s="61">
        <v>42849</v>
      </c>
      <c r="DA866" s="61">
        <v>43581</v>
      </c>
      <c r="DB866" s="61">
        <v>41991</v>
      </c>
      <c r="DC866" s="61">
        <v>45016</v>
      </c>
    </row>
    <row r="867" spans="1:129" x14ac:dyDescent="0.15">
      <c r="A867" s="60">
        <f>COUNTIF(B867:B$1038,B867)</f>
        <v>1</v>
      </c>
      <c r="B867" s="60" t="str">
        <f t="shared" si="26"/>
        <v>3491100255小規模多機能型居宅介護</v>
      </c>
      <c r="C867" s="60">
        <v>3491100255</v>
      </c>
      <c r="D867" s="60">
        <v>34205</v>
      </c>
      <c r="E867" s="60" t="s">
        <v>417</v>
      </c>
      <c r="G867" s="60" t="s">
        <v>2983</v>
      </c>
      <c r="H867" s="60" t="s">
        <v>2984</v>
      </c>
      <c r="I867" s="60">
        <v>7220045</v>
      </c>
      <c r="J867" s="60" t="s">
        <v>2985</v>
      </c>
      <c r="K867" s="60" t="s">
        <v>8604</v>
      </c>
      <c r="L867" s="60" t="s">
        <v>8605</v>
      </c>
      <c r="M867" s="60" t="s">
        <v>1907</v>
      </c>
      <c r="O867" s="61">
        <v>36530</v>
      </c>
      <c r="P867" s="60" t="s">
        <v>1967</v>
      </c>
      <c r="Q867" s="60" t="s">
        <v>2988</v>
      </c>
      <c r="R867" s="60" t="s">
        <v>2989</v>
      </c>
      <c r="S867" s="60">
        <v>7220062</v>
      </c>
      <c r="T867" s="60" t="s">
        <v>8606</v>
      </c>
      <c r="U867" s="61">
        <v>22558</v>
      </c>
      <c r="V867" s="60" t="s">
        <v>8607</v>
      </c>
      <c r="X867" s="60" t="s">
        <v>8608</v>
      </c>
      <c r="Y867" s="60" t="s">
        <v>8609</v>
      </c>
      <c r="Z867" s="60" t="s">
        <v>8596</v>
      </c>
      <c r="AA867" s="60">
        <v>7220014</v>
      </c>
      <c r="AB867" s="60">
        <v>34205</v>
      </c>
      <c r="AC867" s="60" t="s">
        <v>8610</v>
      </c>
      <c r="AD867" s="60" t="s">
        <v>417</v>
      </c>
      <c r="AE867" s="60" t="b">
        <f t="shared" si="27"/>
        <v>1</v>
      </c>
      <c r="AF867" s="60" t="s">
        <v>337</v>
      </c>
      <c r="AG867" s="60" t="s">
        <v>291</v>
      </c>
      <c r="AH867" s="61">
        <v>40603</v>
      </c>
      <c r="AI867" s="60" t="s">
        <v>385</v>
      </c>
      <c r="AJ867" s="61">
        <v>40634</v>
      </c>
      <c r="AK867" s="61">
        <v>40630</v>
      </c>
      <c r="AL867" s="60" t="s">
        <v>8075</v>
      </c>
      <c r="AM867" s="60" t="str">
        <f>VLOOKUP(AL867,'[1]居宅，予防'!$A$2:$B$43,2,FALSE)</f>
        <v>小規模多機能型居宅介護</v>
      </c>
      <c r="AN867" s="60" t="str">
        <f>VLOOKUP(AM867,[1]施設種別!$A$2:$B$20,2,FALSE)</f>
        <v>⑫小規模多機能型居宅介護</v>
      </c>
      <c r="AO867" s="60" t="s">
        <v>294</v>
      </c>
      <c r="AP867" s="60" t="s">
        <v>356</v>
      </c>
      <c r="AQ867" s="61">
        <v>40634</v>
      </c>
      <c r="AR867" s="61">
        <v>40634</v>
      </c>
      <c r="AS867" s="61">
        <v>43374</v>
      </c>
      <c r="BF867" s="61">
        <v>42826</v>
      </c>
      <c r="BG867" s="61">
        <v>45016</v>
      </c>
      <c r="BJ867" s="60" t="s">
        <v>8608</v>
      </c>
      <c r="BK867" s="60" t="s">
        <v>8609</v>
      </c>
      <c r="BL867" s="60" t="s">
        <v>8596</v>
      </c>
      <c r="BM867" s="60" t="s">
        <v>8598</v>
      </c>
      <c r="BN867" s="60" t="s">
        <v>8611</v>
      </c>
      <c r="BO867" s="60" t="s">
        <v>8612</v>
      </c>
      <c r="BP867" s="60">
        <v>7290475</v>
      </c>
      <c r="BQ867" s="60" t="s">
        <v>8613</v>
      </c>
      <c r="BR867" s="60" t="s">
        <v>3348</v>
      </c>
      <c r="BU867" s="60" t="s">
        <v>598</v>
      </c>
      <c r="BV867" s="61">
        <v>31919</v>
      </c>
      <c r="CO867" s="60" t="s">
        <v>8614</v>
      </c>
      <c r="CP867" s="60" t="s">
        <v>8614</v>
      </c>
      <c r="CQ867" s="60" t="s">
        <v>8615</v>
      </c>
      <c r="CR867" s="60" t="s">
        <v>417</v>
      </c>
      <c r="CS867" s="60" t="s">
        <v>8616</v>
      </c>
      <c r="CU867" s="60" t="s">
        <v>8603</v>
      </c>
      <c r="CX867" s="60" t="s">
        <v>336</v>
      </c>
      <c r="CZ867" s="61">
        <v>43406</v>
      </c>
      <c r="DA867" s="61">
        <v>42849</v>
      </c>
      <c r="DB867" s="61">
        <v>42779</v>
      </c>
      <c r="DC867" s="61">
        <v>45016</v>
      </c>
    </row>
    <row r="868" spans="1:129" x14ac:dyDescent="0.15">
      <c r="A868" s="60">
        <f>COUNTIF(B868:B$1038,B868)</f>
        <v>1</v>
      </c>
      <c r="B868" s="60" t="str">
        <f t="shared" si="26"/>
        <v>3491100271小規模多機能型居宅介護</v>
      </c>
      <c r="C868" s="60">
        <v>3491100271</v>
      </c>
      <c r="D868" s="60">
        <v>34205</v>
      </c>
      <c r="E868" s="60" t="s">
        <v>417</v>
      </c>
      <c r="G868" s="60" t="s">
        <v>2966</v>
      </c>
      <c r="H868" s="60" t="s">
        <v>2967</v>
      </c>
      <c r="I868" s="60">
        <v>7220215</v>
      </c>
      <c r="J868" s="60" t="s">
        <v>2968</v>
      </c>
      <c r="K868" s="60" t="s">
        <v>2969</v>
      </c>
      <c r="L868" s="60" t="s">
        <v>2970</v>
      </c>
      <c r="M868" s="60" t="s">
        <v>1907</v>
      </c>
      <c r="O868" s="61">
        <v>36623</v>
      </c>
      <c r="P868" s="60" t="s">
        <v>1967</v>
      </c>
      <c r="Q868" s="60" t="s">
        <v>2971</v>
      </c>
      <c r="R868" s="60" t="s">
        <v>2972</v>
      </c>
      <c r="S868" s="60">
        <v>7220215</v>
      </c>
      <c r="T868" s="60" t="s">
        <v>2968</v>
      </c>
      <c r="U868" s="61">
        <v>40876</v>
      </c>
      <c r="V868" s="60" t="s">
        <v>2969</v>
      </c>
      <c r="W868" s="60" t="s">
        <v>2970</v>
      </c>
      <c r="X868" s="60" t="s">
        <v>8617</v>
      </c>
      <c r="Y868" s="60" t="s">
        <v>8618</v>
      </c>
      <c r="Z868" s="60" t="s">
        <v>8619</v>
      </c>
      <c r="AA868" s="60">
        <v>7290141</v>
      </c>
      <c r="AB868" s="60">
        <v>34205</v>
      </c>
      <c r="AC868" s="60" t="s">
        <v>8620</v>
      </c>
      <c r="AD868" s="60" t="s">
        <v>417</v>
      </c>
      <c r="AE868" s="60" t="b">
        <f t="shared" si="27"/>
        <v>1</v>
      </c>
      <c r="AF868" s="60" t="s">
        <v>337</v>
      </c>
      <c r="AH868" s="61">
        <v>40844</v>
      </c>
      <c r="AI868" s="60" t="s">
        <v>292</v>
      </c>
      <c r="AJ868" s="61">
        <v>41628</v>
      </c>
      <c r="AK868" s="61">
        <v>41705</v>
      </c>
      <c r="AL868" s="60" t="s">
        <v>8075</v>
      </c>
      <c r="AM868" s="60" t="str">
        <f>VLOOKUP(AL868,'[1]居宅，予防'!$A$2:$B$43,2,FALSE)</f>
        <v>小規模多機能型居宅介護</v>
      </c>
      <c r="AN868" s="60" t="str">
        <f>VLOOKUP(AM868,[1]施設種別!$A$2:$B$20,2,FALSE)</f>
        <v>⑫小規模多機能型居宅介護</v>
      </c>
      <c r="AO868" s="60" t="s">
        <v>294</v>
      </c>
      <c r="AP868" s="60" t="s">
        <v>356</v>
      </c>
      <c r="AQ868" s="61">
        <v>40878</v>
      </c>
      <c r="AR868" s="61">
        <v>40878</v>
      </c>
      <c r="AS868" s="61">
        <v>42705</v>
      </c>
      <c r="BF868" s="61">
        <v>43070</v>
      </c>
      <c r="BG868" s="61">
        <v>45260</v>
      </c>
      <c r="BJ868" s="60" t="s">
        <v>8617</v>
      </c>
      <c r="BK868" s="60" t="s">
        <v>8618</v>
      </c>
      <c r="BL868" s="60" t="s">
        <v>8619</v>
      </c>
      <c r="BM868" s="60" t="s">
        <v>8621</v>
      </c>
      <c r="BN868" s="60" t="s">
        <v>8622</v>
      </c>
      <c r="BO868" s="60" t="s">
        <v>8623</v>
      </c>
      <c r="BP868" s="60">
        <v>7290141</v>
      </c>
      <c r="BQ868" s="60" t="s">
        <v>8624</v>
      </c>
      <c r="BR868" s="60" t="s">
        <v>1892</v>
      </c>
      <c r="BU868" s="60" t="s">
        <v>598</v>
      </c>
      <c r="BV868" s="61">
        <v>26531</v>
      </c>
      <c r="BW868" s="60" t="s">
        <v>8625</v>
      </c>
      <c r="CO868" s="60" t="s">
        <v>8626</v>
      </c>
      <c r="CP868" s="60" t="s">
        <v>8614</v>
      </c>
      <c r="CQ868" s="60" t="s">
        <v>8627</v>
      </c>
      <c r="CR868" s="60" t="s">
        <v>417</v>
      </c>
      <c r="CS868" s="60" t="s">
        <v>8628</v>
      </c>
      <c r="CZ868" s="61">
        <v>43035</v>
      </c>
      <c r="DA868" s="61">
        <v>43298</v>
      </c>
      <c r="DB868" s="61">
        <v>43035</v>
      </c>
      <c r="DC868" s="61">
        <v>45260</v>
      </c>
    </row>
    <row r="869" spans="1:129" x14ac:dyDescent="0.15">
      <c r="A869" s="60">
        <f>COUNTIF(B869:B$1038,B869)</f>
        <v>1</v>
      </c>
      <c r="B869" s="60" t="str">
        <f t="shared" si="26"/>
        <v>3491100289認知症対応型共同生活介護</v>
      </c>
      <c r="C869" s="60">
        <v>3491100289</v>
      </c>
      <c r="D869" s="60">
        <v>34205</v>
      </c>
      <c r="E869" s="60" t="s">
        <v>417</v>
      </c>
      <c r="G869" s="60" t="s">
        <v>8629</v>
      </c>
      <c r="H869" s="60" t="s">
        <v>8630</v>
      </c>
      <c r="I869" s="60">
        <v>7290141</v>
      </c>
      <c r="J869" s="60" t="s">
        <v>8631</v>
      </c>
      <c r="K869" s="60" t="s">
        <v>2758</v>
      </c>
      <c r="L869" s="60" t="s">
        <v>2759</v>
      </c>
      <c r="M869" s="60" t="s">
        <v>1907</v>
      </c>
      <c r="N869" s="60" t="s">
        <v>533</v>
      </c>
      <c r="O869" s="61">
        <v>37666</v>
      </c>
      <c r="P869" s="60" t="s">
        <v>1967</v>
      </c>
      <c r="Q869" s="60" t="s">
        <v>2760</v>
      </c>
      <c r="R869" s="60" t="s">
        <v>2761</v>
      </c>
      <c r="S869" s="60">
        <v>7220073</v>
      </c>
      <c r="T869" s="60" t="s">
        <v>8632</v>
      </c>
      <c r="U869" s="61">
        <v>20729</v>
      </c>
      <c r="V869" s="60" t="s">
        <v>2763</v>
      </c>
      <c r="X869" s="60" t="s">
        <v>8633</v>
      </c>
      <c r="Y869" s="60" t="s">
        <v>8634</v>
      </c>
      <c r="Z869" s="60" t="s">
        <v>8635</v>
      </c>
      <c r="AA869" s="60">
        <v>7220008</v>
      </c>
      <c r="AB869" s="60">
        <v>34205</v>
      </c>
      <c r="AC869" s="60" t="s">
        <v>8636</v>
      </c>
      <c r="AD869" s="60" t="s">
        <v>417</v>
      </c>
      <c r="AE869" s="60" t="b">
        <f t="shared" si="27"/>
        <v>1</v>
      </c>
      <c r="AF869" s="60" t="s">
        <v>337</v>
      </c>
      <c r="AH869" s="61">
        <v>40912</v>
      </c>
      <c r="AI869" s="60" t="s">
        <v>385</v>
      </c>
      <c r="AJ869" s="61">
        <v>40940</v>
      </c>
      <c r="AK869" s="61">
        <v>40935</v>
      </c>
      <c r="AL869" s="60" t="s">
        <v>1887</v>
      </c>
      <c r="AM869" s="60" t="str">
        <f>VLOOKUP(AL869,'[1]居宅，予防'!$A$2:$B$43,2,FALSE)</f>
        <v>認知症対応型共同生活介護</v>
      </c>
      <c r="AN869" s="60" t="str">
        <f>VLOOKUP(AM869,[1]施設種別!$A$2:$B$20,2,FALSE)</f>
        <v>⑪認知症対応型共同生活介護</v>
      </c>
      <c r="AO869" s="60" t="s">
        <v>294</v>
      </c>
      <c r="AP869" s="60" t="s">
        <v>356</v>
      </c>
      <c r="AQ869" s="61">
        <v>40940</v>
      </c>
      <c r="AR869" s="61">
        <v>40940</v>
      </c>
      <c r="AS869" s="61">
        <v>43191</v>
      </c>
      <c r="BF869" s="61">
        <v>43132</v>
      </c>
      <c r="BG869" s="61">
        <v>45322</v>
      </c>
      <c r="BJ869" s="60" t="s">
        <v>8633</v>
      </c>
      <c r="BK869" s="60" t="s">
        <v>8634</v>
      </c>
      <c r="BL869" s="60" t="s">
        <v>8635</v>
      </c>
      <c r="BM869" s="60" t="s">
        <v>8635</v>
      </c>
      <c r="BN869" s="60" t="s">
        <v>8637</v>
      </c>
      <c r="BO869" s="60" t="s">
        <v>8638</v>
      </c>
      <c r="BP869" s="60">
        <v>7293221</v>
      </c>
      <c r="BQ869" s="60" t="s">
        <v>8639</v>
      </c>
      <c r="BR869" s="60" t="s">
        <v>1892</v>
      </c>
      <c r="BU869" s="60" t="s">
        <v>598</v>
      </c>
      <c r="BV869" s="61">
        <v>29159</v>
      </c>
      <c r="BW869" s="60" t="s">
        <v>8640</v>
      </c>
      <c r="CZ869" s="61">
        <v>43214</v>
      </c>
      <c r="DA869" s="61">
        <v>43214</v>
      </c>
      <c r="DB869" s="61">
        <v>40912</v>
      </c>
      <c r="DC869" s="61">
        <v>45322</v>
      </c>
    </row>
    <row r="870" spans="1:129" x14ac:dyDescent="0.15">
      <c r="A870" s="60">
        <f>COUNTIF(B870:B$1038,B870)</f>
        <v>1</v>
      </c>
      <c r="B870" s="60" t="str">
        <f t="shared" si="26"/>
        <v>3491100297小規模多機能型居宅介護</v>
      </c>
      <c r="C870" s="60">
        <v>3491100297</v>
      </c>
      <c r="D870" s="60">
        <v>34205</v>
      </c>
      <c r="E870" s="60" t="s">
        <v>417</v>
      </c>
      <c r="G870" s="60" t="s">
        <v>2558</v>
      </c>
      <c r="H870" s="60" t="s">
        <v>2559</v>
      </c>
      <c r="I870" s="60">
        <v>7220042</v>
      </c>
      <c r="J870" s="60" t="s">
        <v>2560</v>
      </c>
      <c r="K870" s="60" t="s">
        <v>2561</v>
      </c>
      <c r="L870" s="60" t="s">
        <v>2562</v>
      </c>
      <c r="M870" s="60" t="s">
        <v>1244</v>
      </c>
      <c r="N870" s="60" t="s">
        <v>533</v>
      </c>
      <c r="O870" s="61">
        <v>30141</v>
      </c>
      <c r="P870" s="60" t="s">
        <v>283</v>
      </c>
      <c r="Q870" s="60" t="s">
        <v>2878</v>
      </c>
      <c r="R870" s="60" t="s">
        <v>2879</v>
      </c>
      <c r="S870" s="60">
        <v>7220021</v>
      </c>
      <c r="T870" s="60" t="s">
        <v>2880</v>
      </c>
      <c r="U870" s="61">
        <v>20158</v>
      </c>
      <c r="V870" s="60" t="s">
        <v>2881</v>
      </c>
      <c r="X870" s="60" t="s">
        <v>8641</v>
      </c>
      <c r="Y870" s="60" t="s">
        <v>8642</v>
      </c>
      <c r="Z870" s="60" t="s">
        <v>8643</v>
      </c>
      <c r="AA870" s="60">
        <v>7220042</v>
      </c>
      <c r="AB870" s="60">
        <v>34205</v>
      </c>
      <c r="AC870" s="60" t="s">
        <v>2578</v>
      </c>
      <c r="AD870" s="60" t="s">
        <v>417</v>
      </c>
      <c r="AE870" s="60" t="b">
        <f t="shared" si="27"/>
        <v>1</v>
      </c>
      <c r="AF870" s="60" t="s">
        <v>337</v>
      </c>
      <c r="AH870" s="61">
        <v>42107</v>
      </c>
      <c r="AI870" s="60" t="s">
        <v>292</v>
      </c>
      <c r="AJ870" s="61">
        <v>42909</v>
      </c>
      <c r="AK870" s="61">
        <v>43144</v>
      </c>
      <c r="AL870" s="60" t="s">
        <v>8075</v>
      </c>
      <c r="AM870" s="60" t="str">
        <f>VLOOKUP(AL870,'[1]居宅，予防'!$A$2:$B$43,2,FALSE)</f>
        <v>小規模多機能型居宅介護</v>
      </c>
      <c r="AN870" s="60" t="str">
        <f>VLOOKUP(AM870,[1]施設種別!$A$2:$B$20,2,FALSE)</f>
        <v>⑫小規模多機能型居宅介護</v>
      </c>
      <c r="AO870" s="60" t="s">
        <v>294</v>
      </c>
      <c r="AP870" s="60" t="s">
        <v>356</v>
      </c>
      <c r="AQ870" s="61">
        <v>41365</v>
      </c>
      <c r="AR870" s="61">
        <v>41365</v>
      </c>
      <c r="AS870" s="61">
        <v>42826</v>
      </c>
      <c r="BF870" s="61">
        <v>43556</v>
      </c>
      <c r="BG870" s="61">
        <v>45747</v>
      </c>
      <c r="BJ870" s="60" t="s">
        <v>8641</v>
      </c>
      <c r="BK870" s="60" t="s">
        <v>8642</v>
      </c>
      <c r="BL870" s="60" t="s">
        <v>8643</v>
      </c>
      <c r="BM870" s="60" t="s">
        <v>2579</v>
      </c>
      <c r="BN870" s="60" t="s">
        <v>8644</v>
      </c>
      <c r="BO870" s="60" t="s">
        <v>8645</v>
      </c>
      <c r="BP870" s="60">
        <v>7293107</v>
      </c>
      <c r="BQ870" s="60" t="s">
        <v>8646</v>
      </c>
      <c r="BR870" s="60" t="s">
        <v>3393</v>
      </c>
      <c r="BU870" s="60" t="s">
        <v>598</v>
      </c>
      <c r="BV870" s="61">
        <v>27370</v>
      </c>
      <c r="BW870" s="60" t="s">
        <v>8647</v>
      </c>
      <c r="CO870" s="60" t="s">
        <v>3911</v>
      </c>
      <c r="CP870" s="60" t="s">
        <v>3911</v>
      </c>
      <c r="CQ870" s="60" t="s">
        <v>8648</v>
      </c>
      <c r="CR870" s="60" t="s">
        <v>417</v>
      </c>
      <c r="CS870" s="60" t="s">
        <v>8649</v>
      </c>
      <c r="CU870" s="60" t="s">
        <v>8650</v>
      </c>
      <c r="CZ870" s="61">
        <v>43553</v>
      </c>
      <c r="DA870" s="61">
        <v>43581</v>
      </c>
      <c r="DB870" s="61">
        <v>41820</v>
      </c>
      <c r="DC870" s="61">
        <v>45747</v>
      </c>
    </row>
    <row r="871" spans="1:129" x14ac:dyDescent="0.15">
      <c r="A871" s="60">
        <f>COUNTIF(B871:B$1038,B871)</f>
        <v>1</v>
      </c>
      <c r="B871" s="60" t="str">
        <f t="shared" si="26"/>
        <v>3491100305地域密着型介護老人福祉施設入所者生活介護</v>
      </c>
      <c r="C871" s="60">
        <v>3491100305</v>
      </c>
      <c r="D871" s="60">
        <v>34205</v>
      </c>
      <c r="E871" s="60" t="s">
        <v>417</v>
      </c>
      <c r="G871" s="60" t="s">
        <v>2558</v>
      </c>
      <c r="H871" s="60" t="s">
        <v>2559</v>
      </c>
      <c r="I871" s="60">
        <v>7220042</v>
      </c>
      <c r="J871" s="60" t="s">
        <v>8651</v>
      </c>
      <c r="K871" s="60" t="s">
        <v>2561</v>
      </c>
      <c r="L871" s="60" t="s">
        <v>2562</v>
      </c>
      <c r="M871" s="60" t="s">
        <v>1244</v>
      </c>
      <c r="N871" s="60" t="s">
        <v>533</v>
      </c>
      <c r="O871" s="61">
        <v>30141</v>
      </c>
      <c r="P871" s="60" t="s">
        <v>283</v>
      </c>
      <c r="Q871" s="60" t="s">
        <v>2878</v>
      </c>
      <c r="R871" s="60" t="s">
        <v>2879</v>
      </c>
      <c r="S871" s="60">
        <v>7220021</v>
      </c>
      <c r="T871" s="60" t="s">
        <v>2880</v>
      </c>
      <c r="U871" s="61">
        <v>20158</v>
      </c>
      <c r="V871" s="60" t="s">
        <v>2881</v>
      </c>
      <c r="X871" s="60" t="s">
        <v>8652</v>
      </c>
      <c r="Y871" s="60" t="s">
        <v>2581</v>
      </c>
      <c r="Z871" s="60" t="s">
        <v>8653</v>
      </c>
      <c r="AA871" s="60">
        <v>7220042</v>
      </c>
      <c r="AB871" s="60">
        <v>34205</v>
      </c>
      <c r="AC871" s="60" t="s">
        <v>8654</v>
      </c>
      <c r="AD871" s="60" t="s">
        <v>417</v>
      </c>
      <c r="AE871" s="60" t="b">
        <f t="shared" si="27"/>
        <v>1</v>
      </c>
      <c r="AF871" s="60" t="s">
        <v>337</v>
      </c>
      <c r="AH871" s="61">
        <v>41803</v>
      </c>
      <c r="AI871" s="60" t="s">
        <v>292</v>
      </c>
      <c r="AJ871" s="61">
        <v>42909</v>
      </c>
      <c r="AK871" s="61">
        <v>43144</v>
      </c>
      <c r="AL871" s="60" t="s">
        <v>8225</v>
      </c>
      <c r="AM871" s="60" t="str">
        <f>VLOOKUP(AL871,'[1]居宅，予防'!$A$2:$B$43,2,FALSE)</f>
        <v>地域密着型介護老人福祉施設入所者生活介護</v>
      </c>
      <c r="AN871" s="60" t="str">
        <f>VLOOKUP(AM871,[1]施設種別!$A$2:$B$20,2,FALSE)</f>
        <v>②地域密着型特別養護老人ホーム</v>
      </c>
      <c r="AO871" s="60" t="s">
        <v>294</v>
      </c>
      <c r="AP871" s="60" t="s">
        <v>356</v>
      </c>
      <c r="AQ871" s="61">
        <v>41365</v>
      </c>
      <c r="AR871" s="61">
        <v>41365</v>
      </c>
      <c r="AS871" s="61">
        <v>43405</v>
      </c>
      <c r="BF871" s="61">
        <v>43556</v>
      </c>
      <c r="BG871" s="61">
        <v>45747</v>
      </c>
      <c r="BJ871" s="60" t="s">
        <v>8652</v>
      </c>
      <c r="BK871" s="60" t="s">
        <v>2581</v>
      </c>
      <c r="BL871" s="60" t="s">
        <v>8653</v>
      </c>
      <c r="BM871" s="60" t="s">
        <v>2579</v>
      </c>
      <c r="BN871" s="60" t="s">
        <v>2879</v>
      </c>
      <c r="BO871" s="60" t="s">
        <v>2878</v>
      </c>
      <c r="BP871" s="60">
        <v>7220021</v>
      </c>
      <c r="BQ871" s="60" t="s">
        <v>8655</v>
      </c>
      <c r="BS871" s="60" t="s">
        <v>2576</v>
      </c>
      <c r="BT871" s="60" t="s">
        <v>8656</v>
      </c>
      <c r="BU871" s="60" t="s">
        <v>598</v>
      </c>
      <c r="BV871" s="61">
        <v>20158</v>
      </c>
      <c r="BW871" s="60" t="s">
        <v>2881</v>
      </c>
      <c r="CO871" s="60" t="s">
        <v>3911</v>
      </c>
      <c r="CP871" s="60" t="s">
        <v>3911</v>
      </c>
      <c r="CQ871" s="60" t="s">
        <v>8657</v>
      </c>
      <c r="CU871" s="60" t="s">
        <v>8658</v>
      </c>
      <c r="CV871" s="60" t="s">
        <v>8659</v>
      </c>
      <c r="CW871" s="60" t="s">
        <v>8660</v>
      </c>
      <c r="CZ871" s="61">
        <v>43553</v>
      </c>
      <c r="DA871" s="61">
        <v>43525</v>
      </c>
      <c r="DB871" s="61">
        <v>40513</v>
      </c>
      <c r="DC871" s="61">
        <v>45747</v>
      </c>
      <c r="DV871" s="60" t="s">
        <v>8661</v>
      </c>
      <c r="DW871" s="60" t="s">
        <v>8662</v>
      </c>
      <c r="DX871" s="60" t="s">
        <v>8663</v>
      </c>
      <c r="DY871" s="60" t="s">
        <v>8664</v>
      </c>
    </row>
    <row r="872" spans="1:129" x14ac:dyDescent="0.15">
      <c r="A872" s="60">
        <f>COUNTIF(B872:B$1038,B872)</f>
        <v>1</v>
      </c>
      <c r="B872" s="60" t="str">
        <f t="shared" si="26"/>
        <v>3491100313地域密着型介護老人福祉施設入所者生活介護</v>
      </c>
      <c r="C872" s="60">
        <v>3491100313</v>
      </c>
      <c r="D872" s="60">
        <v>34205</v>
      </c>
      <c r="E872" s="60" t="s">
        <v>417</v>
      </c>
      <c r="G872" s="60" t="s">
        <v>2514</v>
      </c>
      <c r="H872" s="60" t="s">
        <v>2515</v>
      </c>
      <c r="I872" s="60">
        <v>7220202</v>
      </c>
      <c r="J872" s="60" t="s">
        <v>8518</v>
      </c>
      <c r="K872" s="60" t="s">
        <v>2517</v>
      </c>
      <c r="L872" s="60" t="s">
        <v>2518</v>
      </c>
      <c r="M872" s="60" t="s">
        <v>1244</v>
      </c>
      <c r="N872" s="60" t="s">
        <v>417</v>
      </c>
      <c r="O872" s="61">
        <v>31950</v>
      </c>
      <c r="P872" s="60" t="s">
        <v>283</v>
      </c>
      <c r="Q872" s="60" t="s">
        <v>8519</v>
      </c>
      <c r="R872" s="60" t="s">
        <v>8520</v>
      </c>
      <c r="S872" s="60">
        <v>7290141</v>
      </c>
      <c r="T872" s="60" t="s">
        <v>8521</v>
      </c>
      <c r="U872" s="61">
        <v>13047</v>
      </c>
      <c r="X872" s="60" t="s">
        <v>3221</v>
      </c>
      <c r="Y872" s="60" t="s">
        <v>3222</v>
      </c>
      <c r="Z872" s="60" t="s">
        <v>2517</v>
      </c>
      <c r="AA872" s="60">
        <v>7220202</v>
      </c>
      <c r="AB872" s="60">
        <v>34205</v>
      </c>
      <c r="AC872" s="60" t="s">
        <v>8518</v>
      </c>
      <c r="AD872" s="60" t="s">
        <v>417</v>
      </c>
      <c r="AE872" s="60" t="b">
        <f t="shared" si="27"/>
        <v>1</v>
      </c>
      <c r="AF872" s="60" t="s">
        <v>337</v>
      </c>
      <c r="AH872" s="61">
        <v>41376</v>
      </c>
      <c r="AI872" s="60" t="s">
        <v>292</v>
      </c>
      <c r="AJ872" s="61">
        <v>42912</v>
      </c>
      <c r="AK872" s="61">
        <v>43546</v>
      </c>
      <c r="AL872" s="60" t="s">
        <v>8225</v>
      </c>
      <c r="AM872" s="60" t="str">
        <f>VLOOKUP(AL872,'[1]居宅，予防'!$A$2:$B$43,2,FALSE)</f>
        <v>地域密着型介護老人福祉施設入所者生活介護</v>
      </c>
      <c r="AN872" s="60" t="str">
        <f>VLOOKUP(AM872,[1]施設種別!$A$2:$B$20,2,FALSE)</f>
        <v>②地域密着型特別養護老人ホーム</v>
      </c>
      <c r="AO872" s="60" t="s">
        <v>294</v>
      </c>
      <c r="AP872" s="60" t="s">
        <v>356</v>
      </c>
      <c r="AQ872" s="61">
        <v>41395</v>
      </c>
      <c r="AR872" s="61">
        <v>41395</v>
      </c>
      <c r="AS872" s="61">
        <v>42767</v>
      </c>
      <c r="BF872" s="61">
        <v>43586</v>
      </c>
      <c r="BG872" s="61">
        <v>45777</v>
      </c>
      <c r="BJ872" s="60" t="s">
        <v>3221</v>
      </c>
      <c r="BK872" s="60" t="s">
        <v>3222</v>
      </c>
      <c r="BL872" s="60" t="s">
        <v>2517</v>
      </c>
      <c r="BM872" s="60" t="s">
        <v>2518</v>
      </c>
      <c r="BN872" s="60" t="s">
        <v>2533</v>
      </c>
      <c r="BO872" s="60" t="s">
        <v>2534</v>
      </c>
      <c r="BP872" s="60">
        <v>7220022</v>
      </c>
      <c r="BQ872" s="60" t="s">
        <v>8665</v>
      </c>
      <c r="BS872" s="60" t="s">
        <v>8666</v>
      </c>
      <c r="BT872" s="60" t="s">
        <v>674</v>
      </c>
      <c r="BU872" s="60" t="s">
        <v>598</v>
      </c>
      <c r="BV872" s="61">
        <v>19504</v>
      </c>
      <c r="BW872" s="60" t="s">
        <v>8667</v>
      </c>
      <c r="CO872" s="60" t="s">
        <v>3911</v>
      </c>
      <c r="CP872" s="60" t="s">
        <v>3911</v>
      </c>
      <c r="CU872" s="60" t="s">
        <v>8668</v>
      </c>
      <c r="CZ872" s="61">
        <v>43581</v>
      </c>
      <c r="DA872" s="61">
        <v>43215</v>
      </c>
      <c r="DB872" s="61">
        <v>41677</v>
      </c>
      <c r="DC872" s="61">
        <v>45777</v>
      </c>
    </row>
    <row r="873" spans="1:129" x14ac:dyDescent="0.15">
      <c r="A873" s="60">
        <f>COUNTIF(B873:B$1038,B873)</f>
        <v>1</v>
      </c>
      <c r="B873" s="60" t="str">
        <f t="shared" si="26"/>
        <v>3491100321認知症対応型共同生活介護</v>
      </c>
      <c r="C873" s="60">
        <v>3491100321</v>
      </c>
      <c r="D873" s="60">
        <v>34205</v>
      </c>
      <c r="E873" s="60" t="s">
        <v>417</v>
      </c>
      <c r="G873" s="60" t="s">
        <v>8669</v>
      </c>
      <c r="H873" s="60" t="s">
        <v>8670</v>
      </c>
      <c r="I873" s="60">
        <v>1050001</v>
      </c>
      <c r="J873" s="60" t="s">
        <v>8671</v>
      </c>
      <c r="K873" s="60" t="s">
        <v>8672</v>
      </c>
      <c r="L873" s="60" t="s">
        <v>8673</v>
      </c>
      <c r="M873" s="60" t="s">
        <v>1907</v>
      </c>
      <c r="O873" s="61">
        <v>37575</v>
      </c>
      <c r="P873" s="60" t="s">
        <v>1967</v>
      </c>
      <c r="Q873" s="60" t="s">
        <v>8674</v>
      </c>
      <c r="R873" s="60" t="s">
        <v>8675</v>
      </c>
      <c r="S873" s="60">
        <v>1580084</v>
      </c>
      <c r="T873" s="60" t="s">
        <v>8676</v>
      </c>
      <c r="U873" s="61">
        <v>22483</v>
      </c>
      <c r="V873" s="60" t="s">
        <v>8677</v>
      </c>
      <c r="X873" s="60" t="s">
        <v>8678</v>
      </c>
      <c r="Y873" s="60" t="s">
        <v>8679</v>
      </c>
      <c r="Z873" s="60" t="s">
        <v>8680</v>
      </c>
      <c r="AA873" s="60">
        <v>7220062</v>
      </c>
      <c r="AB873" s="60">
        <v>34205</v>
      </c>
      <c r="AC873" s="60" t="s">
        <v>8681</v>
      </c>
      <c r="AD873" s="60" t="s">
        <v>417</v>
      </c>
      <c r="AE873" s="60" t="b">
        <f t="shared" si="27"/>
        <v>1</v>
      </c>
      <c r="AF873" s="60" t="s">
        <v>337</v>
      </c>
      <c r="AH873" s="61">
        <v>41472</v>
      </c>
      <c r="AI873" s="60" t="s">
        <v>292</v>
      </c>
      <c r="AJ873" s="61">
        <v>42339</v>
      </c>
      <c r="AK873" s="61">
        <v>42415</v>
      </c>
      <c r="AL873" s="60" t="s">
        <v>1887</v>
      </c>
      <c r="AM873" s="60" t="str">
        <f>VLOOKUP(AL873,'[1]居宅，予防'!$A$2:$B$43,2,FALSE)</f>
        <v>認知症対応型共同生活介護</v>
      </c>
      <c r="AN873" s="60" t="str">
        <f>VLOOKUP(AM873,[1]施設種別!$A$2:$B$20,2,FALSE)</f>
        <v>⑪認知症対応型共同生活介護</v>
      </c>
      <c r="AO873" s="60" t="s">
        <v>294</v>
      </c>
      <c r="AP873" s="60" t="s">
        <v>356</v>
      </c>
      <c r="AQ873" s="61">
        <v>41487</v>
      </c>
      <c r="AR873" s="61">
        <v>41487</v>
      </c>
      <c r="AS873" s="61">
        <v>43227</v>
      </c>
      <c r="BF873" s="61">
        <v>41487</v>
      </c>
      <c r="BG873" s="61">
        <v>43677</v>
      </c>
      <c r="BJ873" s="60" t="s">
        <v>8678</v>
      </c>
      <c r="BK873" s="60" t="s">
        <v>8679</v>
      </c>
      <c r="BL873" s="60" t="s">
        <v>8680</v>
      </c>
      <c r="BM873" s="60" t="s">
        <v>8682</v>
      </c>
      <c r="BN873" s="60" t="s">
        <v>8683</v>
      </c>
      <c r="BO873" s="60" t="s">
        <v>8684</v>
      </c>
      <c r="BP873" s="60">
        <v>7202124</v>
      </c>
      <c r="BQ873" s="60" t="s">
        <v>8685</v>
      </c>
      <c r="BU873" s="60" t="s">
        <v>598</v>
      </c>
      <c r="BV873" s="61">
        <v>29679</v>
      </c>
      <c r="BW873" s="60" t="s">
        <v>8686</v>
      </c>
      <c r="CU873" s="60" t="s">
        <v>8687</v>
      </c>
      <c r="CZ873" s="61">
        <v>43283</v>
      </c>
      <c r="DA873" s="61">
        <v>43217</v>
      </c>
      <c r="DB873" s="61">
        <v>40703</v>
      </c>
      <c r="DC873" s="61">
        <v>43677</v>
      </c>
      <c r="DE873" s="60" t="s">
        <v>8688</v>
      </c>
    </row>
    <row r="874" spans="1:129" x14ac:dyDescent="0.15">
      <c r="A874" s="60">
        <f>COUNTIF(B874:B$1038,B874)</f>
        <v>1</v>
      </c>
      <c r="B874" s="60" t="str">
        <f t="shared" si="26"/>
        <v>3491100339認知症対応型共同生活介護</v>
      </c>
      <c r="C874" s="60">
        <v>3491100339</v>
      </c>
      <c r="D874" s="60">
        <v>34205</v>
      </c>
      <c r="E874" s="60" t="s">
        <v>417</v>
      </c>
      <c r="G874" s="60" t="s">
        <v>8689</v>
      </c>
      <c r="H874" s="60" t="s">
        <v>8690</v>
      </c>
      <c r="I874" s="60">
        <v>7220215</v>
      </c>
      <c r="J874" s="60" t="s">
        <v>8691</v>
      </c>
      <c r="K874" s="60" t="s">
        <v>8692</v>
      </c>
      <c r="L874" s="60" t="s">
        <v>8693</v>
      </c>
      <c r="M874" s="60" t="s">
        <v>1907</v>
      </c>
      <c r="N874" s="60" t="s">
        <v>533</v>
      </c>
      <c r="O874" s="61">
        <v>41291</v>
      </c>
      <c r="P874" s="60" t="s">
        <v>1967</v>
      </c>
      <c r="Q874" s="60" t="s">
        <v>8694</v>
      </c>
      <c r="R874" s="60" t="s">
        <v>8695</v>
      </c>
      <c r="S874" s="60">
        <v>7200031</v>
      </c>
      <c r="T874" s="60" t="s">
        <v>8696</v>
      </c>
      <c r="U874" s="61">
        <v>28479</v>
      </c>
      <c r="V874" s="60" t="s">
        <v>8697</v>
      </c>
      <c r="X874" s="60" t="s">
        <v>8698</v>
      </c>
      <c r="Y874" s="60" t="s">
        <v>8699</v>
      </c>
      <c r="Z874" s="60" t="s">
        <v>8692</v>
      </c>
      <c r="AA874" s="60">
        <v>7220215</v>
      </c>
      <c r="AB874" s="60">
        <v>34205</v>
      </c>
      <c r="AC874" s="60" t="s">
        <v>8691</v>
      </c>
      <c r="AD874" s="60" t="s">
        <v>417</v>
      </c>
      <c r="AE874" s="60" t="b">
        <f t="shared" si="27"/>
        <v>1</v>
      </c>
      <c r="AF874" s="60" t="s">
        <v>337</v>
      </c>
      <c r="AH874" s="61">
        <v>41683</v>
      </c>
      <c r="AI874" s="60" t="s">
        <v>292</v>
      </c>
      <c r="AJ874" s="61">
        <v>42571</v>
      </c>
      <c r="AK874" s="61">
        <v>42608</v>
      </c>
      <c r="AL874" s="60" t="s">
        <v>1887</v>
      </c>
      <c r="AM874" s="60" t="str">
        <f>VLOOKUP(AL874,'[1]居宅，予防'!$A$2:$B$43,2,FALSE)</f>
        <v>認知症対応型共同生活介護</v>
      </c>
      <c r="AN874" s="60" t="str">
        <f>VLOOKUP(AM874,[1]施設種別!$A$2:$B$20,2,FALSE)</f>
        <v>⑪認知症対応型共同生活介護</v>
      </c>
      <c r="AO874" s="60" t="s">
        <v>294</v>
      </c>
      <c r="AP874" s="60" t="s">
        <v>356</v>
      </c>
      <c r="AQ874" s="61">
        <v>41699</v>
      </c>
      <c r="AR874" s="61">
        <v>41699</v>
      </c>
      <c r="AS874" s="61">
        <v>42705</v>
      </c>
      <c r="BF874" s="61">
        <v>41699</v>
      </c>
      <c r="BG874" s="61">
        <v>43890</v>
      </c>
      <c r="BJ874" s="60" t="s">
        <v>8698</v>
      </c>
      <c r="BK874" s="60" t="s">
        <v>8699</v>
      </c>
      <c r="BL874" s="60" t="s">
        <v>8692</v>
      </c>
      <c r="BM874" s="60" t="s">
        <v>8693</v>
      </c>
      <c r="BN874" s="60" t="s">
        <v>8695</v>
      </c>
      <c r="BO874" s="60" t="s">
        <v>8694</v>
      </c>
      <c r="BP874" s="60">
        <v>7200818</v>
      </c>
      <c r="BQ874" s="60" t="s">
        <v>8700</v>
      </c>
      <c r="BR874" s="60" t="s">
        <v>3348</v>
      </c>
      <c r="BU874" s="60" t="s">
        <v>598</v>
      </c>
      <c r="BV874" s="61">
        <v>28479</v>
      </c>
      <c r="BW874" s="60" t="s">
        <v>8697</v>
      </c>
      <c r="CZ874" s="61">
        <v>42739</v>
      </c>
      <c r="DA874" s="61">
        <v>43244</v>
      </c>
      <c r="DB874" s="61">
        <v>41683</v>
      </c>
      <c r="DC874" s="61">
        <v>43890</v>
      </c>
      <c r="DF874" s="60" t="s">
        <v>8701</v>
      </c>
    </row>
    <row r="875" spans="1:129" x14ac:dyDescent="0.15">
      <c r="A875" s="60">
        <f>COUNTIF(B875:B$1038,B875)</f>
        <v>1</v>
      </c>
      <c r="B875" s="60" t="str">
        <f t="shared" si="26"/>
        <v>3491100347地域密着型介護老人福祉施設入所者生活介護</v>
      </c>
      <c r="C875" s="60">
        <v>3491100347</v>
      </c>
      <c r="D875" s="60">
        <v>34205</v>
      </c>
      <c r="E875" s="60" t="s">
        <v>417</v>
      </c>
      <c r="G875" s="60" t="s">
        <v>2597</v>
      </c>
      <c r="H875" s="60" t="s">
        <v>2598</v>
      </c>
      <c r="I875" s="60">
        <v>7200836</v>
      </c>
      <c r="J875" s="60" t="s">
        <v>8702</v>
      </c>
      <c r="K875" s="60" t="s">
        <v>2600</v>
      </c>
      <c r="L875" s="60" t="s">
        <v>2601</v>
      </c>
      <c r="M875" s="60" t="s">
        <v>1244</v>
      </c>
      <c r="N875" s="60" t="s">
        <v>533</v>
      </c>
      <c r="O875" s="61">
        <v>25784</v>
      </c>
      <c r="P875" s="60" t="s">
        <v>283</v>
      </c>
      <c r="Q875" s="60" t="s">
        <v>8703</v>
      </c>
      <c r="R875" s="60" t="s">
        <v>8704</v>
      </c>
      <c r="S875" s="60">
        <v>7200551</v>
      </c>
      <c r="T875" s="60" t="s">
        <v>8705</v>
      </c>
      <c r="U875" s="61">
        <v>21551</v>
      </c>
      <c r="V875" s="60" t="s">
        <v>8706</v>
      </c>
      <c r="X875" s="60" t="s">
        <v>3144</v>
      </c>
      <c r="Y875" s="60" t="s">
        <v>3145</v>
      </c>
      <c r="Z875" s="60" t="s">
        <v>2620</v>
      </c>
      <c r="AA875" s="60">
        <v>7200551</v>
      </c>
      <c r="AB875" s="60">
        <v>34205</v>
      </c>
      <c r="AC875" s="60" t="s">
        <v>8707</v>
      </c>
      <c r="AD875" s="60" t="s">
        <v>417</v>
      </c>
      <c r="AE875" s="60" t="b">
        <f t="shared" si="27"/>
        <v>1</v>
      </c>
      <c r="AF875" s="60" t="s">
        <v>337</v>
      </c>
      <c r="AH875" s="61">
        <v>42108</v>
      </c>
      <c r="AI875" s="60" t="s">
        <v>292</v>
      </c>
      <c r="AJ875" s="61">
        <v>42095</v>
      </c>
      <c r="AK875" s="61">
        <v>42118</v>
      </c>
      <c r="AL875" s="60" t="s">
        <v>8225</v>
      </c>
      <c r="AM875" s="60" t="str">
        <f>VLOOKUP(AL875,'[1]居宅，予防'!$A$2:$B$43,2,FALSE)</f>
        <v>地域密着型介護老人福祉施設入所者生活介護</v>
      </c>
      <c r="AN875" s="60" t="str">
        <f>VLOOKUP(AM875,[1]施設種別!$A$2:$B$20,2,FALSE)</f>
        <v>②地域密着型特別養護老人ホーム</v>
      </c>
      <c r="AO875" s="60" t="s">
        <v>294</v>
      </c>
      <c r="AP875" s="60" t="s">
        <v>356</v>
      </c>
      <c r="AQ875" s="61">
        <v>41730</v>
      </c>
      <c r="AR875" s="61">
        <v>41730</v>
      </c>
      <c r="AS875" s="61">
        <v>42430</v>
      </c>
      <c r="BF875" s="61">
        <v>41730</v>
      </c>
      <c r="BG875" s="61">
        <v>43921</v>
      </c>
      <c r="BJ875" s="60" t="s">
        <v>3144</v>
      </c>
      <c r="BK875" s="60" t="s">
        <v>3145</v>
      </c>
      <c r="BL875" s="60" t="s">
        <v>2620</v>
      </c>
      <c r="BM875" s="60" t="s">
        <v>2608</v>
      </c>
      <c r="BN875" s="60" t="s">
        <v>8708</v>
      </c>
      <c r="BO875" s="60" t="s">
        <v>8709</v>
      </c>
      <c r="BP875" s="60">
        <v>7220215</v>
      </c>
      <c r="BQ875" s="60" t="s">
        <v>8710</v>
      </c>
      <c r="BS875" s="60" t="s">
        <v>8711</v>
      </c>
      <c r="BT875" s="60" t="s">
        <v>8712</v>
      </c>
      <c r="BU875" s="60" t="s">
        <v>598</v>
      </c>
      <c r="BV875" s="61">
        <v>28377</v>
      </c>
      <c r="BW875" s="60" t="s">
        <v>8713</v>
      </c>
      <c r="CO875" s="60" t="s">
        <v>403</v>
      </c>
      <c r="CP875" s="60" t="s">
        <v>403</v>
      </c>
      <c r="CQ875" s="60" t="s">
        <v>600</v>
      </c>
      <c r="CU875" s="60" t="s">
        <v>8714</v>
      </c>
      <c r="CX875" s="60" t="s">
        <v>2688</v>
      </c>
      <c r="CZ875" s="61">
        <v>42458</v>
      </c>
      <c r="DA875" s="61">
        <v>43214</v>
      </c>
      <c r="DB875" s="61">
        <v>42108</v>
      </c>
      <c r="DC875" s="61">
        <v>43921</v>
      </c>
    </row>
    <row r="876" spans="1:129" x14ac:dyDescent="0.15">
      <c r="A876" s="60">
        <f>COUNTIF(B876:B$1038,B876)</f>
        <v>1</v>
      </c>
      <c r="B876" s="60" t="str">
        <f t="shared" si="26"/>
        <v>3491100354地域密着型介護老人福祉施設入所者生活介護</v>
      </c>
      <c r="C876" s="60">
        <v>3491100354</v>
      </c>
      <c r="D876" s="60">
        <v>34205</v>
      </c>
      <c r="E876" s="60" t="s">
        <v>417</v>
      </c>
      <c r="G876" s="60" t="s">
        <v>3159</v>
      </c>
      <c r="H876" s="60" t="s">
        <v>3160</v>
      </c>
      <c r="I876" s="60">
        <v>7222416</v>
      </c>
      <c r="J876" s="60" t="s">
        <v>8715</v>
      </c>
      <c r="K876" s="60" t="s">
        <v>3162</v>
      </c>
      <c r="L876" s="60" t="s">
        <v>3163</v>
      </c>
      <c r="M876" s="60" t="s">
        <v>1244</v>
      </c>
      <c r="N876" s="60" t="s">
        <v>417</v>
      </c>
      <c r="O876" s="61">
        <v>35989</v>
      </c>
      <c r="P876" s="60" t="s">
        <v>283</v>
      </c>
      <c r="Q876" s="60" t="s">
        <v>8451</v>
      </c>
      <c r="R876" s="60" t="s">
        <v>8452</v>
      </c>
      <c r="S876" s="60">
        <v>7222211</v>
      </c>
      <c r="T876" s="60" t="s">
        <v>8716</v>
      </c>
      <c r="U876" s="61">
        <v>27284</v>
      </c>
      <c r="V876" s="60" t="s">
        <v>8453</v>
      </c>
      <c r="X876" s="60" t="s">
        <v>3166</v>
      </c>
      <c r="Y876" s="60" t="s">
        <v>3167</v>
      </c>
      <c r="Z876" s="60" t="s">
        <v>3162</v>
      </c>
      <c r="AA876" s="60">
        <v>7222416</v>
      </c>
      <c r="AB876" s="60">
        <v>34205</v>
      </c>
      <c r="AC876" s="60" t="s">
        <v>8715</v>
      </c>
      <c r="AD876" s="60" t="s">
        <v>417</v>
      </c>
      <c r="AE876" s="60" t="b">
        <f t="shared" si="27"/>
        <v>1</v>
      </c>
      <c r="AF876" s="60" t="s">
        <v>337</v>
      </c>
      <c r="AH876" s="61">
        <v>41969</v>
      </c>
      <c r="AI876" s="60" t="s">
        <v>292</v>
      </c>
      <c r="AJ876" s="61">
        <v>41838</v>
      </c>
      <c r="AK876" s="61">
        <v>41971</v>
      </c>
      <c r="AL876" s="60" t="s">
        <v>8225</v>
      </c>
      <c r="AM876" s="60" t="str">
        <f>VLOOKUP(AL876,'[1]居宅，予防'!$A$2:$B$43,2,FALSE)</f>
        <v>地域密着型介護老人福祉施設入所者生活介護</v>
      </c>
      <c r="AN876" s="60" t="str">
        <f>VLOOKUP(AM876,[1]施設種別!$A$2:$B$20,2,FALSE)</f>
        <v>②地域密着型特別養護老人ホーム</v>
      </c>
      <c r="AO876" s="60" t="s">
        <v>294</v>
      </c>
      <c r="AP876" s="60" t="s">
        <v>356</v>
      </c>
      <c r="AQ876" s="61">
        <v>41730</v>
      </c>
      <c r="AR876" s="61">
        <v>41730</v>
      </c>
      <c r="AS876" s="61">
        <v>43009</v>
      </c>
      <c r="BF876" s="61">
        <v>41730</v>
      </c>
      <c r="BG876" s="61">
        <v>43921</v>
      </c>
      <c r="BJ876" s="60" t="s">
        <v>3166</v>
      </c>
      <c r="BK876" s="60" t="s">
        <v>3167</v>
      </c>
      <c r="BL876" s="60" t="s">
        <v>3162</v>
      </c>
      <c r="BM876" s="60" t="s">
        <v>3163</v>
      </c>
      <c r="BN876" s="60" t="s">
        <v>8452</v>
      </c>
      <c r="BO876" s="60" t="s">
        <v>8451</v>
      </c>
      <c r="BP876" s="60">
        <v>7222211</v>
      </c>
      <c r="BQ876" s="60" t="s">
        <v>8716</v>
      </c>
      <c r="BS876" s="60" t="s">
        <v>7150</v>
      </c>
      <c r="BT876" s="60" t="s">
        <v>8717</v>
      </c>
      <c r="BU876" s="60" t="s">
        <v>598</v>
      </c>
      <c r="BV876" s="61">
        <v>27284</v>
      </c>
      <c r="BW876" s="60" t="s">
        <v>8453</v>
      </c>
      <c r="CO876" s="60" t="s">
        <v>1596</v>
      </c>
      <c r="CP876" s="60" t="s">
        <v>1596</v>
      </c>
      <c r="CU876" s="60" t="s">
        <v>8718</v>
      </c>
      <c r="CV876" s="60" t="s">
        <v>8719</v>
      </c>
      <c r="CW876" s="60" t="s">
        <v>8720</v>
      </c>
      <c r="CX876" s="60" t="s">
        <v>2688</v>
      </c>
      <c r="CZ876" s="61">
        <v>43126</v>
      </c>
      <c r="DA876" s="61">
        <v>43215</v>
      </c>
      <c r="DB876" s="61">
        <v>42391</v>
      </c>
      <c r="DC876" s="61">
        <v>43921</v>
      </c>
      <c r="DV876" s="60" t="s">
        <v>8721</v>
      </c>
      <c r="DW876" s="60" t="s">
        <v>8722</v>
      </c>
      <c r="DX876" s="60" t="s">
        <v>8723</v>
      </c>
    </row>
    <row r="877" spans="1:129" x14ac:dyDescent="0.15">
      <c r="A877" s="60">
        <f>COUNTIF(B877:B$1038,B877)</f>
        <v>1</v>
      </c>
      <c r="B877" s="60" t="str">
        <f t="shared" si="26"/>
        <v>3491100362小規模多機能型居宅介護</v>
      </c>
      <c r="C877" s="60">
        <v>3491100362</v>
      </c>
      <c r="D877" s="60">
        <v>34205</v>
      </c>
      <c r="E877" s="60" t="s">
        <v>417</v>
      </c>
      <c r="G877" s="60" t="s">
        <v>3159</v>
      </c>
      <c r="H877" s="60" t="s">
        <v>3160</v>
      </c>
      <c r="I877" s="60">
        <v>7222416</v>
      </c>
      <c r="J877" s="60" t="s">
        <v>3161</v>
      </c>
      <c r="K877" s="60" t="s">
        <v>3162</v>
      </c>
      <c r="L877" s="60" t="s">
        <v>3163</v>
      </c>
      <c r="M877" s="60" t="s">
        <v>1244</v>
      </c>
      <c r="N877" s="60" t="s">
        <v>417</v>
      </c>
      <c r="O877" s="61">
        <v>35989</v>
      </c>
      <c r="P877" s="60" t="s">
        <v>283</v>
      </c>
      <c r="Q877" s="60" t="s">
        <v>8451</v>
      </c>
      <c r="R877" s="60" t="s">
        <v>8452</v>
      </c>
      <c r="S877" s="60">
        <v>7222211</v>
      </c>
      <c r="T877" s="60" t="s">
        <v>3168</v>
      </c>
      <c r="U877" s="61">
        <v>27284</v>
      </c>
      <c r="V877" s="60" t="s">
        <v>8453</v>
      </c>
      <c r="X877" s="60" t="s">
        <v>8724</v>
      </c>
      <c r="Y877" s="60" t="s">
        <v>8725</v>
      </c>
      <c r="Z877" s="60" t="s">
        <v>8726</v>
      </c>
      <c r="AA877" s="60">
        <v>7222416</v>
      </c>
      <c r="AB877" s="60">
        <v>34205</v>
      </c>
      <c r="AC877" s="60" t="s">
        <v>8727</v>
      </c>
      <c r="AD877" s="60" t="s">
        <v>417</v>
      </c>
      <c r="AE877" s="60" t="b">
        <f t="shared" si="27"/>
        <v>1</v>
      </c>
      <c r="AF877" s="60" t="s">
        <v>337</v>
      </c>
      <c r="AH877" s="61">
        <v>42108</v>
      </c>
      <c r="AI877" s="60" t="s">
        <v>292</v>
      </c>
      <c r="AJ877" s="61">
        <v>42095</v>
      </c>
      <c r="AK877" s="61">
        <v>42108</v>
      </c>
      <c r="AL877" s="60" t="s">
        <v>8075</v>
      </c>
      <c r="AM877" s="60" t="str">
        <f>VLOOKUP(AL877,'[1]居宅，予防'!$A$2:$B$43,2,FALSE)</f>
        <v>小規模多機能型居宅介護</v>
      </c>
      <c r="AN877" s="60" t="str">
        <f>VLOOKUP(AM877,[1]施設種別!$A$2:$B$20,2,FALSE)</f>
        <v>⑫小規模多機能型居宅介護</v>
      </c>
      <c r="AO877" s="60" t="s">
        <v>294</v>
      </c>
      <c r="AP877" s="60" t="s">
        <v>356</v>
      </c>
      <c r="AQ877" s="61">
        <v>41760</v>
      </c>
      <c r="AR877" s="61">
        <v>41760</v>
      </c>
      <c r="AS877" s="61">
        <v>42979</v>
      </c>
      <c r="BF877" s="61">
        <v>41760</v>
      </c>
      <c r="BG877" s="61">
        <v>43951</v>
      </c>
      <c r="BJ877" s="60" t="s">
        <v>8724</v>
      </c>
      <c r="BK877" s="60" t="s">
        <v>8725</v>
      </c>
      <c r="BL877" s="60" t="s">
        <v>8726</v>
      </c>
      <c r="BM877" s="60" t="s">
        <v>8728</v>
      </c>
      <c r="BN877" s="60" t="s">
        <v>8729</v>
      </c>
      <c r="BO877" s="60" t="s">
        <v>8730</v>
      </c>
      <c r="BP877" s="60">
        <v>7222405</v>
      </c>
      <c r="BQ877" s="60" t="s">
        <v>8731</v>
      </c>
      <c r="BR877" s="60" t="s">
        <v>1892</v>
      </c>
      <c r="BU877" s="60" t="s">
        <v>598</v>
      </c>
      <c r="BV877" s="61">
        <v>23646</v>
      </c>
      <c r="BW877" s="60" t="s">
        <v>8732</v>
      </c>
      <c r="CO877" s="60" t="s">
        <v>1596</v>
      </c>
      <c r="CP877" s="60" t="s">
        <v>1596</v>
      </c>
      <c r="CQ877" s="60" t="s">
        <v>8733</v>
      </c>
      <c r="CS877" s="60" t="s">
        <v>8734</v>
      </c>
      <c r="CZ877" s="61">
        <v>42982</v>
      </c>
      <c r="DA877" s="61">
        <v>42849</v>
      </c>
      <c r="DB877" s="61">
        <v>42391</v>
      </c>
      <c r="DC877" s="61">
        <v>43951</v>
      </c>
    </row>
    <row r="878" spans="1:129" x14ac:dyDescent="0.15">
      <c r="A878" s="60">
        <f>COUNTIF(B878:B$1038,B878)</f>
        <v>1</v>
      </c>
      <c r="B878" s="60" t="str">
        <f t="shared" si="26"/>
        <v>3491100370小規模多機能型居宅介護</v>
      </c>
      <c r="C878" s="60">
        <v>3491100370</v>
      </c>
      <c r="D878" s="60">
        <v>34205</v>
      </c>
      <c r="E878" s="60" t="s">
        <v>417</v>
      </c>
      <c r="G878" s="60" t="s">
        <v>2810</v>
      </c>
      <c r="H878" s="60" t="s">
        <v>2811</v>
      </c>
      <c r="I878" s="60">
        <v>7290141</v>
      </c>
      <c r="J878" s="60" t="s">
        <v>8735</v>
      </c>
      <c r="K878" s="60" t="s">
        <v>2813</v>
      </c>
      <c r="L878" s="60" t="s">
        <v>2814</v>
      </c>
      <c r="M878" s="60" t="s">
        <v>308</v>
      </c>
      <c r="N878" s="60" t="s">
        <v>533</v>
      </c>
      <c r="O878" s="61">
        <v>37144</v>
      </c>
      <c r="P878" s="60" t="s">
        <v>283</v>
      </c>
      <c r="Q878" s="60" t="s">
        <v>8736</v>
      </c>
      <c r="R878" s="60" t="s">
        <v>8737</v>
      </c>
      <c r="S878" s="60">
        <v>7392115</v>
      </c>
      <c r="T878" s="60" t="s">
        <v>8738</v>
      </c>
      <c r="U878" s="61">
        <v>20575</v>
      </c>
      <c r="V878" s="60" t="s">
        <v>8416</v>
      </c>
      <c r="X878" s="60" t="s">
        <v>8739</v>
      </c>
      <c r="Y878" s="60" t="s">
        <v>8740</v>
      </c>
      <c r="Z878" s="60" t="s">
        <v>8741</v>
      </c>
      <c r="AA878" s="60">
        <v>7220035</v>
      </c>
      <c r="AB878" s="60">
        <v>34205</v>
      </c>
      <c r="AC878" s="60" t="s">
        <v>8742</v>
      </c>
      <c r="AD878" s="60" t="s">
        <v>417</v>
      </c>
      <c r="AE878" s="60" t="b">
        <f t="shared" si="27"/>
        <v>1</v>
      </c>
      <c r="AF878" s="60" t="s">
        <v>337</v>
      </c>
      <c r="AH878" s="61">
        <v>42110</v>
      </c>
      <c r="AI878" s="60" t="s">
        <v>292</v>
      </c>
      <c r="AJ878" s="61">
        <v>42095</v>
      </c>
      <c r="AK878" s="61">
        <v>42110</v>
      </c>
      <c r="AL878" s="60" t="s">
        <v>8075</v>
      </c>
      <c r="AM878" s="60" t="str">
        <f>VLOOKUP(AL878,'[1]居宅，予防'!$A$2:$B$43,2,FALSE)</f>
        <v>小規模多機能型居宅介護</v>
      </c>
      <c r="AN878" s="60" t="str">
        <f>VLOOKUP(AM878,[1]施設種別!$A$2:$B$20,2,FALSE)</f>
        <v>⑫小規模多機能型居宅介護</v>
      </c>
      <c r="AO878" s="60" t="s">
        <v>294</v>
      </c>
      <c r="AP878" s="60" t="s">
        <v>356</v>
      </c>
      <c r="AQ878" s="61">
        <v>41883</v>
      </c>
      <c r="AR878" s="61">
        <v>41883</v>
      </c>
      <c r="AS878" s="61">
        <v>43040</v>
      </c>
      <c r="BF878" s="61">
        <v>41883</v>
      </c>
      <c r="BG878" s="61">
        <v>44074</v>
      </c>
      <c r="BJ878" s="60" t="s">
        <v>8739</v>
      </c>
      <c r="BK878" s="60" t="s">
        <v>8740</v>
      </c>
      <c r="BL878" s="60" t="s">
        <v>8741</v>
      </c>
      <c r="BM878" s="60" t="s">
        <v>8743</v>
      </c>
      <c r="BN878" s="60" t="s">
        <v>8744</v>
      </c>
      <c r="BO878" s="60" t="s">
        <v>8745</v>
      </c>
      <c r="BP878" s="60">
        <v>7200551</v>
      </c>
      <c r="BQ878" s="60" t="s">
        <v>8422</v>
      </c>
      <c r="BR878" s="60" t="s">
        <v>8746</v>
      </c>
      <c r="BU878" s="60" t="s">
        <v>598</v>
      </c>
      <c r="BV878" s="61">
        <v>26344</v>
      </c>
      <c r="BW878" s="60" t="s">
        <v>8423</v>
      </c>
      <c r="CO878" s="60" t="s">
        <v>1596</v>
      </c>
      <c r="CP878" s="60" t="s">
        <v>1596</v>
      </c>
      <c r="CQ878" s="60" t="s">
        <v>8747</v>
      </c>
      <c r="CU878" s="60" t="s">
        <v>8748</v>
      </c>
      <c r="CZ878" s="61">
        <v>43049</v>
      </c>
      <c r="DA878" s="61">
        <v>43214</v>
      </c>
      <c r="DB878" s="61">
        <v>42150</v>
      </c>
      <c r="DC878" s="61">
        <v>44074</v>
      </c>
    </row>
    <row r="879" spans="1:129" x14ac:dyDescent="0.15">
      <c r="A879" s="60">
        <f>COUNTIF(B879:B$1038,B879)</f>
        <v>1</v>
      </c>
      <c r="B879" s="60" t="str">
        <f t="shared" si="26"/>
        <v>3491100388認知症対応型共同生活介護</v>
      </c>
      <c r="C879" s="60">
        <v>3491100388</v>
      </c>
      <c r="D879" s="60">
        <v>34205</v>
      </c>
      <c r="E879" s="60" t="s">
        <v>417</v>
      </c>
      <c r="G879" s="60" t="s">
        <v>2810</v>
      </c>
      <c r="H879" s="60" t="s">
        <v>2811</v>
      </c>
      <c r="I879" s="60">
        <v>7290141</v>
      </c>
      <c r="J879" s="60" t="s">
        <v>8735</v>
      </c>
      <c r="K879" s="60" t="s">
        <v>2813</v>
      </c>
      <c r="L879" s="60" t="s">
        <v>2814</v>
      </c>
      <c r="M879" s="60" t="s">
        <v>308</v>
      </c>
      <c r="N879" s="60" t="s">
        <v>533</v>
      </c>
      <c r="P879" s="60" t="s">
        <v>283</v>
      </c>
      <c r="Q879" s="60" t="s">
        <v>8414</v>
      </c>
      <c r="R879" s="60" t="s">
        <v>2816</v>
      </c>
      <c r="S879" s="60">
        <v>7392115</v>
      </c>
      <c r="T879" s="60" t="s">
        <v>8738</v>
      </c>
      <c r="U879" s="61">
        <v>20575</v>
      </c>
      <c r="V879" s="60" t="s">
        <v>8416</v>
      </c>
      <c r="X879" s="60" t="s">
        <v>8749</v>
      </c>
      <c r="Y879" s="60" t="s">
        <v>8750</v>
      </c>
      <c r="Z879" s="60" t="s">
        <v>8751</v>
      </c>
      <c r="AA879" s="60">
        <v>7220035</v>
      </c>
      <c r="AB879" s="60">
        <v>34205</v>
      </c>
      <c r="AC879" s="60" t="s">
        <v>8742</v>
      </c>
      <c r="AD879" s="60" t="s">
        <v>417</v>
      </c>
      <c r="AE879" s="60" t="b">
        <f t="shared" si="27"/>
        <v>1</v>
      </c>
      <c r="AF879" s="60" t="s">
        <v>337</v>
      </c>
      <c r="AH879" s="61">
        <v>41865</v>
      </c>
      <c r="AI879" s="60" t="s">
        <v>385</v>
      </c>
      <c r="AJ879" s="61">
        <v>41883</v>
      </c>
      <c r="AK879" s="61">
        <v>41878</v>
      </c>
      <c r="AL879" s="60" t="s">
        <v>1887</v>
      </c>
      <c r="AM879" s="60" t="str">
        <f>VLOOKUP(AL879,'[1]居宅，予防'!$A$2:$B$43,2,FALSE)</f>
        <v>認知症対応型共同生活介護</v>
      </c>
      <c r="AN879" s="60" t="str">
        <f>VLOOKUP(AM879,[1]施設種別!$A$2:$B$20,2,FALSE)</f>
        <v>⑪認知症対応型共同生活介護</v>
      </c>
      <c r="AO879" s="60" t="s">
        <v>294</v>
      </c>
      <c r="AP879" s="60" t="s">
        <v>356</v>
      </c>
      <c r="AQ879" s="61">
        <v>41883</v>
      </c>
      <c r="AR879" s="61">
        <v>41883</v>
      </c>
      <c r="AS879" s="61">
        <v>43132</v>
      </c>
      <c r="BF879" s="61">
        <v>41883</v>
      </c>
      <c r="BG879" s="61">
        <v>44074</v>
      </c>
      <c r="BJ879" s="60" t="s">
        <v>8749</v>
      </c>
      <c r="BK879" s="60" t="s">
        <v>8750</v>
      </c>
      <c r="BL879" s="60" t="s">
        <v>8751</v>
      </c>
      <c r="BM879" s="60" t="s">
        <v>8743</v>
      </c>
      <c r="BN879" s="60" t="s">
        <v>8752</v>
      </c>
      <c r="BO879" s="60" t="s">
        <v>8753</v>
      </c>
      <c r="BP879" s="60">
        <v>7220073</v>
      </c>
      <c r="BQ879" s="60" t="s">
        <v>8754</v>
      </c>
      <c r="BR879" s="60" t="s">
        <v>8755</v>
      </c>
      <c r="BU879" s="60" t="s">
        <v>598</v>
      </c>
      <c r="BV879" s="61">
        <v>24553</v>
      </c>
      <c r="BW879" s="60" t="s">
        <v>8756</v>
      </c>
      <c r="CZ879" s="61">
        <v>43140</v>
      </c>
      <c r="DA879" s="61">
        <v>43214</v>
      </c>
      <c r="DB879" s="61">
        <v>42628</v>
      </c>
      <c r="DC879" s="61">
        <v>44074</v>
      </c>
    </row>
    <row r="880" spans="1:129" x14ac:dyDescent="0.15">
      <c r="A880" s="60">
        <f>COUNTIF(B880:B$1038,B880)</f>
        <v>1</v>
      </c>
      <c r="B880" s="60" t="str">
        <f t="shared" si="26"/>
        <v>3491100396認知症対応型共同生活介護</v>
      </c>
      <c r="C880" s="60">
        <v>3491100396</v>
      </c>
      <c r="D880" s="60">
        <v>34205</v>
      </c>
      <c r="E880" s="60" t="s">
        <v>417</v>
      </c>
      <c r="G880" s="60" t="s">
        <v>3026</v>
      </c>
      <c r="H880" s="60" t="s">
        <v>3027</v>
      </c>
      <c r="I880" s="60">
        <v>7290141</v>
      </c>
      <c r="J880" s="60" t="s">
        <v>8757</v>
      </c>
      <c r="K880" s="60" t="s">
        <v>3029</v>
      </c>
      <c r="L880" s="60" t="s">
        <v>3030</v>
      </c>
      <c r="M880" s="60" t="s">
        <v>1907</v>
      </c>
      <c r="N880" s="60" t="s">
        <v>533</v>
      </c>
      <c r="P880" s="60" t="s">
        <v>1967</v>
      </c>
      <c r="Q880" s="60" t="s">
        <v>3031</v>
      </c>
      <c r="R880" s="60" t="s">
        <v>3032</v>
      </c>
      <c r="S880" s="60">
        <v>7290141</v>
      </c>
      <c r="T880" s="60" t="s">
        <v>8758</v>
      </c>
      <c r="U880" s="61">
        <v>28712</v>
      </c>
      <c r="V880" s="60" t="s">
        <v>8759</v>
      </c>
      <c r="X880" s="60" t="s">
        <v>8760</v>
      </c>
      <c r="Y880" s="60" t="s">
        <v>8761</v>
      </c>
      <c r="Z880" s="60" t="s">
        <v>8762</v>
      </c>
      <c r="AA880" s="60">
        <v>7222211</v>
      </c>
      <c r="AB880" s="60">
        <v>34205</v>
      </c>
      <c r="AC880" s="60" t="s">
        <v>8763</v>
      </c>
      <c r="AD880" s="60" t="s">
        <v>417</v>
      </c>
      <c r="AE880" s="60" t="b">
        <f t="shared" si="27"/>
        <v>1</v>
      </c>
      <c r="AF880" s="60" t="s">
        <v>337</v>
      </c>
      <c r="AH880" s="61">
        <v>42044</v>
      </c>
      <c r="AI880" s="60" t="s">
        <v>292</v>
      </c>
      <c r="AJ880" s="61">
        <v>43239</v>
      </c>
      <c r="AK880" s="61">
        <v>43581</v>
      </c>
      <c r="AL880" s="60" t="s">
        <v>1887</v>
      </c>
      <c r="AM880" s="60" t="str">
        <f>VLOOKUP(AL880,'[1]居宅，予防'!$A$2:$B$43,2,FALSE)</f>
        <v>認知症対応型共同生活介護</v>
      </c>
      <c r="AN880" s="60" t="str">
        <f>VLOOKUP(AM880,[1]施設種別!$A$2:$B$20,2,FALSE)</f>
        <v>⑪認知症対応型共同生活介護</v>
      </c>
      <c r="AO880" s="60" t="s">
        <v>294</v>
      </c>
      <c r="AP880" s="60" t="s">
        <v>356</v>
      </c>
      <c r="AQ880" s="61">
        <v>42064</v>
      </c>
      <c r="AR880" s="61">
        <v>42064</v>
      </c>
      <c r="BF880" s="61">
        <v>42064</v>
      </c>
      <c r="BG880" s="61">
        <v>44255</v>
      </c>
      <c r="BJ880" s="60" t="s">
        <v>8760</v>
      </c>
      <c r="BK880" s="60" t="s">
        <v>8761</v>
      </c>
      <c r="BL880" s="60" t="s">
        <v>8762</v>
      </c>
      <c r="BM880" s="60" t="s">
        <v>8764</v>
      </c>
      <c r="BN880" s="60" t="s">
        <v>8765</v>
      </c>
      <c r="BO880" s="60" t="s">
        <v>8766</v>
      </c>
      <c r="BP880" s="60">
        <v>7222403</v>
      </c>
      <c r="BQ880" s="60" t="s">
        <v>8767</v>
      </c>
      <c r="BU880" s="60" t="s">
        <v>598</v>
      </c>
      <c r="BV880" s="61">
        <v>19388</v>
      </c>
      <c r="BW880" s="60" t="s">
        <v>8768</v>
      </c>
      <c r="CZ880" s="61">
        <v>42061</v>
      </c>
      <c r="DA880" s="61">
        <v>43214</v>
      </c>
      <c r="DB880" s="61">
        <v>42044</v>
      </c>
      <c r="DC880" s="61">
        <v>44255</v>
      </c>
    </row>
    <row r="881" spans="1:107" x14ac:dyDescent="0.15">
      <c r="A881" s="60">
        <f>COUNTIF(B881:B$1038,B881)</f>
        <v>1</v>
      </c>
      <c r="B881" s="60" t="str">
        <f t="shared" si="26"/>
        <v>3491100404小規模多機能型居宅介護</v>
      </c>
      <c r="C881" s="60">
        <v>3491100404</v>
      </c>
      <c r="D881" s="60">
        <v>34205</v>
      </c>
      <c r="E881" s="60" t="s">
        <v>417</v>
      </c>
      <c r="G881" s="60" t="s">
        <v>8769</v>
      </c>
      <c r="H881" s="60" t="s">
        <v>8770</v>
      </c>
      <c r="I881" s="60">
        <v>7202104</v>
      </c>
      <c r="J881" s="60" t="s">
        <v>8771</v>
      </c>
      <c r="K881" s="60" t="s">
        <v>8772</v>
      </c>
      <c r="L881" s="60" t="s">
        <v>8773</v>
      </c>
      <c r="M881" s="60" t="s">
        <v>1907</v>
      </c>
      <c r="N881" s="60" t="s">
        <v>533</v>
      </c>
      <c r="P881" s="60" t="s">
        <v>1967</v>
      </c>
      <c r="Q881" s="60" t="s">
        <v>8774</v>
      </c>
      <c r="R881" s="60" t="s">
        <v>8775</v>
      </c>
      <c r="S881" s="60">
        <v>7202125</v>
      </c>
      <c r="T881" s="60" t="s">
        <v>8776</v>
      </c>
      <c r="U881" s="61">
        <v>26580</v>
      </c>
      <c r="V881" s="60" t="s">
        <v>8777</v>
      </c>
      <c r="W881" s="60" t="s">
        <v>8777</v>
      </c>
      <c r="X881" s="60" t="s">
        <v>8778</v>
      </c>
      <c r="Y881" s="60" t="s">
        <v>8779</v>
      </c>
      <c r="Z881" s="60" t="s">
        <v>8780</v>
      </c>
      <c r="AA881" s="60">
        <v>7220073</v>
      </c>
      <c r="AB881" s="60">
        <v>34205</v>
      </c>
      <c r="AC881" s="60" t="s">
        <v>8781</v>
      </c>
      <c r="AD881" s="60" t="s">
        <v>417</v>
      </c>
      <c r="AE881" s="60" t="b">
        <f t="shared" si="27"/>
        <v>1</v>
      </c>
      <c r="AF881" s="60" t="s">
        <v>337</v>
      </c>
      <c r="AH881" s="61">
        <v>42044</v>
      </c>
      <c r="AI881" s="60" t="s">
        <v>385</v>
      </c>
      <c r="AJ881" s="61">
        <v>42064</v>
      </c>
      <c r="AK881" s="61">
        <v>42061</v>
      </c>
      <c r="AL881" s="60" t="s">
        <v>8075</v>
      </c>
      <c r="AM881" s="60" t="str">
        <f>VLOOKUP(AL881,'[1]居宅，予防'!$A$2:$B$43,2,FALSE)</f>
        <v>小規模多機能型居宅介護</v>
      </c>
      <c r="AN881" s="60" t="str">
        <f>VLOOKUP(AM881,[1]施設種別!$A$2:$B$20,2,FALSE)</f>
        <v>⑫小規模多機能型居宅介護</v>
      </c>
      <c r="AO881" s="60" t="s">
        <v>294</v>
      </c>
      <c r="AP881" s="60" t="s">
        <v>356</v>
      </c>
      <c r="AQ881" s="61">
        <v>42064</v>
      </c>
      <c r="AR881" s="61">
        <v>42064</v>
      </c>
      <c r="AS881" s="61">
        <v>42736</v>
      </c>
      <c r="BF881" s="61">
        <v>42064</v>
      </c>
      <c r="BG881" s="61">
        <v>44255</v>
      </c>
      <c r="BJ881" s="60" t="s">
        <v>8778</v>
      </c>
      <c r="BK881" s="60" t="s">
        <v>8779</v>
      </c>
      <c r="BL881" s="60" t="s">
        <v>8780</v>
      </c>
      <c r="BM881" s="60" t="s">
        <v>8782</v>
      </c>
      <c r="BN881" s="60" t="s">
        <v>8783</v>
      </c>
      <c r="BO881" s="60" t="s">
        <v>8784</v>
      </c>
      <c r="BP881" s="60">
        <v>7290141</v>
      </c>
      <c r="BQ881" s="60" t="s">
        <v>8785</v>
      </c>
      <c r="BR881" s="60" t="s">
        <v>8786</v>
      </c>
      <c r="BU881" s="60" t="s">
        <v>598</v>
      </c>
      <c r="BV881" s="61">
        <v>25828</v>
      </c>
      <c r="BW881" s="60" t="s">
        <v>8787</v>
      </c>
      <c r="BX881" s="60" t="s">
        <v>8787</v>
      </c>
      <c r="CO881" s="60" t="s">
        <v>403</v>
      </c>
      <c r="CP881" s="60" t="s">
        <v>403</v>
      </c>
      <c r="CR881" s="60" t="s">
        <v>417</v>
      </c>
      <c r="CS881" s="60" t="s">
        <v>8788</v>
      </c>
      <c r="CZ881" s="61">
        <v>42748</v>
      </c>
      <c r="DA881" s="61">
        <v>43214</v>
      </c>
      <c r="DB881" s="61">
        <v>42044</v>
      </c>
      <c r="DC881" s="61">
        <v>44255</v>
      </c>
    </row>
    <row r="882" spans="1:107" x14ac:dyDescent="0.15">
      <c r="A882" s="60">
        <f>COUNTIF(B882:B$1038,B882)</f>
        <v>1</v>
      </c>
      <c r="B882" s="60" t="str">
        <f t="shared" si="26"/>
        <v>3491100412複合型サービス（看護小規模多機能型居宅介護）</v>
      </c>
      <c r="C882" s="60">
        <v>3491100412</v>
      </c>
      <c r="D882" s="60">
        <v>34205</v>
      </c>
      <c r="E882" s="60" t="s">
        <v>417</v>
      </c>
      <c r="G882" s="60" t="s">
        <v>2966</v>
      </c>
      <c r="H882" s="60" t="s">
        <v>2967</v>
      </c>
      <c r="I882" s="60">
        <v>7220215</v>
      </c>
      <c r="J882" s="60" t="s">
        <v>8789</v>
      </c>
      <c r="K882" s="60" t="s">
        <v>2969</v>
      </c>
      <c r="L882" s="60" t="s">
        <v>2970</v>
      </c>
      <c r="M882" s="60" t="s">
        <v>1907</v>
      </c>
      <c r="P882" s="60" t="s">
        <v>3048</v>
      </c>
      <c r="Q882" s="60" t="s">
        <v>2971</v>
      </c>
      <c r="R882" s="60" t="s">
        <v>2972</v>
      </c>
      <c r="S882" s="60">
        <v>7220215</v>
      </c>
      <c r="T882" s="60" t="s">
        <v>8789</v>
      </c>
      <c r="U882" s="61">
        <v>17866</v>
      </c>
      <c r="V882" s="60" t="s">
        <v>8790</v>
      </c>
      <c r="X882" s="60" t="s">
        <v>8791</v>
      </c>
      <c r="Y882" s="60" t="s">
        <v>8792</v>
      </c>
      <c r="Z882" s="60" t="s">
        <v>8793</v>
      </c>
      <c r="AA882" s="60">
        <v>7290141</v>
      </c>
      <c r="AB882" s="60">
        <v>34205</v>
      </c>
      <c r="AC882" s="60" t="s">
        <v>8794</v>
      </c>
      <c r="AD882" s="60" t="s">
        <v>417</v>
      </c>
      <c r="AE882" s="60" t="b">
        <f t="shared" si="27"/>
        <v>1</v>
      </c>
      <c r="AF882" s="60" t="s">
        <v>337</v>
      </c>
      <c r="AH882" s="61">
        <v>42044</v>
      </c>
      <c r="AI882" s="60" t="s">
        <v>385</v>
      </c>
      <c r="AJ882" s="61">
        <v>42064</v>
      </c>
      <c r="AK882" s="61">
        <v>42061</v>
      </c>
      <c r="AL882" s="60" t="s">
        <v>8319</v>
      </c>
      <c r="AM882" s="60" t="str">
        <f>VLOOKUP(AL882,'[1]居宅，予防'!$A$2:$B$43,2,FALSE)</f>
        <v>複合型サービス（看護小規模多機能型居宅介護）</v>
      </c>
      <c r="AN882" s="60" t="str">
        <f>VLOOKUP(AM882,[1]施設種別!$A$2:$B$20,2,FALSE)</f>
        <v>⑬看護小規模多機能型居宅介護</v>
      </c>
      <c r="AO882" s="60" t="s">
        <v>294</v>
      </c>
      <c r="AP882" s="60" t="s">
        <v>356</v>
      </c>
      <c r="AQ882" s="61">
        <v>42064</v>
      </c>
      <c r="AR882" s="61">
        <v>42064</v>
      </c>
      <c r="AS882" s="61">
        <v>43497</v>
      </c>
      <c r="BF882" s="61">
        <v>42064</v>
      </c>
      <c r="BG882" s="61">
        <v>44255</v>
      </c>
      <c r="BJ882" s="60" t="s">
        <v>8791</v>
      </c>
      <c r="BK882" s="60" t="s">
        <v>8792</v>
      </c>
      <c r="BL882" s="60" t="s">
        <v>8793</v>
      </c>
      <c r="BN882" s="60" t="s">
        <v>8795</v>
      </c>
      <c r="BO882" s="60" t="s">
        <v>8796</v>
      </c>
      <c r="BP882" s="60">
        <v>7290141</v>
      </c>
      <c r="BQ882" s="60" t="s">
        <v>8797</v>
      </c>
      <c r="BR882" s="60" t="s">
        <v>2166</v>
      </c>
      <c r="BU882" s="60" t="s">
        <v>598</v>
      </c>
      <c r="BV882" s="61">
        <v>47964</v>
      </c>
      <c r="BW882" s="60" t="s">
        <v>8798</v>
      </c>
      <c r="BY882" s="60" t="s">
        <v>145</v>
      </c>
      <c r="BZ882" s="60" t="s">
        <v>145</v>
      </c>
      <c r="CA882" s="60" t="s">
        <v>145</v>
      </c>
      <c r="CB882" s="60" t="s">
        <v>145</v>
      </c>
      <c r="CC882" s="60" t="s">
        <v>145</v>
      </c>
      <c r="CD882" s="60" t="s">
        <v>145</v>
      </c>
      <c r="CE882" s="60" t="s">
        <v>145</v>
      </c>
      <c r="CF882" s="60" t="s">
        <v>145</v>
      </c>
      <c r="CH882" s="62">
        <v>0.375</v>
      </c>
      <c r="CI882" s="62">
        <v>0.66666666666666663</v>
      </c>
      <c r="CJ882" s="62">
        <v>0.375</v>
      </c>
      <c r="CK882" s="62">
        <v>0.66666666666666663</v>
      </c>
      <c r="CL882" s="62">
        <v>0.375</v>
      </c>
      <c r="CM882" s="62">
        <v>0.66666666666666663</v>
      </c>
      <c r="CO882" s="60" t="s">
        <v>403</v>
      </c>
      <c r="CP882" s="60" t="s">
        <v>403</v>
      </c>
      <c r="CR882" s="60" t="s">
        <v>417</v>
      </c>
      <c r="CS882" s="60" t="s">
        <v>8799</v>
      </c>
      <c r="CX882" s="60" t="s">
        <v>2688</v>
      </c>
      <c r="CZ882" s="61">
        <v>43522</v>
      </c>
      <c r="DA882" s="61">
        <v>43215</v>
      </c>
      <c r="DB882" s="61">
        <v>42044</v>
      </c>
      <c r="DC882" s="61">
        <v>44255</v>
      </c>
    </row>
    <row r="883" spans="1:107" x14ac:dyDescent="0.15">
      <c r="A883" s="60">
        <f>COUNTIF(B883:B$1038,B883)</f>
        <v>1</v>
      </c>
      <c r="B883" s="60" t="str">
        <f t="shared" si="26"/>
        <v>3491100420複合型サービス（看護小規模多機能型居宅介護）</v>
      </c>
      <c r="C883" s="60">
        <v>3491100420</v>
      </c>
      <c r="D883" s="60">
        <v>34205</v>
      </c>
      <c r="E883" s="60" t="s">
        <v>417</v>
      </c>
      <c r="G883" s="60" t="s">
        <v>498</v>
      </c>
      <c r="H883" s="60" t="s">
        <v>499</v>
      </c>
      <c r="I883" s="60">
        <v>7222211</v>
      </c>
      <c r="J883" s="60" t="s">
        <v>8800</v>
      </c>
      <c r="K883" s="60" t="s">
        <v>501</v>
      </c>
      <c r="L883" s="60" t="s">
        <v>502</v>
      </c>
      <c r="M883" s="60" t="s">
        <v>348</v>
      </c>
      <c r="N883" s="60" t="s">
        <v>533</v>
      </c>
      <c r="P883" s="60" t="s">
        <v>349</v>
      </c>
      <c r="Q883" s="60" t="s">
        <v>503</v>
      </c>
      <c r="R883" s="60" t="s">
        <v>504</v>
      </c>
      <c r="S883" s="60">
        <v>7222102</v>
      </c>
      <c r="T883" s="60" t="s">
        <v>8801</v>
      </c>
      <c r="U883" s="61">
        <v>21571</v>
      </c>
      <c r="V883" s="60" t="s">
        <v>8367</v>
      </c>
      <c r="W883" s="60" t="s">
        <v>8368</v>
      </c>
      <c r="X883" s="60" t="s">
        <v>8802</v>
      </c>
      <c r="Y883" s="60" t="s">
        <v>8803</v>
      </c>
      <c r="Z883" s="60" t="s">
        <v>8804</v>
      </c>
      <c r="AA883" s="60">
        <v>7222324</v>
      </c>
      <c r="AB883" s="60">
        <v>34205</v>
      </c>
      <c r="AC883" s="60" t="s">
        <v>8805</v>
      </c>
      <c r="AD883" s="60" t="s">
        <v>417</v>
      </c>
      <c r="AE883" s="60" t="b">
        <f t="shared" si="27"/>
        <v>1</v>
      </c>
      <c r="AF883" s="60" t="s">
        <v>337</v>
      </c>
      <c r="AH883" s="61">
        <v>42089</v>
      </c>
      <c r="AI883" s="60" t="s">
        <v>292</v>
      </c>
      <c r="AJ883" s="61">
        <v>42185</v>
      </c>
      <c r="AK883" s="61">
        <v>42200</v>
      </c>
      <c r="AL883" s="60" t="s">
        <v>8319</v>
      </c>
      <c r="AM883" s="60" t="str">
        <f>VLOOKUP(AL883,'[1]居宅，予防'!$A$2:$B$43,2,FALSE)</f>
        <v>複合型サービス（看護小規模多機能型居宅介護）</v>
      </c>
      <c r="AN883" s="60" t="str">
        <f>VLOOKUP(AM883,[1]施設種別!$A$2:$B$20,2,FALSE)</f>
        <v>⑬看護小規模多機能型居宅介護</v>
      </c>
      <c r="AO883" s="60" t="s">
        <v>294</v>
      </c>
      <c r="AP883" s="60" t="s">
        <v>356</v>
      </c>
      <c r="AQ883" s="61">
        <v>42095</v>
      </c>
      <c r="AR883" s="61">
        <v>42095</v>
      </c>
      <c r="AS883" s="61">
        <v>43252</v>
      </c>
      <c r="BF883" s="61">
        <v>42095</v>
      </c>
      <c r="BG883" s="61">
        <v>44286</v>
      </c>
      <c r="BJ883" s="60" t="s">
        <v>8802</v>
      </c>
      <c r="BK883" s="60" t="s">
        <v>8803</v>
      </c>
      <c r="BL883" s="60" t="s">
        <v>8804</v>
      </c>
      <c r="BM883" s="60" t="s">
        <v>8373</v>
      </c>
      <c r="BN883" s="60" t="s">
        <v>8806</v>
      </c>
      <c r="BO883" s="60" t="s">
        <v>8807</v>
      </c>
      <c r="BP883" s="60">
        <v>7222432</v>
      </c>
      <c r="BQ883" s="60" t="s">
        <v>8808</v>
      </c>
      <c r="BR883" s="60" t="s">
        <v>5859</v>
      </c>
      <c r="BU883" s="60" t="s">
        <v>598</v>
      </c>
      <c r="BV883" s="61">
        <v>19535</v>
      </c>
      <c r="BW883" s="60" t="s">
        <v>8809</v>
      </c>
      <c r="BY883" s="60" t="s">
        <v>145</v>
      </c>
      <c r="BZ883" s="60" t="s">
        <v>145</v>
      </c>
      <c r="CA883" s="60" t="s">
        <v>145</v>
      </c>
      <c r="CB883" s="60" t="s">
        <v>145</v>
      </c>
      <c r="CC883" s="60" t="s">
        <v>145</v>
      </c>
      <c r="CD883" s="60" t="s">
        <v>145</v>
      </c>
      <c r="CE883" s="60" t="s">
        <v>145</v>
      </c>
      <c r="CF883" s="60" t="s">
        <v>145</v>
      </c>
      <c r="CH883" s="62">
        <v>0.35416666666666669</v>
      </c>
      <c r="CI883" s="62">
        <v>0.70833333333333337</v>
      </c>
      <c r="CJ883" s="62">
        <v>0.35416666666666669</v>
      </c>
      <c r="CK883" s="62">
        <v>0.70833333333333337</v>
      </c>
      <c r="CL883" s="62">
        <v>0.35416666666666669</v>
      </c>
      <c r="CM883" s="62">
        <v>0.70833333333333337</v>
      </c>
      <c r="CN883" s="60" t="s">
        <v>8810</v>
      </c>
      <c r="CO883" s="60" t="s">
        <v>1596</v>
      </c>
      <c r="CP883" s="60" t="s">
        <v>1596</v>
      </c>
      <c r="CQ883" s="60" t="s">
        <v>8811</v>
      </c>
      <c r="CR883" s="60" t="s">
        <v>417</v>
      </c>
      <c r="CS883" s="60" t="s">
        <v>8812</v>
      </c>
      <c r="CZ883" s="61">
        <v>43313</v>
      </c>
      <c r="DA883" s="61">
        <v>43215</v>
      </c>
      <c r="DB883" s="61">
        <v>42137</v>
      </c>
      <c r="DC883" s="61">
        <v>44286</v>
      </c>
    </row>
    <row r="884" spans="1:107" x14ac:dyDescent="0.15">
      <c r="A884" s="60">
        <f>COUNTIF(B884:B$1038,B884)</f>
        <v>1</v>
      </c>
      <c r="B884" s="60" t="str">
        <f t="shared" si="26"/>
        <v>3491100461地域密着型通所介護</v>
      </c>
      <c r="C884" s="60">
        <v>3491100461</v>
      </c>
      <c r="D884" s="60">
        <v>34205</v>
      </c>
      <c r="E884" s="60" t="s">
        <v>417</v>
      </c>
      <c r="G884" s="60" t="s">
        <v>8813</v>
      </c>
      <c r="H884" s="60" t="s">
        <v>8814</v>
      </c>
      <c r="I884" s="60">
        <v>7200824</v>
      </c>
      <c r="J884" s="60" t="s">
        <v>8815</v>
      </c>
      <c r="K884" s="60" t="s">
        <v>8816</v>
      </c>
      <c r="M884" s="60" t="s">
        <v>1907</v>
      </c>
      <c r="P884" s="60" t="s">
        <v>1967</v>
      </c>
      <c r="Q884" s="60" t="s">
        <v>8817</v>
      </c>
      <c r="R884" s="60" t="s">
        <v>8818</v>
      </c>
      <c r="S884" s="60">
        <v>7210973</v>
      </c>
      <c r="T884" s="60" t="s">
        <v>8819</v>
      </c>
      <c r="U884" s="61">
        <v>31997</v>
      </c>
      <c r="V884" s="60" t="s">
        <v>8816</v>
      </c>
      <c r="X884" s="60" t="s">
        <v>8820</v>
      </c>
      <c r="Y884" s="60" t="s">
        <v>8821</v>
      </c>
      <c r="Z884" s="60" t="s">
        <v>8822</v>
      </c>
      <c r="AA884" s="60">
        <v>7220002</v>
      </c>
      <c r="AB884" s="60">
        <v>34205</v>
      </c>
      <c r="AC884" s="60" t="s">
        <v>8823</v>
      </c>
      <c r="AD884" s="60" t="s">
        <v>417</v>
      </c>
      <c r="AE884" s="60" t="b">
        <f t="shared" si="27"/>
        <v>1</v>
      </c>
      <c r="AF884" s="60" t="s">
        <v>337</v>
      </c>
      <c r="AH884" s="61">
        <v>42485</v>
      </c>
      <c r="AI884" s="60" t="s">
        <v>292</v>
      </c>
      <c r="AJ884" s="61">
        <v>42705</v>
      </c>
      <c r="AK884" s="61">
        <v>42718</v>
      </c>
      <c r="AL884" s="60" t="s">
        <v>1974</v>
      </c>
      <c r="AM884" s="60" t="str">
        <f>VLOOKUP(AL884,'[1]居宅，予防'!$A$2:$B$43,2,FALSE)</f>
        <v>地域密着型通所介護</v>
      </c>
      <c r="AN884" s="60" t="str">
        <f>VLOOKUP(AM884,[1]施設種別!$A$2:$B$20,2,FALSE)</f>
        <v>⑯地域密着型通所介護</v>
      </c>
      <c r="AO884" s="60" t="s">
        <v>294</v>
      </c>
      <c r="AP884" s="60" t="s">
        <v>356</v>
      </c>
      <c r="AQ884" s="61">
        <v>42491</v>
      </c>
      <c r="AR884" s="61">
        <v>42491</v>
      </c>
      <c r="AS884" s="61">
        <v>43101</v>
      </c>
      <c r="BF884" s="61">
        <v>42491</v>
      </c>
      <c r="BG884" s="61">
        <v>44681</v>
      </c>
      <c r="BJ884" s="60" t="s">
        <v>8820</v>
      </c>
      <c r="BK884" s="60" t="s">
        <v>8821</v>
      </c>
      <c r="BL884" s="60" t="s">
        <v>8822</v>
      </c>
      <c r="BN884" s="60" t="s">
        <v>8824</v>
      </c>
      <c r="BO884" s="60" t="s">
        <v>8825</v>
      </c>
      <c r="BP884" s="60">
        <v>7220215</v>
      </c>
      <c r="BQ884" s="60" t="s">
        <v>8826</v>
      </c>
      <c r="BR884" s="60" t="s">
        <v>2007</v>
      </c>
      <c r="BU884" s="60" t="s">
        <v>598</v>
      </c>
      <c r="BV884" s="61">
        <v>22494</v>
      </c>
      <c r="BW884" s="60" t="s">
        <v>8827</v>
      </c>
      <c r="CO884" s="60" t="s">
        <v>403</v>
      </c>
      <c r="CP884" s="60" t="s">
        <v>403</v>
      </c>
      <c r="CR884" s="60" t="s">
        <v>417</v>
      </c>
      <c r="CZ884" s="61">
        <v>43122</v>
      </c>
      <c r="DA884" s="61">
        <v>43249</v>
      </c>
      <c r="DB884" s="61">
        <v>42485</v>
      </c>
      <c r="DC884" s="61">
        <v>44681</v>
      </c>
    </row>
    <row r="885" spans="1:107" x14ac:dyDescent="0.15">
      <c r="A885" s="60">
        <f>COUNTIF(B885:B$1038,B885)</f>
        <v>1</v>
      </c>
      <c r="B885" s="60" t="str">
        <f t="shared" si="26"/>
        <v>3491100479小規模多機能型居宅介護</v>
      </c>
      <c r="C885" s="60">
        <v>3491100479</v>
      </c>
      <c r="D885" s="60">
        <v>34205</v>
      </c>
      <c r="E885" s="60" t="s">
        <v>417</v>
      </c>
      <c r="G885" s="60" t="s">
        <v>2597</v>
      </c>
      <c r="H885" s="60" t="s">
        <v>2598</v>
      </c>
      <c r="I885" s="60">
        <v>7200836</v>
      </c>
      <c r="J885" s="60" t="s">
        <v>8828</v>
      </c>
      <c r="K885" s="60" t="s">
        <v>2600</v>
      </c>
      <c r="L885" s="60" t="s">
        <v>2601</v>
      </c>
      <c r="M885" s="60" t="s">
        <v>1244</v>
      </c>
      <c r="N885" s="60" t="s">
        <v>533</v>
      </c>
      <c r="O885" s="61">
        <v>25784</v>
      </c>
      <c r="P885" s="60" t="s">
        <v>283</v>
      </c>
      <c r="Q885" s="60" t="s">
        <v>8703</v>
      </c>
      <c r="R885" s="60" t="s">
        <v>8704</v>
      </c>
      <c r="S885" s="60">
        <v>7200551</v>
      </c>
      <c r="T885" s="60" t="s">
        <v>8829</v>
      </c>
      <c r="U885" s="61">
        <v>21551</v>
      </c>
      <c r="V885" s="60" t="s">
        <v>8706</v>
      </c>
      <c r="X885" s="60" t="s">
        <v>8830</v>
      </c>
      <c r="Y885" s="60" t="s">
        <v>8831</v>
      </c>
      <c r="Z885" s="60" t="s">
        <v>2606</v>
      </c>
      <c r="AA885" s="60">
        <v>7200551</v>
      </c>
      <c r="AB885" s="60">
        <v>34205</v>
      </c>
      <c r="AC885" s="60" t="s">
        <v>8832</v>
      </c>
      <c r="AD885" s="60" t="s">
        <v>417</v>
      </c>
      <c r="AE885" s="60" t="b">
        <f t="shared" si="27"/>
        <v>1</v>
      </c>
      <c r="AF885" s="60" t="s">
        <v>337</v>
      </c>
      <c r="AH885" s="61">
        <v>42800</v>
      </c>
      <c r="AI885" s="60" t="s">
        <v>385</v>
      </c>
      <c r="AJ885" s="61">
        <v>42826</v>
      </c>
      <c r="AK885" s="61">
        <v>42811</v>
      </c>
      <c r="AL885" s="60" t="s">
        <v>8075</v>
      </c>
      <c r="AM885" s="60" t="str">
        <f>VLOOKUP(AL885,'[1]居宅，予防'!$A$2:$B$43,2,FALSE)</f>
        <v>小規模多機能型居宅介護</v>
      </c>
      <c r="AN885" s="60" t="str">
        <f>VLOOKUP(AM885,[1]施設種別!$A$2:$B$20,2,FALSE)</f>
        <v>⑫小規模多機能型居宅介護</v>
      </c>
      <c r="AO885" s="60" t="s">
        <v>294</v>
      </c>
      <c r="AP885" s="60" t="s">
        <v>356</v>
      </c>
      <c r="AQ885" s="61">
        <v>42826</v>
      </c>
      <c r="AR885" s="61">
        <v>42826</v>
      </c>
      <c r="AS885" s="61">
        <v>42887</v>
      </c>
      <c r="BF885" s="61">
        <v>42826</v>
      </c>
      <c r="BG885" s="61">
        <v>45016</v>
      </c>
      <c r="BJ885" s="60" t="s">
        <v>8830</v>
      </c>
      <c r="BK885" s="60" t="s">
        <v>8831</v>
      </c>
      <c r="BL885" s="60" t="s">
        <v>2606</v>
      </c>
      <c r="BM885" s="60" t="s">
        <v>2608</v>
      </c>
      <c r="BN885" s="60" t="s">
        <v>8833</v>
      </c>
      <c r="BO885" s="60" t="s">
        <v>8834</v>
      </c>
      <c r="BP885" s="60">
        <v>7200403</v>
      </c>
      <c r="BQ885" s="60" t="s">
        <v>8835</v>
      </c>
      <c r="BR885" s="60" t="s">
        <v>4214</v>
      </c>
      <c r="BU885" s="60" t="s">
        <v>598</v>
      </c>
      <c r="BV885" s="61">
        <v>22411</v>
      </c>
      <c r="BW885" s="60" t="s">
        <v>8836</v>
      </c>
      <c r="CO885" s="60" t="s">
        <v>403</v>
      </c>
      <c r="CP885" s="60" t="s">
        <v>403</v>
      </c>
      <c r="CQ885" s="60" t="s">
        <v>600</v>
      </c>
      <c r="CR885" s="60" t="s">
        <v>417</v>
      </c>
      <c r="CX885" s="60" t="s">
        <v>2688</v>
      </c>
      <c r="CZ885" s="61">
        <v>42920</v>
      </c>
      <c r="DA885" s="61">
        <v>42849</v>
      </c>
      <c r="DB885" s="61">
        <v>42800</v>
      </c>
      <c r="DC885" s="61">
        <v>45016</v>
      </c>
    </row>
    <row r="886" spans="1:107" x14ac:dyDescent="0.15">
      <c r="A886" s="60">
        <f>COUNTIF(B886:B$1038,B886)</f>
        <v>1</v>
      </c>
      <c r="B886" s="60" t="str">
        <f t="shared" si="26"/>
        <v>3491100495地域密着型介護老人福祉施設入所者生活介護</v>
      </c>
      <c r="C886" s="60">
        <v>3491100495</v>
      </c>
      <c r="D886" s="60">
        <v>34205</v>
      </c>
      <c r="E886" s="60" t="s">
        <v>417</v>
      </c>
      <c r="G886" s="60" t="s">
        <v>1727</v>
      </c>
      <c r="H886" s="60" t="s">
        <v>417</v>
      </c>
      <c r="I886" s="60">
        <v>7228501</v>
      </c>
      <c r="J886" s="60" t="s">
        <v>8837</v>
      </c>
      <c r="K886" s="60" t="s">
        <v>1729</v>
      </c>
      <c r="L886" s="60" t="s">
        <v>1730</v>
      </c>
      <c r="M886" s="60" t="s">
        <v>1366</v>
      </c>
      <c r="P886" s="60" t="s">
        <v>1367</v>
      </c>
      <c r="Q886" s="60" t="s">
        <v>1732</v>
      </c>
      <c r="R886" s="60" t="s">
        <v>1733</v>
      </c>
      <c r="S886" s="60">
        <v>7220073</v>
      </c>
      <c r="T886" s="60" t="s">
        <v>8838</v>
      </c>
      <c r="U886" s="61">
        <v>19447</v>
      </c>
      <c r="V886" s="60" t="s">
        <v>8839</v>
      </c>
      <c r="X886" s="60" t="s">
        <v>8840</v>
      </c>
      <c r="Y886" s="60" t="s">
        <v>3148</v>
      </c>
      <c r="Z886" s="60" t="s">
        <v>3149</v>
      </c>
      <c r="AA886" s="60">
        <v>7220353</v>
      </c>
      <c r="AB886" s="60">
        <v>34205</v>
      </c>
      <c r="AC886" s="60" t="s">
        <v>8841</v>
      </c>
      <c r="AD886" s="60" t="s">
        <v>417</v>
      </c>
      <c r="AE886" s="60" t="b">
        <f t="shared" si="27"/>
        <v>1</v>
      </c>
      <c r="AF886" s="60" t="s">
        <v>337</v>
      </c>
      <c r="AH886" s="61">
        <v>42803</v>
      </c>
      <c r="AI886" s="60" t="s">
        <v>385</v>
      </c>
      <c r="AJ886" s="61">
        <v>42822</v>
      </c>
      <c r="AK886" s="61">
        <v>42810</v>
      </c>
      <c r="AL886" s="60" t="s">
        <v>8225</v>
      </c>
      <c r="AM886" s="60" t="str">
        <f>VLOOKUP(AL886,'[1]居宅，予防'!$A$2:$B$43,2,FALSE)</f>
        <v>地域密着型介護老人福祉施設入所者生活介護</v>
      </c>
      <c r="AN886" s="60" t="str">
        <f>VLOOKUP(AM886,[1]施設種別!$A$2:$B$20,2,FALSE)</f>
        <v>②地域密着型特別養護老人ホーム</v>
      </c>
      <c r="AO886" s="60" t="s">
        <v>294</v>
      </c>
      <c r="AP886" s="60" t="s">
        <v>356</v>
      </c>
      <c r="AQ886" s="61">
        <v>42822</v>
      </c>
      <c r="AR886" s="61">
        <v>42822</v>
      </c>
      <c r="AS886" s="61">
        <v>43040</v>
      </c>
      <c r="BF886" s="61">
        <v>42822</v>
      </c>
      <c r="BG886" s="61">
        <v>45012</v>
      </c>
      <c r="BJ886" s="60" t="s">
        <v>8840</v>
      </c>
      <c r="BK886" s="60" t="s">
        <v>3148</v>
      </c>
      <c r="BL886" s="60" t="s">
        <v>3149</v>
      </c>
      <c r="BM886" s="60" t="s">
        <v>3150</v>
      </c>
      <c r="BN886" s="60" t="s">
        <v>8842</v>
      </c>
      <c r="BO886" s="60" t="s">
        <v>8843</v>
      </c>
      <c r="BP886" s="60">
        <v>7220073</v>
      </c>
      <c r="BQ886" s="60" t="s">
        <v>8844</v>
      </c>
      <c r="BS886" s="60" t="s">
        <v>7306</v>
      </c>
      <c r="BT886" s="60" t="s">
        <v>1799</v>
      </c>
      <c r="BU886" s="60" t="s">
        <v>1799</v>
      </c>
      <c r="BV886" s="61">
        <v>22804</v>
      </c>
      <c r="BW886" s="60" t="s">
        <v>8845</v>
      </c>
      <c r="CO886" s="60" t="s">
        <v>8846</v>
      </c>
      <c r="CP886" s="60" t="s">
        <v>3542</v>
      </c>
      <c r="CX886" s="60" t="s">
        <v>8847</v>
      </c>
      <c r="CZ886" s="61">
        <v>43066</v>
      </c>
      <c r="DA886" s="61">
        <v>43217</v>
      </c>
      <c r="DB886" s="61">
        <v>42803</v>
      </c>
      <c r="DC886" s="61">
        <v>45012</v>
      </c>
    </row>
    <row r="887" spans="1:107" x14ac:dyDescent="0.15">
      <c r="A887" s="60">
        <f>COUNTIF(B887:B$1038,B887)</f>
        <v>1</v>
      </c>
      <c r="B887" s="60" t="str">
        <f t="shared" si="26"/>
        <v>3491100511小規模多機能型居宅介護</v>
      </c>
      <c r="C887" s="60">
        <v>3491100511</v>
      </c>
      <c r="D887" s="60">
        <v>34205</v>
      </c>
      <c r="E887" s="60" t="s">
        <v>417</v>
      </c>
      <c r="G887" s="60" t="s">
        <v>8689</v>
      </c>
      <c r="H887" s="60" t="s">
        <v>8690</v>
      </c>
      <c r="I887" s="60">
        <v>7220215</v>
      </c>
      <c r="J887" s="60" t="s">
        <v>8848</v>
      </c>
      <c r="K887" s="60" t="s">
        <v>8692</v>
      </c>
      <c r="L887" s="60" t="s">
        <v>8693</v>
      </c>
      <c r="M887" s="60" t="s">
        <v>1907</v>
      </c>
      <c r="O887" s="61">
        <v>41291</v>
      </c>
      <c r="P887" s="60" t="s">
        <v>1967</v>
      </c>
      <c r="Q887" s="60" t="s">
        <v>8694</v>
      </c>
      <c r="R887" s="60" t="s">
        <v>8695</v>
      </c>
      <c r="S887" s="60">
        <v>7200031</v>
      </c>
      <c r="T887" s="60" t="s">
        <v>8849</v>
      </c>
      <c r="U887" s="61">
        <v>28479</v>
      </c>
      <c r="V887" s="60" t="s">
        <v>8697</v>
      </c>
      <c r="X887" s="60" t="s">
        <v>8850</v>
      </c>
      <c r="Y887" s="60" t="s">
        <v>8851</v>
      </c>
      <c r="Z887" s="60" t="s">
        <v>8852</v>
      </c>
      <c r="AA887" s="60">
        <v>7220073</v>
      </c>
      <c r="AB887" s="60">
        <v>34205</v>
      </c>
      <c r="AC887" s="60" t="s">
        <v>8853</v>
      </c>
      <c r="AD887" s="60" t="s">
        <v>417</v>
      </c>
      <c r="AE887" s="60" t="b">
        <f t="shared" si="27"/>
        <v>1</v>
      </c>
      <c r="AF887" s="60" t="s">
        <v>337</v>
      </c>
      <c r="AH887" s="61">
        <v>43145</v>
      </c>
      <c r="AI887" s="60" t="s">
        <v>385</v>
      </c>
      <c r="AJ887" s="61">
        <v>43160</v>
      </c>
      <c r="AK887" s="61">
        <v>43159</v>
      </c>
      <c r="AL887" s="60" t="s">
        <v>8075</v>
      </c>
      <c r="AM887" s="60" t="str">
        <f>VLOOKUP(AL887,'[1]居宅，予防'!$A$2:$B$43,2,FALSE)</f>
        <v>小規模多機能型居宅介護</v>
      </c>
      <c r="AN887" s="60" t="str">
        <f>VLOOKUP(AM887,[1]施設種別!$A$2:$B$20,2,FALSE)</f>
        <v>⑫小規模多機能型居宅介護</v>
      </c>
      <c r="AO887" s="60" t="s">
        <v>294</v>
      </c>
      <c r="AP887" s="60" t="s">
        <v>356</v>
      </c>
      <c r="AQ887" s="61">
        <v>43160</v>
      </c>
      <c r="AR887" s="61">
        <v>43160</v>
      </c>
      <c r="AS887" s="61">
        <v>43191</v>
      </c>
      <c r="BF887" s="61">
        <v>43160</v>
      </c>
      <c r="BG887" s="61">
        <v>45351</v>
      </c>
      <c r="BJ887" s="60" t="s">
        <v>8850</v>
      </c>
      <c r="BK887" s="60" t="s">
        <v>8851</v>
      </c>
      <c r="BL887" s="60" t="s">
        <v>8852</v>
      </c>
      <c r="BM887" s="60" t="s">
        <v>8854</v>
      </c>
      <c r="BN887" s="60" t="s">
        <v>8855</v>
      </c>
      <c r="BO887" s="60" t="s">
        <v>8856</v>
      </c>
      <c r="BP887" s="60">
        <v>7220041</v>
      </c>
      <c r="BQ887" s="60" t="s">
        <v>8857</v>
      </c>
      <c r="BR887" s="60" t="s">
        <v>1892</v>
      </c>
      <c r="BU887" s="60" t="s">
        <v>598</v>
      </c>
      <c r="BV887" s="61">
        <v>28884</v>
      </c>
      <c r="BW887" s="60" t="s">
        <v>8858</v>
      </c>
      <c r="CO887" s="60" t="s">
        <v>8859</v>
      </c>
      <c r="CP887" s="60" t="s">
        <v>4039</v>
      </c>
      <c r="CQ887" s="60" t="s">
        <v>3543</v>
      </c>
      <c r="CR887" s="60" t="s">
        <v>417</v>
      </c>
      <c r="CZ887" s="61">
        <v>43311</v>
      </c>
      <c r="DA887" s="61">
        <v>43312</v>
      </c>
      <c r="DB887" s="61">
        <v>43145</v>
      </c>
      <c r="DC887" s="61">
        <v>45351</v>
      </c>
    </row>
    <row r="888" spans="1:107" x14ac:dyDescent="0.15">
      <c r="A888" s="60">
        <f>COUNTIF(B888:B$1038,B888)</f>
        <v>1</v>
      </c>
      <c r="B888" s="60" t="str">
        <f t="shared" si="26"/>
        <v>3491100529認知症対応型共同生活介護</v>
      </c>
      <c r="C888" s="60">
        <v>3491100529</v>
      </c>
      <c r="D888" s="60">
        <v>34205</v>
      </c>
      <c r="E888" s="60" t="s">
        <v>417</v>
      </c>
      <c r="G888" s="60" t="s">
        <v>8689</v>
      </c>
      <c r="H888" s="60" t="s">
        <v>8690</v>
      </c>
      <c r="I888" s="60">
        <v>7220215</v>
      </c>
      <c r="J888" s="60" t="s">
        <v>8848</v>
      </c>
      <c r="K888" s="60" t="s">
        <v>8692</v>
      </c>
      <c r="L888" s="60" t="s">
        <v>8693</v>
      </c>
      <c r="M888" s="60" t="s">
        <v>1907</v>
      </c>
      <c r="O888" s="61">
        <v>41291</v>
      </c>
      <c r="P888" s="60" t="s">
        <v>1967</v>
      </c>
      <c r="Q888" s="60" t="s">
        <v>8694</v>
      </c>
      <c r="R888" s="60" t="s">
        <v>8695</v>
      </c>
      <c r="S888" s="60">
        <v>7200031</v>
      </c>
      <c r="T888" s="60" t="s">
        <v>8849</v>
      </c>
      <c r="U888" s="61">
        <v>28479</v>
      </c>
      <c r="V888" s="60" t="s">
        <v>8697</v>
      </c>
      <c r="X888" s="60" t="s">
        <v>8860</v>
      </c>
      <c r="Y888" s="60" t="s">
        <v>8861</v>
      </c>
      <c r="Z888" s="60" t="s">
        <v>8862</v>
      </c>
      <c r="AA888" s="60">
        <v>7220073</v>
      </c>
      <c r="AB888" s="60">
        <v>34205</v>
      </c>
      <c r="AC888" s="60" t="s">
        <v>8853</v>
      </c>
      <c r="AD888" s="60" t="s">
        <v>417</v>
      </c>
      <c r="AE888" s="60" t="b">
        <f t="shared" si="27"/>
        <v>1</v>
      </c>
      <c r="AF888" s="60" t="s">
        <v>337</v>
      </c>
      <c r="AH888" s="61">
        <v>43145</v>
      </c>
      <c r="AI888" s="60" t="s">
        <v>385</v>
      </c>
      <c r="AJ888" s="61">
        <v>43160</v>
      </c>
      <c r="AK888" s="61">
        <v>43159</v>
      </c>
      <c r="AL888" s="60" t="s">
        <v>1887</v>
      </c>
      <c r="AM888" s="60" t="str">
        <f>VLOOKUP(AL888,'[1]居宅，予防'!$A$2:$B$43,2,FALSE)</f>
        <v>認知症対応型共同生活介護</v>
      </c>
      <c r="AN888" s="60" t="str">
        <f>VLOOKUP(AM888,[1]施設種別!$A$2:$B$20,2,FALSE)</f>
        <v>⑪認知症対応型共同生活介護</v>
      </c>
      <c r="AO888" s="60" t="s">
        <v>294</v>
      </c>
      <c r="AP888" s="60" t="s">
        <v>356</v>
      </c>
      <c r="AQ888" s="61">
        <v>43160</v>
      </c>
      <c r="AR888" s="61">
        <v>43160</v>
      </c>
      <c r="BF888" s="61">
        <v>43160</v>
      </c>
      <c r="BG888" s="61">
        <v>45351</v>
      </c>
      <c r="BJ888" s="60" t="s">
        <v>8860</v>
      </c>
      <c r="BK888" s="60" t="s">
        <v>8861</v>
      </c>
      <c r="BL888" s="60" t="s">
        <v>8862</v>
      </c>
      <c r="BM888" s="60" t="s">
        <v>8854</v>
      </c>
      <c r="BN888" s="60" t="s">
        <v>8695</v>
      </c>
      <c r="BO888" s="60" t="s">
        <v>8694</v>
      </c>
      <c r="BP888" s="60">
        <v>7200031</v>
      </c>
      <c r="BQ888" s="60" t="s">
        <v>8849</v>
      </c>
      <c r="BR888" s="60" t="s">
        <v>8755</v>
      </c>
      <c r="BU888" s="60" t="s">
        <v>598</v>
      </c>
      <c r="BV888" s="61">
        <v>28479</v>
      </c>
      <c r="BW888" s="60" t="s">
        <v>8697</v>
      </c>
      <c r="CZ888" s="61">
        <v>43159</v>
      </c>
      <c r="DA888" s="61">
        <v>43340</v>
      </c>
      <c r="DB888" s="61">
        <v>43145</v>
      </c>
      <c r="DC888" s="61">
        <v>45351</v>
      </c>
    </row>
    <row r="889" spans="1:107" x14ac:dyDescent="0.15">
      <c r="A889" s="60">
        <f>COUNTIF(B889:B$1038,B889)</f>
        <v>1</v>
      </c>
      <c r="B889" s="60" t="str">
        <f t="shared" si="26"/>
        <v>3491100537小規模多機能型居宅介護</v>
      </c>
      <c r="C889" s="60">
        <v>3491100537</v>
      </c>
      <c r="D889" s="60">
        <v>34205</v>
      </c>
      <c r="E889" s="60" t="s">
        <v>417</v>
      </c>
      <c r="G889" s="60" t="s">
        <v>2966</v>
      </c>
      <c r="H889" s="60" t="s">
        <v>2967</v>
      </c>
      <c r="I889" s="60">
        <v>7220215</v>
      </c>
      <c r="J889" s="60" t="s">
        <v>8536</v>
      </c>
      <c r="K889" s="60" t="s">
        <v>2969</v>
      </c>
      <c r="L889" s="60" t="s">
        <v>2970</v>
      </c>
      <c r="M889" s="60" t="s">
        <v>1907</v>
      </c>
      <c r="O889" s="61">
        <v>36623</v>
      </c>
      <c r="P889" s="60" t="s">
        <v>1967</v>
      </c>
      <c r="Q889" s="60" t="s">
        <v>2971</v>
      </c>
      <c r="R889" s="60" t="s">
        <v>2972</v>
      </c>
      <c r="S889" s="60">
        <v>7220215</v>
      </c>
      <c r="T889" s="60" t="s">
        <v>8536</v>
      </c>
      <c r="U889" s="61">
        <v>17866</v>
      </c>
      <c r="V889" s="60" t="s">
        <v>2969</v>
      </c>
      <c r="X889" s="60" t="s">
        <v>8863</v>
      </c>
      <c r="Y889" s="60" t="s">
        <v>8864</v>
      </c>
      <c r="Z889" s="60" t="s">
        <v>8865</v>
      </c>
      <c r="AA889" s="60">
        <v>7220313</v>
      </c>
      <c r="AB889" s="60">
        <v>34205</v>
      </c>
      <c r="AC889" s="60" t="s">
        <v>8866</v>
      </c>
      <c r="AD889" s="60" t="s">
        <v>417</v>
      </c>
      <c r="AE889" s="60" t="b">
        <f t="shared" si="27"/>
        <v>1</v>
      </c>
      <c r="AF889" s="60" t="s">
        <v>337</v>
      </c>
      <c r="AH889" s="61">
        <v>43173</v>
      </c>
      <c r="AI889" s="60" t="s">
        <v>385</v>
      </c>
      <c r="AJ889" s="61">
        <v>43191</v>
      </c>
      <c r="AK889" s="61">
        <v>43189</v>
      </c>
      <c r="AL889" s="60" t="s">
        <v>8075</v>
      </c>
      <c r="AM889" s="60" t="str">
        <f>VLOOKUP(AL889,'[1]居宅，予防'!$A$2:$B$43,2,FALSE)</f>
        <v>小規模多機能型居宅介護</v>
      </c>
      <c r="AN889" s="60" t="str">
        <f>VLOOKUP(AM889,[1]施設種別!$A$2:$B$20,2,FALSE)</f>
        <v>⑫小規模多機能型居宅介護</v>
      </c>
      <c r="AO889" s="60" t="s">
        <v>294</v>
      </c>
      <c r="AP889" s="60" t="s">
        <v>356</v>
      </c>
      <c r="AQ889" s="61">
        <v>43191</v>
      </c>
      <c r="AR889" s="61">
        <v>43191</v>
      </c>
      <c r="BF889" s="61">
        <v>43191</v>
      </c>
      <c r="BG889" s="61">
        <v>45382</v>
      </c>
      <c r="BJ889" s="60" t="s">
        <v>8863</v>
      </c>
      <c r="BK889" s="60" t="s">
        <v>8864</v>
      </c>
      <c r="BL889" s="60" t="s">
        <v>8865</v>
      </c>
      <c r="BM889" s="60" t="s">
        <v>8867</v>
      </c>
      <c r="BN889" s="60" t="s">
        <v>8795</v>
      </c>
      <c r="BO889" s="60" t="s">
        <v>8796</v>
      </c>
      <c r="BP889" s="60">
        <v>7290141</v>
      </c>
      <c r="BQ889" s="60" t="s">
        <v>8797</v>
      </c>
      <c r="BR889" s="60" t="s">
        <v>1892</v>
      </c>
      <c r="BU889" s="60" t="s">
        <v>598</v>
      </c>
      <c r="BV889" s="61">
        <v>24954</v>
      </c>
      <c r="BW889" s="60" t="s">
        <v>8798</v>
      </c>
      <c r="CO889" s="60" t="s">
        <v>8868</v>
      </c>
      <c r="CP889" s="60" t="s">
        <v>4039</v>
      </c>
      <c r="CQ889" s="60" t="s">
        <v>3543</v>
      </c>
      <c r="CR889" s="60" t="s">
        <v>417</v>
      </c>
      <c r="CS889" s="60" t="s">
        <v>8869</v>
      </c>
      <c r="CX889" s="60" t="s">
        <v>1756</v>
      </c>
      <c r="CZ889" s="61">
        <v>43189</v>
      </c>
      <c r="DA889" s="61">
        <v>43525</v>
      </c>
      <c r="DB889" s="61">
        <v>42443</v>
      </c>
      <c r="DC889" s="61">
        <v>45382</v>
      </c>
    </row>
    <row r="890" spans="1:107" x14ac:dyDescent="0.15">
      <c r="A890" s="60">
        <f>COUNTIF(B890:B$1038,B890)</f>
        <v>1</v>
      </c>
      <c r="B890" s="60" t="str">
        <f t="shared" si="26"/>
        <v>3491700021小規模多機能型居宅介護</v>
      </c>
      <c r="C890" s="60">
        <v>3491700021</v>
      </c>
      <c r="D890" s="60">
        <v>34208</v>
      </c>
      <c r="E890" s="60" t="s">
        <v>522</v>
      </c>
      <c r="G890" s="60" t="s">
        <v>3429</v>
      </c>
      <c r="H890" s="60" t="s">
        <v>3430</v>
      </c>
      <c r="I890" s="60">
        <v>7293211</v>
      </c>
      <c r="J890" s="60" t="s">
        <v>8870</v>
      </c>
      <c r="K890" s="60" t="s">
        <v>3432</v>
      </c>
      <c r="L890" s="60" t="s">
        <v>3433</v>
      </c>
      <c r="M890" s="60" t="s">
        <v>1244</v>
      </c>
      <c r="P890" s="60" t="s">
        <v>283</v>
      </c>
      <c r="Q890" s="60" t="s">
        <v>3434</v>
      </c>
      <c r="R890" s="60" t="s">
        <v>3435</v>
      </c>
      <c r="S890" s="60">
        <v>7201132</v>
      </c>
      <c r="T890" s="60" t="s">
        <v>8871</v>
      </c>
      <c r="U890" s="61">
        <v>20700</v>
      </c>
      <c r="V890" s="60" t="s">
        <v>8872</v>
      </c>
      <c r="X890" s="60" t="s">
        <v>8873</v>
      </c>
      <c r="Y890" s="60" t="s">
        <v>8874</v>
      </c>
      <c r="Z890" s="60" t="s">
        <v>8875</v>
      </c>
      <c r="AA890" s="60">
        <v>7260005</v>
      </c>
      <c r="AB890" s="60">
        <v>34208</v>
      </c>
      <c r="AC890" s="60" t="s">
        <v>8876</v>
      </c>
      <c r="AD890" s="60" t="s">
        <v>522</v>
      </c>
      <c r="AE890" s="60" t="b">
        <f t="shared" si="27"/>
        <v>1</v>
      </c>
      <c r="AF890" s="60" t="s">
        <v>523</v>
      </c>
      <c r="AH890" s="61">
        <v>42955</v>
      </c>
      <c r="AI890" s="60" t="s">
        <v>292</v>
      </c>
      <c r="AJ890" s="61">
        <v>42899</v>
      </c>
      <c r="AK890" s="61">
        <v>42965</v>
      </c>
      <c r="AL890" s="60" t="s">
        <v>8075</v>
      </c>
      <c r="AM890" s="60" t="str">
        <f>VLOOKUP(AL890,'[1]居宅，予防'!$A$2:$B$43,2,FALSE)</f>
        <v>小規模多機能型居宅介護</v>
      </c>
      <c r="AN890" s="60" t="str">
        <f>VLOOKUP(AM890,[1]施設種別!$A$2:$B$20,2,FALSE)</f>
        <v>⑫小規模多機能型居宅介護</v>
      </c>
      <c r="AO890" s="60" t="s">
        <v>294</v>
      </c>
      <c r="AP890" s="60" t="s">
        <v>356</v>
      </c>
      <c r="AQ890" s="61">
        <v>39142</v>
      </c>
      <c r="AR890" s="61">
        <v>39142</v>
      </c>
      <c r="AS890" s="61">
        <v>42064</v>
      </c>
      <c r="BF890" s="61">
        <v>43525</v>
      </c>
      <c r="BG890" s="61">
        <v>45716</v>
      </c>
      <c r="BJ890" s="60" t="s">
        <v>8873</v>
      </c>
      <c r="BK890" s="60" t="s">
        <v>8874</v>
      </c>
      <c r="BL890" s="60" t="s">
        <v>8875</v>
      </c>
      <c r="BM890" s="60" t="s">
        <v>8877</v>
      </c>
      <c r="BN890" s="60" t="s">
        <v>8878</v>
      </c>
      <c r="BO890" s="60" t="s">
        <v>8879</v>
      </c>
      <c r="BP890" s="60">
        <v>7260033</v>
      </c>
      <c r="BQ890" s="60" t="s">
        <v>8880</v>
      </c>
      <c r="BR890" s="60" t="s">
        <v>3393</v>
      </c>
      <c r="BU890" s="60" t="s">
        <v>598</v>
      </c>
      <c r="BV890" s="61">
        <v>21389</v>
      </c>
      <c r="BW890" s="60" t="s">
        <v>8881</v>
      </c>
      <c r="CZ890" s="61">
        <v>43524</v>
      </c>
      <c r="DA890" s="61">
        <v>43027</v>
      </c>
      <c r="DB890" s="61">
        <v>43483</v>
      </c>
      <c r="DC890" s="61">
        <v>45716</v>
      </c>
    </row>
    <row r="891" spans="1:107" x14ac:dyDescent="0.15">
      <c r="A891" s="60">
        <f>COUNTIF(B891:B$1038,B891)</f>
        <v>1</v>
      </c>
      <c r="B891" s="60" t="str">
        <f t="shared" si="26"/>
        <v>3491700039小規模多機能型居宅介護</v>
      </c>
      <c r="C891" s="60">
        <v>3491700039</v>
      </c>
      <c r="D891" s="60">
        <v>34208</v>
      </c>
      <c r="E891" s="60" t="s">
        <v>522</v>
      </c>
      <c r="G891" s="60" t="s">
        <v>8882</v>
      </c>
      <c r="H891" s="60" t="s">
        <v>8883</v>
      </c>
      <c r="I891" s="60">
        <v>7260011</v>
      </c>
      <c r="J891" s="60" t="s">
        <v>3399</v>
      </c>
      <c r="K891" s="60" t="s">
        <v>3400</v>
      </c>
      <c r="L891" s="60" t="s">
        <v>3401</v>
      </c>
      <c r="M891" s="60" t="s">
        <v>1244</v>
      </c>
      <c r="O891" s="61">
        <v>33452</v>
      </c>
      <c r="P891" s="60" t="s">
        <v>283</v>
      </c>
      <c r="Q891" s="60" t="s">
        <v>3402</v>
      </c>
      <c r="R891" s="60" t="s">
        <v>3403</v>
      </c>
      <c r="S891" s="60">
        <v>7340052</v>
      </c>
      <c r="T891" s="60" t="s">
        <v>8884</v>
      </c>
      <c r="U891" s="61">
        <v>16851</v>
      </c>
      <c r="V891" s="60" t="s">
        <v>8885</v>
      </c>
      <c r="X891" s="60" t="s">
        <v>8886</v>
      </c>
      <c r="Y891" s="60" t="s">
        <v>8887</v>
      </c>
      <c r="Z891" s="60" t="s">
        <v>8888</v>
      </c>
      <c r="AA891" s="60">
        <v>7260012</v>
      </c>
      <c r="AB891" s="60">
        <v>34208</v>
      </c>
      <c r="AC891" s="60" t="s">
        <v>8889</v>
      </c>
      <c r="AD891" s="60" t="s">
        <v>522</v>
      </c>
      <c r="AE891" s="60" t="b">
        <f t="shared" si="27"/>
        <v>1</v>
      </c>
      <c r="AF891" s="60" t="s">
        <v>523</v>
      </c>
      <c r="AH891" s="61">
        <v>43497</v>
      </c>
      <c r="AI891" s="60" t="s">
        <v>292</v>
      </c>
      <c r="AJ891" s="61">
        <v>43494</v>
      </c>
      <c r="AK891" s="61">
        <v>43517</v>
      </c>
      <c r="AL891" s="60" t="s">
        <v>8075</v>
      </c>
      <c r="AM891" s="60" t="str">
        <f>VLOOKUP(AL891,'[1]居宅，予防'!$A$2:$B$43,2,FALSE)</f>
        <v>小規模多機能型居宅介護</v>
      </c>
      <c r="AN891" s="60" t="str">
        <f>VLOOKUP(AM891,[1]施設種別!$A$2:$B$20,2,FALSE)</f>
        <v>⑫小規模多機能型居宅介護</v>
      </c>
      <c r="AO891" s="60" t="s">
        <v>294</v>
      </c>
      <c r="AP891" s="60" t="s">
        <v>356</v>
      </c>
      <c r="AQ891" s="61">
        <v>39965</v>
      </c>
      <c r="AR891" s="61">
        <v>39965</v>
      </c>
      <c r="AS891" s="61">
        <v>43435</v>
      </c>
      <c r="BF891" s="61">
        <v>42156</v>
      </c>
      <c r="BG891" s="61">
        <v>44347</v>
      </c>
      <c r="BJ891" s="60" t="s">
        <v>8886</v>
      </c>
      <c r="BK891" s="60" t="s">
        <v>8887</v>
      </c>
      <c r="BL891" s="60" t="s">
        <v>8888</v>
      </c>
      <c r="BM891" s="60" t="s">
        <v>8890</v>
      </c>
      <c r="BN891" s="60" t="s">
        <v>8891</v>
      </c>
      <c r="BO891" s="60" t="s">
        <v>8892</v>
      </c>
      <c r="BP891" s="60">
        <v>7260035</v>
      </c>
      <c r="BQ891" s="60" t="s">
        <v>8893</v>
      </c>
      <c r="BR891" s="60" t="s">
        <v>8894</v>
      </c>
      <c r="BU891" s="60" t="s">
        <v>598</v>
      </c>
      <c r="BV891" s="61">
        <v>24151</v>
      </c>
      <c r="BW891" s="60" t="s">
        <v>8895</v>
      </c>
      <c r="CO891" s="60" t="s">
        <v>8896</v>
      </c>
      <c r="CP891" s="60" t="s">
        <v>1596</v>
      </c>
      <c r="CQ891" s="60" t="s">
        <v>8897</v>
      </c>
      <c r="CR891" s="60" t="s">
        <v>526</v>
      </c>
      <c r="CS891" s="60" t="s">
        <v>8898</v>
      </c>
      <c r="CU891" s="60" t="s">
        <v>8899</v>
      </c>
      <c r="CX891" s="60" t="s">
        <v>2688</v>
      </c>
      <c r="CZ891" s="61">
        <v>43439</v>
      </c>
      <c r="DA891" s="61">
        <v>43549</v>
      </c>
      <c r="DB891" s="61">
        <v>43433</v>
      </c>
      <c r="DC891" s="61">
        <v>44347</v>
      </c>
    </row>
    <row r="892" spans="1:107" x14ac:dyDescent="0.15">
      <c r="A892" s="60">
        <f>COUNTIF(B892:B$1038,B892)</f>
        <v>1</v>
      </c>
      <c r="B892" s="60" t="str">
        <f t="shared" si="26"/>
        <v>3491700047小規模多機能型居宅介護</v>
      </c>
      <c r="C892" s="60">
        <v>3491700047</v>
      </c>
      <c r="D892" s="60">
        <v>34208</v>
      </c>
      <c r="E892" s="60" t="s">
        <v>522</v>
      </c>
      <c r="G892" s="60" t="s">
        <v>8900</v>
      </c>
      <c r="H892" s="60" t="s">
        <v>8901</v>
      </c>
      <c r="I892" s="60">
        <v>7293421</v>
      </c>
      <c r="J892" s="60" t="s">
        <v>8902</v>
      </c>
      <c r="M892" s="60" t="s">
        <v>2182</v>
      </c>
      <c r="N892" s="60" t="s">
        <v>8903</v>
      </c>
      <c r="O892" s="61">
        <v>37183</v>
      </c>
      <c r="P892" s="60" t="s">
        <v>283</v>
      </c>
      <c r="Q892" s="60" t="s">
        <v>8904</v>
      </c>
      <c r="R892" s="60" t="s">
        <v>8905</v>
      </c>
      <c r="S892" s="60">
        <v>7293411</v>
      </c>
      <c r="T892" s="60" t="s">
        <v>8906</v>
      </c>
      <c r="U892" s="61">
        <v>19838</v>
      </c>
      <c r="V892" s="60" t="s">
        <v>8907</v>
      </c>
      <c r="X892" s="60" t="s">
        <v>8908</v>
      </c>
      <c r="Y892" s="60" t="s">
        <v>8909</v>
      </c>
      <c r="Z892" s="60" t="s">
        <v>8910</v>
      </c>
      <c r="AA892" s="60">
        <v>7293421</v>
      </c>
      <c r="AB892" s="60">
        <v>34208</v>
      </c>
      <c r="AC892" s="60" t="s">
        <v>8911</v>
      </c>
      <c r="AD892" s="60" t="s">
        <v>522</v>
      </c>
      <c r="AE892" s="60" t="b">
        <f t="shared" si="27"/>
        <v>1</v>
      </c>
      <c r="AF892" s="60" t="s">
        <v>523</v>
      </c>
      <c r="AH892" s="61">
        <v>43455</v>
      </c>
      <c r="AI892" s="60" t="s">
        <v>292</v>
      </c>
      <c r="AJ892" s="61">
        <v>43439</v>
      </c>
      <c r="AK892" s="61">
        <v>43472</v>
      </c>
      <c r="AL892" s="60" t="s">
        <v>8075</v>
      </c>
      <c r="AM892" s="60" t="str">
        <f>VLOOKUP(AL892,'[1]居宅，予防'!$A$2:$B$43,2,FALSE)</f>
        <v>小規模多機能型居宅介護</v>
      </c>
      <c r="AN892" s="60" t="str">
        <f>VLOOKUP(AM892,[1]施設種別!$A$2:$B$20,2,FALSE)</f>
        <v>⑫小規模多機能型居宅介護</v>
      </c>
      <c r="AO892" s="60" t="s">
        <v>294</v>
      </c>
      <c r="AP892" s="60" t="s">
        <v>356</v>
      </c>
      <c r="AQ892" s="61">
        <v>40544</v>
      </c>
      <c r="AR892" s="61">
        <v>40544</v>
      </c>
      <c r="AS892" s="61">
        <v>43508</v>
      </c>
      <c r="BF892" s="61">
        <v>42736</v>
      </c>
      <c r="BG892" s="61">
        <v>44926</v>
      </c>
      <c r="BJ892" s="60" t="s">
        <v>8908</v>
      </c>
      <c r="BK892" s="60" t="s">
        <v>8909</v>
      </c>
      <c r="BL892" s="60" t="s">
        <v>8910</v>
      </c>
      <c r="BM892" s="60" t="s">
        <v>8912</v>
      </c>
      <c r="BN892" s="60" t="s">
        <v>8905</v>
      </c>
      <c r="BO892" s="60" t="s">
        <v>8904</v>
      </c>
      <c r="BP892" s="60">
        <v>7293421</v>
      </c>
      <c r="BQ892" s="60" t="s">
        <v>8913</v>
      </c>
      <c r="BR892" s="60" t="s">
        <v>283</v>
      </c>
      <c r="BU892" s="60" t="s">
        <v>598</v>
      </c>
      <c r="BV892" s="61">
        <v>19838</v>
      </c>
      <c r="BW892" s="60" t="s">
        <v>8914</v>
      </c>
      <c r="CO892" s="60" t="s">
        <v>1596</v>
      </c>
      <c r="CR892" s="60" t="s">
        <v>522</v>
      </c>
      <c r="CS892" s="60" t="s">
        <v>8915</v>
      </c>
      <c r="CU892" s="60" t="s">
        <v>8916</v>
      </c>
      <c r="CX892" s="60" t="s">
        <v>611</v>
      </c>
      <c r="CZ892" s="61">
        <v>43538</v>
      </c>
      <c r="DA892" s="61">
        <v>43214</v>
      </c>
      <c r="DB892" s="61">
        <v>43518</v>
      </c>
      <c r="DC892" s="61">
        <v>44926</v>
      </c>
    </row>
    <row r="893" spans="1:107" x14ac:dyDescent="0.15">
      <c r="A893" s="60">
        <f>COUNTIF(B893:B$1038,B893)</f>
        <v>1</v>
      </c>
      <c r="B893" s="60" t="str">
        <f t="shared" si="26"/>
        <v>3491700054小規模多機能型居宅介護</v>
      </c>
      <c r="C893" s="60">
        <v>3491700054</v>
      </c>
      <c r="D893" s="60">
        <v>34208</v>
      </c>
      <c r="E893" s="60" t="s">
        <v>522</v>
      </c>
      <c r="G893" s="60" t="s">
        <v>3503</v>
      </c>
      <c r="H893" s="60" t="s">
        <v>3504</v>
      </c>
      <c r="I893" s="60">
        <v>7293103</v>
      </c>
      <c r="J893" s="60" t="s">
        <v>3519</v>
      </c>
      <c r="K893" s="60" t="s">
        <v>3506</v>
      </c>
      <c r="L893" s="60" t="s">
        <v>3507</v>
      </c>
      <c r="M893" s="60" t="s">
        <v>1907</v>
      </c>
      <c r="O893" s="61">
        <v>30828</v>
      </c>
      <c r="P893" s="60" t="s">
        <v>1967</v>
      </c>
      <c r="Q893" s="60" t="s">
        <v>3508</v>
      </c>
      <c r="R893" s="60" t="s">
        <v>3509</v>
      </c>
      <c r="S893" s="60">
        <v>7201141</v>
      </c>
      <c r="T893" s="60" t="s">
        <v>3522</v>
      </c>
      <c r="U893" s="61">
        <v>30040</v>
      </c>
      <c r="V893" s="60" t="s">
        <v>3523</v>
      </c>
      <c r="X893" s="60" t="s">
        <v>8917</v>
      </c>
      <c r="Y893" s="60" t="s">
        <v>8918</v>
      </c>
      <c r="Z893" s="60" t="s">
        <v>8919</v>
      </c>
      <c r="AA893" s="60">
        <v>7260013</v>
      </c>
      <c r="AB893" s="60">
        <v>34208</v>
      </c>
      <c r="AC893" s="60" t="s">
        <v>8920</v>
      </c>
      <c r="AD893" s="60" t="s">
        <v>522</v>
      </c>
      <c r="AE893" s="60" t="b">
        <f t="shared" si="27"/>
        <v>1</v>
      </c>
      <c r="AF893" s="60" t="s">
        <v>523</v>
      </c>
      <c r="AH893" s="61">
        <v>43265</v>
      </c>
      <c r="AI893" s="60" t="s">
        <v>292</v>
      </c>
      <c r="AJ893" s="61">
        <v>43252</v>
      </c>
      <c r="AK893" s="61">
        <v>43276</v>
      </c>
      <c r="AL893" s="60" t="s">
        <v>8075</v>
      </c>
      <c r="AM893" s="60" t="str">
        <f>VLOOKUP(AL893,'[1]居宅，予防'!$A$2:$B$43,2,FALSE)</f>
        <v>小規模多機能型居宅介護</v>
      </c>
      <c r="AN893" s="60" t="str">
        <f>VLOOKUP(AM893,[1]施設種別!$A$2:$B$20,2,FALSE)</f>
        <v>⑫小規模多機能型居宅介護</v>
      </c>
      <c r="AO893" s="60" t="s">
        <v>294</v>
      </c>
      <c r="AP893" s="60" t="s">
        <v>356</v>
      </c>
      <c r="AQ893" s="61">
        <v>40269</v>
      </c>
      <c r="AR893" s="61">
        <v>40269</v>
      </c>
      <c r="AS893" s="61">
        <v>42979</v>
      </c>
      <c r="BF893" s="61">
        <v>42461</v>
      </c>
      <c r="BG893" s="61">
        <v>44651</v>
      </c>
      <c r="BJ893" s="60" t="s">
        <v>8917</v>
      </c>
      <c r="BK893" s="60" t="s">
        <v>8918</v>
      </c>
      <c r="BL893" s="60" t="s">
        <v>8919</v>
      </c>
      <c r="BM893" s="60" t="s">
        <v>8921</v>
      </c>
      <c r="BN893" s="60" t="s">
        <v>8922</v>
      </c>
      <c r="BO893" s="60" t="s">
        <v>8923</v>
      </c>
      <c r="BP893" s="60">
        <v>7260013</v>
      </c>
      <c r="BQ893" s="60" t="s">
        <v>8924</v>
      </c>
      <c r="BR893" s="60" t="s">
        <v>1892</v>
      </c>
      <c r="BU893" s="60" t="s">
        <v>598</v>
      </c>
      <c r="BV893" s="61">
        <v>27260</v>
      </c>
      <c r="BW893" s="60" t="s">
        <v>8925</v>
      </c>
      <c r="CO893" s="60" t="s">
        <v>1596</v>
      </c>
      <c r="CP893" s="60" t="s">
        <v>1596</v>
      </c>
      <c r="CQ893" s="60" t="s">
        <v>8926</v>
      </c>
      <c r="CR893" s="60" t="s">
        <v>526</v>
      </c>
      <c r="CS893" s="60" t="s">
        <v>8927</v>
      </c>
      <c r="CX893" s="60" t="s">
        <v>2688</v>
      </c>
      <c r="CZ893" s="61">
        <v>43011</v>
      </c>
      <c r="DA893" s="61">
        <v>43509</v>
      </c>
      <c r="DB893" s="61">
        <v>43005</v>
      </c>
      <c r="DC893" s="61">
        <v>44651</v>
      </c>
    </row>
    <row r="894" spans="1:107" x14ac:dyDescent="0.15">
      <c r="A894" s="60">
        <f>COUNTIF(B894:B$1038,B894)</f>
        <v>1</v>
      </c>
      <c r="B894" s="60" t="str">
        <f t="shared" si="26"/>
        <v>3491700070地域密着型介護老人福祉施設入所者生活介護</v>
      </c>
      <c r="C894" s="60">
        <v>3491700070</v>
      </c>
      <c r="D894" s="60">
        <v>34208</v>
      </c>
      <c r="E894" s="60" t="s">
        <v>522</v>
      </c>
      <c r="G894" s="60" t="s">
        <v>8928</v>
      </c>
      <c r="H894" s="60" t="s">
        <v>8929</v>
      </c>
      <c r="I894" s="60">
        <v>7260011</v>
      </c>
      <c r="J894" s="60" t="s">
        <v>8930</v>
      </c>
      <c r="K894" s="60" t="s">
        <v>8931</v>
      </c>
      <c r="L894" s="60" t="s">
        <v>3448</v>
      </c>
      <c r="M894" s="60" t="s">
        <v>1244</v>
      </c>
      <c r="N894" s="60" t="s">
        <v>533</v>
      </c>
      <c r="O894" s="61">
        <v>19142</v>
      </c>
      <c r="P894" s="60" t="s">
        <v>283</v>
      </c>
      <c r="Q894" s="60" t="s">
        <v>3449</v>
      </c>
      <c r="R894" s="60" t="s">
        <v>3450</v>
      </c>
      <c r="S894" s="60">
        <v>7260026</v>
      </c>
      <c r="T894" s="60" t="s">
        <v>8932</v>
      </c>
      <c r="U894" s="61">
        <v>16123</v>
      </c>
      <c r="V894" s="60" t="s">
        <v>8933</v>
      </c>
      <c r="X894" s="60" t="s">
        <v>3673</v>
      </c>
      <c r="Y894" s="60" t="s">
        <v>3674</v>
      </c>
      <c r="Z894" s="60" t="s">
        <v>3474</v>
      </c>
      <c r="AA894" s="60">
        <v>7260021</v>
      </c>
      <c r="AB894" s="60">
        <v>34208</v>
      </c>
      <c r="AC894" s="60" t="s">
        <v>3454</v>
      </c>
      <c r="AD894" s="60" t="s">
        <v>522</v>
      </c>
      <c r="AE894" s="60" t="b">
        <f t="shared" si="27"/>
        <v>1</v>
      </c>
      <c r="AF894" s="60" t="s">
        <v>523</v>
      </c>
      <c r="AH894" s="61">
        <v>43060</v>
      </c>
      <c r="AI894" s="60" t="s">
        <v>292</v>
      </c>
      <c r="AJ894" s="61">
        <v>42899</v>
      </c>
      <c r="AK894" s="61">
        <v>43069</v>
      </c>
      <c r="AL894" s="60" t="s">
        <v>8225</v>
      </c>
      <c r="AM894" s="60" t="str">
        <f>VLOOKUP(AL894,'[1]居宅，予防'!$A$2:$B$43,2,FALSE)</f>
        <v>地域密着型介護老人福祉施設入所者生活介護</v>
      </c>
      <c r="AN894" s="60" t="str">
        <f>VLOOKUP(AM894,[1]施設種別!$A$2:$B$20,2,FALSE)</f>
        <v>②地域密着型特別養護老人ホーム</v>
      </c>
      <c r="AO894" s="60" t="s">
        <v>294</v>
      </c>
      <c r="AP894" s="60" t="s">
        <v>356</v>
      </c>
      <c r="AQ894" s="61">
        <v>41365</v>
      </c>
      <c r="AR894" s="61">
        <v>41365</v>
      </c>
      <c r="AS894" s="61">
        <v>41730</v>
      </c>
      <c r="BF894" s="61">
        <v>43556</v>
      </c>
      <c r="BG894" s="61">
        <v>45747</v>
      </c>
      <c r="BJ894" s="60" t="s">
        <v>3673</v>
      </c>
      <c r="BK894" s="60" t="s">
        <v>3674</v>
      </c>
      <c r="BL894" s="60" t="s">
        <v>3474</v>
      </c>
      <c r="BN894" s="60" t="s">
        <v>3475</v>
      </c>
      <c r="BO894" s="60" t="s">
        <v>3476</v>
      </c>
      <c r="BP894" s="60">
        <v>7293222</v>
      </c>
      <c r="BQ894" s="60" t="s">
        <v>3482</v>
      </c>
      <c r="BS894" s="60" t="s">
        <v>8934</v>
      </c>
      <c r="BT894" s="60" t="s">
        <v>8935</v>
      </c>
      <c r="BU894" s="60" t="s">
        <v>598</v>
      </c>
      <c r="BV894" s="61">
        <v>23085</v>
      </c>
      <c r="BW894" s="60" t="s">
        <v>8936</v>
      </c>
      <c r="CO894" s="60" t="s">
        <v>1596</v>
      </c>
      <c r="CP894" s="60" t="s">
        <v>1596</v>
      </c>
      <c r="CZ894" s="61">
        <v>43546</v>
      </c>
      <c r="DA894" s="61">
        <v>43229</v>
      </c>
      <c r="DB894" s="61">
        <v>43518</v>
      </c>
      <c r="DC894" s="61">
        <v>45747</v>
      </c>
    </row>
    <row r="895" spans="1:107" x14ac:dyDescent="0.15">
      <c r="A895" s="60">
        <f>COUNTIF(B895:B$1038,B895)</f>
        <v>1</v>
      </c>
      <c r="B895" s="60" t="str">
        <f t="shared" si="26"/>
        <v>3491700088地域密着型介護老人福祉施設入所者生活介護</v>
      </c>
      <c r="C895" s="60">
        <v>3491700088</v>
      </c>
      <c r="D895" s="60">
        <v>34208</v>
      </c>
      <c r="E895" s="60" t="s">
        <v>522</v>
      </c>
      <c r="G895" s="60" t="s">
        <v>8937</v>
      </c>
      <c r="H895" s="60" t="s">
        <v>8938</v>
      </c>
      <c r="I895" s="60">
        <v>7260006</v>
      </c>
      <c r="J895" s="60" t="s">
        <v>3547</v>
      </c>
      <c r="K895" s="60" t="s">
        <v>3548</v>
      </c>
      <c r="L895" s="60" t="s">
        <v>3549</v>
      </c>
      <c r="M895" s="60" t="s">
        <v>1244</v>
      </c>
      <c r="N895" s="60" t="s">
        <v>533</v>
      </c>
      <c r="O895" s="61">
        <v>38265</v>
      </c>
      <c r="P895" s="60" t="s">
        <v>283</v>
      </c>
      <c r="Q895" s="60" t="s">
        <v>1260</v>
      </c>
      <c r="R895" s="60" t="s">
        <v>1261</v>
      </c>
      <c r="S895" s="60">
        <v>7260005</v>
      </c>
      <c r="T895" s="60" t="s">
        <v>3550</v>
      </c>
      <c r="U895" s="61">
        <v>17463</v>
      </c>
      <c r="V895" s="60" t="s">
        <v>8939</v>
      </c>
      <c r="X895" s="60" t="s">
        <v>3671</v>
      </c>
      <c r="Y895" s="60" t="s">
        <v>3672</v>
      </c>
      <c r="Z895" s="60" t="s">
        <v>3548</v>
      </c>
      <c r="AA895" s="60">
        <v>7260006</v>
      </c>
      <c r="AB895" s="60">
        <v>34208</v>
      </c>
      <c r="AC895" s="60" t="s">
        <v>3668</v>
      </c>
      <c r="AD895" s="60" t="s">
        <v>522</v>
      </c>
      <c r="AE895" s="60" t="b">
        <f t="shared" si="27"/>
        <v>1</v>
      </c>
      <c r="AF895" s="60" t="s">
        <v>523</v>
      </c>
      <c r="AH895" s="61">
        <v>43075</v>
      </c>
      <c r="AI895" s="60" t="s">
        <v>292</v>
      </c>
      <c r="AJ895" s="61">
        <v>42902</v>
      </c>
      <c r="AK895" s="61">
        <v>43109</v>
      </c>
      <c r="AL895" s="60" t="s">
        <v>8225</v>
      </c>
      <c r="AM895" s="60" t="str">
        <f>VLOOKUP(AL895,'[1]居宅，予防'!$A$2:$B$43,2,FALSE)</f>
        <v>地域密着型介護老人福祉施設入所者生活介護</v>
      </c>
      <c r="AN895" s="60" t="str">
        <f>VLOOKUP(AM895,[1]施設種別!$A$2:$B$20,2,FALSE)</f>
        <v>②地域密着型特別養護老人ホーム</v>
      </c>
      <c r="AO895" s="60" t="s">
        <v>294</v>
      </c>
      <c r="AP895" s="60" t="s">
        <v>356</v>
      </c>
      <c r="AQ895" s="61">
        <v>41365</v>
      </c>
      <c r="AR895" s="61">
        <v>41365</v>
      </c>
      <c r="AS895" s="61">
        <v>43525</v>
      </c>
      <c r="BF895" s="61">
        <v>43556</v>
      </c>
      <c r="BG895" s="61">
        <v>45747</v>
      </c>
      <c r="BJ895" s="60" t="s">
        <v>3671</v>
      </c>
      <c r="BK895" s="60" t="s">
        <v>3672</v>
      </c>
      <c r="BL895" s="60" t="s">
        <v>3548</v>
      </c>
      <c r="BN895" s="60" t="s">
        <v>3559</v>
      </c>
      <c r="BO895" s="60" t="s">
        <v>3560</v>
      </c>
      <c r="BP895" s="60">
        <v>7260023</v>
      </c>
      <c r="BQ895" s="60" t="s">
        <v>3561</v>
      </c>
      <c r="BS895" s="60" t="s">
        <v>3566</v>
      </c>
      <c r="BT895" s="60" t="s">
        <v>8940</v>
      </c>
      <c r="BU895" s="60" t="s">
        <v>598</v>
      </c>
      <c r="BV895" s="61">
        <v>19509</v>
      </c>
      <c r="CO895" s="60" t="s">
        <v>403</v>
      </c>
      <c r="CP895" s="60" t="s">
        <v>403</v>
      </c>
      <c r="CQ895" s="60" t="s">
        <v>8941</v>
      </c>
      <c r="CZ895" s="61">
        <v>43542</v>
      </c>
      <c r="DA895" s="61">
        <v>43405</v>
      </c>
      <c r="DB895" s="61">
        <v>43523</v>
      </c>
      <c r="DC895" s="61">
        <v>45747</v>
      </c>
    </row>
    <row r="896" spans="1:107" x14ac:dyDescent="0.15">
      <c r="A896" s="60">
        <f>COUNTIF(B896:B$1038,B896)</f>
        <v>1</v>
      </c>
      <c r="B896" s="60" t="str">
        <f t="shared" si="26"/>
        <v>3491700096認知症対応型共同生活介護</v>
      </c>
      <c r="C896" s="60">
        <v>3491700096</v>
      </c>
      <c r="D896" s="60">
        <v>34208</v>
      </c>
      <c r="E896" s="60" t="s">
        <v>522</v>
      </c>
      <c r="G896" s="60" t="s">
        <v>8942</v>
      </c>
      <c r="H896" s="60" t="s">
        <v>8943</v>
      </c>
      <c r="I896" s="60">
        <v>7201132</v>
      </c>
      <c r="J896" s="60" t="s">
        <v>8944</v>
      </c>
      <c r="K896" s="60" t="s">
        <v>8945</v>
      </c>
      <c r="L896" s="60" t="s">
        <v>8946</v>
      </c>
      <c r="M896" s="60" t="s">
        <v>1907</v>
      </c>
      <c r="P896" s="60" t="s">
        <v>1967</v>
      </c>
      <c r="Q896" s="60" t="s">
        <v>8947</v>
      </c>
      <c r="R896" s="60" t="s">
        <v>8948</v>
      </c>
      <c r="S896" s="60">
        <v>7350011</v>
      </c>
      <c r="T896" s="60" t="s">
        <v>8949</v>
      </c>
      <c r="U896" s="61">
        <v>22740</v>
      </c>
      <c r="X896" s="60" t="s">
        <v>8950</v>
      </c>
      <c r="Y896" s="60" t="s">
        <v>8951</v>
      </c>
      <c r="Z896" s="60" t="s">
        <v>8952</v>
      </c>
      <c r="AA896" s="60">
        <v>7293431</v>
      </c>
      <c r="AB896" s="60">
        <v>34208</v>
      </c>
      <c r="AC896" s="60" t="s">
        <v>8953</v>
      </c>
      <c r="AD896" s="60" t="s">
        <v>522</v>
      </c>
      <c r="AE896" s="60" t="b">
        <f t="shared" si="27"/>
        <v>1</v>
      </c>
      <c r="AF896" s="60" t="s">
        <v>523</v>
      </c>
      <c r="AH896" s="61">
        <v>42115</v>
      </c>
      <c r="AI896" s="60" t="s">
        <v>292</v>
      </c>
      <c r="AJ896" s="61">
        <v>42095</v>
      </c>
      <c r="AK896" s="61">
        <v>42115</v>
      </c>
      <c r="AL896" s="60" t="s">
        <v>1887</v>
      </c>
      <c r="AM896" s="60" t="str">
        <f>VLOOKUP(AL896,'[1]居宅，予防'!$A$2:$B$43,2,FALSE)</f>
        <v>認知症対応型共同生活介護</v>
      </c>
      <c r="AN896" s="60" t="str">
        <f>VLOOKUP(AM896,[1]施設種別!$A$2:$B$20,2,FALSE)</f>
        <v>⑪認知症対応型共同生活介護</v>
      </c>
      <c r="AO896" s="60" t="s">
        <v>294</v>
      </c>
      <c r="AP896" s="60" t="s">
        <v>356</v>
      </c>
      <c r="AQ896" s="61">
        <v>41487</v>
      </c>
      <c r="AR896" s="61">
        <v>41487</v>
      </c>
      <c r="AS896" s="61">
        <v>43191</v>
      </c>
      <c r="BF896" s="61">
        <v>41487</v>
      </c>
      <c r="BG896" s="61">
        <v>43677</v>
      </c>
      <c r="BJ896" s="60" t="s">
        <v>8950</v>
      </c>
      <c r="BK896" s="60" t="s">
        <v>8951</v>
      </c>
      <c r="BL896" s="60" t="s">
        <v>8952</v>
      </c>
      <c r="BM896" s="60" t="s">
        <v>8954</v>
      </c>
      <c r="BN896" s="60" t="s">
        <v>8955</v>
      </c>
      <c r="BO896" s="60" t="s">
        <v>8956</v>
      </c>
      <c r="BP896" s="60">
        <v>7293431</v>
      </c>
      <c r="BQ896" s="60" t="s">
        <v>8957</v>
      </c>
      <c r="BU896" s="60" t="s">
        <v>598</v>
      </c>
      <c r="BV896" s="61">
        <v>26633</v>
      </c>
      <c r="BW896" s="60" t="s">
        <v>8958</v>
      </c>
      <c r="CU896" s="60" t="s">
        <v>8959</v>
      </c>
      <c r="CV896" s="60" t="s">
        <v>8960</v>
      </c>
      <c r="CW896" s="60" t="s">
        <v>8961</v>
      </c>
      <c r="CX896" s="60" t="s">
        <v>556</v>
      </c>
      <c r="CZ896" s="61">
        <v>43216</v>
      </c>
      <c r="DA896" s="61">
        <v>43210</v>
      </c>
      <c r="DB896" s="61">
        <v>43200</v>
      </c>
      <c r="DC896" s="61">
        <v>43677</v>
      </c>
    </row>
    <row r="897" spans="1:107" x14ac:dyDescent="0.15">
      <c r="A897" s="60">
        <f>COUNTIF(B897:B$1038,B897)</f>
        <v>1</v>
      </c>
      <c r="B897" s="60" t="str">
        <f t="shared" si="26"/>
        <v>3491700120複合型サービス（看護小規模多機能型居宅介護）</v>
      </c>
      <c r="C897" s="60">
        <v>3491700120</v>
      </c>
      <c r="D897" s="60">
        <v>34208</v>
      </c>
      <c r="E897" s="60" t="s">
        <v>522</v>
      </c>
      <c r="G897" s="60" t="s">
        <v>3503</v>
      </c>
      <c r="H897" s="60" t="s">
        <v>3504</v>
      </c>
      <c r="I897" s="60">
        <v>7293103</v>
      </c>
      <c r="J897" s="60" t="s">
        <v>8962</v>
      </c>
      <c r="K897" s="60" t="s">
        <v>3506</v>
      </c>
      <c r="L897" s="60" t="s">
        <v>3507</v>
      </c>
      <c r="M897" s="60" t="s">
        <v>1907</v>
      </c>
      <c r="P897" s="60" t="s">
        <v>1967</v>
      </c>
      <c r="Q897" s="60" t="s">
        <v>3508</v>
      </c>
      <c r="R897" s="60" t="s">
        <v>3509</v>
      </c>
      <c r="S897" s="60">
        <v>7201141</v>
      </c>
      <c r="T897" s="60" t="s">
        <v>3522</v>
      </c>
      <c r="U897" s="61">
        <v>30040</v>
      </c>
      <c r="V897" s="60" t="s">
        <v>3523</v>
      </c>
      <c r="X897" s="60" t="s">
        <v>8963</v>
      </c>
      <c r="Y897" s="60" t="s">
        <v>8964</v>
      </c>
      <c r="Z897" s="60" t="s">
        <v>3512</v>
      </c>
      <c r="AA897" s="60">
        <v>7260013</v>
      </c>
      <c r="AB897" s="60">
        <v>34208</v>
      </c>
      <c r="AC897" s="60" t="s">
        <v>8965</v>
      </c>
      <c r="AD897" s="60" t="s">
        <v>522</v>
      </c>
      <c r="AE897" s="60" t="b">
        <f t="shared" si="27"/>
        <v>1</v>
      </c>
      <c r="AF897" s="60" t="s">
        <v>523</v>
      </c>
      <c r="AH897" s="61">
        <v>43265</v>
      </c>
      <c r="AI897" s="60" t="s">
        <v>292</v>
      </c>
      <c r="AJ897" s="61">
        <v>43252</v>
      </c>
      <c r="AK897" s="61">
        <v>43276</v>
      </c>
      <c r="AL897" s="60" t="s">
        <v>8319</v>
      </c>
      <c r="AM897" s="60" t="str">
        <f>VLOOKUP(AL897,'[1]居宅，予防'!$A$2:$B$43,2,FALSE)</f>
        <v>複合型サービス（看護小規模多機能型居宅介護）</v>
      </c>
      <c r="AN897" s="60" t="str">
        <f>VLOOKUP(AM897,[1]施設種別!$A$2:$B$20,2,FALSE)</f>
        <v>⑬看護小規模多機能型居宅介護</v>
      </c>
      <c r="AO897" s="60" t="s">
        <v>294</v>
      </c>
      <c r="AP897" s="60" t="s">
        <v>356</v>
      </c>
      <c r="AQ897" s="61">
        <v>42522</v>
      </c>
      <c r="AR897" s="61">
        <v>42522</v>
      </c>
      <c r="AS897" s="61">
        <v>42948</v>
      </c>
      <c r="BF897" s="61">
        <v>42522</v>
      </c>
      <c r="BG897" s="61">
        <v>44712</v>
      </c>
      <c r="BJ897" s="60" t="s">
        <v>8963</v>
      </c>
      <c r="BK897" s="60" t="s">
        <v>8964</v>
      </c>
      <c r="BL897" s="60" t="s">
        <v>3512</v>
      </c>
      <c r="BM897" s="60" t="s">
        <v>3514</v>
      </c>
      <c r="BN897" s="60" t="s">
        <v>8966</v>
      </c>
      <c r="BO897" s="60" t="s">
        <v>8967</v>
      </c>
      <c r="BP897" s="60">
        <v>7220044</v>
      </c>
      <c r="BQ897" s="60" t="s">
        <v>8968</v>
      </c>
      <c r="BR897" s="60" t="s">
        <v>8755</v>
      </c>
      <c r="BU897" s="60" t="s">
        <v>598</v>
      </c>
      <c r="BV897" s="61">
        <v>28929</v>
      </c>
      <c r="BW897" s="60" t="s">
        <v>8969</v>
      </c>
      <c r="BY897" s="60" t="s">
        <v>145</v>
      </c>
      <c r="BZ897" s="60" t="s">
        <v>145</v>
      </c>
      <c r="CA897" s="60" t="s">
        <v>145</v>
      </c>
      <c r="CB897" s="60" t="s">
        <v>145</v>
      </c>
      <c r="CC897" s="60" t="s">
        <v>145</v>
      </c>
      <c r="CD897" s="60" t="s">
        <v>145</v>
      </c>
      <c r="CE897" s="60" t="s">
        <v>145</v>
      </c>
      <c r="CF897" s="60" t="s">
        <v>145</v>
      </c>
      <c r="CH897" s="62">
        <v>0.375</v>
      </c>
      <c r="CI897" s="62">
        <v>0.6875</v>
      </c>
      <c r="CJ897" s="62">
        <v>0.375</v>
      </c>
      <c r="CK897" s="62">
        <v>0.6875</v>
      </c>
      <c r="CL897" s="62">
        <v>0.375</v>
      </c>
      <c r="CM897" s="62">
        <v>0.6875</v>
      </c>
      <c r="CN897" s="60" t="s">
        <v>8970</v>
      </c>
      <c r="CO897" s="60" t="s">
        <v>8971</v>
      </c>
      <c r="CP897" s="60" t="s">
        <v>3542</v>
      </c>
      <c r="CQ897" s="60" t="s">
        <v>8972</v>
      </c>
      <c r="CR897" s="60" t="s">
        <v>522</v>
      </c>
      <c r="CS897" s="60" t="s">
        <v>8973</v>
      </c>
      <c r="CU897" s="60" t="s">
        <v>8974</v>
      </c>
      <c r="CZ897" s="61">
        <v>42970</v>
      </c>
      <c r="DA897" s="61">
        <v>43210</v>
      </c>
      <c r="DB897" s="61">
        <v>42965</v>
      </c>
      <c r="DC897" s="61">
        <v>44712</v>
      </c>
    </row>
    <row r="898" spans="1:107" x14ac:dyDescent="0.15">
      <c r="A898" s="60">
        <f>COUNTIF(B898:B$1038,B898)</f>
        <v>1</v>
      </c>
      <c r="B898" s="60" t="str">
        <f t="shared" ref="B898:B961" si="28">CONCATENATE(C898,AM898)</f>
        <v>3491700138認知症対応型通所介護</v>
      </c>
      <c r="C898" s="60">
        <v>3491700138</v>
      </c>
      <c r="D898" s="60">
        <v>34208</v>
      </c>
      <c r="E898" s="60" t="s">
        <v>522</v>
      </c>
      <c r="G898" s="60" t="s">
        <v>3444</v>
      </c>
      <c r="H898" s="60" t="s">
        <v>3445</v>
      </c>
      <c r="I898" s="60">
        <v>7260011</v>
      </c>
      <c r="J898" s="60" t="s">
        <v>8975</v>
      </c>
      <c r="K898" s="60" t="s">
        <v>3447</v>
      </c>
      <c r="L898" s="60" t="s">
        <v>3448</v>
      </c>
      <c r="M898" s="60" t="s">
        <v>2096</v>
      </c>
      <c r="N898" s="60" t="s">
        <v>6037</v>
      </c>
      <c r="O898" s="61">
        <v>19131</v>
      </c>
      <c r="P898" s="60" t="s">
        <v>283</v>
      </c>
      <c r="Q898" s="60" t="s">
        <v>3449</v>
      </c>
      <c r="R898" s="60" t="s">
        <v>3450</v>
      </c>
      <c r="S898" s="60">
        <v>7260026</v>
      </c>
      <c r="T898" s="60" t="s">
        <v>8932</v>
      </c>
      <c r="U898" s="61">
        <v>19445</v>
      </c>
      <c r="V898" s="60" t="s">
        <v>8933</v>
      </c>
      <c r="X898" s="60" t="s">
        <v>8976</v>
      </c>
      <c r="Y898" s="60" t="s">
        <v>8977</v>
      </c>
      <c r="Z898" s="60" t="s">
        <v>3643</v>
      </c>
      <c r="AA898" s="60">
        <v>7260011</v>
      </c>
      <c r="AB898" s="60">
        <v>34208</v>
      </c>
      <c r="AC898" s="60" t="s">
        <v>8975</v>
      </c>
      <c r="AD898" s="60" t="s">
        <v>522</v>
      </c>
      <c r="AE898" s="60" t="b">
        <f t="shared" ref="AE898:AE961" si="29">AD898=E898</f>
        <v>1</v>
      </c>
      <c r="AF898" s="60" t="s">
        <v>523</v>
      </c>
      <c r="AH898" s="61">
        <v>43060</v>
      </c>
      <c r="AI898" s="60" t="s">
        <v>292</v>
      </c>
      <c r="AJ898" s="61">
        <v>42899</v>
      </c>
      <c r="AK898" s="61">
        <v>43069</v>
      </c>
      <c r="AL898" s="60" t="s">
        <v>2720</v>
      </c>
      <c r="AM898" s="60" t="str">
        <f>VLOOKUP(AL898,'[1]居宅，予防'!$A$2:$B$43,2,FALSE)</f>
        <v>認知症対応型通所介護</v>
      </c>
      <c r="AN898" s="60" t="str">
        <f>VLOOKUP(AM898,[1]施設種別!$A$2:$B$20,2,FALSE)</f>
        <v>⑲認知症対応型通所介護</v>
      </c>
      <c r="AO898" s="60" t="s">
        <v>294</v>
      </c>
      <c r="AP898" s="60" t="s">
        <v>356</v>
      </c>
      <c r="AQ898" s="61">
        <v>42826</v>
      </c>
      <c r="AR898" s="61">
        <v>42826</v>
      </c>
      <c r="AS898" s="61">
        <v>43286</v>
      </c>
      <c r="BF898" s="61">
        <v>42826</v>
      </c>
      <c r="BG898" s="61">
        <v>45016</v>
      </c>
      <c r="BJ898" s="60" t="s">
        <v>8976</v>
      </c>
      <c r="BK898" s="60" t="s">
        <v>8977</v>
      </c>
      <c r="BL898" s="60" t="s">
        <v>8978</v>
      </c>
      <c r="BM898" s="60" t="s">
        <v>3644</v>
      </c>
      <c r="BN898" s="60" t="s">
        <v>8979</v>
      </c>
      <c r="BO898" s="60" t="s">
        <v>8980</v>
      </c>
      <c r="BP898" s="60">
        <v>7293431</v>
      </c>
      <c r="BQ898" s="60" t="s">
        <v>8981</v>
      </c>
      <c r="BR898" s="60" t="s">
        <v>2007</v>
      </c>
      <c r="BU898" s="60" t="s">
        <v>598</v>
      </c>
      <c r="BV898" s="61">
        <v>30431</v>
      </c>
      <c r="BW898" s="60" t="s">
        <v>8982</v>
      </c>
      <c r="CO898" s="60" t="s">
        <v>8983</v>
      </c>
      <c r="CP898" s="60" t="s">
        <v>8983</v>
      </c>
      <c r="CQ898" s="60" t="s">
        <v>8984</v>
      </c>
      <c r="CR898" s="60" t="s">
        <v>526</v>
      </c>
      <c r="CS898" s="60" t="s">
        <v>8985</v>
      </c>
      <c r="CZ898" s="61">
        <v>43293</v>
      </c>
      <c r="DA898" s="61">
        <v>42965</v>
      </c>
      <c r="DB898" s="61">
        <v>43286</v>
      </c>
      <c r="DC898" s="61">
        <v>45016</v>
      </c>
    </row>
    <row r="899" spans="1:107" x14ac:dyDescent="0.15">
      <c r="A899" s="60">
        <f>COUNTIF(B899:B$1038,B899)</f>
        <v>1</v>
      </c>
      <c r="B899" s="60" t="str">
        <f t="shared" si="28"/>
        <v>3491700146認知症対応型共同生活介護</v>
      </c>
      <c r="C899" s="60">
        <v>3491700146</v>
      </c>
      <c r="D899" s="60">
        <v>34208</v>
      </c>
      <c r="E899" s="60" t="s">
        <v>522</v>
      </c>
      <c r="G899" s="60" t="s">
        <v>8986</v>
      </c>
      <c r="H899" s="60" t="s">
        <v>3591</v>
      </c>
      <c r="I899" s="60">
        <v>7260003</v>
      </c>
      <c r="J899" s="60" t="s">
        <v>8987</v>
      </c>
      <c r="K899" s="60" t="s">
        <v>3593</v>
      </c>
      <c r="L899" s="60" t="s">
        <v>3594</v>
      </c>
      <c r="M899" s="60" t="s">
        <v>1907</v>
      </c>
      <c r="P899" s="60" t="s">
        <v>1967</v>
      </c>
      <c r="Q899" s="60" t="s">
        <v>3595</v>
      </c>
      <c r="R899" s="60" t="s">
        <v>3596</v>
      </c>
      <c r="S899" s="60">
        <v>7260003</v>
      </c>
      <c r="T899" s="60" t="s">
        <v>8988</v>
      </c>
      <c r="U899" s="61">
        <v>20846</v>
      </c>
      <c r="V899" s="60" t="s">
        <v>8989</v>
      </c>
      <c r="X899" s="60" t="s">
        <v>8990</v>
      </c>
      <c r="Y899" s="60" t="s">
        <v>8991</v>
      </c>
      <c r="Z899" s="60" t="s">
        <v>8992</v>
      </c>
      <c r="AA899" s="60">
        <v>7260012</v>
      </c>
      <c r="AB899" s="60">
        <v>34208</v>
      </c>
      <c r="AC899" s="60" t="s">
        <v>8993</v>
      </c>
      <c r="AD899" s="60" t="s">
        <v>522</v>
      </c>
      <c r="AE899" s="60" t="b">
        <f t="shared" si="29"/>
        <v>1</v>
      </c>
      <c r="AF899" s="60" t="s">
        <v>523</v>
      </c>
      <c r="AH899" s="61">
        <v>42993</v>
      </c>
      <c r="AI899" s="60" t="s">
        <v>385</v>
      </c>
      <c r="AJ899" s="61">
        <v>43040</v>
      </c>
      <c r="AK899" s="61">
        <v>43027</v>
      </c>
      <c r="AL899" s="60" t="s">
        <v>1887</v>
      </c>
      <c r="AM899" s="60" t="str">
        <f>VLOOKUP(AL899,'[1]居宅，予防'!$A$2:$B$43,2,FALSE)</f>
        <v>認知症対応型共同生活介護</v>
      </c>
      <c r="AN899" s="60" t="str">
        <f>VLOOKUP(AM899,[1]施設種別!$A$2:$B$20,2,FALSE)</f>
        <v>⑪認知症対応型共同生活介護</v>
      </c>
      <c r="AO899" s="60" t="s">
        <v>294</v>
      </c>
      <c r="AP899" s="60" t="s">
        <v>356</v>
      </c>
      <c r="AQ899" s="61">
        <v>43040</v>
      </c>
      <c r="AR899" s="61">
        <v>43040</v>
      </c>
      <c r="AS899" s="61">
        <v>43556</v>
      </c>
      <c r="BF899" s="61">
        <v>43040</v>
      </c>
      <c r="BG899" s="61">
        <v>45230</v>
      </c>
      <c r="BJ899" s="60" t="s">
        <v>8990</v>
      </c>
      <c r="BK899" s="60" t="s">
        <v>8991</v>
      </c>
      <c r="BL899" s="60" t="s">
        <v>8994</v>
      </c>
      <c r="BM899" s="60" t="s">
        <v>8995</v>
      </c>
      <c r="BN899" s="60" t="s">
        <v>8996</v>
      </c>
      <c r="BO899" s="60" t="s">
        <v>8997</v>
      </c>
      <c r="BP899" s="60">
        <v>7220312</v>
      </c>
      <c r="BQ899" s="60" t="s">
        <v>8998</v>
      </c>
      <c r="BR899" s="60" t="s">
        <v>1892</v>
      </c>
      <c r="BU899" s="60" t="s">
        <v>598</v>
      </c>
      <c r="BV899" s="61">
        <v>30905</v>
      </c>
      <c r="BW899" s="60" t="s">
        <v>8999</v>
      </c>
      <c r="CZ899" s="61">
        <v>43553</v>
      </c>
      <c r="DA899" s="61">
        <v>43549</v>
      </c>
      <c r="DB899" s="61">
        <v>43177</v>
      </c>
      <c r="DC899" s="61">
        <v>45230</v>
      </c>
    </row>
    <row r="900" spans="1:107" x14ac:dyDescent="0.15">
      <c r="A900" s="60">
        <f>COUNTIF(B900:B$1038,B900)</f>
        <v>1</v>
      </c>
      <c r="B900" s="60" t="str">
        <f t="shared" si="28"/>
        <v>3491900027小規模多機能型居宅介護</v>
      </c>
      <c r="C900" s="60">
        <v>3491900027</v>
      </c>
      <c r="D900" s="60">
        <v>34209</v>
      </c>
      <c r="E900" s="60" t="s">
        <v>556</v>
      </c>
      <c r="G900" s="60" t="s">
        <v>3875</v>
      </c>
      <c r="H900" s="60" t="s">
        <v>3876</v>
      </c>
      <c r="I900" s="60">
        <v>7293713</v>
      </c>
      <c r="J900" s="60" t="s">
        <v>3877</v>
      </c>
      <c r="K900" s="60" t="s">
        <v>3878</v>
      </c>
      <c r="L900" s="60" t="s">
        <v>3879</v>
      </c>
      <c r="M900" s="60" t="s">
        <v>1244</v>
      </c>
      <c r="O900" s="61">
        <v>33220</v>
      </c>
      <c r="P900" s="60" t="s">
        <v>283</v>
      </c>
      <c r="Q900" s="60" t="s">
        <v>3880</v>
      </c>
      <c r="R900" s="60" t="s">
        <v>3881</v>
      </c>
      <c r="X900" s="60" t="s">
        <v>9000</v>
      </c>
      <c r="Y900" s="60" t="s">
        <v>9001</v>
      </c>
      <c r="Z900" s="60" t="s">
        <v>9002</v>
      </c>
      <c r="AA900" s="60">
        <v>7294102</v>
      </c>
      <c r="AB900" s="60">
        <v>34209</v>
      </c>
      <c r="AC900" s="60" t="s">
        <v>9003</v>
      </c>
      <c r="AD900" s="60" t="s">
        <v>556</v>
      </c>
      <c r="AE900" s="60" t="b">
        <f t="shared" si="29"/>
        <v>1</v>
      </c>
      <c r="AF900" s="60" t="s">
        <v>291</v>
      </c>
      <c r="AH900" s="61">
        <v>40588</v>
      </c>
      <c r="AI900" s="60" t="s">
        <v>292</v>
      </c>
      <c r="AJ900" s="61">
        <v>40478</v>
      </c>
      <c r="AK900" s="61">
        <v>40588</v>
      </c>
      <c r="AL900" s="60" t="s">
        <v>8075</v>
      </c>
      <c r="AM900" s="60" t="str">
        <f>VLOOKUP(AL900,'[1]居宅，予防'!$A$2:$B$43,2,FALSE)</f>
        <v>小規模多機能型居宅介護</v>
      </c>
      <c r="AN900" s="60" t="str">
        <f>VLOOKUP(AM900,[1]施設種別!$A$2:$B$20,2,FALSE)</f>
        <v>⑫小規模多機能型居宅介護</v>
      </c>
      <c r="AO900" s="60" t="s">
        <v>294</v>
      </c>
      <c r="AP900" s="60" t="s">
        <v>356</v>
      </c>
      <c r="AQ900" s="61">
        <v>39114</v>
      </c>
      <c r="AR900" s="61">
        <v>39114</v>
      </c>
      <c r="AS900" s="61">
        <v>42826</v>
      </c>
      <c r="BF900" s="61">
        <v>43497</v>
      </c>
      <c r="BG900" s="61">
        <v>45688</v>
      </c>
      <c r="BJ900" s="60" t="s">
        <v>9000</v>
      </c>
      <c r="BK900" s="60" t="s">
        <v>9001</v>
      </c>
      <c r="BL900" s="60" t="s">
        <v>9002</v>
      </c>
      <c r="BM900" s="60" t="s">
        <v>9002</v>
      </c>
      <c r="BN900" s="60" t="s">
        <v>9004</v>
      </c>
      <c r="BO900" s="60" t="s">
        <v>9005</v>
      </c>
      <c r="BP900" s="60">
        <v>7294105</v>
      </c>
      <c r="BQ900" s="60" t="s">
        <v>9006</v>
      </c>
      <c r="BR900" s="60" t="s">
        <v>2166</v>
      </c>
      <c r="BU900" s="60" t="s">
        <v>598</v>
      </c>
      <c r="BV900" s="61">
        <v>25710</v>
      </c>
      <c r="CR900" s="60" t="s">
        <v>556</v>
      </c>
      <c r="CX900" s="60" t="s">
        <v>522</v>
      </c>
      <c r="CZ900" s="61">
        <v>43495</v>
      </c>
      <c r="DA900" s="61">
        <v>42849</v>
      </c>
      <c r="DB900" s="61">
        <v>40274</v>
      </c>
      <c r="DC900" s="61">
        <v>45688</v>
      </c>
    </row>
    <row r="901" spans="1:107" x14ac:dyDescent="0.15">
      <c r="A901" s="60">
        <f>COUNTIF(B901:B$1038,B901)</f>
        <v>1</v>
      </c>
      <c r="B901" s="60" t="str">
        <f t="shared" si="28"/>
        <v>3491900035短期入所生活介護</v>
      </c>
      <c r="C901" s="60">
        <v>3491900035</v>
      </c>
      <c r="D901" s="60">
        <v>0</v>
      </c>
      <c r="E901" s="60" t="s">
        <v>275</v>
      </c>
      <c r="F901" s="60">
        <v>1800002</v>
      </c>
      <c r="G901" s="60" t="s">
        <v>3691</v>
      </c>
      <c r="H901" s="60" t="s">
        <v>3692</v>
      </c>
      <c r="I901" s="60">
        <v>7280017</v>
      </c>
      <c r="J901" s="60" t="s">
        <v>3693</v>
      </c>
      <c r="K901" s="60" t="s">
        <v>3694</v>
      </c>
      <c r="L901" s="60" t="s">
        <v>3695</v>
      </c>
      <c r="M901" s="60" t="s">
        <v>1244</v>
      </c>
      <c r="P901" s="60" t="s">
        <v>283</v>
      </c>
      <c r="Q901" s="60" t="s">
        <v>3696</v>
      </c>
      <c r="R901" s="60" t="s">
        <v>3697</v>
      </c>
      <c r="X901" s="60" t="s">
        <v>9007</v>
      </c>
      <c r="Y901" s="60" t="s">
        <v>9008</v>
      </c>
      <c r="Z901" s="60" t="s">
        <v>3935</v>
      </c>
      <c r="AA901" s="60">
        <v>7280017</v>
      </c>
      <c r="AB901" s="60">
        <v>34209</v>
      </c>
      <c r="AC901" s="60" t="s">
        <v>3936</v>
      </c>
      <c r="AD901" s="60" t="s">
        <v>556</v>
      </c>
      <c r="AE901" s="60" t="b">
        <f t="shared" si="29"/>
        <v>0</v>
      </c>
      <c r="AF901" s="60" t="s">
        <v>291</v>
      </c>
      <c r="AH901" s="61">
        <v>41239</v>
      </c>
      <c r="AI901" s="60" t="s">
        <v>292</v>
      </c>
      <c r="AJ901" s="61">
        <v>39535</v>
      </c>
      <c r="AK901" s="61">
        <v>41240</v>
      </c>
      <c r="AL901" s="60" t="s">
        <v>1850</v>
      </c>
      <c r="AM901" s="60" t="str">
        <f>VLOOKUP(AL901,'[1]居宅，予防'!$A$2:$B$43,2,FALSE)</f>
        <v>短期入所生活介護</v>
      </c>
      <c r="AN901" s="60" t="str">
        <f>VLOOKUP(AM901,[1]施設種別!$A$2:$B$20,2,FALSE)</f>
        <v>⑭短期入所生活介護</v>
      </c>
      <c r="AO901" s="60" t="s">
        <v>294</v>
      </c>
      <c r="AP901" s="60" t="s">
        <v>356</v>
      </c>
      <c r="AQ901" s="61">
        <v>39234</v>
      </c>
      <c r="AR901" s="61">
        <v>39234</v>
      </c>
      <c r="AS901" s="61">
        <v>42095</v>
      </c>
      <c r="AT901" s="61">
        <v>42248</v>
      </c>
      <c r="AV901" s="61">
        <v>43191</v>
      </c>
      <c r="BF901" s="61">
        <v>41426</v>
      </c>
      <c r="BG901" s="61">
        <v>43616</v>
      </c>
      <c r="BJ901" s="60" t="s">
        <v>9007</v>
      </c>
      <c r="BK901" s="60" t="s">
        <v>9008</v>
      </c>
      <c r="BL901" s="60" t="s">
        <v>3935</v>
      </c>
      <c r="BN901" s="60" t="s">
        <v>3709</v>
      </c>
      <c r="BO901" s="60" t="s">
        <v>3696</v>
      </c>
      <c r="BP901" s="60">
        <v>7280021</v>
      </c>
      <c r="BQ901" s="60" t="s">
        <v>3710</v>
      </c>
      <c r="BU901" s="60" t="s">
        <v>598</v>
      </c>
      <c r="BV901" s="61">
        <v>11584</v>
      </c>
      <c r="BW901" s="60" t="s">
        <v>9009</v>
      </c>
      <c r="CV901" s="60" t="s">
        <v>9010</v>
      </c>
      <c r="CZ901" s="61">
        <v>43189</v>
      </c>
      <c r="DA901" s="61">
        <v>43215</v>
      </c>
      <c r="DB901" s="61">
        <v>41260</v>
      </c>
      <c r="DC901" s="61">
        <v>43616</v>
      </c>
    </row>
    <row r="902" spans="1:107" x14ac:dyDescent="0.15">
      <c r="A902" s="60">
        <f>COUNTIF(B902:B$1038,B902)</f>
        <v>1</v>
      </c>
      <c r="B902" s="60" t="str">
        <f t="shared" si="28"/>
        <v>3491900035地域密着型介護老人福祉施設入所者生活介護</v>
      </c>
      <c r="C902" s="60">
        <v>3491900035</v>
      </c>
      <c r="D902" s="60">
        <v>34209</v>
      </c>
      <c r="E902" s="60" t="s">
        <v>556</v>
      </c>
      <c r="G902" s="60" t="s">
        <v>3691</v>
      </c>
      <c r="H902" s="60" t="s">
        <v>3692</v>
      </c>
      <c r="I902" s="60">
        <v>7280017</v>
      </c>
      <c r="J902" s="60" t="s">
        <v>3693</v>
      </c>
      <c r="K902" s="60" t="s">
        <v>3694</v>
      </c>
      <c r="L902" s="60" t="s">
        <v>3695</v>
      </c>
      <c r="M902" s="60" t="s">
        <v>1244</v>
      </c>
      <c r="P902" s="60" t="s">
        <v>283</v>
      </c>
      <c r="Q902" s="60" t="s">
        <v>3696</v>
      </c>
      <c r="R902" s="60" t="s">
        <v>3709</v>
      </c>
      <c r="S902" s="60">
        <v>7280021</v>
      </c>
      <c r="T902" s="60" t="s">
        <v>3710</v>
      </c>
      <c r="U902" s="61">
        <v>11584</v>
      </c>
      <c r="V902" s="60" t="s">
        <v>9009</v>
      </c>
      <c r="X902" s="60" t="s">
        <v>9007</v>
      </c>
      <c r="Y902" s="60" t="s">
        <v>9008</v>
      </c>
      <c r="Z902" s="60" t="s">
        <v>3935</v>
      </c>
      <c r="AA902" s="60">
        <v>7280017</v>
      </c>
      <c r="AB902" s="60">
        <v>34209</v>
      </c>
      <c r="AC902" s="60" t="s">
        <v>3936</v>
      </c>
      <c r="AD902" s="60" t="s">
        <v>556</v>
      </c>
      <c r="AE902" s="60" t="b">
        <f t="shared" si="29"/>
        <v>1</v>
      </c>
      <c r="AF902" s="60" t="s">
        <v>291</v>
      </c>
      <c r="AH902" s="61">
        <v>40954</v>
      </c>
      <c r="AI902" s="60" t="s">
        <v>292</v>
      </c>
      <c r="AJ902" s="61">
        <v>39535</v>
      </c>
      <c r="AK902" s="61">
        <v>40981</v>
      </c>
      <c r="AL902" s="60" t="s">
        <v>8225</v>
      </c>
      <c r="AM902" s="60" t="str">
        <f>VLOOKUP(AL902,'[1]居宅，予防'!$A$2:$B$43,2,FALSE)</f>
        <v>地域密着型介護老人福祉施設入所者生活介護</v>
      </c>
      <c r="AN902" s="60" t="str">
        <f>VLOOKUP(AM902,[1]施設種別!$A$2:$B$20,2,FALSE)</f>
        <v>②地域密着型特別養護老人ホーム</v>
      </c>
      <c r="AO902" s="60" t="s">
        <v>294</v>
      </c>
      <c r="AP902" s="60" t="s">
        <v>356</v>
      </c>
      <c r="AQ902" s="61">
        <v>39234</v>
      </c>
      <c r="AR902" s="61">
        <v>39234</v>
      </c>
      <c r="AS902" s="61">
        <v>42979</v>
      </c>
      <c r="BF902" s="61">
        <v>41426</v>
      </c>
      <c r="BG902" s="61">
        <v>43616</v>
      </c>
      <c r="BJ902" s="60" t="s">
        <v>9007</v>
      </c>
      <c r="BK902" s="60" t="s">
        <v>9008</v>
      </c>
      <c r="BL902" s="60" t="s">
        <v>3935</v>
      </c>
      <c r="BM902" s="60" t="s">
        <v>3937</v>
      </c>
      <c r="BN902" s="60" t="s">
        <v>3709</v>
      </c>
      <c r="BO902" s="60" t="s">
        <v>3696</v>
      </c>
      <c r="BP902" s="60">
        <v>7280021</v>
      </c>
      <c r="BQ902" s="60" t="s">
        <v>3710</v>
      </c>
      <c r="BS902" s="60" t="s">
        <v>9011</v>
      </c>
      <c r="BT902" s="60" t="s">
        <v>9012</v>
      </c>
      <c r="BU902" s="60" t="s">
        <v>598</v>
      </c>
      <c r="BV902" s="61">
        <v>11584</v>
      </c>
      <c r="BW902" s="60" t="s">
        <v>9009</v>
      </c>
      <c r="CU902" s="60" t="s">
        <v>9013</v>
      </c>
      <c r="CZ902" s="61">
        <v>43039</v>
      </c>
      <c r="DA902" s="61">
        <v>43215</v>
      </c>
      <c r="DB902" s="61">
        <v>41260</v>
      </c>
      <c r="DC902" s="61">
        <v>43616</v>
      </c>
    </row>
    <row r="903" spans="1:107" x14ac:dyDescent="0.15">
      <c r="A903" s="60">
        <f>COUNTIF(B903:B$1038,B903)</f>
        <v>1</v>
      </c>
      <c r="B903" s="60" t="str">
        <f t="shared" si="28"/>
        <v>3491900043小規模多機能型居宅介護</v>
      </c>
      <c r="C903" s="60">
        <v>3491900043</v>
      </c>
      <c r="D903" s="60">
        <v>34209</v>
      </c>
      <c r="E903" s="60" t="s">
        <v>556</v>
      </c>
      <c r="G903" s="60" t="s">
        <v>3875</v>
      </c>
      <c r="H903" s="60" t="s">
        <v>3876</v>
      </c>
      <c r="I903" s="60">
        <v>7293713</v>
      </c>
      <c r="J903" s="60" t="s">
        <v>3877</v>
      </c>
      <c r="K903" s="60" t="s">
        <v>3878</v>
      </c>
      <c r="L903" s="60" t="s">
        <v>3879</v>
      </c>
      <c r="M903" s="60" t="s">
        <v>1244</v>
      </c>
      <c r="O903" s="61">
        <v>33220</v>
      </c>
      <c r="P903" s="60" t="s">
        <v>283</v>
      </c>
      <c r="Q903" s="60" t="s">
        <v>3880</v>
      </c>
      <c r="R903" s="60" t="s">
        <v>3881</v>
      </c>
      <c r="S903" s="60">
        <v>7270007</v>
      </c>
      <c r="T903" s="60" t="s">
        <v>4096</v>
      </c>
      <c r="U903" s="61">
        <v>20067</v>
      </c>
      <c r="V903" s="60" t="s">
        <v>9014</v>
      </c>
      <c r="W903" s="60" t="s">
        <v>9014</v>
      </c>
      <c r="X903" s="60" t="s">
        <v>9015</v>
      </c>
      <c r="Y903" s="60" t="s">
        <v>7864</v>
      </c>
      <c r="Z903" s="60" t="s">
        <v>7860</v>
      </c>
      <c r="AA903" s="60">
        <v>7294304</v>
      </c>
      <c r="AB903" s="60">
        <v>34209</v>
      </c>
      <c r="AC903" s="60" t="s">
        <v>9016</v>
      </c>
      <c r="AD903" s="60" t="s">
        <v>556</v>
      </c>
      <c r="AE903" s="60" t="b">
        <f t="shared" si="29"/>
        <v>1</v>
      </c>
      <c r="AF903" s="60" t="s">
        <v>291</v>
      </c>
      <c r="AH903" s="61">
        <v>40588</v>
      </c>
      <c r="AI903" s="60" t="s">
        <v>292</v>
      </c>
      <c r="AJ903" s="61">
        <v>40478</v>
      </c>
      <c r="AK903" s="61">
        <v>40588</v>
      </c>
      <c r="AL903" s="60" t="s">
        <v>8075</v>
      </c>
      <c r="AM903" s="60" t="str">
        <f>VLOOKUP(AL903,'[1]居宅，予防'!$A$2:$B$43,2,FALSE)</f>
        <v>小規模多機能型居宅介護</v>
      </c>
      <c r="AN903" s="60" t="str">
        <f>VLOOKUP(AM903,[1]施設種別!$A$2:$B$20,2,FALSE)</f>
        <v>⑫小規模多機能型居宅介護</v>
      </c>
      <c r="AO903" s="60" t="s">
        <v>294</v>
      </c>
      <c r="AP903" s="60" t="s">
        <v>356</v>
      </c>
      <c r="AQ903" s="61">
        <v>39539</v>
      </c>
      <c r="AR903" s="61">
        <v>39539</v>
      </c>
      <c r="AS903" s="61">
        <v>42095</v>
      </c>
      <c r="BF903" s="61">
        <v>41730</v>
      </c>
      <c r="BG903" s="61">
        <v>43921</v>
      </c>
      <c r="BJ903" s="60" t="s">
        <v>9015</v>
      </c>
      <c r="BK903" s="60" t="s">
        <v>7864</v>
      </c>
      <c r="BL903" s="60" t="s">
        <v>7860</v>
      </c>
      <c r="BM903" s="60" t="s">
        <v>7860</v>
      </c>
      <c r="BN903" s="60" t="s">
        <v>7862</v>
      </c>
      <c r="BO903" s="60" t="s">
        <v>7863</v>
      </c>
      <c r="BP903" s="60">
        <v>7294304</v>
      </c>
      <c r="BQ903" s="60" t="s">
        <v>7861</v>
      </c>
      <c r="BR903" s="60" t="s">
        <v>1892</v>
      </c>
      <c r="BS903" s="60" t="s">
        <v>7859</v>
      </c>
      <c r="BT903" s="60" t="s">
        <v>9017</v>
      </c>
      <c r="BU903" s="60" t="s">
        <v>598</v>
      </c>
      <c r="BV903" s="61">
        <v>25534</v>
      </c>
      <c r="BW903" s="60" t="s">
        <v>9018</v>
      </c>
      <c r="BX903" s="60" t="s">
        <v>9018</v>
      </c>
      <c r="CR903" s="60" t="s">
        <v>556</v>
      </c>
      <c r="CZ903" s="61">
        <v>42151</v>
      </c>
      <c r="DA903" s="61">
        <v>43215</v>
      </c>
      <c r="DB903" s="61">
        <v>41246</v>
      </c>
      <c r="DC903" s="61">
        <v>43921</v>
      </c>
    </row>
    <row r="904" spans="1:107" x14ac:dyDescent="0.15">
      <c r="A904" s="60">
        <f>COUNTIF(B904:B$1038,B904)</f>
        <v>1</v>
      </c>
      <c r="B904" s="60" t="str">
        <f t="shared" si="28"/>
        <v>3491900050認知症対応型共同生活介護</v>
      </c>
      <c r="C904" s="60">
        <v>3491900050</v>
      </c>
      <c r="D904" s="60">
        <v>34209</v>
      </c>
      <c r="E904" s="60" t="s">
        <v>556</v>
      </c>
      <c r="G904" s="60" t="s">
        <v>3941</v>
      </c>
      <c r="H904" s="60" t="s">
        <v>3942</v>
      </c>
      <c r="I904" s="60">
        <v>7280013</v>
      </c>
      <c r="J904" s="60" t="s">
        <v>3943</v>
      </c>
      <c r="K904" s="60" t="s">
        <v>3944</v>
      </c>
      <c r="L904" s="60" t="s">
        <v>3945</v>
      </c>
      <c r="M904" s="60" t="s">
        <v>2096</v>
      </c>
      <c r="P904" s="60" t="s">
        <v>349</v>
      </c>
      <c r="Q904" s="60" t="s">
        <v>3946</v>
      </c>
      <c r="R904" s="60" t="s">
        <v>3947</v>
      </c>
      <c r="S904" s="60">
        <v>7294106</v>
      </c>
      <c r="T904" s="60" t="s">
        <v>9019</v>
      </c>
      <c r="U904" s="61">
        <v>15085</v>
      </c>
      <c r="V904" s="60" t="s">
        <v>9020</v>
      </c>
      <c r="X904" s="60" t="s">
        <v>9021</v>
      </c>
      <c r="Y904" s="60" t="s">
        <v>9022</v>
      </c>
      <c r="Z904" s="60" t="s">
        <v>9023</v>
      </c>
      <c r="AA904" s="60">
        <v>7294303</v>
      </c>
      <c r="AB904" s="60">
        <v>34209</v>
      </c>
      <c r="AC904" s="60" t="s">
        <v>9024</v>
      </c>
      <c r="AD904" s="60" t="s">
        <v>556</v>
      </c>
      <c r="AE904" s="60" t="b">
        <f t="shared" si="29"/>
        <v>1</v>
      </c>
      <c r="AF904" s="60" t="s">
        <v>291</v>
      </c>
      <c r="AH904" s="61">
        <v>41239</v>
      </c>
      <c r="AI904" s="60" t="s">
        <v>292</v>
      </c>
      <c r="AJ904" s="61">
        <v>42462</v>
      </c>
      <c r="AK904" s="61">
        <v>42550</v>
      </c>
      <c r="AL904" s="60" t="s">
        <v>1887</v>
      </c>
      <c r="AM904" s="60" t="str">
        <f>VLOOKUP(AL904,'[1]居宅，予防'!$A$2:$B$43,2,FALSE)</f>
        <v>認知症対応型共同生活介護</v>
      </c>
      <c r="AN904" s="60" t="str">
        <f>VLOOKUP(AM904,[1]施設種別!$A$2:$B$20,2,FALSE)</f>
        <v>⑪認知症対応型共同生活介護</v>
      </c>
      <c r="AO904" s="60" t="s">
        <v>294</v>
      </c>
      <c r="AP904" s="60" t="s">
        <v>356</v>
      </c>
      <c r="AQ904" s="61">
        <v>39539</v>
      </c>
      <c r="AR904" s="61">
        <v>39539</v>
      </c>
      <c r="AS904" s="61">
        <v>42387</v>
      </c>
      <c r="BF904" s="61">
        <v>41730</v>
      </c>
      <c r="BG904" s="61">
        <v>43921</v>
      </c>
      <c r="BJ904" s="60" t="s">
        <v>9021</v>
      </c>
      <c r="BK904" s="60" t="s">
        <v>9022</v>
      </c>
      <c r="BL904" s="60" t="s">
        <v>9023</v>
      </c>
      <c r="BM904" s="60" t="s">
        <v>9025</v>
      </c>
      <c r="BN904" s="60" t="s">
        <v>9026</v>
      </c>
      <c r="BO904" s="60" t="s">
        <v>9027</v>
      </c>
      <c r="BP904" s="60">
        <v>7294304</v>
      </c>
      <c r="BQ904" s="60" t="s">
        <v>9028</v>
      </c>
      <c r="BR904" s="60" t="s">
        <v>8409</v>
      </c>
      <c r="BV904" s="61">
        <v>20742</v>
      </c>
      <c r="CZ904" s="61">
        <v>42425</v>
      </c>
      <c r="DA904" s="61">
        <v>43239</v>
      </c>
      <c r="DB904" s="61">
        <v>41247</v>
      </c>
      <c r="DC904" s="61">
        <v>43921</v>
      </c>
    </row>
    <row r="905" spans="1:107" x14ac:dyDescent="0.15">
      <c r="A905" s="60">
        <f>COUNTIF(B905:B$1038,B905)</f>
        <v>1</v>
      </c>
      <c r="B905" s="60" t="str">
        <f t="shared" si="28"/>
        <v>3491900068小規模多機能型居宅介護</v>
      </c>
      <c r="C905" s="60">
        <v>3491900068</v>
      </c>
      <c r="D905" s="60">
        <v>34209</v>
      </c>
      <c r="E905" s="60" t="s">
        <v>556</v>
      </c>
      <c r="G905" s="60" t="s">
        <v>3875</v>
      </c>
      <c r="H905" s="60" t="s">
        <v>3876</v>
      </c>
      <c r="I905" s="60">
        <v>7293713</v>
      </c>
      <c r="J905" s="60" t="s">
        <v>3877</v>
      </c>
      <c r="K905" s="60" t="s">
        <v>3878</v>
      </c>
      <c r="L905" s="60" t="s">
        <v>3879</v>
      </c>
      <c r="M905" s="60" t="s">
        <v>1244</v>
      </c>
      <c r="N905" s="60" t="s">
        <v>533</v>
      </c>
      <c r="O905" s="61">
        <v>33220</v>
      </c>
      <c r="P905" s="60" t="s">
        <v>283</v>
      </c>
      <c r="Q905" s="60" t="s">
        <v>3880</v>
      </c>
      <c r="R905" s="60" t="s">
        <v>3881</v>
      </c>
      <c r="S905" s="60">
        <v>7270007</v>
      </c>
      <c r="T905" s="60" t="s">
        <v>4096</v>
      </c>
      <c r="U905" s="61">
        <v>20067</v>
      </c>
      <c r="V905" s="60" t="s">
        <v>9014</v>
      </c>
      <c r="W905" s="60" t="s">
        <v>9014</v>
      </c>
      <c r="X905" s="60" t="s">
        <v>9029</v>
      </c>
      <c r="Y905" s="60" t="s">
        <v>9030</v>
      </c>
      <c r="Z905" s="60" t="s">
        <v>9031</v>
      </c>
      <c r="AA905" s="60">
        <v>7280006</v>
      </c>
      <c r="AB905" s="60">
        <v>34209</v>
      </c>
      <c r="AC905" s="60" t="s">
        <v>9032</v>
      </c>
      <c r="AD905" s="60" t="s">
        <v>556</v>
      </c>
      <c r="AE905" s="60" t="b">
        <f t="shared" si="29"/>
        <v>1</v>
      </c>
      <c r="AF905" s="60" t="s">
        <v>291</v>
      </c>
      <c r="AH905" s="61">
        <v>40588</v>
      </c>
      <c r="AI905" s="60" t="s">
        <v>292</v>
      </c>
      <c r="AJ905" s="61">
        <v>40478</v>
      </c>
      <c r="AK905" s="61">
        <v>40588</v>
      </c>
      <c r="AL905" s="60" t="s">
        <v>8075</v>
      </c>
      <c r="AM905" s="60" t="str">
        <f>VLOOKUP(AL905,'[1]居宅，予防'!$A$2:$B$43,2,FALSE)</f>
        <v>小規模多機能型居宅介護</v>
      </c>
      <c r="AN905" s="60" t="str">
        <f>VLOOKUP(AM905,[1]施設種別!$A$2:$B$20,2,FALSE)</f>
        <v>⑫小規模多機能型居宅介護</v>
      </c>
      <c r="AO905" s="60" t="s">
        <v>294</v>
      </c>
      <c r="AP905" s="60" t="s">
        <v>356</v>
      </c>
      <c r="AQ905" s="61">
        <v>39814</v>
      </c>
      <c r="AR905" s="61">
        <v>39814</v>
      </c>
      <c r="AS905" s="61">
        <v>42644</v>
      </c>
      <c r="BF905" s="61">
        <v>42005</v>
      </c>
      <c r="BG905" s="61">
        <v>44196</v>
      </c>
      <c r="BJ905" s="60" t="s">
        <v>9029</v>
      </c>
      <c r="BK905" s="60" t="s">
        <v>9030</v>
      </c>
      <c r="BL905" s="60" t="s">
        <v>9031</v>
      </c>
      <c r="BM905" s="60" t="s">
        <v>9033</v>
      </c>
      <c r="BN905" s="60" t="s">
        <v>9034</v>
      </c>
      <c r="BO905" s="60" t="s">
        <v>9035</v>
      </c>
      <c r="BP905" s="60">
        <v>7296613</v>
      </c>
      <c r="BQ905" s="60" t="s">
        <v>9036</v>
      </c>
      <c r="BR905" s="60" t="s">
        <v>1892</v>
      </c>
      <c r="BU905" s="60" t="s">
        <v>598</v>
      </c>
      <c r="BV905" s="61">
        <v>21162</v>
      </c>
      <c r="BW905" s="60" t="s">
        <v>9037</v>
      </c>
      <c r="CO905" s="60" t="s">
        <v>403</v>
      </c>
      <c r="CP905" s="60" t="s">
        <v>403</v>
      </c>
      <c r="CQ905" s="60" t="s">
        <v>9038</v>
      </c>
      <c r="CR905" s="60" t="s">
        <v>556</v>
      </c>
      <c r="CZ905" s="61">
        <v>42775</v>
      </c>
      <c r="DA905" s="61">
        <v>43215</v>
      </c>
      <c r="DB905" s="61">
        <v>41976</v>
      </c>
      <c r="DC905" s="61">
        <v>44196</v>
      </c>
    </row>
    <row r="906" spans="1:107" x14ac:dyDescent="0.15">
      <c r="A906" s="60">
        <f>COUNTIF(B906:B$1038,B906)</f>
        <v>1</v>
      </c>
      <c r="B906" s="60" t="str">
        <f t="shared" si="28"/>
        <v>3491900076小規模多機能型居宅介護</v>
      </c>
      <c r="C906" s="60">
        <v>3491900076</v>
      </c>
      <c r="D906" s="60">
        <v>34209</v>
      </c>
      <c r="E906" s="60" t="s">
        <v>556</v>
      </c>
      <c r="G906" s="60" t="s">
        <v>3718</v>
      </c>
      <c r="H906" s="60" t="s">
        <v>3719</v>
      </c>
      <c r="I906" s="60">
        <v>7280001</v>
      </c>
      <c r="J906" s="60" t="s">
        <v>3720</v>
      </c>
      <c r="K906" s="60" t="s">
        <v>3721</v>
      </c>
      <c r="L906" s="60" t="s">
        <v>3722</v>
      </c>
      <c r="M906" s="60" t="s">
        <v>1244</v>
      </c>
      <c r="N906" s="60" t="s">
        <v>533</v>
      </c>
      <c r="P906" s="60" t="s">
        <v>283</v>
      </c>
      <c r="Q906" s="60" t="s">
        <v>1329</v>
      </c>
      <c r="R906" s="60" t="s">
        <v>1330</v>
      </c>
      <c r="S906" s="60">
        <v>7280012</v>
      </c>
      <c r="T906" s="60" t="s">
        <v>3851</v>
      </c>
      <c r="U906" s="61">
        <v>23789</v>
      </c>
      <c r="V906" s="60" t="s">
        <v>9039</v>
      </c>
      <c r="X906" s="60" t="s">
        <v>9040</v>
      </c>
      <c r="Y906" s="60" t="s">
        <v>9041</v>
      </c>
      <c r="Z906" s="60" t="s">
        <v>9042</v>
      </c>
      <c r="AA906" s="60">
        <v>7280021</v>
      </c>
      <c r="AB906" s="60">
        <v>34209</v>
      </c>
      <c r="AC906" s="60" t="s">
        <v>9043</v>
      </c>
      <c r="AD906" s="60" t="s">
        <v>556</v>
      </c>
      <c r="AE906" s="60" t="b">
        <f t="shared" si="29"/>
        <v>1</v>
      </c>
      <c r="AF906" s="60" t="s">
        <v>291</v>
      </c>
      <c r="AH906" s="61">
        <v>40896</v>
      </c>
      <c r="AI906" s="60" t="s">
        <v>292</v>
      </c>
      <c r="AJ906" s="61">
        <v>40841</v>
      </c>
      <c r="AK906" s="61">
        <v>40896</v>
      </c>
      <c r="AL906" s="60" t="s">
        <v>8075</v>
      </c>
      <c r="AM906" s="60" t="str">
        <f>VLOOKUP(AL906,'[1]居宅，予防'!$A$2:$B$43,2,FALSE)</f>
        <v>小規模多機能型居宅介護</v>
      </c>
      <c r="AN906" s="60" t="str">
        <f>VLOOKUP(AM906,[1]施設種別!$A$2:$B$20,2,FALSE)</f>
        <v>⑫小規模多機能型居宅介護</v>
      </c>
      <c r="AO906" s="60" t="s">
        <v>294</v>
      </c>
      <c r="AP906" s="60" t="s">
        <v>356</v>
      </c>
      <c r="AQ906" s="61">
        <v>39814</v>
      </c>
      <c r="AR906" s="61">
        <v>39814</v>
      </c>
      <c r="AS906" s="61">
        <v>42461</v>
      </c>
      <c r="BF906" s="61">
        <v>42005</v>
      </c>
      <c r="BG906" s="61">
        <v>44196</v>
      </c>
      <c r="BJ906" s="60" t="s">
        <v>9040</v>
      </c>
      <c r="BK906" s="60" t="s">
        <v>9041</v>
      </c>
      <c r="BL906" s="60" t="s">
        <v>9042</v>
      </c>
      <c r="BM906" s="60" t="s">
        <v>9044</v>
      </c>
      <c r="BN906" s="60" t="s">
        <v>9045</v>
      </c>
      <c r="BO906" s="60" t="s">
        <v>9046</v>
      </c>
      <c r="BP906" s="60">
        <v>7280013</v>
      </c>
      <c r="BQ906" s="60" t="s">
        <v>9047</v>
      </c>
      <c r="BR906" s="60" t="s">
        <v>9048</v>
      </c>
      <c r="BU906" s="60" t="s">
        <v>598</v>
      </c>
      <c r="BV906" s="61">
        <v>29244</v>
      </c>
      <c r="CR906" s="60" t="s">
        <v>556</v>
      </c>
      <c r="CZ906" s="61">
        <v>42520</v>
      </c>
      <c r="DA906" s="61">
        <v>42852</v>
      </c>
      <c r="DB906" s="61">
        <v>39806</v>
      </c>
      <c r="DC906" s="61">
        <v>44196</v>
      </c>
    </row>
    <row r="907" spans="1:107" x14ac:dyDescent="0.15">
      <c r="A907" s="60">
        <f>COUNTIF(B907:B$1038,B907)</f>
        <v>1</v>
      </c>
      <c r="B907" s="60" t="str">
        <f t="shared" si="28"/>
        <v>3491900084短期入所生活介護</v>
      </c>
      <c r="C907" s="60">
        <v>3491900084</v>
      </c>
      <c r="D907" s="60">
        <v>0</v>
      </c>
      <c r="E907" s="60" t="s">
        <v>275</v>
      </c>
      <c r="F907" s="60">
        <v>1800010</v>
      </c>
      <c r="G907" s="60" t="s">
        <v>3718</v>
      </c>
      <c r="H907" s="60" t="s">
        <v>3719</v>
      </c>
      <c r="I907" s="60">
        <v>7280001</v>
      </c>
      <c r="J907" s="60" t="s">
        <v>3720</v>
      </c>
      <c r="K907" s="60" t="s">
        <v>3721</v>
      </c>
      <c r="L907" s="60" t="s">
        <v>3722</v>
      </c>
      <c r="M907" s="60" t="s">
        <v>1244</v>
      </c>
      <c r="P907" s="60" t="s">
        <v>283</v>
      </c>
      <c r="Q907" s="60" t="s">
        <v>1329</v>
      </c>
      <c r="R907" s="60" t="s">
        <v>1330</v>
      </c>
      <c r="U907" s="61">
        <v>23789</v>
      </c>
      <c r="X907" s="60" t="s">
        <v>9049</v>
      </c>
      <c r="Y907" s="60" t="s">
        <v>9050</v>
      </c>
      <c r="Z907" s="60" t="s">
        <v>9042</v>
      </c>
      <c r="AA907" s="60">
        <v>7280021</v>
      </c>
      <c r="AB907" s="60">
        <v>34209</v>
      </c>
      <c r="AC907" s="60" t="s">
        <v>9043</v>
      </c>
      <c r="AD907" s="60" t="s">
        <v>556</v>
      </c>
      <c r="AE907" s="60" t="b">
        <f t="shared" si="29"/>
        <v>0</v>
      </c>
      <c r="AF907" s="60" t="s">
        <v>291</v>
      </c>
      <c r="AH907" s="61">
        <v>41239</v>
      </c>
      <c r="AI907" s="60" t="s">
        <v>292</v>
      </c>
      <c r="AJ907" s="61">
        <v>40841</v>
      </c>
      <c r="AK907" s="61">
        <v>41240</v>
      </c>
      <c r="AL907" s="60" t="s">
        <v>1850</v>
      </c>
      <c r="AM907" s="60" t="str">
        <f>VLOOKUP(AL907,'[1]居宅，予防'!$A$2:$B$43,2,FALSE)</f>
        <v>短期入所生活介護</v>
      </c>
      <c r="AN907" s="60" t="str">
        <f>VLOOKUP(AM907,[1]施設種別!$A$2:$B$20,2,FALSE)</f>
        <v>⑭短期入所生活介護</v>
      </c>
      <c r="AO907" s="60" t="s">
        <v>294</v>
      </c>
      <c r="AP907" s="60" t="s">
        <v>356</v>
      </c>
      <c r="AQ907" s="61">
        <v>39814</v>
      </c>
      <c r="AR907" s="61">
        <v>39814</v>
      </c>
      <c r="AS907" s="61">
        <v>42461</v>
      </c>
      <c r="BF907" s="61">
        <v>42005</v>
      </c>
      <c r="BG907" s="61">
        <v>44196</v>
      </c>
      <c r="BJ907" s="60" t="s">
        <v>9049</v>
      </c>
      <c r="BK907" s="60" t="s">
        <v>9050</v>
      </c>
      <c r="BL907" s="60" t="s">
        <v>9042</v>
      </c>
      <c r="BM907" s="60" t="s">
        <v>9044</v>
      </c>
      <c r="BN907" s="60" t="s">
        <v>3725</v>
      </c>
      <c r="BO907" s="60" t="s">
        <v>3726</v>
      </c>
      <c r="BP907" s="60">
        <v>7280014</v>
      </c>
      <c r="BQ907" s="60" t="s">
        <v>9051</v>
      </c>
      <c r="BV907" s="61">
        <v>22863</v>
      </c>
      <c r="CR907" s="60" t="s">
        <v>556</v>
      </c>
      <c r="CZ907" s="61">
        <v>42520</v>
      </c>
      <c r="DA907" s="61">
        <v>43217</v>
      </c>
      <c r="DB907" s="61">
        <v>39806</v>
      </c>
      <c r="DC907" s="61">
        <v>44196</v>
      </c>
    </row>
    <row r="908" spans="1:107" x14ac:dyDescent="0.15">
      <c r="A908" s="60">
        <f>COUNTIF(B908:B$1038,B908)</f>
        <v>1</v>
      </c>
      <c r="B908" s="60" t="str">
        <f t="shared" si="28"/>
        <v>3491900084地域密着型介護老人福祉施設入所者生活介護</v>
      </c>
      <c r="C908" s="60">
        <v>3491900084</v>
      </c>
      <c r="D908" s="60">
        <v>34209</v>
      </c>
      <c r="E908" s="60" t="s">
        <v>556</v>
      </c>
      <c r="G908" s="60" t="s">
        <v>3718</v>
      </c>
      <c r="H908" s="60" t="s">
        <v>3719</v>
      </c>
      <c r="I908" s="60">
        <v>7280001</v>
      </c>
      <c r="J908" s="60" t="s">
        <v>3720</v>
      </c>
      <c r="K908" s="60" t="s">
        <v>3721</v>
      </c>
      <c r="L908" s="60" t="s">
        <v>3722</v>
      </c>
      <c r="M908" s="60" t="s">
        <v>1244</v>
      </c>
      <c r="N908" s="60" t="s">
        <v>533</v>
      </c>
      <c r="P908" s="60" t="s">
        <v>283</v>
      </c>
      <c r="Q908" s="60" t="s">
        <v>1329</v>
      </c>
      <c r="R908" s="60" t="s">
        <v>1330</v>
      </c>
      <c r="S908" s="60">
        <v>7280012</v>
      </c>
      <c r="T908" s="60" t="s">
        <v>9052</v>
      </c>
      <c r="U908" s="61">
        <v>23789</v>
      </c>
      <c r="V908" s="60" t="s">
        <v>9039</v>
      </c>
      <c r="X908" s="60" t="s">
        <v>9049</v>
      </c>
      <c r="Y908" s="60" t="s">
        <v>9050</v>
      </c>
      <c r="Z908" s="60" t="s">
        <v>9042</v>
      </c>
      <c r="AA908" s="60">
        <v>7280021</v>
      </c>
      <c r="AB908" s="60">
        <v>34209</v>
      </c>
      <c r="AC908" s="60" t="s">
        <v>9043</v>
      </c>
      <c r="AD908" s="60" t="s">
        <v>556</v>
      </c>
      <c r="AE908" s="60" t="b">
        <f t="shared" si="29"/>
        <v>1</v>
      </c>
      <c r="AF908" s="60" t="s">
        <v>291</v>
      </c>
      <c r="AH908" s="61">
        <v>40896</v>
      </c>
      <c r="AI908" s="60" t="s">
        <v>292</v>
      </c>
      <c r="AJ908" s="61">
        <v>40841</v>
      </c>
      <c r="AK908" s="61">
        <v>40896</v>
      </c>
      <c r="AL908" s="60" t="s">
        <v>8225</v>
      </c>
      <c r="AM908" s="60" t="str">
        <f>VLOOKUP(AL908,'[1]居宅，予防'!$A$2:$B$43,2,FALSE)</f>
        <v>地域密着型介護老人福祉施設入所者生活介護</v>
      </c>
      <c r="AN908" s="60" t="str">
        <f>VLOOKUP(AM908,[1]施設種別!$A$2:$B$20,2,FALSE)</f>
        <v>②地域密着型特別養護老人ホーム</v>
      </c>
      <c r="AO908" s="60" t="s">
        <v>294</v>
      </c>
      <c r="AP908" s="60" t="s">
        <v>356</v>
      </c>
      <c r="AQ908" s="61">
        <v>39814</v>
      </c>
      <c r="AR908" s="61">
        <v>39814</v>
      </c>
      <c r="AS908" s="61">
        <v>42461</v>
      </c>
      <c r="BF908" s="61">
        <v>42005</v>
      </c>
      <c r="BG908" s="61">
        <v>44196</v>
      </c>
      <c r="BJ908" s="60" t="s">
        <v>9049</v>
      </c>
      <c r="BK908" s="60" t="s">
        <v>9050</v>
      </c>
      <c r="BL908" s="60" t="s">
        <v>9042</v>
      </c>
      <c r="BM908" s="60" t="s">
        <v>9044</v>
      </c>
      <c r="BN908" s="60" t="s">
        <v>3725</v>
      </c>
      <c r="BO908" s="60" t="s">
        <v>3726</v>
      </c>
      <c r="BP908" s="60">
        <v>7280014</v>
      </c>
      <c r="BQ908" s="60" t="s">
        <v>9053</v>
      </c>
      <c r="BS908" s="60" t="s">
        <v>3744</v>
      </c>
      <c r="BT908" s="60" t="s">
        <v>1593</v>
      </c>
      <c r="BU908" s="60" t="s">
        <v>598</v>
      </c>
      <c r="BV908" s="61">
        <v>22863</v>
      </c>
      <c r="BW908" s="60" t="s">
        <v>3730</v>
      </c>
      <c r="CZ908" s="61">
        <v>42520</v>
      </c>
      <c r="DA908" s="61">
        <v>43217</v>
      </c>
      <c r="DB908" s="61">
        <v>41000</v>
      </c>
      <c r="DC908" s="61">
        <v>44196</v>
      </c>
    </row>
    <row r="909" spans="1:107" x14ac:dyDescent="0.15">
      <c r="A909" s="60">
        <f>COUNTIF(B909:B$1038,B909)</f>
        <v>1</v>
      </c>
      <c r="B909" s="60" t="str">
        <f t="shared" si="28"/>
        <v>3491900092小規模多機能型居宅介護</v>
      </c>
      <c r="C909" s="60">
        <v>3491900092</v>
      </c>
      <c r="D909" s="60">
        <v>34209</v>
      </c>
      <c r="E909" s="60" t="s">
        <v>556</v>
      </c>
      <c r="G909" s="60" t="s">
        <v>9054</v>
      </c>
      <c r="H909" s="60" t="s">
        <v>9055</v>
      </c>
      <c r="I909" s="60">
        <v>7294308</v>
      </c>
      <c r="J909" s="60" t="s">
        <v>3898</v>
      </c>
      <c r="K909" s="60" t="s">
        <v>3899</v>
      </c>
      <c r="L909" s="60" t="s">
        <v>3900</v>
      </c>
      <c r="M909" s="60" t="s">
        <v>1907</v>
      </c>
      <c r="O909" s="61">
        <v>38048</v>
      </c>
      <c r="P909" s="60" t="s">
        <v>1967</v>
      </c>
      <c r="Q909" s="60" t="s">
        <v>3901</v>
      </c>
      <c r="R909" s="60" t="s">
        <v>3902</v>
      </c>
      <c r="S909" s="60">
        <v>7294308</v>
      </c>
      <c r="T909" s="60" t="s">
        <v>3898</v>
      </c>
      <c r="U909" s="61">
        <v>20583</v>
      </c>
      <c r="V909" s="60" t="s">
        <v>9056</v>
      </c>
      <c r="X909" s="60" t="s">
        <v>9057</v>
      </c>
      <c r="Y909" s="60" t="s">
        <v>9058</v>
      </c>
      <c r="Z909" s="60" t="s">
        <v>9059</v>
      </c>
      <c r="AA909" s="60">
        <v>7280023</v>
      </c>
      <c r="AB909" s="60">
        <v>34209</v>
      </c>
      <c r="AC909" s="60" t="s">
        <v>4038</v>
      </c>
      <c r="AD909" s="60" t="s">
        <v>556</v>
      </c>
      <c r="AE909" s="60" t="b">
        <f t="shared" si="29"/>
        <v>1</v>
      </c>
      <c r="AF909" s="60" t="s">
        <v>291</v>
      </c>
      <c r="AH909" s="61">
        <v>40588</v>
      </c>
      <c r="AI909" s="60" t="s">
        <v>292</v>
      </c>
      <c r="AJ909" s="61">
        <v>42644</v>
      </c>
      <c r="AK909" s="61">
        <v>42780</v>
      </c>
      <c r="AL909" s="60" t="s">
        <v>8075</v>
      </c>
      <c r="AM909" s="60" t="str">
        <f>VLOOKUP(AL909,'[1]居宅，予防'!$A$2:$B$43,2,FALSE)</f>
        <v>小規模多機能型居宅介護</v>
      </c>
      <c r="AN909" s="60" t="str">
        <f>VLOOKUP(AM909,[1]施設種別!$A$2:$B$20,2,FALSE)</f>
        <v>⑫小規模多機能型居宅介護</v>
      </c>
      <c r="AO909" s="60" t="s">
        <v>294</v>
      </c>
      <c r="AP909" s="60" t="s">
        <v>356</v>
      </c>
      <c r="AQ909" s="61">
        <v>39904</v>
      </c>
      <c r="AR909" s="61">
        <v>39904</v>
      </c>
      <c r="AS909" s="61">
        <v>42675</v>
      </c>
      <c r="BF909" s="61">
        <v>42095</v>
      </c>
      <c r="BG909" s="61">
        <v>44286</v>
      </c>
      <c r="BJ909" s="60" t="s">
        <v>9057</v>
      </c>
      <c r="BK909" s="60" t="s">
        <v>9058</v>
      </c>
      <c r="BL909" s="60" t="s">
        <v>9059</v>
      </c>
      <c r="BM909" s="60" t="s">
        <v>9060</v>
      </c>
      <c r="BN909" s="60" t="s">
        <v>9061</v>
      </c>
      <c r="BO909" s="60" t="s">
        <v>9062</v>
      </c>
      <c r="BP909" s="60">
        <v>7270401</v>
      </c>
      <c r="BQ909" s="60" t="s">
        <v>9063</v>
      </c>
      <c r="BR909" s="60" t="s">
        <v>1892</v>
      </c>
      <c r="BU909" s="60" t="s">
        <v>598</v>
      </c>
      <c r="BV909" s="61">
        <v>21151</v>
      </c>
      <c r="CR909" s="60" t="s">
        <v>556</v>
      </c>
      <c r="CZ909" s="61">
        <v>42781</v>
      </c>
      <c r="DA909" s="61">
        <v>43522</v>
      </c>
      <c r="DB909" s="61">
        <v>39899</v>
      </c>
      <c r="DC909" s="61">
        <v>44286</v>
      </c>
    </row>
    <row r="910" spans="1:107" x14ac:dyDescent="0.15">
      <c r="A910" s="60">
        <f>COUNTIF(B910:B$1038,B910)</f>
        <v>1</v>
      </c>
      <c r="B910" s="60" t="str">
        <f t="shared" si="28"/>
        <v>3491900100認知症対応型共同生活介護</v>
      </c>
      <c r="C910" s="60">
        <v>3491900100</v>
      </c>
      <c r="D910" s="60">
        <v>34209</v>
      </c>
      <c r="E910" s="60" t="s">
        <v>556</v>
      </c>
      <c r="G910" s="60" t="s">
        <v>2966</v>
      </c>
      <c r="H910" s="60" t="s">
        <v>2967</v>
      </c>
      <c r="I910" s="60">
        <v>7220215</v>
      </c>
      <c r="J910" s="60" t="s">
        <v>2968</v>
      </c>
      <c r="K910" s="60" t="s">
        <v>2969</v>
      </c>
      <c r="L910" s="60" t="s">
        <v>2970</v>
      </c>
      <c r="M910" s="60" t="s">
        <v>1907</v>
      </c>
      <c r="O910" s="61">
        <v>36623</v>
      </c>
      <c r="P910" s="60" t="s">
        <v>1967</v>
      </c>
      <c r="Q910" s="60" t="s">
        <v>2971</v>
      </c>
      <c r="R910" s="60" t="s">
        <v>2972</v>
      </c>
      <c r="S910" s="60">
        <v>7220215</v>
      </c>
      <c r="T910" s="60" t="s">
        <v>2968</v>
      </c>
      <c r="U910" s="61">
        <v>17866</v>
      </c>
      <c r="V910" s="60" t="s">
        <v>2969</v>
      </c>
      <c r="W910" s="60" t="s">
        <v>2970</v>
      </c>
      <c r="X910" s="60" t="s">
        <v>9064</v>
      </c>
      <c r="Y910" s="60" t="s">
        <v>9065</v>
      </c>
      <c r="Z910" s="60" t="s">
        <v>9066</v>
      </c>
      <c r="AA910" s="60">
        <v>7280017</v>
      </c>
      <c r="AB910" s="60">
        <v>34209</v>
      </c>
      <c r="AC910" s="60" t="s">
        <v>3975</v>
      </c>
      <c r="AD910" s="60" t="s">
        <v>556</v>
      </c>
      <c r="AE910" s="60" t="b">
        <f t="shared" si="29"/>
        <v>1</v>
      </c>
      <c r="AF910" s="60" t="s">
        <v>291</v>
      </c>
      <c r="AH910" s="61">
        <v>40228</v>
      </c>
      <c r="AI910" s="60" t="s">
        <v>292</v>
      </c>
      <c r="AJ910" s="61">
        <v>40391</v>
      </c>
      <c r="AK910" s="61">
        <v>40403</v>
      </c>
      <c r="AL910" s="60" t="s">
        <v>1887</v>
      </c>
      <c r="AM910" s="60" t="str">
        <f>VLOOKUP(AL910,'[1]居宅，予防'!$A$2:$B$43,2,FALSE)</f>
        <v>認知症対応型共同生活介護</v>
      </c>
      <c r="AN910" s="60" t="str">
        <f>VLOOKUP(AM910,[1]施設種別!$A$2:$B$20,2,FALSE)</f>
        <v>⑪認知症対応型共同生活介護</v>
      </c>
      <c r="AO910" s="60" t="s">
        <v>294</v>
      </c>
      <c r="AP910" s="60" t="s">
        <v>356</v>
      </c>
      <c r="AQ910" s="61">
        <v>40238</v>
      </c>
      <c r="AR910" s="61">
        <v>40238</v>
      </c>
      <c r="AS910" s="61">
        <v>41334</v>
      </c>
      <c r="BF910" s="61">
        <v>42430</v>
      </c>
      <c r="BG910" s="61">
        <v>44620</v>
      </c>
      <c r="BJ910" s="60" t="s">
        <v>9064</v>
      </c>
      <c r="BK910" s="60" t="s">
        <v>9065</v>
      </c>
      <c r="BL910" s="60" t="s">
        <v>9066</v>
      </c>
      <c r="BM910" s="60" t="s">
        <v>3976</v>
      </c>
      <c r="BN910" s="60" t="s">
        <v>9067</v>
      </c>
      <c r="BO910" s="60" t="s">
        <v>9068</v>
      </c>
      <c r="BP910" s="60">
        <v>7296213</v>
      </c>
      <c r="BQ910" s="60" t="s">
        <v>9069</v>
      </c>
      <c r="BU910" s="60" t="s">
        <v>598</v>
      </c>
      <c r="BV910" s="61">
        <v>22034</v>
      </c>
      <c r="CX910" s="60" t="s">
        <v>611</v>
      </c>
      <c r="CZ910" s="61">
        <v>42425</v>
      </c>
      <c r="DA910" s="61">
        <v>43215</v>
      </c>
      <c r="DB910" s="61">
        <v>41358</v>
      </c>
      <c r="DC910" s="61">
        <v>44620</v>
      </c>
    </row>
    <row r="911" spans="1:107" x14ac:dyDescent="0.15">
      <c r="A911" s="60">
        <f>COUNTIF(B911:B$1038,B911)</f>
        <v>1</v>
      </c>
      <c r="B911" s="60" t="str">
        <f t="shared" si="28"/>
        <v>3491900118小規模多機能型居宅介護</v>
      </c>
      <c r="C911" s="60">
        <v>3491900118</v>
      </c>
      <c r="D911" s="60">
        <v>34209</v>
      </c>
      <c r="E911" s="60" t="s">
        <v>556</v>
      </c>
      <c r="G911" s="60" t="s">
        <v>3875</v>
      </c>
      <c r="H911" s="60" t="s">
        <v>3876</v>
      </c>
      <c r="I911" s="60">
        <v>7293713</v>
      </c>
      <c r="J911" s="60" t="s">
        <v>3877</v>
      </c>
      <c r="K911" s="60" t="s">
        <v>3878</v>
      </c>
      <c r="L911" s="60" t="s">
        <v>3879</v>
      </c>
      <c r="M911" s="60" t="s">
        <v>1244</v>
      </c>
      <c r="O911" s="61">
        <v>33220</v>
      </c>
      <c r="P911" s="60" t="s">
        <v>283</v>
      </c>
      <c r="Q911" s="60" t="s">
        <v>3880</v>
      </c>
      <c r="R911" s="60" t="s">
        <v>3881</v>
      </c>
      <c r="S911" s="60">
        <v>7270007</v>
      </c>
      <c r="T911" s="60" t="s">
        <v>4096</v>
      </c>
      <c r="U911" s="61">
        <v>20067</v>
      </c>
      <c r="V911" s="60" t="s">
        <v>9014</v>
      </c>
      <c r="W911" s="60" t="s">
        <v>9014</v>
      </c>
      <c r="X911" s="60" t="s">
        <v>9070</v>
      </c>
      <c r="Y911" s="60" t="s">
        <v>9071</v>
      </c>
      <c r="Z911" s="60" t="s">
        <v>9072</v>
      </c>
      <c r="AA911" s="60">
        <v>7296205</v>
      </c>
      <c r="AB911" s="60">
        <v>34209</v>
      </c>
      <c r="AC911" s="60" t="s">
        <v>9073</v>
      </c>
      <c r="AD911" s="60" t="s">
        <v>556</v>
      </c>
      <c r="AE911" s="60" t="b">
        <f t="shared" si="29"/>
        <v>1</v>
      </c>
      <c r="AF911" s="60" t="s">
        <v>291</v>
      </c>
      <c r="AH911" s="61">
        <v>40588</v>
      </c>
      <c r="AI911" s="60" t="s">
        <v>292</v>
      </c>
      <c r="AJ911" s="61">
        <v>40478</v>
      </c>
      <c r="AK911" s="61">
        <v>40588</v>
      </c>
      <c r="AL911" s="60" t="s">
        <v>8075</v>
      </c>
      <c r="AM911" s="60" t="str">
        <f>VLOOKUP(AL911,'[1]居宅，予防'!$A$2:$B$43,2,FALSE)</f>
        <v>小規模多機能型居宅介護</v>
      </c>
      <c r="AN911" s="60" t="str">
        <f>VLOOKUP(AM911,[1]施設種別!$A$2:$B$20,2,FALSE)</f>
        <v>⑫小規模多機能型居宅介護</v>
      </c>
      <c r="AO911" s="60" t="s">
        <v>294</v>
      </c>
      <c r="AP911" s="60" t="s">
        <v>356</v>
      </c>
      <c r="AQ911" s="61">
        <v>40269</v>
      </c>
      <c r="AR911" s="61">
        <v>40269</v>
      </c>
      <c r="AS911" s="61">
        <v>42095</v>
      </c>
      <c r="BF911" s="61">
        <v>42461</v>
      </c>
      <c r="BG911" s="61">
        <v>44651</v>
      </c>
      <c r="BJ911" s="60" t="s">
        <v>9070</v>
      </c>
      <c r="BK911" s="60" t="s">
        <v>9071</v>
      </c>
      <c r="BL911" s="60" t="s">
        <v>9072</v>
      </c>
      <c r="BM911" s="60" t="s">
        <v>9074</v>
      </c>
      <c r="BN911" s="60" t="s">
        <v>9075</v>
      </c>
      <c r="BO911" s="60" t="s">
        <v>9076</v>
      </c>
      <c r="BP911" s="60">
        <v>7280006</v>
      </c>
      <c r="BQ911" s="60" t="s">
        <v>9077</v>
      </c>
      <c r="BR911" s="60" t="s">
        <v>9078</v>
      </c>
      <c r="BU911" s="60" t="s">
        <v>598</v>
      </c>
      <c r="BV911" s="61">
        <v>21985</v>
      </c>
      <c r="CO911" s="60" t="s">
        <v>8513</v>
      </c>
      <c r="CP911" s="60" t="s">
        <v>8513</v>
      </c>
      <c r="CQ911" s="60" t="s">
        <v>9038</v>
      </c>
      <c r="CR911" s="60" t="s">
        <v>556</v>
      </c>
      <c r="CZ911" s="61">
        <v>42473</v>
      </c>
      <c r="DA911" s="61">
        <v>43215</v>
      </c>
      <c r="DB911" s="61">
        <v>40676</v>
      </c>
      <c r="DC911" s="61">
        <v>44651</v>
      </c>
    </row>
    <row r="912" spans="1:107" x14ac:dyDescent="0.15">
      <c r="A912" s="60">
        <f>COUNTIF(B912:B$1038,B912)</f>
        <v>1</v>
      </c>
      <c r="B912" s="60" t="str">
        <f t="shared" si="28"/>
        <v>3491900134認知症対応型共同生活介護</v>
      </c>
      <c r="C912" s="60">
        <v>3491900134</v>
      </c>
      <c r="D912" s="60">
        <v>34209</v>
      </c>
      <c r="E912" s="60" t="s">
        <v>556</v>
      </c>
      <c r="G912" s="60" t="s">
        <v>9079</v>
      </c>
      <c r="H912" s="60" t="s">
        <v>9080</v>
      </c>
      <c r="I912" s="60">
        <v>7280131</v>
      </c>
      <c r="J912" s="60" t="s">
        <v>9081</v>
      </c>
      <c r="K912" s="60" t="s">
        <v>9082</v>
      </c>
      <c r="L912" s="60" t="s">
        <v>9083</v>
      </c>
      <c r="M912" s="60" t="s">
        <v>2182</v>
      </c>
      <c r="O912" s="61">
        <v>40115</v>
      </c>
      <c r="P912" s="60" t="s">
        <v>9084</v>
      </c>
      <c r="Q912" s="60" t="s">
        <v>9085</v>
      </c>
      <c r="R912" s="60" t="s">
        <v>9086</v>
      </c>
      <c r="S912" s="60">
        <v>7280122</v>
      </c>
      <c r="T912" s="60" t="s">
        <v>9087</v>
      </c>
      <c r="U912" s="61">
        <v>18365</v>
      </c>
      <c r="V912" s="60" t="s">
        <v>9088</v>
      </c>
      <c r="X912" s="60" t="s">
        <v>9089</v>
      </c>
      <c r="Y912" s="60" t="s">
        <v>9090</v>
      </c>
      <c r="Z912" s="60" t="s">
        <v>9091</v>
      </c>
      <c r="AA912" s="60">
        <v>7280124</v>
      </c>
      <c r="AB912" s="60">
        <v>34209</v>
      </c>
      <c r="AC912" s="60" t="s">
        <v>9092</v>
      </c>
      <c r="AD912" s="60" t="s">
        <v>556</v>
      </c>
      <c r="AE912" s="60" t="b">
        <f t="shared" si="29"/>
        <v>1</v>
      </c>
      <c r="AF912" s="60" t="s">
        <v>291</v>
      </c>
      <c r="AH912" s="61">
        <v>40647</v>
      </c>
      <c r="AI912" s="60" t="s">
        <v>292</v>
      </c>
      <c r="AJ912" s="61">
        <v>42461</v>
      </c>
      <c r="AK912" s="61">
        <v>42473</v>
      </c>
      <c r="AL912" s="60" t="s">
        <v>1887</v>
      </c>
      <c r="AM912" s="60" t="str">
        <f>VLOOKUP(AL912,'[1]居宅，予防'!$A$2:$B$43,2,FALSE)</f>
        <v>認知症対応型共同生活介護</v>
      </c>
      <c r="AN912" s="60" t="str">
        <f>VLOOKUP(AM912,[1]施設種別!$A$2:$B$20,2,FALSE)</f>
        <v>⑪認知症対応型共同生活介護</v>
      </c>
      <c r="AO912" s="60" t="s">
        <v>294</v>
      </c>
      <c r="AP912" s="60" t="s">
        <v>356</v>
      </c>
      <c r="AQ912" s="61">
        <v>40269</v>
      </c>
      <c r="AR912" s="61">
        <v>40269</v>
      </c>
      <c r="AS912" s="61">
        <v>42430</v>
      </c>
      <c r="BF912" s="61">
        <v>42461</v>
      </c>
      <c r="BG912" s="61">
        <v>44651</v>
      </c>
      <c r="BJ912" s="60" t="s">
        <v>9089</v>
      </c>
      <c r="BK912" s="60" t="s">
        <v>9090</v>
      </c>
      <c r="BL912" s="60" t="s">
        <v>9091</v>
      </c>
      <c r="BM912" s="60" t="s">
        <v>9093</v>
      </c>
      <c r="BN912" s="60" t="s">
        <v>9094</v>
      </c>
      <c r="BO912" s="60" t="s">
        <v>9095</v>
      </c>
      <c r="BP912" s="60">
        <v>7280006</v>
      </c>
      <c r="BQ912" s="60" t="s">
        <v>9096</v>
      </c>
      <c r="BR912" s="60" t="s">
        <v>1892</v>
      </c>
      <c r="BU912" s="60" t="s">
        <v>598</v>
      </c>
      <c r="BV912" s="61">
        <v>26087</v>
      </c>
      <c r="CZ912" s="61">
        <v>42473</v>
      </c>
      <c r="DA912" s="61">
        <v>43241</v>
      </c>
      <c r="DB912" s="61">
        <v>40429</v>
      </c>
      <c r="DC912" s="61">
        <v>44651</v>
      </c>
    </row>
    <row r="913" spans="1:111" x14ac:dyDescent="0.15">
      <c r="A913" s="60">
        <f>COUNTIF(B913:B$1038,B913)</f>
        <v>1</v>
      </c>
      <c r="B913" s="60" t="str">
        <f t="shared" si="28"/>
        <v>3491900142認知症対応型共同生活介護</v>
      </c>
      <c r="C913" s="60">
        <v>3491900142</v>
      </c>
      <c r="D913" s="60">
        <v>34209</v>
      </c>
      <c r="E913" s="60" t="s">
        <v>556</v>
      </c>
      <c r="G913" s="60" t="s">
        <v>549</v>
      </c>
      <c r="H913" s="60" t="s">
        <v>550</v>
      </c>
      <c r="I913" s="60">
        <v>7280012</v>
      </c>
      <c r="J913" s="60" t="s">
        <v>551</v>
      </c>
      <c r="K913" s="60" t="s">
        <v>552</v>
      </c>
      <c r="L913" s="60" t="s">
        <v>553</v>
      </c>
      <c r="M913" s="60" t="s">
        <v>308</v>
      </c>
      <c r="O913" s="61">
        <v>33091</v>
      </c>
      <c r="P913" s="60" t="s">
        <v>9084</v>
      </c>
      <c r="Q913" s="60" t="s">
        <v>9097</v>
      </c>
      <c r="R913" s="60" t="s">
        <v>9098</v>
      </c>
      <c r="S913" s="60">
        <v>7280012</v>
      </c>
      <c r="T913" s="60" t="s">
        <v>551</v>
      </c>
      <c r="U913" s="61">
        <v>22818</v>
      </c>
      <c r="V913" s="60" t="s">
        <v>552</v>
      </c>
      <c r="X913" s="60" t="s">
        <v>9099</v>
      </c>
      <c r="Y913" s="60" t="s">
        <v>9100</v>
      </c>
      <c r="Z913" s="60" t="s">
        <v>9101</v>
      </c>
      <c r="AA913" s="60">
        <v>7280011</v>
      </c>
      <c r="AB913" s="60">
        <v>34209</v>
      </c>
      <c r="AC913" s="60" t="s">
        <v>9102</v>
      </c>
      <c r="AD913" s="60" t="s">
        <v>556</v>
      </c>
      <c r="AE913" s="60" t="b">
        <f t="shared" si="29"/>
        <v>1</v>
      </c>
      <c r="AF913" s="60" t="s">
        <v>291</v>
      </c>
      <c r="AH913" s="61">
        <v>40647</v>
      </c>
      <c r="AI913" s="60" t="s">
        <v>292</v>
      </c>
      <c r="AJ913" s="61">
        <v>41957</v>
      </c>
      <c r="AK913" s="61">
        <v>42473</v>
      </c>
      <c r="AL913" s="60" t="s">
        <v>1887</v>
      </c>
      <c r="AM913" s="60" t="str">
        <f>VLOOKUP(AL913,'[1]居宅，予防'!$A$2:$B$43,2,FALSE)</f>
        <v>認知症対応型共同生活介護</v>
      </c>
      <c r="AN913" s="60" t="str">
        <f>VLOOKUP(AM913,[1]施設種別!$A$2:$B$20,2,FALSE)</f>
        <v>⑪認知症対応型共同生活介護</v>
      </c>
      <c r="AO913" s="60" t="s">
        <v>294</v>
      </c>
      <c r="AP913" s="60" t="s">
        <v>356</v>
      </c>
      <c r="AQ913" s="61">
        <v>40269</v>
      </c>
      <c r="AR913" s="61">
        <v>40269</v>
      </c>
      <c r="AS913" s="61">
        <v>42384</v>
      </c>
      <c r="BF913" s="61">
        <v>42461</v>
      </c>
      <c r="BG913" s="61">
        <v>44651</v>
      </c>
      <c r="BJ913" s="60" t="s">
        <v>9099</v>
      </c>
      <c r="BK913" s="60" t="s">
        <v>9100</v>
      </c>
      <c r="BL913" s="60" t="s">
        <v>9101</v>
      </c>
      <c r="BM913" s="60" t="s">
        <v>9103</v>
      </c>
      <c r="BN913" s="60" t="s">
        <v>9104</v>
      </c>
      <c r="BO913" s="60" t="s">
        <v>9105</v>
      </c>
      <c r="BP913" s="60">
        <v>7280002</v>
      </c>
      <c r="BQ913" s="60" t="s">
        <v>9106</v>
      </c>
      <c r="BR913" s="60" t="s">
        <v>1892</v>
      </c>
      <c r="BU913" s="60" t="s">
        <v>598</v>
      </c>
      <c r="BV913" s="61">
        <v>22777</v>
      </c>
      <c r="CZ913" s="61">
        <v>42473</v>
      </c>
      <c r="DA913" s="61">
        <v>43217</v>
      </c>
      <c r="DB913" s="61">
        <v>41248</v>
      </c>
      <c r="DC913" s="61">
        <v>44651</v>
      </c>
    </row>
    <row r="914" spans="1:111" x14ac:dyDescent="0.15">
      <c r="A914" s="60">
        <f>COUNTIF(B914:B$1038,B914)</f>
        <v>1</v>
      </c>
      <c r="B914" s="60" t="str">
        <f t="shared" si="28"/>
        <v>3491900159小規模多機能型居宅介護</v>
      </c>
      <c r="C914" s="60">
        <v>3491900159</v>
      </c>
      <c r="D914" s="60">
        <v>34209</v>
      </c>
      <c r="E914" s="60" t="s">
        <v>556</v>
      </c>
      <c r="G914" s="60" t="s">
        <v>9107</v>
      </c>
      <c r="H914" s="60" t="s">
        <v>9108</v>
      </c>
      <c r="I914" s="60">
        <v>7296331</v>
      </c>
      <c r="J914" s="60" t="s">
        <v>9109</v>
      </c>
      <c r="K914" s="60" t="s">
        <v>9110</v>
      </c>
      <c r="L914" s="60" t="s">
        <v>9111</v>
      </c>
      <c r="M914" s="60" t="s">
        <v>308</v>
      </c>
      <c r="O914" s="61">
        <v>37132</v>
      </c>
      <c r="P914" s="60" t="s">
        <v>283</v>
      </c>
      <c r="Q914" s="60" t="s">
        <v>9112</v>
      </c>
      <c r="R914" s="60" t="s">
        <v>9113</v>
      </c>
      <c r="S914" s="60">
        <v>7300052</v>
      </c>
      <c r="T914" s="60" t="s">
        <v>9114</v>
      </c>
      <c r="U914" s="61">
        <v>19793</v>
      </c>
      <c r="V914" s="60" t="s">
        <v>9115</v>
      </c>
      <c r="X914" s="60" t="s">
        <v>9116</v>
      </c>
      <c r="Y914" s="60" t="s">
        <v>9117</v>
      </c>
      <c r="Z914" s="60" t="s">
        <v>9118</v>
      </c>
      <c r="AA914" s="60">
        <v>7296333</v>
      </c>
      <c r="AB914" s="60">
        <v>34209</v>
      </c>
      <c r="AC914" s="60" t="s">
        <v>9119</v>
      </c>
      <c r="AD914" s="60" t="s">
        <v>556</v>
      </c>
      <c r="AE914" s="60" t="b">
        <f t="shared" si="29"/>
        <v>1</v>
      </c>
      <c r="AF914" s="60" t="s">
        <v>291</v>
      </c>
      <c r="AH914" s="61">
        <v>40620</v>
      </c>
      <c r="AI914" s="60" t="s">
        <v>292</v>
      </c>
      <c r="AJ914" s="61">
        <v>41730</v>
      </c>
      <c r="AK914" s="61">
        <v>42825</v>
      </c>
      <c r="AL914" s="60" t="s">
        <v>8075</v>
      </c>
      <c r="AM914" s="60" t="str">
        <f>VLOOKUP(AL914,'[1]居宅，予防'!$A$2:$B$43,2,FALSE)</f>
        <v>小規模多機能型居宅介護</v>
      </c>
      <c r="AN914" s="60" t="str">
        <f>VLOOKUP(AM914,[1]施設種別!$A$2:$B$20,2,FALSE)</f>
        <v>⑫小規模多機能型居宅介護</v>
      </c>
      <c r="AO914" s="60" t="s">
        <v>294</v>
      </c>
      <c r="AP914" s="60" t="s">
        <v>356</v>
      </c>
      <c r="AQ914" s="61">
        <v>40634</v>
      </c>
      <c r="AR914" s="61">
        <v>40634</v>
      </c>
      <c r="AS914" s="61">
        <v>42826</v>
      </c>
      <c r="BF914" s="61">
        <v>42826</v>
      </c>
      <c r="BG914" s="61">
        <v>45016</v>
      </c>
      <c r="BJ914" s="60" t="s">
        <v>9116</v>
      </c>
      <c r="BK914" s="60" t="s">
        <v>9117</v>
      </c>
      <c r="BL914" s="60" t="s">
        <v>9118</v>
      </c>
      <c r="BM914" s="60" t="s">
        <v>9120</v>
      </c>
      <c r="BN914" s="60" t="s">
        <v>9121</v>
      </c>
      <c r="BO914" s="60" t="s">
        <v>9122</v>
      </c>
      <c r="BP914" s="60">
        <v>7310612</v>
      </c>
      <c r="BQ914" s="60" t="s">
        <v>9123</v>
      </c>
      <c r="BR914" s="60" t="s">
        <v>8786</v>
      </c>
      <c r="BU914" s="60" t="s">
        <v>598</v>
      </c>
      <c r="BV914" s="61">
        <v>25748</v>
      </c>
      <c r="CO914" s="60" t="s">
        <v>403</v>
      </c>
      <c r="CP914" s="60" t="s">
        <v>403</v>
      </c>
      <c r="CQ914" s="60" t="s">
        <v>3543</v>
      </c>
      <c r="CR914" s="60" t="s">
        <v>556</v>
      </c>
      <c r="CS914" s="60" t="s">
        <v>9124</v>
      </c>
      <c r="CZ914" s="61">
        <v>42948</v>
      </c>
      <c r="DA914" s="61">
        <v>42849</v>
      </c>
      <c r="DB914" s="61">
        <v>41249</v>
      </c>
      <c r="DC914" s="61">
        <v>45016</v>
      </c>
    </row>
    <row r="915" spans="1:111" x14ac:dyDescent="0.15">
      <c r="A915" s="60">
        <f>COUNTIF(B915:B$1038,B915)</f>
        <v>1</v>
      </c>
      <c r="B915" s="60" t="str">
        <f t="shared" si="28"/>
        <v>3491900167認知症対応型共同生活介護</v>
      </c>
      <c r="C915" s="60">
        <v>3491900167</v>
      </c>
      <c r="D915" s="60">
        <v>34209</v>
      </c>
      <c r="E915" s="60" t="s">
        <v>556</v>
      </c>
      <c r="G915" s="60" t="s">
        <v>9107</v>
      </c>
      <c r="H915" s="60" t="s">
        <v>9108</v>
      </c>
      <c r="I915" s="60">
        <v>7296331</v>
      </c>
      <c r="J915" s="60" t="s">
        <v>9109</v>
      </c>
      <c r="K915" s="60" t="s">
        <v>9110</v>
      </c>
      <c r="L915" s="60" t="s">
        <v>9111</v>
      </c>
      <c r="M915" s="60" t="s">
        <v>308</v>
      </c>
      <c r="O915" s="61">
        <v>37132</v>
      </c>
      <c r="P915" s="60" t="s">
        <v>283</v>
      </c>
      <c r="Q915" s="60" t="s">
        <v>9112</v>
      </c>
      <c r="R915" s="60" t="s">
        <v>9113</v>
      </c>
      <c r="S915" s="60">
        <v>7300052</v>
      </c>
      <c r="T915" s="60" t="s">
        <v>9125</v>
      </c>
      <c r="U915" s="61">
        <v>19793</v>
      </c>
      <c r="V915" s="60" t="s">
        <v>9115</v>
      </c>
      <c r="X915" s="60" t="s">
        <v>9126</v>
      </c>
      <c r="Y915" s="60" t="s">
        <v>9127</v>
      </c>
      <c r="Z915" s="60" t="s">
        <v>9118</v>
      </c>
      <c r="AA915" s="60">
        <v>7296333</v>
      </c>
      <c r="AB915" s="60">
        <v>34209</v>
      </c>
      <c r="AC915" s="60" t="s">
        <v>9119</v>
      </c>
      <c r="AD915" s="60" t="s">
        <v>556</v>
      </c>
      <c r="AE915" s="60" t="b">
        <f t="shared" si="29"/>
        <v>1</v>
      </c>
      <c r="AF915" s="60" t="s">
        <v>291</v>
      </c>
      <c r="AH915" s="61">
        <v>40620</v>
      </c>
      <c r="AI915" s="60" t="s">
        <v>292</v>
      </c>
      <c r="AJ915" s="61">
        <v>41730</v>
      </c>
      <c r="AK915" s="61">
        <v>42825</v>
      </c>
      <c r="AL915" s="60" t="s">
        <v>1887</v>
      </c>
      <c r="AM915" s="60" t="str">
        <f>VLOOKUP(AL915,'[1]居宅，予防'!$A$2:$B$43,2,FALSE)</f>
        <v>認知症対応型共同生活介護</v>
      </c>
      <c r="AN915" s="60" t="str">
        <f>VLOOKUP(AM915,[1]施設種別!$A$2:$B$20,2,FALSE)</f>
        <v>⑪認知症対応型共同生活介護</v>
      </c>
      <c r="AO915" s="60" t="s">
        <v>294</v>
      </c>
      <c r="AP915" s="60" t="s">
        <v>356</v>
      </c>
      <c r="AQ915" s="61">
        <v>40634</v>
      </c>
      <c r="AR915" s="61">
        <v>40634</v>
      </c>
      <c r="AS915" s="61">
        <v>42826</v>
      </c>
      <c r="BF915" s="61">
        <v>42826</v>
      </c>
      <c r="BG915" s="61">
        <v>45016</v>
      </c>
      <c r="BJ915" s="60" t="s">
        <v>9126</v>
      </c>
      <c r="BK915" s="60" t="s">
        <v>9127</v>
      </c>
      <c r="BL915" s="60" t="s">
        <v>9118</v>
      </c>
      <c r="BM915" s="60" t="s">
        <v>9120</v>
      </c>
      <c r="BN915" s="60" t="s">
        <v>9128</v>
      </c>
      <c r="BO915" s="60" t="s">
        <v>9129</v>
      </c>
      <c r="BP915" s="60">
        <v>7270402</v>
      </c>
      <c r="BQ915" s="60" t="s">
        <v>9130</v>
      </c>
      <c r="BR915" s="60" t="s">
        <v>9048</v>
      </c>
      <c r="BU915" s="60" t="s">
        <v>598</v>
      </c>
      <c r="BV915" s="61">
        <v>29092</v>
      </c>
      <c r="BW915" s="60" t="s">
        <v>9131</v>
      </c>
      <c r="CZ915" s="61">
        <v>42916</v>
      </c>
      <c r="DA915" s="61">
        <v>43581</v>
      </c>
      <c r="DB915" s="61">
        <v>41249</v>
      </c>
      <c r="DC915" s="61">
        <v>45016</v>
      </c>
    </row>
    <row r="916" spans="1:111" x14ac:dyDescent="0.15">
      <c r="A916" s="60">
        <f>COUNTIF(B916:B$1038,B916)</f>
        <v>1</v>
      </c>
      <c r="B916" s="60" t="str">
        <f t="shared" si="28"/>
        <v>3491900175小規模多機能型居宅介護</v>
      </c>
      <c r="C916" s="60">
        <v>3491900175</v>
      </c>
      <c r="D916" s="60">
        <v>34209</v>
      </c>
      <c r="E916" s="60" t="s">
        <v>556</v>
      </c>
      <c r="G916" s="60" t="s">
        <v>1298</v>
      </c>
      <c r="H916" s="60" t="s">
        <v>1299</v>
      </c>
      <c r="I916" s="60">
        <v>7296201</v>
      </c>
      <c r="J916" s="60" t="s">
        <v>9132</v>
      </c>
      <c r="K916" s="60" t="s">
        <v>1301</v>
      </c>
      <c r="L916" s="60" t="s">
        <v>1302</v>
      </c>
      <c r="M916" s="60" t="s">
        <v>1244</v>
      </c>
      <c r="N916" s="60" t="s">
        <v>556</v>
      </c>
      <c r="O916" s="61">
        <v>33330</v>
      </c>
      <c r="P916" s="60" t="s">
        <v>283</v>
      </c>
      <c r="Q916" s="60" t="s">
        <v>1303</v>
      </c>
      <c r="R916" s="60" t="s">
        <v>1304</v>
      </c>
      <c r="S916" s="60">
        <v>7296201</v>
      </c>
      <c r="T916" s="60" t="s">
        <v>9133</v>
      </c>
      <c r="U916" s="61">
        <v>19016</v>
      </c>
      <c r="V916" s="60" t="s">
        <v>9134</v>
      </c>
      <c r="X916" s="60" t="s">
        <v>9135</v>
      </c>
      <c r="Y916" s="60" t="s">
        <v>9136</v>
      </c>
      <c r="Z916" s="60" t="s">
        <v>9137</v>
      </c>
      <c r="AA916" s="60">
        <v>7280621</v>
      </c>
      <c r="AB916" s="60">
        <v>34209</v>
      </c>
      <c r="AC916" s="60" t="s">
        <v>9138</v>
      </c>
      <c r="AD916" s="60" t="s">
        <v>556</v>
      </c>
      <c r="AE916" s="60" t="b">
        <f t="shared" si="29"/>
        <v>1</v>
      </c>
      <c r="AF916" s="60" t="s">
        <v>291</v>
      </c>
      <c r="AH916" s="61">
        <v>40991</v>
      </c>
      <c r="AI916" s="60" t="s">
        <v>292</v>
      </c>
      <c r="AJ916" s="61">
        <v>42674</v>
      </c>
      <c r="AK916" s="61">
        <v>42781</v>
      </c>
      <c r="AL916" s="60" t="s">
        <v>8075</v>
      </c>
      <c r="AM916" s="60" t="str">
        <f>VLOOKUP(AL916,'[1]居宅，予防'!$A$2:$B$43,2,FALSE)</f>
        <v>小規模多機能型居宅介護</v>
      </c>
      <c r="AN916" s="60" t="str">
        <f>VLOOKUP(AM916,[1]施設種別!$A$2:$B$20,2,FALSE)</f>
        <v>⑫小規模多機能型居宅介護</v>
      </c>
      <c r="AO916" s="60" t="s">
        <v>294</v>
      </c>
      <c r="AP916" s="60" t="s">
        <v>356</v>
      </c>
      <c r="AQ916" s="61">
        <v>41000</v>
      </c>
      <c r="AR916" s="61">
        <v>41000</v>
      </c>
      <c r="AS916" s="61">
        <v>42826</v>
      </c>
      <c r="BF916" s="61">
        <v>43191</v>
      </c>
      <c r="BG916" s="61">
        <v>45382</v>
      </c>
      <c r="BJ916" s="60" t="s">
        <v>9135</v>
      </c>
      <c r="BK916" s="60" t="s">
        <v>9136</v>
      </c>
      <c r="BL916" s="60" t="s">
        <v>9137</v>
      </c>
      <c r="BN916" s="60" t="s">
        <v>9139</v>
      </c>
      <c r="BO916" s="60" t="s">
        <v>9140</v>
      </c>
      <c r="BP916" s="60">
        <v>7280202</v>
      </c>
      <c r="BQ916" s="60" t="s">
        <v>9141</v>
      </c>
      <c r="BR916" s="60" t="s">
        <v>9048</v>
      </c>
      <c r="BU916" s="60" t="s">
        <v>598</v>
      </c>
      <c r="BV916" s="61">
        <v>20792</v>
      </c>
      <c r="BW916" s="60" t="s">
        <v>9142</v>
      </c>
      <c r="CO916" s="60" t="s">
        <v>403</v>
      </c>
      <c r="CP916" s="60" t="s">
        <v>403</v>
      </c>
      <c r="CQ916" s="60" t="s">
        <v>3543</v>
      </c>
      <c r="CR916" s="60" t="s">
        <v>556</v>
      </c>
      <c r="CS916" s="60" t="s">
        <v>9143</v>
      </c>
      <c r="CZ916" s="61">
        <v>43189</v>
      </c>
      <c r="DA916" s="61">
        <v>43217</v>
      </c>
      <c r="DB916" s="61">
        <v>40991</v>
      </c>
      <c r="DC916" s="61">
        <v>45382</v>
      </c>
    </row>
    <row r="917" spans="1:111" x14ac:dyDescent="0.15">
      <c r="A917" s="60">
        <f>COUNTIF(B917:B$1038,B917)</f>
        <v>1</v>
      </c>
      <c r="B917" s="60" t="str">
        <f t="shared" si="28"/>
        <v>3491900209認知症対応型共同生活介護</v>
      </c>
      <c r="C917" s="60">
        <v>3491900209</v>
      </c>
      <c r="D917" s="60">
        <v>34209</v>
      </c>
      <c r="E917" s="60" t="s">
        <v>556</v>
      </c>
      <c r="G917" s="60" t="s">
        <v>9144</v>
      </c>
      <c r="H917" s="60" t="s">
        <v>9145</v>
      </c>
      <c r="I917" s="60">
        <v>7280017</v>
      </c>
      <c r="J917" s="60" t="s">
        <v>9146</v>
      </c>
      <c r="K917" s="60" t="s">
        <v>9147</v>
      </c>
      <c r="L917" s="60" t="s">
        <v>9148</v>
      </c>
      <c r="M917" s="60" t="s">
        <v>1907</v>
      </c>
      <c r="O917" s="61">
        <v>41914</v>
      </c>
      <c r="P917" s="60" t="s">
        <v>1967</v>
      </c>
      <c r="Q917" s="60" t="s">
        <v>9149</v>
      </c>
      <c r="R917" s="60" t="s">
        <v>9150</v>
      </c>
      <c r="S917" s="60">
        <v>7311142</v>
      </c>
      <c r="T917" s="60" t="s">
        <v>9151</v>
      </c>
      <c r="U917" s="61">
        <v>21454</v>
      </c>
      <c r="X917" s="60" t="s">
        <v>9152</v>
      </c>
      <c r="Y917" s="60" t="s">
        <v>9153</v>
      </c>
      <c r="Z917" s="60" t="s">
        <v>9154</v>
      </c>
      <c r="AA917" s="60">
        <v>7280017</v>
      </c>
      <c r="AB917" s="60">
        <v>34209</v>
      </c>
      <c r="AC917" s="60" t="s">
        <v>9146</v>
      </c>
      <c r="AD917" s="60" t="s">
        <v>556</v>
      </c>
      <c r="AE917" s="60" t="b">
        <f t="shared" si="29"/>
        <v>1</v>
      </c>
      <c r="AF917" s="60" t="s">
        <v>291</v>
      </c>
      <c r="AH917" s="61">
        <v>42447</v>
      </c>
      <c r="AI917" s="60" t="s">
        <v>385</v>
      </c>
      <c r="AJ917" s="61">
        <v>42461</v>
      </c>
      <c r="AK917" s="61">
        <v>42451</v>
      </c>
      <c r="AL917" s="60" t="s">
        <v>1887</v>
      </c>
      <c r="AM917" s="60" t="str">
        <f>VLOOKUP(AL917,'[1]居宅，予防'!$A$2:$B$43,2,FALSE)</f>
        <v>認知症対応型共同生活介護</v>
      </c>
      <c r="AN917" s="60" t="str">
        <f>VLOOKUP(AM917,[1]施設種別!$A$2:$B$20,2,FALSE)</f>
        <v>⑪認知症対応型共同生活介護</v>
      </c>
      <c r="AO917" s="60" t="s">
        <v>294</v>
      </c>
      <c r="AP917" s="60" t="s">
        <v>356</v>
      </c>
      <c r="AQ917" s="61">
        <v>42461</v>
      </c>
      <c r="AR917" s="61">
        <v>42461</v>
      </c>
      <c r="BF917" s="61">
        <v>42461</v>
      </c>
      <c r="BG917" s="61">
        <v>44651</v>
      </c>
      <c r="BJ917" s="60" t="s">
        <v>9152</v>
      </c>
      <c r="BK917" s="60" t="s">
        <v>9153</v>
      </c>
      <c r="BL917" s="60" t="s">
        <v>9154</v>
      </c>
      <c r="BM917" s="60" t="s">
        <v>9155</v>
      </c>
      <c r="BN917" s="60" t="s">
        <v>9156</v>
      </c>
      <c r="BO917" s="60" t="s">
        <v>9157</v>
      </c>
      <c r="BP917" s="60">
        <v>7296214</v>
      </c>
      <c r="BQ917" s="60" t="s">
        <v>9158</v>
      </c>
      <c r="BR917" s="60" t="s">
        <v>9159</v>
      </c>
      <c r="BU917" s="60" t="s">
        <v>598</v>
      </c>
      <c r="BV917" s="61">
        <v>28902</v>
      </c>
      <c r="CZ917" s="61">
        <v>42451</v>
      </c>
      <c r="DA917" s="61">
        <v>43217</v>
      </c>
      <c r="DB917" s="61">
        <v>42447</v>
      </c>
      <c r="DC917" s="61">
        <v>44651</v>
      </c>
      <c r="DG917" s="61">
        <v>40269</v>
      </c>
    </row>
    <row r="918" spans="1:111" x14ac:dyDescent="0.15">
      <c r="A918" s="60">
        <f>COUNTIF(B918:B$1038,B918)</f>
        <v>1</v>
      </c>
      <c r="B918" s="60" t="str">
        <f t="shared" si="28"/>
        <v>3492100015小規模多機能型居宅介護</v>
      </c>
      <c r="C918" s="60">
        <v>3492100015</v>
      </c>
      <c r="D918" s="60">
        <v>34210</v>
      </c>
      <c r="E918" s="60" t="s">
        <v>611</v>
      </c>
      <c r="G918" s="60" t="s">
        <v>3875</v>
      </c>
      <c r="H918" s="60" t="s">
        <v>3876</v>
      </c>
      <c r="I918" s="60">
        <v>7294211</v>
      </c>
      <c r="J918" s="60" t="s">
        <v>4219</v>
      </c>
      <c r="K918" s="60" t="s">
        <v>4220</v>
      </c>
      <c r="L918" s="60" t="s">
        <v>4221</v>
      </c>
      <c r="M918" s="60" t="s">
        <v>1244</v>
      </c>
      <c r="O918" s="61">
        <v>33220</v>
      </c>
      <c r="P918" s="60" t="s">
        <v>283</v>
      </c>
      <c r="Q918" s="60" t="s">
        <v>3880</v>
      </c>
      <c r="R918" s="60" t="s">
        <v>3881</v>
      </c>
      <c r="X918" s="60" t="s">
        <v>9160</v>
      </c>
      <c r="Y918" s="60" t="s">
        <v>9161</v>
      </c>
      <c r="Z918" s="60" t="s">
        <v>9162</v>
      </c>
      <c r="AA918" s="60">
        <v>7270012</v>
      </c>
      <c r="AB918" s="60">
        <v>34210</v>
      </c>
      <c r="AC918" s="60" t="s">
        <v>9163</v>
      </c>
      <c r="AD918" s="60" t="s">
        <v>611</v>
      </c>
      <c r="AE918" s="60" t="b">
        <f t="shared" si="29"/>
        <v>1</v>
      </c>
      <c r="AF918" s="60" t="s">
        <v>612</v>
      </c>
      <c r="AH918" s="61">
        <v>43454</v>
      </c>
      <c r="AI918" s="60" t="s">
        <v>292</v>
      </c>
      <c r="AJ918" s="61">
        <v>43447</v>
      </c>
      <c r="AK918" s="61">
        <v>43573</v>
      </c>
      <c r="AL918" s="60" t="s">
        <v>8075</v>
      </c>
      <c r="AM918" s="60" t="str">
        <f>VLOOKUP(AL918,'[1]居宅，予防'!$A$2:$B$43,2,FALSE)</f>
        <v>小規模多機能型居宅介護</v>
      </c>
      <c r="AN918" s="60" t="str">
        <f>VLOOKUP(AM918,[1]施設種別!$A$2:$B$20,2,FALSE)</f>
        <v>⑫小規模多機能型居宅介護</v>
      </c>
      <c r="AO918" s="60" t="s">
        <v>294</v>
      </c>
      <c r="AP918" s="60" t="s">
        <v>356</v>
      </c>
      <c r="AQ918" s="61">
        <v>38869</v>
      </c>
      <c r="AR918" s="61">
        <v>38869</v>
      </c>
      <c r="AS918" s="61">
        <v>41000</v>
      </c>
      <c r="BF918" s="61">
        <v>43252</v>
      </c>
      <c r="BG918" s="61">
        <v>45443</v>
      </c>
      <c r="BJ918" s="60" t="s">
        <v>9160</v>
      </c>
      <c r="BK918" s="60" t="s">
        <v>9161</v>
      </c>
      <c r="BL918" s="60" t="s">
        <v>9162</v>
      </c>
      <c r="BM918" s="60" t="s">
        <v>9164</v>
      </c>
      <c r="BN918" s="60" t="s">
        <v>9165</v>
      </c>
      <c r="BO918" s="60" t="s">
        <v>9166</v>
      </c>
      <c r="BP918" s="60">
        <v>7270022</v>
      </c>
      <c r="BQ918" s="60" t="s">
        <v>9167</v>
      </c>
      <c r="BR918" s="60" t="s">
        <v>3131</v>
      </c>
      <c r="BV918" s="61">
        <v>29012</v>
      </c>
      <c r="CR918" s="60" t="s">
        <v>611</v>
      </c>
      <c r="CZ918" s="61">
        <v>43250</v>
      </c>
      <c r="DA918" s="61">
        <v>43208</v>
      </c>
      <c r="DB918" s="61">
        <v>43238</v>
      </c>
      <c r="DC918" s="61">
        <v>45443</v>
      </c>
    </row>
    <row r="919" spans="1:111" x14ac:dyDescent="0.15">
      <c r="A919" s="60">
        <f>COUNTIF(B919:B$1038,B919)</f>
        <v>1</v>
      </c>
      <c r="B919" s="60" t="str">
        <f t="shared" si="28"/>
        <v>3492100023認知症対応型共同生活介護</v>
      </c>
      <c r="C919" s="60">
        <v>3492100023</v>
      </c>
      <c r="D919" s="60">
        <v>34210</v>
      </c>
      <c r="E919" s="60" t="s">
        <v>611</v>
      </c>
      <c r="G919" s="60" t="s">
        <v>4368</v>
      </c>
      <c r="H919" s="60" t="s">
        <v>4369</v>
      </c>
      <c r="I919" s="60">
        <v>7296131</v>
      </c>
      <c r="J919" s="60" t="s">
        <v>4370</v>
      </c>
      <c r="K919" s="60" t="s">
        <v>4371</v>
      </c>
      <c r="L919" s="60" t="s">
        <v>4371</v>
      </c>
      <c r="M919" s="60" t="s">
        <v>1907</v>
      </c>
      <c r="P919" s="60" t="s">
        <v>1967</v>
      </c>
      <c r="Q919" s="60" t="s">
        <v>4372</v>
      </c>
      <c r="R919" s="60" t="s">
        <v>4373</v>
      </c>
      <c r="S919" s="60">
        <v>7270022</v>
      </c>
      <c r="T919" s="60" t="s">
        <v>9168</v>
      </c>
      <c r="U919" s="61">
        <v>16108</v>
      </c>
      <c r="X919" s="60" t="s">
        <v>9169</v>
      </c>
      <c r="Y919" s="60" t="s">
        <v>9170</v>
      </c>
      <c r="Z919" s="60" t="s">
        <v>4371</v>
      </c>
      <c r="AA919" s="60">
        <v>7296131</v>
      </c>
      <c r="AB919" s="60">
        <v>34210</v>
      </c>
      <c r="AC919" s="60" t="s">
        <v>4370</v>
      </c>
      <c r="AD919" s="60" t="s">
        <v>611</v>
      </c>
      <c r="AE919" s="60" t="b">
        <f t="shared" si="29"/>
        <v>1</v>
      </c>
      <c r="AF919" s="60" t="s">
        <v>612</v>
      </c>
      <c r="AH919" s="61">
        <v>41262</v>
      </c>
      <c r="AI919" s="60" t="s">
        <v>292</v>
      </c>
      <c r="AJ919" s="61">
        <v>41243</v>
      </c>
      <c r="AK919" s="61">
        <v>41262</v>
      </c>
      <c r="AL919" s="60" t="s">
        <v>1887</v>
      </c>
      <c r="AM919" s="60" t="str">
        <f>VLOOKUP(AL919,'[1]居宅，予防'!$A$2:$B$43,2,FALSE)</f>
        <v>認知症対応型共同生活介護</v>
      </c>
      <c r="AN919" s="60" t="str">
        <f>VLOOKUP(AM919,[1]施設種別!$A$2:$B$20,2,FALSE)</f>
        <v>⑪認知症対応型共同生活介護</v>
      </c>
      <c r="AO919" s="60" t="s">
        <v>294</v>
      </c>
      <c r="AP919" s="60" t="s">
        <v>356</v>
      </c>
      <c r="AQ919" s="61">
        <v>39022</v>
      </c>
      <c r="AR919" s="61">
        <v>39022</v>
      </c>
      <c r="AS919" s="61">
        <v>41242</v>
      </c>
      <c r="BF919" s="61">
        <v>43405</v>
      </c>
      <c r="BG919" s="61">
        <v>45596</v>
      </c>
      <c r="BJ919" s="60" t="s">
        <v>9169</v>
      </c>
      <c r="BK919" s="60" t="s">
        <v>9170</v>
      </c>
      <c r="BL919" s="60" t="s">
        <v>4371</v>
      </c>
      <c r="BM919" s="60" t="s">
        <v>4371</v>
      </c>
      <c r="BN919" s="60" t="s">
        <v>9171</v>
      </c>
      <c r="BO919" s="60" t="s">
        <v>9172</v>
      </c>
      <c r="BP919" s="60">
        <v>7296131</v>
      </c>
      <c r="BQ919" s="60" t="s">
        <v>9173</v>
      </c>
      <c r="BR919" s="60" t="s">
        <v>3131</v>
      </c>
      <c r="BV919" s="61">
        <v>25141</v>
      </c>
      <c r="CX919" s="60" t="s">
        <v>556</v>
      </c>
      <c r="CZ919" s="61">
        <v>43411</v>
      </c>
      <c r="DA919" s="61">
        <v>43214</v>
      </c>
      <c r="DB919" s="61">
        <v>43370</v>
      </c>
      <c r="DC919" s="61">
        <v>45596</v>
      </c>
    </row>
    <row r="920" spans="1:111" x14ac:dyDescent="0.15">
      <c r="A920" s="60">
        <f>COUNTIF(B920:B$1038,B920)</f>
        <v>1</v>
      </c>
      <c r="B920" s="60" t="str">
        <f t="shared" si="28"/>
        <v>3492100031認知症対応型共同生活介護</v>
      </c>
      <c r="C920" s="60">
        <v>3492100031</v>
      </c>
      <c r="D920" s="60">
        <v>34210</v>
      </c>
      <c r="E920" s="60" t="s">
        <v>611</v>
      </c>
      <c r="G920" s="60" t="s">
        <v>4311</v>
      </c>
      <c r="H920" s="60" t="s">
        <v>4312</v>
      </c>
      <c r="I920" s="60">
        <v>7270114</v>
      </c>
      <c r="J920" s="60" t="s">
        <v>4313</v>
      </c>
      <c r="K920" s="60" t="s">
        <v>4314</v>
      </c>
      <c r="L920" s="60" t="s">
        <v>4315</v>
      </c>
      <c r="M920" s="60" t="s">
        <v>1244</v>
      </c>
      <c r="P920" s="60" t="s">
        <v>283</v>
      </c>
      <c r="Q920" s="60" t="s">
        <v>4316</v>
      </c>
      <c r="R920" s="60" t="s">
        <v>4317</v>
      </c>
      <c r="S920" s="60">
        <v>7280504</v>
      </c>
      <c r="T920" s="60" t="s">
        <v>9174</v>
      </c>
      <c r="U920" s="61">
        <v>14831</v>
      </c>
      <c r="V920" s="60" t="s">
        <v>9175</v>
      </c>
      <c r="X920" s="60" t="s">
        <v>9176</v>
      </c>
      <c r="Y920" s="60" t="s">
        <v>9177</v>
      </c>
      <c r="Z920" s="60" t="s">
        <v>4314</v>
      </c>
      <c r="AA920" s="60">
        <v>7270114</v>
      </c>
      <c r="AB920" s="60">
        <v>34210</v>
      </c>
      <c r="AC920" s="60" t="s">
        <v>4313</v>
      </c>
      <c r="AD920" s="60" t="s">
        <v>611</v>
      </c>
      <c r="AE920" s="60" t="b">
        <f t="shared" si="29"/>
        <v>1</v>
      </c>
      <c r="AF920" s="60" t="s">
        <v>612</v>
      </c>
      <c r="AH920" s="61">
        <v>43283</v>
      </c>
      <c r="AI920" s="60" t="s">
        <v>292</v>
      </c>
      <c r="AJ920" s="61">
        <v>42895</v>
      </c>
      <c r="AK920" s="61">
        <v>43329</v>
      </c>
      <c r="AL920" s="60" t="s">
        <v>1887</v>
      </c>
      <c r="AM920" s="60" t="str">
        <f>VLOOKUP(AL920,'[1]居宅，予防'!$A$2:$B$43,2,FALSE)</f>
        <v>認知症対応型共同生活介護</v>
      </c>
      <c r="AN920" s="60" t="str">
        <f>VLOOKUP(AM920,[1]施設種別!$A$2:$B$20,2,FALSE)</f>
        <v>⑪認知症対応型共同生活介護</v>
      </c>
      <c r="AO920" s="60" t="s">
        <v>294</v>
      </c>
      <c r="AP920" s="60" t="s">
        <v>356</v>
      </c>
      <c r="AQ920" s="61">
        <v>39142</v>
      </c>
      <c r="AR920" s="61">
        <v>39142</v>
      </c>
      <c r="AS920" s="61">
        <v>41760</v>
      </c>
      <c r="BF920" s="61">
        <v>43525</v>
      </c>
      <c r="BG920" s="61">
        <v>45716</v>
      </c>
      <c r="BJ920" s="60" t="s">
        <v>9176</v>
      </c>
      <c r="BK920" s="60" t="s">
        <v>9177</v>
      </c>
      <c r="BL920" s="60" t="s">
        <v>4314</v>
      </c>
      <c r="BM920" s="60" t="s">
        <v>4315</v>
      </c>
      <c r="BN920" s="60" t="s">
        <v>9178</v>
      </c>
      <c r="BO920" s="60" t="s">
        <v>9179</v>
      </c>
      <c r="BP920" s="60">
        <v>7295127</v>
      </c>
      <c r="BQ920" s="60" t="s">
        <v>9180</v>
      </c>
      <c r="BR920" s="60" t="s">
        <v>8755</v>
      </c>
      <c r="BV920" s="61">
        <v>27165</v>
      </c>
      <c r="CZ920" s="61">
        <v>43539</v>
      </c>
      <c r="DA920" s="61">
        <v>43277</v>
      </c>
      <c r="DB920" s="61">
        <v>43496</v>
      </c>
      <c r="DC920" s="61">
        <v>45716</v>
      </c>
    </row>
    <row r="921" spans="1:111" x14ac:dyDescent="0.15">
      <c r="A921" s="60">
        <f>COUNTIF(B921:B$1038,B921)</f>
        <v>1</v>
      </c>
      <c r="B921" s="60" t="str">
        <f t="shared" si="28"/>
        <v>3492100056地域密着型介護老人福祉施設入所者生活介護</v>
      </c>
      <c r="C921" s="60">
        <v>3492100056</v>
      </c>
      <c r="D921" s="60">
        <v>34210</v>
      </c>
      <c r="E921" s="60" t="s">
        <v>611</v>
      </c>
      <c r="G921" s="60" t="s">
        <v>4130</v>
      </c>
      <c r="H921" s="60" t="s">
        <v>4131</v>
      </c>
      <c r="I921" s="60">
        <v>7270026</v>
      </c>
      <c r="J921" s="60" t="s">
        <v>4132</v>
      </c>
      <c r="K921" s="60" t="s">
        <v>4133</v>
      </c>
      <c r="L921" s="60" t="s">
        <v>4134</v>
      </c>
      <c r="M921" s="60" t="s">
        <v>1244</v>
      </c>
      <c r="N921" s="60" t="s">
        <v>533</v>
      </c>
      <c r="O921" s="61">
        <v>34984</v>
      </c>
      <c r="P921" s="60" t="s">
        <v>283</v>
      </c>
      <c r="Q921" s="60" t="s">
        <v>4135</v>
      </c>
      <c r="R921" s="60" t="s">
        <v>9181</v>
      </c>
      <c r="X921" s="60" t="s">
        <v>9182</v>
      </c>
      <c r="Y921" s="60" t="s">
        <v>9183</v>
      </c>
      <c r="Z921" s="60" t="s">
        <v>4298</v>
      </c>
      <c r="AA921" s="60">
        <v>7270013</v>
      </c>
      <c r="AB921" s="60">
        <v>34210</v>
      </c>
      <c r="AC921" s="60" t="s">
        <v>4299</v>
      </c>
      <c r="AD921" s="60" t="s">
        <v>611</v>
      </c>
      <c r="AE921" s="60" t="b">
        <f t="shared" si="29"/>
        <v>1</v>
      </c>
      <c r="AF921" s="60" t="s">
        <v>612</v>
      </c>
      <c r="AH921" s="61">
        <v>43140</v>
      </c>
      <c r="AI921" s="60" t="s">
        <v>292</v>
      </c>
      <c r="AJ921" s="61">
        <v>42912</v>
      </c>
      <c r="AK921" s="61">
        <v>43245</v>
      </c>
      <c r="AL921" s="60" t="s">
        <v>8225</v>
      </c>
      <c r="AM921" s="60" t="str">
        <f>VLOOKUP(AL921,'[1]居宅，予防'!$A$2:$B$43,2,FALSE)</f>
        <v>地域密着型介護老人福祉施設入所者生活介護</v>
      </c>
      <c r="AN921" s="60" t="str">
        <f>VLOOKUP(AM921,[1]施設種別!$A$2:$B$20,2,FALSE)</f>
        <v>②地域密着型特別養護老人ホーム</v>
      </c>
      <c r="AO921" s="60" t="s">
        <v>294</v>
      </c>
      <c r="AP921" s="60" t="s">
        <v>356</v>
      </c>
      <c r="AQ921" s="61">
        <v>39904</v>
      </c>
      <c r="AR921" s="61">
        <v>39904</v>
      </c>
      <c r="AS921" s="61">
        <v>41306</v>
      </c>
      <c r="BF921" s="61">
        <v>42095</v>
      </c>
      <c r="BG921" s="61">
        <v>44286</v>
      </c>
      <c r="BJ921" s="60" t="s">
        <v>9182</v>
      </c>
      <c r="BK921" s="60" t="s">
        <v>9183</v>
      </c>
      <c r="BL921" s="60" t="s">
        <v>4298</v>
      </c>
      <c r="BN921" s="60" t="s">
        <v>4301</v>
      </c>
      <c r="BO921" s="60" t="s">
        <v>4302</v>
      </c>
      <c r="BP921" s="60">
        <v>7270005</v>
      </c>
      <c r="BQ921" s="60" t="s">
        <v>9184</v>
      </c>
      <c r="BS921" s="60" t="s">
        <v>9185</v>
      </c>
      <c r="BT921" s="60" t="s">
        <v>598</v>
      </c>
      <c r="BU921" s="60" t="s">
        <v>9186</v>
      </c>
      <c r="BV921" s="61">
        <v>26754</v>
      </c>
      <c r="BW921" s="60" t="s">
        <v>9187</v>
      </c>
      <c r="BX921" s="60" t="s">
        <v>9187</v>
      </c>
      <c r="CY921" s="60" t="s">
        <v>291</v>
      </c>
      <c r="CZ921" s="61">
        <v>42093</v>
      </c>
      <c r="DA921" s="61">
        <v>43214</v>
      </c>
      <c r="DB921" s="61">
        <v>41324</v>
      </c>
      <c r="DC921" s="61">
        <v>44286</v>
      </c>
    </row>
    <row r="922" spans="1:111" x14ac:dyDescent="0.15">
      <c r="A922" s="60">
        <f>COUNTIF(B922:B$1038,B922)</f>
        <v>1</v>
      </c>
      <c r="B922" s="60" t="str">
        <f t="shared" si="28"/>
        <v>3492100064認知症対応型共同生活介護</v>
      </c>
      <c r="C922" s="60">
        <v>3492100064</v>
      </c>
      <c r="D922" s="60">
        <v>34210</v>
      </c>
      <c r="E922" s="60" t="s">
        <v>611</v>
      </c>
      <c r="G922" s="60" t="s">
        <v>1343</v>
      </c>
      <c r="H922" s="60" t="s">
        <v>1344</v>
      </c>
      <c r="I922" s="60">
        <v>7270013</v>
      </c>
      <c r="J922" s="60" t="s">
        <v>9188</v>
      </c>
      <c r="K922" s="60" t="s">
        <v>1346</v>
      </c>
      <c r="L922" s="60" t="s">
        <v>1347</v>
      </c>
      <c r="M922" s="60" t="s">
        <v>308</v>
      </c>
      <c r="N922" s="60" t="s">
        <v>533</v>
      </c>
      <c r="O922" s="61">
        <v>33102</v>
      </c>
      <c r="P922" s="60" t="s">
        <v>283</v>
      </c>
      <c r="Q922" s="60" t="s">
        <v>1348</v>
      </c>
      <c r="R922" s="60" t="s">
        <v>9189</v>
      </c>
      <c r="U922" s="61">
        <v>14901</v>
      </c>
      <c r="X922" s="60" t="s">
        <v>9190</v>
      </c>
      <c r="Y922" s="60" t="s">
        <v>9191</v>
      </c>
      <c r="Z922" s="60" t="s">
        <v>9192</v>
      </c>
      <c r="AA922" s="60">
        <v>7270021</v>
      </c>
      <c r="AB922" s="60">
        <v>34210</v>
      </c>
      <c r="AC922" s="60" t="s">
        <v>9193</v>
      </c>
      <c r="AD922" s="60" t="s">
        <v>611</v>
      </c>
      <c r="AE922" s="60" t="b">
        <f t="shared" si="29"/>
        <v>1</v>
      </c>
      <c r="AF922" s="60" t="s">
        <v>612</v>
      </c>
      <c r="AH922" s="61">
        <v>40631</v>
      </c>
      <c r="AI922" s="60" t="s">
        <v>385</v>
      </c>
      <c r="AJ922" s="61">
        <v>40634</v>
      </c>
      <c r="AK922" s="61">
        <v>40631</v>
      </c>
      <c r="AL922" s="60" t="s">
        <v>1887</v>
      </c>
      <c r="AM922" s="60" t="str">
        <f>VLOOKUP(AL922,'[1]居宅，予防'!$A$2:$B$43,2,FALSE)</f>
        <v>認知症対応型共同生活介護</v>
      </c>
      <c r="AN922" s="60" t="str">
        <f>VLOOKUP(AM922,[1]施設種別!$A$2:$B$20,2,FALSE)</f>
        <v>⑪認知症対応型共同生活介護</v>
      </c>
      <c r="AO922" s="60" t="s">
        <v>294</v>
      </c>
      <c r="AP922" s="60" t="s">
        <v>356</v>
      </c>
      <c r="AQ922" s="61">
        <v>40634</v>
      </c>
      <c r="AR922" s="61">
        <v>40634</v>
      </c>
      <c r="AS922" s="61">
        <v>43191</v>
      </c>
      <c r="BF922" s="61">
        <v>42826</v>
      </c>
      <c r="BG922" s="61">
        <v>45016</v>
      </c>
      <c r="BJ922" s="60" t="s">
        <v>9190</v>
      </c>
      <c r="BK922" s="60" t="s">
        <v>9191</v>
      </c>
      <c r="BL922" s="60" t="s">
        <v>9192</v>
      </c>
      <c r="BM922" s="60" t="s">
        <v>9194</v>
      </c>
      <c r="BN922" s="60" t="s">
        <v>9195</v>
      </c>
      <c r="BO922" s="60" t="s">
        <v>9196</v>
      </c>
      <c r="BP922" s="60">
        <v>7270021</v>
      </c>
      <c r="BQ922" s="60" t="s">
        <v>9197</v>
      </c>
      <c r="BR922" s="60" t="s">
        <v>3131</v>
      </c>
      <c r="BV922" s="61">
        <v>30670</v>
      </c>
      <c r="CZ922" s="61">
        <v>43245</v>
      </c>
      <c r="DA922" s="61">
        <v>43214</v>
      </c>
      <c r="DB922" s="61">
        <v>43193</v>
      </c>
      <c r="DC922" s="61">
        <v>45016</v>
      </c>
      <c r="DG922" s="61">
        <v>40634</v>
      </c>
    </row>
    <row r="923" spans="1:111" x14ac:dyDescent="0.15">
      <c r="A923" s="60">
        <f>COUNTIF(B923:B$1038,B923)</f>
        <v>1</v>
      </c>
      <c r="B923" s="60" t="str">
        <f t="shared" si="28"/>
        <v>3492100072小規模多機能型居宅介護</v>
      </c>
      <c r="C923" s="60">
        <v>3492100072</v>
      </c>
      <c r="D923" s="60">
        <v>34210</v>
      </c>
      <c r="E923" s="60" t="s">
        <v>611</v>
      </c>
      <c r="G923" s="60" t="s">
        <v>3913</v>
      </c>
      <c r="H923" s="60" t="s">
        <v>3914</v>
      </c>
      <c r="I923" s="60">
        <v>7296143</v>
      </c>
      <c r="J923" s="60" t="s">
        <v>9198</v>
      </c>
      <c r="K923" s="60" t="s">
        <v>3916</v>
      </c>
      <c r="L923" s="60" t="s">
        <v>3917</v>
      </c>
      <c r="M923" s="60" t="s">
        <v>1244</v>
      </c>
      <c r="N923" s="60" t="s">
        <v>533</v>
      </c>
      <c r="O923" s="61">
        <v>23660</v>
      </c>
      <c r="P923" s="60" t="s">
        <v>283</v>
      </c>
      <c r="Q923" s="60" t="s">
        <v>3918</v>
      </c>
      <c r="R923" s="60" t="s">
        <v>9199</v>
      </c>
      <c r="U923" s="61">
        <v>17831</v>
      </c>
      <c r="X923" s="60" t="s">
        <v>9200</v>
      </c>
      <c r="Y923" s="60" t="s">
        <v>9201</v>
      </c>
      <c r="Z923" s="60" t="s">
        <v>9202</v>
      </c>
      <c r="AA923" s="60">
        <v>7270013</v>
      </c>
      <c r="AB923" s="60">
        <v>34210</v>
      </c>
      <c r="AC923" s="60" t="s">
        <v>9203</v>
      </c>
      <c r="AD923" s="60" t="s">
        <v>611</v>
      </c>
      <c r="AE923" s="60" t="b">
        <f t="shared" si="29"/>
        <v>1</v>
      </c>
      <c r="AF923" s="60" t="s">
        <v>612</v>
      </c>
      <c r="AH923" s="61">
        <v>42548</v>
      </c>
      <c r="AI923" s="60" t="s">
        <v>292</v>
      </c>
      <c r="AJ923" s="61">
        <v>42548</v>
      </c>
      <c r="AK923" s="61">
        <v>42551</v>
      </c>
      <c r="AL923" s="60" t="s">
        <v>8075</v>
      </c>
      <c r="AM923" s="60" t="str">
        <f>VLOOKUP(AL923,'[1]居宅，予防'!$A$2:$B$43,2,FALSE)</f>
        <v>小規模多機能型居宅介護</v>
      </c>
      <c r="AN923" s="60" t="str">
        <f>VLOOKUP(AM923,[1]施設種別!$A$2:$B$20,2,FALSE)</f>
        <v>⑫小規模多機能型居宅介護</v>
      </c>
      <c r="AO923" s="60" t="s">
        <v>294</v>
      </c>
      <c r="AP923" s="60" t="s">
        <v>356</v>
      </c>
      <c r="AQ923" s="61">
        <v>40634</v>
      </c>
      <c r="AR923" s="61">
        <v>40634</v>
      </c>
      <c r="AS923" s="61">
        <v>43252</v>
      </c>
      <c r="BF923" s="61">
        <v>42826</v>
      </c>
      <c r="BG923" s="61">
        <v>45016</v>
      </c>
      <c r="BJ923" s="60" t="s">
        <v>9200</v>
      </c>
      <c r="BK923" s="60" t="s">
        <v>9201</v>
      </c>
      <c r="BL923" s="60" t="s">
        <v>9202</v>
      </c>
      <c r="BM923" s="60" t="s">
        <v>9204</v>
      </c>
      <c r="BN923" s="60" t="s">
        <v>9205</v>
      </c>
      <c r="BO923" s="60" t="s">
        <v>9206</v>
      </c>
      <c r="BP923" s="60">
        <v>7270022</v>
      </c>
      <c r="BQ923" s="60" t="s">
        <v>9207</v>
      </c>
      <c r="BR923" s="60" t="s">
        <v>9208</v>
      </c>
      <c r="BV923" s="61">
        <v>21553</v>
      </c>
      <c r="CZ923" s="61">
        <v>43263</v>
      </c>
      <c r="DA923" s="61">
        <v>43208</v>
      </c>
      <c r="DB923" s="61">
        <v>43256</v>
      </c>
      <c r="DC923" s="61">
        <v>45016</v>
      </c>
    </row>
    <row r="924" spans="1:111" x14ac:dyDescent="0.15">
      <c r="A924" s="60">
        <f>COUNTIF(B924:B$1038,B924)</f>
        <v>1</v>
      </c>
      <c r="B924" s="60" t="str">
        <f t="shared" si="28"/>
        <v>3492100098地域密着型介護老人福祉施設入所者生活介護</v>
      </c>
      <c r="C924" s="60">
        <v>3492100098</v>
      </c>
      <c r="D924" s="60">
        <v>34210</v>
      </c>
      <c r="E924" s="60" t="s">
        <v>611</v>
      </c>
      <c r="G924" s="60" t="s">
        <v>3875</v>
      </c>
      <c r="H924" s="60" t="s">
        <v>3876</v>
      </c>
      <c r="I924" s="60">
        <v>7294211</v>
      </c>
      <c r="J924" s="60" t="s">
        <v>4219</v>
      </c>
      <c r="K924" s="60" t="s">
        <v>4220</v>
      </c>
      <c r="L924" s="60" t="s">
        <v>4221</v>
      </c>
      <c r="M924" s="60" t="s">
        <v>1244</v>
      </c>
      <c r="N924" s="60" t="s">
        <v>533</v>
      </c>
      <c r="O924" s="61">
        <v>33220</v>
      </c>
      <c r="P924" s="60" t="s">
        <v>283</v>
      </c>
      <c r="Q924" s="60" t="s">
        <v>3880</v>
      </c>
      <c r="R924" s="60" t="s">
        <v>9209</v>
      </c>
      <c r="U924" s="61">
        <v>20067</v>
      </c>
      <c r="X924" s="60" t="s">
        <v>9210</v>
      </c>
      <c r="Y924" s="60" t="s">
        <v>4335</v>
      </c>
      <c r="Z924" s="60" t="s">
        <v>4224</v>
      </c>
      <c r="AA924" s="60">
        <v>7270007</v>
      </c>
      <c r="AB924" s="60">
        <v>34210</v>
      </c>
      <c r="AC924" s="60" t="s">
        <v>9211</v>
      </c>
      <c r="AD924" s="60" t="s">
        <v>611</v>
      </c>
      <c r="AE924" s="60" t="b">
        <f t="shared" si="29"/>
        <v>1</v>
      </c>
      <c r="AF924" s="60" t="s">
        <v>612</v>
      </c>
      <c r="AH924" s="61">
        <v>43454</v>
      </c>
      <c r="AI924" s="60" t="s">
        <v>292</v>
      </c>
      <c r="AJ924" s="61">
        <v>43447</v>
      </c>
      <c r="AK924" s="61">
        <v>43573</v>
      </c>
      <c r="AL924" s="60" t="s">
        <v>8225</v>
      </c>
      <c r="AM924" s="60" t="str">
        <f>VLOOKUP(AL924,'[1]居宅，予防'!$A$2:$B$43,2,FALSE)</f>
        <v>地域密着型介護老人福祉施設入所者生活介護</v>
      </c>
      <c r="AN924" s="60" t="str">
        <f>VLOOKUP(AM924,[1]施設種別!$A$2:$B$20,2,FALSE)</f>
        <v>②地域密着型特別養護老人ホーム</v>
      </c>
      <c r="AO924" s="60" t="s">
        <v>294</v>
      </c>
      <c r="AP924" s="60" t="s">
        <v>356</v>
      </c>
      <c r="AQ924" s="61">
        <v>40664</v>
      </c>
      <c r="AR924" s="61">
        <v>40664</v>
      </c>
      <c r="BF924" s="61">
        <v>42856</v>
      </c>
      <c r="BG924" s="61">
        <v>45046</v>
      </c>
      <c r="BJ924" s="60" t="s">
        <v>9210</v>
      </c>
      <c r="BK924" s="60" t="s">
        <v>4335</v>
      </c>
      <c r="BL924" s="60" t="s">
        <v>4224</v>
      </c>
      <c r="BM924" s="60" t="s">
        <v>4331</v>
      </c>
      <c r="BN924" s="60" t="s">
        <v>9212</v>
      </c>
      <c r="BO924" s="60" t="s">
        <v>4333</v>
      </c>
      <c r="BP924" s="60">
        <v>7293721</v>
      </c>
      <c r="BQ924" s="60" t="s">
        <v>9213</v>
      </c>
      <c r="BU924" s="60" t="s">
        <v>2867</v>
      </c>
      <c r="BV924" s="61">
        <v>21107</v>
      </c>
      <c r="CZ924" s="61">
        <v>42853</v>
      </c>
      <c r="DA924" s="61">
        <v>43214</v>
      </c>
      <c r="DB924" s="61">
        <v>40659</v>
      </c>
      <c r="DC924" s="61">
        <v>45046</v>
      </c>
    </row>
    <row r="925" spans="1:111" x14ac:dyDescent="0.15">
      <c r="A925" s="60">
        <f>COUNTIF(B925:B$1038,B925)</f>
        <v>1</v>
      </c>
      <c r="B925" s="60" t="str">
        <f t="shared" si="28"/>
        <v>3492100106小規模多機能型居宅介護</v>
      </c>
      <c r="C925" s="60">
        <v>3492100106</v>
      </c>
      <c r="D925" s="60">
        <v>34210</v>
      </c>
      <c r="E925" s="60" t="s">
        <v>611</v>
      </c>
      <c r="G925" s="60" t="s">
        <v>3875</v>
      </c>
      <c r="H925" s="60" t="s">
        <v>3876</v>
      </c>
      <c r="I925" s="60">
        <v>7294211</v>
      </c>
      <c r="J925" s="60" t="s">
        <v>4219</v>
      </c>
      <c r="K925" s="60" t="s">
        <v>4220</v>
      </c>
      <c r="L925" s="60" t="s">
        <v>4221</v>
      </c>
      <c r="M925" s="60" t="s">
        <v>1244</v>
      </c>
      <c r="N925" s="60" t="s">
        <v>533</v>
      </c>
      <c r="O925" s="61">
        <v>33220</v>
      </c>
      <c r="P925" s="60" t="s">
        <v>283</v>
      </c>
      <c r="Q925" s="60" t="s">
        <v>3880</v>
      </c>
      <c r="R925" s="60" t="s">
        <v>9209</v>
      </c>
      <c r="U925" s="61">
        <v>20067</v>
      </c>
      <c r="X925" s="60" t="s">
        <v>9214</v>
      </c>
      <c r="Y925" s="60" t="s">
        <v>9215</v>
      </c>
      <c r="Z925" s="60" t="s">
        <v>4224</v>
      </c>
      <c r="AA925" s="60">
        <v>7270007</v>
      </c>
      <c r="AB925" s="60">
        <v>34210</v>
      </c>
      <c r="AC925" s="60" t="s">
        <v>9216</v>
      </c>
      <c r="AD925" s="60" t="s">
        <v>611</v>
      </c>
      <c r="AE925" s="60" t="b">
        <f t="shared" si="29"/>
        <v>1</v>
      </c>
      <c r="AF925" s="60" t="s">
        <v>612</v>
      </c>
      <c r="AH925" s="61">
        <v>43454</v>
      </c>
      <c r="AI925" s="60" t="s">
        <v>292</v>
      </c>
      <c r="AJ925" s="61">
        <v>43447</v>
      </c>
      <c r="AK925" s="61">
        <v>43573</v>
      </c>
      <c r="AL925" s="60" t="s">
        <v>8075</v>
      </c>
      <c r="AM925" s="60" t="str">
        <f>VLOOKUP(AL925,'[1]居宅，予防'!$A$2:$B$43,2,FALSE)</f>
        <v>小規模多機能型居宅介護</v>
      </c>
      <c r="AN925" s="60" t="str">
        <f>VLOOKUP(AM925,[1]施設種別!$A$2:$B$20,2,FALSE)</f>
        <v>⑫小規模多機能型居宅介護</v>
      </c>
      <c r="AO925" s="60" t="s">
        <v>294</v>
      </c>
      <c r="AP925" s="60" t="s">
        <v>356</v>
      </c>
      <c r="AQ925" s="61">
        <v>40664</v>
      </c>
      <c r="AR925" s="61">
        <v>40664</v>
      </c>
      <c r="AS925" s="61">
        <v>43344</v>
      </c>
      <c r="BF925" s="61">
        <v>42856</v>
      </c>
      <c r="BG925" s="61">
        <v>45046</v>
      </c>
      <c r="BJ925" s="60" t="s">
        <v>9214</v>
      </c>
      <c r="BK925" s="60" t="s">
        <v>9215</v>
      </c>
      <c r="BL925" s="60" t="s">
        <v>4224</v>
      </c>
      <c r="BM925" s="60" t="s">
        <v>4331</v>
      </c>
      <c r="BN925" s="60" t="s">
        <v>9217</v>
      </c>
      <c r="BO925" s="60" t="s">
        <v>9218</v>
      </c>
      <c r="BP925" s="60">
        <v>7293721</v>
      </c>
      <c r="BQ925" s="60" t="s">
        <v>9219</v>
      </c>
      <c r="BV925" s="61">
        <v>18895</v>
      </c>
      <c r="CR925" s="60" t="s">
        <v>611</v>
      </c>
      <c r="CZ925" s="61">
        <v>43374</v>
      </c>
      <c r="DA925" s="61">
        <v>43208</v>
      </c>
      <c r="DB925" s="61">
        <v>43341</v>
      </c>
      <c r="DC925" s="61">
        <v>45046</v>
      </c>
    </row>
    <row r="926" spans="1:111" x14ac:dyDescent="0.15">
      <c r="A926" s="60">
        <f>COUNTIF(B926:B$1038,B926)</f>
        <v>1</v>
      </c>
      <c r="B926" s="60" t="str">
        <f t="shared" si="28"/>
        <v>3492100114認知症対応型通所介護</v>
      </c>
      <c r="C926" s="60">
        <v>3492100114</v>
      </c>
      <c r="D926" s="60">
        <v>34210</v>
      </c>
      <c r="E926" s="60" t="s">
        <v>611</v>
      </c>
      <c r="G926" s="60" t="s">
        <v>1343</v>
      </c>
      <c r="H926" s="60" t="s">
        <v>1344</v>
      </c>
      <c r="I926" s="60">
        <v>7270013</v>
      </c>
      <c r="J926" s="60" t="s">
        <v>9188</v>
      </c>
      <c r="K926" s="60" t="s">
        <v>1346</v>
      </c>
      <c r="L926" s="60" t="s">
        <v>1347</v>
      </c>
      <c r="M926" s="60" t="s">
        <v>308</v>
      </c>
      <c r="N926" s="60" t="s">
        <v>533</v>
      </c>
      <c r="O926" s="61">
        <v>33102</v>
      </c>
      <c r="P926" s="60" t="s">
        <v>283</v>
      </c>
      <c r="Q926" s="60" t="s">
        <v>1348</v>
      </c>
      <c r="R926" s="60" t="s">
        <v>9189</v>
      </c>
      <c r="U926" s="61">
        <v>14901</v>
      </c>
      <c r="X926" s="60" t="s">
        <v>9220</v>
      </c>
      <c r="Y926" s="60" t="s">
        <v>9221</v>
      </c>
      <c r="Z926" s="60" t="s">
        <v>9222</v>
      </c>
      <c r="AA926" s="60">
        <v>7270021</v>
      </c>
      <c r="AB926" s="60">
        <v>34210</v>
      </c>
      <c r="AC926" s="60" t="s">
        <v>9193</v>
      </c>
      <c r="AD926" s="60" t="s">
        <v>611</v>
      </c>
      <c r="AE926" s="60" t="b">
        <f t="shared" si="29"/>
        <v>1</v>
      </c>
      <c r="AF926" s="60" t="s">
        <v>612</v>
      </c>
      <c r="AH926" s="61">
        <v>41158</v>
      </c>
      <c r="AI926" s="60" t="s">
        <v>292</v>
      </c>
      <c r="AJ926" s="61">
        <v>41153</v>
      </c>
      <c r="AK926" s="61">
        <v>41158</v>
      </c>
      <c r="AL926" s="60" t="s">
        <v>2720</v>
      </c>
      <c r="AM926" s="60" t="str">
        <f>VLOOKUP(AL926,'[1]居宅，予防'!$A$2:$B$43,2,FALSE)</f>
        <v>認知症対応型通所介護</v>
      </c>
      <c r="AN926" s="60" t="str">
        <f>VLOOKUP(AM926,[1]施設種別!$A$2:$B$20,2,FALSE)</f>
        <v>⑲認知症対応型通所介護</v>
      </c>
      <c r="AO926" s="60" t="s">
        <v>294</v>
      </c>
      <c r="AP926" s="60" t="s">
        <v>356</v>
      </c>
      <c r="AQ926" s="61">
        <v>40664</v>
      </c>
      <c r="AR926" s="61">
        <v>40664</v>
      </c>
      <c r="AS926" s="61">
        <v>43374</v>
      </c>
      <c r="BF926" s="61">
        <v>42856</v>
      </c>
      <c r="BG926" s="61">
        <v>45046</v>
      </c>
      <c r="BJ926" s="60" t="s">
        <v>9220</v>
      </c>
      <c r="BK926" s="60" t="s">
        <v>9221</v>
      </c>
      <c r="BL926" s="60" t="s">
        <v>9222</v>
      </c>
      <c r="BM926" s="60" t="s">
        <v>9194</v>
      </c>
      <c r="BN926" s="60" t="s">
        <v>9223</v>
      </c>
      <c r="BO926" s="60" t="s">
        <v>9224</v>
      </c>
      <c r="BP926" s="60">
        <v>7270013</v>
      </c>
      <c r="BQ926" s="60" t="s">
        <v>9225</v>
      </c>
      <c r="BR926" s="60" t="s">
        <v>2007</v>
      </c>
      <c r="BU926" s="60" t="s">
        <v>598</v>
      </c>
      <c r="BV926" s="61">
        <v>29911</v>
      </c>
      <c r="CR926" s="60" t="s">
        <v>9226</v>
      </c>
      <c r="CS926" s="60" t="s">
        <v>9227</v>
      </c>
      <c r="CX926" s="60" t="s">
        <v>556</v>
      </c>
      <c r="CZ926" s="61">
        <v>43420</v>
      </c>
      <c r="DA926" s="61">
        <v>43215</v>
      </c>
      <c r="DB926" s="61">
        <v>43417</v>
      </c>
      <c r="DC926" s="61">
        <v>45046</v>
      </c>
    </row>
    <row r="927" spans="1:111" x14ac:dyDescent="0.15">
      <c r="A927" s="60">
        <f>COUNTIF(B927:B$1038,B927)</f>
        <v>1</v>
      </c>
      <c r="B927" s="60" t="str">
        <f t="shared" si="28"/>
        <v>3492100122認知症対応型共同生活介護</v>
      </c>
      <c r="C927" s="60">
        <v>3492100122</v>
      </c>
      <c r="D927" s="60">
        <v>34210</v>
      </c>
      <c r="E927" s="60" t="s">
        <v>611</v>
      </c>
      <c r="G927" s="60" t="s">
        <v>1343</v>
      </c>
      <c r="H927" s="60" t="s">
        <v>1344</v>
      </c>
      <c r="I927" s="60">
        <v>7270013</v>
      </c>
      <c r="J927" s="60" t="s">
        <v>9188</v>
      </c>
      <c r="K927" s="60" t="s">
        <v>1346</v>
      </c>
      <c r="L927" s="60" t="s">
        <v>1347</v>
      </c>
      <c r="M927" s="60" t="s">
        <v>308</v>
      </c>
      <c r="N927" s="60" t="s">
        <v>533</v>
      </c>
      <c r="O927" s="61">
        <v>33102</v>
      </c>
      <c r="P927" s="60" t="s">
        <v>9228</v>
      </c>
      <c r="Q927" s="60" t="s">
        <v>9228</v>
      </c>
      <c r="R927" s="60" t="s">
        <v>9229</v>
      </c>
      <c r="U927" s="61">
        <v>14901</v>
      </c>
      <c r="X927" s="60" t="s">
        <v>9230</v>
      </c>
      <c r="Y927" s="60" t="s">
        <v>9231</v>
      </c>
      <c r="Z927" s="60" t="s">
        <v>9232</v>
      </c>
      <c r="AA927" s="60">
        <v>7270013</v>
      </c>
      <c r="AB927" s="60">
        <v>34210</v>
      </c>
      <c r="AC927" s="60" t="s">
        <v>9188</v>
      </c>
      <c r="AD927" s="60" t="s">
        <v>611</v>
      </c>
      <c r="AE927" s="60" t="b">
        <f t="shared" si="29"/>
        <v>1</v>
      </c>
      <c r="AF927" s="60" t="s">
        <v>612</v>
      </c>
      <c r="AH927" s="61">
        <v>41115</v>
      </c>
      <c r="AI927" s="60" t="s">
        <v>292</v>
      </c>
      <c r="AJ927" s="61">
        <v>41091</v>
      </c>
      <c r="AK927" s="61">
        <v>41115</v>
      </c>
      <c r="AL927" s="60" t="s">
        <v>1887</v>
      </c>
      <c r="AM927" s="60" t="str">
        <f>VLOOKUP(AL927,'[1]居宅，予防'!$A$2:$B$43,2,FALSE)</f>
        <v>認知症対応型共同生活介護</v>
      </c>
      <c r="AN927" s="60" t="str">
        <f>VLOOKUP(AM927,[1]施設種別!$A$2:$B$20,2,FALSE)</f>
        <v>⑪認知症対応型共同生活介護</v>
      </c>
      <c r="AO927" s="60" t="s">
        <v>294</v>
      </c>
      <c r="AP927" s="60" t="s">
        <v>356</v>
      </c>
      <c r="AQ927" s="61">
        <v>41000</v>
      </c>
      <c r="AR927" s="61">
        <v>41000</v>
      </c>
      <c r="AS927" s="61">
        <v>42603</v>
      </c>
      <c r="BF927" s="61">
        <v>43191</v>
      </c>
      <c r="BG927" s="61">
        <v>45382</v>
      </c>
      <c r="BJ927" s="60" t="s">
        <v>9230</v>
      </c>
      <c r="BK927" s="60" t="s">
        <v>9231</v>
      </c>
      <c r="BL927" s="60" t="s">
        <v>9232</v>
      </c>
      <c r="BN927" s="60" t="s">
        <v>9233</v>
      </c>
      <c r="BO927" s="60" t="s">
        <v>9234</v>
      </c>
      <c r="BP927" s="60">
        <v>7270015</v>
      </c>
      <c r="BQ927" s="60" t="s">
        <v>9235</v>
      </c>
      <c r="BR927" s="60" t="s">
        <v>3131</v>
      </c>
      <c r="BU927" s="60" t="s">
        <v>598</v>
      </c>
      <c r="BV927" s="61">
        <v>23026</v>
      </c>
      <c r="BW927" s="60" t="s">
        <v>9232</v>
      </c>
      <c r="CZ927" s="61">
        <v>43202</v>
      </c>
      <c r="DA927" s="61">
        <v>43214</v>
      </c>
      <c r="DB927" s="61">
        <v>43151</v>
      </c>
      <c r="DC927" s="61">
        <v>45382</v>
      </c>
    </row>
    <row r="928" spans="1:111" x14ac:dyDescent="0.15">
      <c r="A928" s="60">
        <f>COUNTIF(B928:B$1038,B928)</f>
        <v>1</v>
      </c>
      <c r="B928" s="60" t="str">
        <f t="shared" si="28"/>
        <v>3492100148小規模多機能型居宅介護</v>
      </c>
      <c r="C928" s="60">
        <v>3492100148</v>
      </c>
      <c r="D928" s="60">
        <v>34210</v>
      </c>
      <c r="E928" s="60" t="s">
        <v>611</v>
      </c>
      <c r="G928" s="60" t="s">
        <v>1343</v>
      </c>
      <c r="H928" s="60" t="s">
        <v>1344</v>
      </c>
      <c r="I928" s="60">
        <v>7270013</v>
      </c>
      <c r="J928" s="60" t="s">
        <v>1345</v>
      </c>
      <c r="K928" s="60" t="s">
        <v>1346</v>
      </c>
      <c r="L928" s="60" t="s">
        <v>1347</v>
      </c>
      <c r="M928" s="60" t="s">
        <v>308</v>
      </c>
      <c r="N928" s="60" t="s">
        <v>533</v>
      </c>
      <c r="O928" s="61">
        <v>33102</v>
      </c>
      <c r="P928" s="60" t="s">
        <v>283</v>
      </c>
      <c r="Q928" s="60" t="s">
        <v>1348</v>
      </c>
      <c r="R928" s="60" t="s">
        <v>1349</v>
      </c>
      <c r="S928" s="60">
        <v>7270021</v>
      </c>
      <c r="T928" s="60" t="s">
        <v>9236</v>
      </c>
      <c r="U928" s="61">
        <v>14901</v>
      </c>
      <c r="V928" s="60" t="s">
        <v>9237</v>
      </c>
      <c r="W928" s="60" t="s">
        <v>9238</v>
      </c>
      <c r="X928" s="60" t="s">
        <v>9239</v>
      </c>
      <c r="Y928" s="60" t="s">
        <v>9240</v>
      </c>
      <c r="Z928" s="60" t="s">
        <v>9241</v>
      </c>
      <c r="AA928" s="60">
        <v>7270021</v>
      </c>
      <c r="AB928" s="60">
        <v>34210</v>
      </c>
      <c r="AC928" s="60" t="s">
        <v>4174</v>
      </c>
      <c r="AD928" s="60" t="s">
        <v>611</v>
      </c>
      <c r="AE928" s="60" t="b">
        <f t="shared" si="29"/>
        <v>1</v>
      </c>
      <c r="AF928" s="60" t="s">
        <v>612</v>
      </c>
      <c r="AH928" s="61">
        <v>41718</v>
      </c>
      <c r="AI928" s="60" t="s">
        <v>385</v>
      </c>
      <c r="AJ928" s="61">
        <v>41730</v>
      </c>
      <c r="AK928" s="61">
        <v>41722</v>
      </c>
      <c r="AL928" s="60" t="s">
        <v>8075</v>
      </c>
      <c r="AM928" s="60" t="str">
        <f>VLOOKUP(AL928,'[1]居宅，予防'!$A$2:$B$43,2,FALSE)</f>
        <v>小規模多機能型居宅介護</v>
      </c>
      <c r="AN928" s="60" t="str">
        <f>VLOOKUP(AM928,[1]施設種別!$A$2:$B$20,2,FALSE)</f>
        <v>⑫小規模多機能型居宅介護</v>
      </c>
      <c r="AO928" s="60" t="s">
        <v>294</v>
      </c>
      <c r="AP928" s="60" t="s">
        <v>356</v>
      </c>
      <c r="AQ928" s="61">
        <v>41730</v>
      </c>
      <c r="AR928" s="61">
        <v>41730</v>
      </c>
      <c r="AS928" s="61">
        <v>43009</v>
      </c>
      <c r="BF928" s="61">
        <v>41730</v>
      </c>
      <c r="BG928" s="61">
        <v>43921</v>
      </c>
      <c r="BJ928" s="60" t="s">
        <v>9239</v>
      </c>
      <c r="BK928" s="60" t="s">
        <v>9240</v>
      </c>
      <c r="BL928" s="60" t="s">
        <v>9241</v>
      </c>
      <c r="BM928" s="60" t="s">
        <v>9242</v>
      </c>
      <c r="BN928" s="60" t="s">
        <v>9243</v>
      </c>
      <c r="BO928" s="60" t="s">
        <v>9244</v>
      </c>
      <c r="BP928" s="60">
        <v>7295733</v>
      </c>
      <c r="BQ928" s="60" t="s">
        <v>9245</v>
      </c>
      <c r="BR928" s="60" t="s">
        <v>3131</v>
      </c>
      <c r="BU928" s="60" t="s">
        <v>598</v>
      </c>
      <c r="BV928" s="61">
        <v>21627</v>
      </c>
      <c r="CR928" s="60" t="s">
        <v>611</v>
      </c>
      <c r="CZ928" s="61">
        <v>43097</v>
      </c>
      <c r="DA928" s="61">
        <v>43208</v>
      </c>
      <c r="DB928" s="61">
        <v>42684</v>
      </c>
      <c r="DC928" s="61">
        <v>43921</v>
      </c>
    </row>
    <row r="929" spans="1:107" x14ac:dyDescent="0.15">
      <c r="A929" s="60">
        <f>COUNTIF(B929:B$1038,B929)</f>
        <v>1</v>
      </c>
      <c r="B929" s="60" t="str">
        <f t="shared" si="28"/>
        <v>3492100155小規模多機能型居宅介護</v>
      </c>
      <c r="C929" s="60">
        <v>3492100155</v>
      </c>
      <c r="D929" s="60">
        <v>34210</v>
      </c>
      <c r="E929" s="60" t="s">
        <v>611</v>
      </c>
      <c r="G929" s="60" t="s">
        <v>4342</v>
      </c>
      <c r="H929" s="60" t="s">
        <v>4343</v>
      </c>
      <c r="I929" s="60">
        <v>7295125</v>
      </c>
      <c r="J929" s="60" t="s">
        <v>7899</v>
      </c>
      <c r="K929" s="60" t="s">
        <v>4345</v>
      </c>
      <c r="L929" s="60" t="s">
        <v>4346</v>
      </c>
      <c r="M929" s="60" t="s">
        <v>1244</v>
      </c>
      <c r="N929" s="60" t="s">
        <v>533</v>
      </c>
      <c r="O929" s="61">
        <v>26421</v>
      </c>
      <c r="P929" s="60" t="s">
        <v>283</v>
      </c>
      <c r="Q929" s="60" t="s">
        <v>9246</v>
      </c>
      <c r="R929" s="60" t="s">
        <v>9247</v>
      </c>
      <c r="S929" s="60">
        <v>7295452</v>
      </c>
      <c r="T929" s="60" t="s">
        <v>9248</v>
      </c>
      <c r="U929" s="61">
        <v>11628</v>
      </c>
      <c r="X929" s="60" t="s">
        <v>9249</v>
      </c>
      <c r="Y929" s="60" t="s">
        <v>9250</v>
      </c>
      <c r="Z929" s="60" t="s">
        <v>9251</v>
      </c>
      <c r="AA929" s="60">
        <v>7295502</v>
      </c>
      <c r="AB929" s="60">
        <v>34210</v>
      </c>
      <c r="AC929" s="60" t="s">
        <v>9252</v>
      </c>
      <c r="AD929" s="60" t="s">
        <v>611</v>
      </c>
      <c r="AE929" s="60" t="b">
        <f t="shared" si="29"/>
        <v>1</v>
      </c>
      <c r="AF929" s="60" t="s">
        <v>612</v>
      </c>
      <c r="AH929" s="61">
        <v>42089</v>
      </c>
      <c r="AI929" s="60" t="s">
        <v>385</v>
      </c>
      <c r="AJ929" s="61">
        <v>42095</v>
      </c>
      <c r="AK929" s="61">
        <v>42093</v>
      </c>
      <c r="AL929" s="60" t="s">
        <v>8075</v>
      </c>
      <c r="AM929" s="60" t="str">
        <f>VLOOKUP(AL929,'[1]居宅，予防'!$A$2:$B$43,2,FALSE)</f>
        <v>小規模多機能型居宅介護</v>
      </c>
      <c r="AN929" s="60" t="str">
        <f>VLOOKUP(AM929,[1]施設種別!$A$2:$B$20,2,FALSE)</f>
        <v>⑫小規模多機能型居宅介護</v>
      </c>
      <c r="AO929" s="60" t="s">
        <v>294</v>
      </c>
      <c r="AP929" s="60" t="s">
        <v>356</v>
      </c>
      <c r="AQ929" s="61">
        <v>42095</v>
      </c>
      <c r="AR929" s="61">
        <v>42095</v>
      </c>
      <c r="AS929" s="61">
        <v>42461</v>
      </c>
      <c r="BF929" s="61">
        <v>42095</v>
      </c>
      <c r="BG929" s="61">
        <v>44286</v>
      </c>
      <c r="BJ929" s="60" t="s">
        <v>9249</v>
      </c>
      <c r="BK929" s="60" t="s">
        <v>9250</v>
      </c>
      <c r="BL929" s="60" t="s">
        <v>9251</v>
      </c>
      <c r="BN929" s="60" t="s">
        <v>9253</v>
      </c>
      <c r="BO929" s="60" t="s">
        <v>9254</v>
      </c>
      <c r="BP929" s="60">
        <v>7295126</v>
      </c>
      <c r="BQ929" s="60" t="s">
        <v>9255</v>
      </c>
      <c r="BR929" s="60" t="s">
        <v>3393</v>
      </c>
      <c r="BU929" s="60" t="s">
        <v>598</v>
      </c>
      <c r="BV929" s="61">
        <v>17960</v>
      </c>
      <c r="CR929" s="60" t="s">
        <v>611</v>
      </c>
      <c r="CS929" s="60" t="s">
        <v>9256</v>
      </c>
      <c r="CZ929" s="61">
        <v>42580</v>
      </c>
      <c r="DA929" s="61">
        <v>43208</v>
      </c>
      <c r="DB929" s="61">
        <v>42471</v>
      </c>
      <c r="DC929" s="61">
        <v>44286</v>
      </c>
    </row>
    <row r="930" spans="1:107" x14ac:dyDescent="0.15">
      <c r="A930" s="60">
        <f>COUNTIF(B930:B$1038,B930)</f>
        <v>1</v>
      </c>
      <c r="B930" s="60" t="str">
        <f t="shared" si="28"/>
        <v>3492100163小規模多機能型居宅介護</v>
      </c>
      <c r="C930" s="60">
        <v>3492100163</v>
      </c>
      <c r="D930" s="60">
        <v>34210</v>
      </c>
      <c r="E930" s="60" t="s">
        <v>611</v>
      </c>
      <c r="G930" s="60" t="s">
        <v>4342</v>
      </c>
      <c r="H930" s="60" t="s">
        <v>4343</v>
      </c>
      <c r="I930" s="60">
        <v>7295125</v>
      </c>
      <c r="J930" s="60" t="s">
        <v>7899</v>
      </c>
      <c r="K930" s="60" t="s">
        <v>4345</v>
      </c>
      <c r="L930" s="60" t="s">
        <v>4346</v>
      </c>
      <c r="M930" s="60" t="s">
        <v>1244</v>
      </c>
      <c r="N930" s="60" t="s">
        <v>533</v>
      </c>
      <c r="O930" s="61">
        <v>26421</v>
      </c>
      <c r="P930" s="60" t="s">
        <v>283</v>
      </c>
      <c r="Q930" s="60" t="s">
        <v>9246</v>
      </c>
      <c r="R930" s="60" t="s">
        <v>9247</v>
      </c>
      <c r="S930" s="60">
        <v>7295452</v>
      </c>
      <c r="T930" s="60" t="s">
        <v>9248</v>
      </c>
      <c r="U930" s="61">
        <v>11628</v>
      </c>
      <c r="X930" s="60" t="s">
        <v>9257</v>
      </c>
      <c r="Y930" s="60" t="s">
        <v>9258</v>
      </c>
      <c r="Z930" s="60" t="s">
        <v>9259</v>
      </c>
      <c r="AA930" s="60">
        <v>7295244</v>
      </c>
      <c r="AB930" s="60">
        <v>34210</v>
      </c>
      <c r="AC930" s="60" t="s">
        <v>9260</v>
      </c>
      <c r="AD930" s="60" t="s">
        <v>611</v>
      </c>
      <c r="AE930" s="60" t="b">
        <f t="shared" si="29"/>
        <v>1</v>
      </c>
      <c r="AF930" s="60" t="s">
        <v>612</v>
      </c>
      <c r="AH930" s="61">
        <v>42089</v>
      </c>
      <c r="AI930" s="60" t="s">
        <v>385</v>
      </c>
      <c r="AJ930" s="61">
        <v>42095</v>
      </c>
      <c r="AK930" s="61">
        <v>42093</v>
      </c>
      <c r="AL930" s="60" t="s">
        <v>8075</v>
      </c>
      <c r="AM930" s="60" t="str">
        <f>VLOOKUP(AL930,'[1]居宅，予防'!$A$2:$B$43,2,FALSE)</f>
        <v>小規模多機能型居宅介護</v>
      </c>
      <c r="AN930" s="60" t="str">
        <f>VLOOKUP(AM930,[1]施設種別!$A$2:$B$20,2,FALSE)</f>
        <v>⑫小規模多機能型居宅介護</v>
      </c>
      <c r="AO930" s="60" t="s">
        <v>294</v>
      </c>
      <c r="AP930" s="60" t="s">
        <v>356</v>
      </c>
      <c r="AQ930" s="61">
        <v>42095</v>
      </c>
      <c r="AR930" s="61">
        <v>42095</v>
      </c>
      <c r="AS930" s="61">
        <v>42705</v>
      </c>
      <c r="BF930" s="61">
        <v>42095</v>
      </c>
      <c r="BG930" s="61">
        <v>44286</v>
      </c>
      <c r="BJ930" s="60" t="s">
        <v>9257</v>
      </c>
      <c r="BK930" s="60" t="s">
        <v>9258</v>
      </c>
      <c r="BL930" s="60" t="s">
        <v>9259</v>
      </c>
      <c r="BN930" s="60" t="s">
        <v>9261</v>
      </c>
      <c r="BO930" s="60" t="s">
        <v>9262</v>
      </c>
      <c r="BP930" s="60">
        <v>7295244</v>
      </c>
      <c r="BQ930" s="60" t="s">
        <v>9263</v>
      </c>
      <c r="BR930" s="60" t="s">
        <v>3393</v>
      </c>
      <c r="BU930" s="60" t="s">
        <v>598</v>
      </c>
      <c r="BV930" s="61">
        <v>19093</v>
      </c>
      <c r="BW930" s="60" t="s">
        <v>9259</v>
      </c>
      <c r="BX930" s="60" t="s">
        <v>9264</v>
      </c>
      <c r="CR930" s="60" t="s">
        <v>611</v>
      </c>
      <c r="CS930" s="60" t="s">
        <v>9256</v>
      </c>
      <c r="CZ930" s="61">
        <v>42732</v>
      </c>
      <c r="DA930" s="61">
        <v>43539</v>
      </c>
      <c r="DB930" s="61">
        <v>42684</v>
      </c>
      <c r="DC930" s="61">
        <v>44286</v>
      </c>
    </row>
    <row r="931" spans="1:107" x14ac:dyDescent="0.15">
      <c r="A931" s="60">
        <f>COUNTIF(B931:B$1038,B931)</f>
        <v>1</v>
      </c>
      <c r="B931" s="60" t="str">
        <f t="shared" si="28"/>
        <v>3492300011小規模多機能型居宅介護</v>
      </c>
      <c r="C931" s="60">
        <v>3492300011</v>
      </c>
      <c r="D931" s="60">
        <v>34211</v>
      </c>
      <c r="E931" s="60" t="s">
        <v>640</v>
      </c>
      <c r="G931" s="60" t="s">
        <v>4384</v>
      </c>
      <c r="H931" s="60" t="s">
        <v>4385</v>
      </c>
      <c r="I931" s="60">
        <v>7390651</v>
      </c>
      <c r="J931" s="60" t="s">
        <v>4386</v>
      </c>
      <c r="K931" s="60" t="s">
        <v>4387</v>
      </c>
      <c r="L931" s="60" t="s">
        <v>4388</v>
      </c>
      <c r="M931" s="60" t="s">
        <v>1244</v>
      </c>
      <c r="P931" s="60" t="s">
        <v>283</v>
      </c>
      <c r="Q931" s="60" t="s">
        <v>4389</v>
      </c>
      <c r="R931" s="60" t="s">
        <v>4390</v>
      </c>
      <c r="S931" s="60">
        <v>7300835</v>
      </c>
      <c r="T931" s="60" t="s">
        <v>9265</v>
      </c>
      <c r="U931" s="61">
        <v>18860</v>
      </c>
      <c r="V931" s="60" t="s">
        <v>9266</v>
      </c>
      <c r="X931" s="60" t="s">
        <v>9267</v>
      </c>
      <c r="Y931" s="60" t="s">
        <v>9268</v>
      </c>
      <c r="Z931" s="60" t="s">
        <v>9269</v>
      </c>
      <c r="AA931" s="60">
        <v>7390657</v>
      </c>
      <c r="AB931" s="60">
        <v>34211</v>
      </c>
      <c r="AC931" s="60" t="s">
        <v>9270</v>
      </c>
      <c r="AD931" s="60" t="s">
        <v>640</v>
      </c>
      <c r="AE931" s="60" t="b">
        <f t="shared" si="29"/>
        <v>1</v>
      </c>
      <c r="AF931" s="60" t="s">
        <v>641</v>
      </c>
      <c r="AH931" s="61">
        <v>39622</v>
      </c>
      <c r="AI931" s="60" t="s">
        <v>292</v>
      </c>
      <c r="AJ931" s="61">
        <v>43556</v>
      </c>
      <c r="AK931" s="61">
        <v>43551</v>
      </c>
      <c r="AL931" s="60" t="s">
        <v>8075</v>
      </c>
      <c r="AM931" s="60" t="str">
        <f>VLOOKUP(AL931,'[1]居宅，予防'!$A$2:$B$43,2,FALSE)</f>
        <v>小規模多機能型居宅介護</v>
      </c>
      <c r="AN931" s="60" t="str">
        <f>VLOOKUP(AM931,[1]施設種別!$A$2:$B$20,2,FALSE)</f>
        <v>⑫小規模多機能型居宅介護</v>
      </c>
      <c r="AO931" s="60" t="s">
        <v>294</v>
      </c>
      <c r="AP931" s="60" t="s">
        <v>356</v>
      </c>
      <c r="AQ931" s="61">
        <v>39630</v>
      </c>
      <c r="AR931" s="61">
        <v>39630</v>
      </c>
      <c r="AS931" s="61">
        <v>43556</v>
      </c>
      <c r="BF931" s="61">
        <v>41821</v>
      </c>
      <c r="BG931" s="61">
        <v>44012</v>
      </c>
      <c r="BJ931" s="60" t="s">
        <v>9267</v>
      </c>
      <c r="BK931" s="60" t="s">
        <v>9268</v>
      </c>
      <c r="BL931" s="60" t="s">
        <v>9269</v>
      </c>
      <c r="BM931" s="60" t="s">
        <v>9271</v>
      </c>
      <c r="BN931" s="60" t="s">
        <v>9272</v>
      </c>
      <c r="BO931" s="60" t="s">
        <v>9273</v>
      </c>
      <c r="BP931" s="60">
        <v>7380054</v>
      </c>
      <c r="BQ931" s="60" t="s">
        <v>9274</v>
      </c>
      <c r="BR931" s="60" t="s">
        <v>9275</v>
      </c>
      <c r="BS931" s="60" t="s">
        <v>9276</v>
      </c>
      <c r="BT931" s="60" t="s">
        <v>1892</v>
      </c>
      <c r="BU931" s="60" t="s">
        <v>598</v>
      </c>
      <c r="BV931" s="61">
        <v>23656</v>
      </c>
      <c r="CO931" s="60" t="s">
        <v>600</v>
      </c>
      <c r="CP931" s="60" t="s">
        <v>600</v>
      </c>
      <c r="CQ931" s="60" t="s">
        <v>600</v>
      </c>
      <c r="CR931" s="60" t="s">
        <v>640</v>
      </c>
      <c r="CX931" s="60" t="s">
        <v>800</v>
      </c>
      <c r="CZ931" s="61">
        <v>43551</v>
      </c>
      <c r="DA931" s="61">
        <v>43551</v>
      </c>
      <c r="DB931" s="61">
        <v>39622</v>
      </c>
      <c r="DC931" s="61">
        <v>44012</v>
      </c>
    </row>
    <row r="932" spans="1:107" x14ac:dyDescent="0.15">
      <c r="A932" s="60">
        <f>COUNTIF(B932:B$1038,B932)</f>
        <v>1</v>
      </c>
      <c r="B932" s="60" t="str">
        <f t="shared" si="28"/>
        <v>3492300029認知症対応型共同生活介護</v>
      </c>
      <c r="C932" s="60">
        <v>3492300029</v>
      </c>
      <c r="D932" s="60">
        <v>34211</v>
      </c>
      <c r="E932" s="60" t="s">
        <v>640</v>
      </c>
      <c r="G932" s="60" t="s">
        <v>4384</v>
      </c>
      <c r="H932" s="60" t="s">
        <v>4385</v>
      </c>
      <c r="I932" s="60">
        <v>7390651</v>
      </c>
      <c r="J932" s="60" t="s">
        <v>4386</v>
      </c>
      <c r="K932" s="60" t="s">
        <v>4387</v>
      </c>
      <c r="L932" s="60" t="s">
        <v>4388</v>
      </c>
      <c r="M932" s="60" t="s">
        <v>1244</v>
      </c>
      <c r="P932" s="60" t="s">
        <v>283</v>
      </c>
      <c r="Q932" s="60" t="s">
        <v>4389</v>
      </c>
      <c r="R932" s="60" t="s">
        <v>4390</v>
      </c>
      <c r="S932" s="60">
        <v>7300835</v>
      </c>
      <c r="T932" s="60" t="s">
        <v>9265</v>
      </c>
      <c r="U932" s="61">
        <v>18860</v>
      </c>
      <c r="V932" s="60" t="s">
        <v>9266</v>
      </c>
      <c r="X932" s="60" t="s">
        <v>9277</v>
      </c>
      <c r="Y932" s="60" t="s">
        <v>9276</v>
      </c>
      <c r="Z932" s="60" t="s">
        <v>9269</v>
      </c>
      <c r="AA932" s="60">
        <v>7390657</v>
      </c>
      <c r="AB932" s="60">
        <v>34211</v>
      </c>
      <c r="AC932" s="60" t="s">
        <v>9270</v>
      </c>
      <c r="AD932" s="60" t="s">
        <v>640</v>
      </c>
      <c r="AE932" s="60" t="b">
        <f t="shared" si="29"/>
        <v>1</v>
      </c>
      <c r="AF932" s="60" t="s">
        <v>641</v>
      </c>
      <c r="AH932" s="61">
        <v>39622</v>
      </c>
      <c r="AI932" s="60" t="s">
        <v>292</v>
      </c>
      <c r="AJ932" s="61">
        <v>43556</v>
      </c>
      <c r="AK932" s="61">
        <v>43551</v>
      </c>
      <c r="AL932" s="60" t="s">
        <v>1887</v>
      </c>
      <c r="AM932" s="60" t="str">
        <f>VLOOKUP(AL932,'[1]居宅，予防'!$A$2:$B$43,2,FALSE)</f>
        <v>認知症対応型共同生活介護</v>
      </c>
      <c r="AN932" s="60" t="str">
        <f>VLOOKUP(AM932,[1]施設種別!$A$2:$B$20,2,FALSE)</f>
        <v>⑪認知症対応型共同生活介護</v>
      </c>
      <c r="AO932" s="60" t="s">
        <v>294</v>
      </c>
      <c r="AP932" s="60" t="s">
        <v>356</v>
      </c>
      <c r="AQ932" s="61">
        <v>39630</v>
      </c>
      <c r="AR932" s="61">
        <v>39630</v>
      </c>
      <c r="AS932" s="61">
        <v>43556</v>
      </c>
      <c r="BF932" s="61">
        <v>41821</v>
      </c>
      <c r="BG932" s="61">
        <v>44012</v>
      </c>
      <c r="BJ932" s="60" t="s">
        <v>9277</v>
      </c>
      <c r="BK932" s="60" t="s">
        <v>9276</v>
      </c>
      <c r="BL932" s="60" t="s">
        <v>9269</v>
      </c>
      <c r="BM932" s="60" t="s">
        <v>9271</v>
      </c>
      <c r="BN932" s="60" t="s">
        <v>9278</v>
      </c>
      <c r="BO932" s="60" t="s">
        <v>9279</v>
      </c>
      <c r="BP932" s="60">
        <v>7380054</v>
      </c>
      <c r="BQ932" s="60" t="s">
        <v>9280</v>
      </c>
      <c r="BR932" s="60" t="s">
        <v>9275</v>
      </c>
      <c r="BU932" s="60" t="s">
        <v>598</v>
      </c>
      <c r="BV932" s="61">
        <v>24638</v>
      </c>
      <c r="CX932" s="60" t="s">
        <v>800</v>
      </c>
      <c r="CZ932" s="61">
        <v>43551</v>
      </c>
      <c r="DA932" s="61">
        <v>43551</v>
      </c>
      <c r="DB932" s="61">
        <v>39622</v>
      </c>
      <c r="DC932" s="61">
        <v>44012</v>
      </c>
    </row>
    <row r="933" spans="1:107" x14ac:dyDescent="0.15">
      <c r="A933" s="60">
        <f>COUNTIF(B933:B$1038,B933)</f>
        <v>1</v>
      </c>
      <c r="B933" s="60" t="str">
        <f t="shared" si="28"/>
        <v>3492300037小規模多機能型居宅介護</v>
      </c>
      <c r="C933" s="60">
        <v>3492300037</v>
      </c>
      <c r="D933" s="60">
        <v>34211</v>
      </c>
      <c r="E933" s="60" t="s">
        <v>640</v>
      </c>
      <c r="G933" s="60" t="s">
        <v>9281</v>
      </c>
      <c r="H933" s="60" t="s">
        <v>9282</v>
      </c>
      <c r="I933" s="60">
        <v>7390613</v>
      </c>
      <c r="J933" s="60" t="s">
        <v>9283</v>
      </c>
      <c r="K933" s="60" t="s">
        <v>646</v>
      </c>
      <c r="L933" s="60" t="s">
        <v>647</v>
      </c>
      <c r="M933" s="60" t="s">
        <v>308</v>
      </c>
      <c r="O933" s="61">
        <v>32765</v>
      </c>
      <c r="P933" s="60" t="s">
        <v>9284</v>
      </c>
      <c r="Q933" s="60" t="s">
        <v>9285</v>
      </c>
      <c r="R933" s="60" t="s">
        <v>9286</v>
      </c>
      <c r="S933" s="60">
        <v>7390615</v>
      </c>
      <c r="T933" s="60" t="s">
        <v>9287</v>
      </c>
      <c r="U933" s="61">
        <v>22479</v>
      </c>
      <c r="V933" s="60" t="s">
        <v>9288</v>
      </c>
      <c r="X933" s="60" t="s">
        <v>9289</v>
      </c>
      <c r="Y933" s="60" t="s">
        <v>9290</v>
      </c>
      <c r="Z933" s="60" t="s">
        <v>9291</v>
      </c>
      <c r="AA933" s="60">
        <v>7390615</v>
      </c>
      <c r="AB933" s="60">
        <v>34211</v>
      </c>
      <c r="AC933" s="60" t="s">
        <v>9292</v>
      </c>
      <c r="AD933" s="60" t="s">
        <v>640</v>
      </c>
      <c r="AE933" s="60" t="b">
        <f t="shared" si="29"/>
        <v>1</v>
      </c>
      <c r="AF933" s="60" t="s">
        <v>641</v>
      </c>
      <c r="AH933" s="61">
        <v>43123</v>
      </c>
      <c r="AI933" s="60" t="s">
        <v>292</v>
      </c>
      <c r="AJ933" s="61">
        <v>43374</v>
      </c>
      <c r="AK933" s="61">
        <v>43424</v>
      </c>
      <c r="AL933" s="60" t="s">
        <v>8075</v>
      </c>
      <c r="AM933" s="60" t="str">
        <f>VLOOKUP(AL933,'[1]居宅，予防'!$A$2:$B$43,2,FALSE)</f>
        <v>小規模多機能型居宅介護</v>
      </c>
      <c r="AN933" s="60" t="str">
        <f>VLOOKUP(AM933,[1]施設種別!$A$2:$B$20,2,FALSE)</f>
        <v>⑫小規模多機能型居宅介護</v>
      </c>
      <c r="AO933" s="60" t="s">
        <v>294</v>
      </c>
      <c r="AP933" s="60" t="s">
        <v>356</v>
      </c>
      <c r="AQ933" s="61">
        <v>40238</v>
      </c>
      <c r="AR933" s="61">
        <v>40238</v>
      </c>
      <c r="AS933" s="61">
        <v>43586</v>
      </c>
      <c r="BF933" s="61">
        <v>42430</v>
      </c>
      <c r="BG933" s="61">
        <v>44620</v>
      </c>
      <c r="BJ933" s="60" t="s">
        <v>9289</v>
      </c>
      <c r="BK933" s="60" t="s">
        <v>9290</v>
      </c>
      <c r="BL933" s="60" t="s">
        <v>9291</v>
      </c>
      <c r="BM933" s="60" t="s">
        <v>9293</v>
      </c>
      <c r="BN933" s="60" t="s">
        <v>9294</v>
      </c>
      <c r="BO933" s="60" t="s">
        <v>9295</v>
      </c>
      <c r="BP933" s="60">
        <v>7390615</v>
      </c>
      <c r="BQ933" s="60" t="s">
        <v>9296</v>
      </c>
      <c r="BR933" s="60" t="s">
        <v>1892</v>
      </c>
      <c r="BU933" s="60" t="s">
        <v>598</v>
      </c>
      <c r="BV933" s="61">
        <v>22479</v>
      </c>
      <c r="BW933" s="60" t="s">
        <v>9288</v>
      </c>
      <c r="CR933" s="60" t="s">
        <v>640</v>
      </c>
      <c r="CX933" s="60" t="s">
        <v>4496</v>
      </c>
      <c r="CZ933" s="61">
        <v>43580</v>
      </c>
      <c r="DA933" s="61">
        <v>42934</v>
      </c>
      <c r="DB933" s="61">
        <v>43123</v>
      </c>
      <c r="DC933" s="61">
        <v>44620</v>
      </c>
    </row>
    <row r="934" spans="1:107" x14ac:dyDescent="0.15">
      <c r="A934" s="60">
        <f>COUNTIF(B934:B$1038,B934)</f>
        <v>1</v>
      </c>
      <c r="B934" s="60" t="str">
        <f t="shared" si="28"/>
        <v>3492300045認知症対応型共同生活介護</v>
      </c>
      <c r="C934" s="60">
        <v>3492300045</v>
      </c>
      <c r="D934" s="60">
        <v>34211</v>
      </c>
      <c r="E934" s="60" t="s">
        <v>640</v>
      </c>
      <c r="G934" s="60" t="s">
        <v>9297</v>
      </c>
      <c r="H934" s="60" t="s">
        <v>9298</v>
      </c>
      <c r="I934" s="60">
        <v>7900964</v>
      </c>
      <c r="J934" s="60" t="s">
        <v>9299</v>
      </c>
      <c r="K934" s="60" t="s">
        <v>9300</v>
      </c>
      <c r="L934" s="60" t="s">
        <v>9301</v>
      </c>
      <c r="M934" s="60" t="s">
        <v>281</v>
      </c>
      <c r="O934" s="61">
        <v>40299</v>
      </c>
      <c r="P934" s="60" t="s">
        <v>1967</v>
      </c>
      <c r="Q934" s="60" t="s">
        <v>9302</v>
      </c>
      <c r="R934" s="60" t="s">
        <v>9303</v>
      </c>
      <c r="S934" s="60">
        <v>5980035</v>
      </c>
      <c r="T934" s="60" t="s">
        <v>9304</v>
      </c>
      <c r="V934" s="60" t="s">
        <v>9305</v>
      </c>
      <c r="X934" s="60" t="s">
        <v>9306</v>
      </c>
      <c r="Y934" s="60" t="s">
        <v>9307</v>
      </c>
      <c r="Z934" s="60" t="s">
        <v>9308</v>
      </c>
      <c r="AA934" s="60">
        <v>7390602</v>
      </c>
      <c r="AB934" s="60">
        <v>34211</v>
      </c>
      <c r="AC934" s="60" t="s">
        <v>9309</v>
      </c>
      <c r="AD934" s="60" t="s">
        <v>640</v>
      </c>
      <c r="AE934" s="60" t="b">
        <f t="shared" si="29"/>
        <v>1</v>
      </c>
      <c r="AF934" s="60" t="s">
        <v>641</v>
      </c>
      <c r="AH934" s="61">
        <v>42892</v>
      </c>
      <c r="AI934" s="60" t="s">
        <v>292</v>
      </c>
      <c r="AJ934" s="61">
        <v>43497</v>
      </c>
      <c r="AK934" s="61">
        <v>43517</v>
      </c>
      <c r="AL934" s="60" t="s">
        <v>1887</v>
      </c>
      <c r="AM934" s="60" t="str">
        <f>VLOOKUP(AL934,'[1]居宅，予防'!$A$2:$B$43,2,FALSE)</f>
        <v>認知症対応型共同生活介護</v>
      </c>
      <c r="AN934" s="60" t="str">
        <f>VLOOKUP(AM934,[1]施設種別!$A$2:$B$20,2,FALSE)</f>
        <v>⑪認知症対応型共同生活介護</v>
      </c>
      <c r="AO934" s="60" t="s">
        <v>294</v>
      </c>
      <c r="AP934" s="60" t="s">
        <v>356</v>
      </c>
      <c r="AQ934" s="61">
        <v>40299</v>
      </c>
      <c r="AR934" s="61">
        <v>40299</v>
      </c>
      <c r="AS934" s="61">
        <v>43191</v>
      </c>
      <c r="BF934" s="61">
        <v>42491</v>
      </c>
      <c r="BG934" s="61">
        <v>44681</v>
      </c>
      <c r="BJ934" s="60" t="s">
        <v>9306</v>
      </c>
      <c r="BK934" s="60" t="s">
        <v>9307</v>
      </c>
      <c r="BL934" s="60" t="s">
        <v>9308</v>
      </c>
      <c r="BM934" s="60" t="s">
        <v>9310</v>
      </c>
      <c r="BN934" s="60" t="s">
        <v>9311</v>
      </c>
      <c r="BO934" s="60" t="s">
        <v>9312</v>
      </c>
      <c r="BP934" s="60">
        <v>7390653</v>
      </c>
      <c r="BQ934" s="60" t="s">
        <v>9313</v>
      </c>
      <c r="BR934" s="60" t="s">
        <v>5338</v>
      </c>
      <c r="BU934" s="60" t="s">
        <v>2867</v>
      </c>
      <c r="BV934" s="61">
        <v>30152</v>
      </c>
      <c r="BW934" s="60" t="s">
        <v>9314</v>
      </c>
      <c r="CX934" s="60" t="s">
        <v>9315</v>
      </c>
      <c r="CZ934" s="61">
        <v>43241</v>
      </c>
      <c r="DA934" s="61">
        <v>43214</v>
      </c>
      <c r="DB934" s="61">
        <v>42892</v>
      </c>
      <c r="DC934" s="61">
        <v>44681</v>
      </c>
    </row>
    <row r="935" spans="1:107" x14ac:dyDescent="0.15">
      <c r="A935" s="60">
        <f>COUNTIF(B935:B$1038,B935)</f>
        <v>1</v>
      </c>
      <c r="B935" s="60" t="str">
        <f t="shared" si="28"/>
        <v>3492300052認知症対応型通所介護</v>
      </c>
      <c r="C935" s="60">
        <v>3492300052</v>
      </c>
      <c r="D935" s="60">
        <v>34211</v>
      </c>
      <c r="E935" s="60" t="s">
        <v>640</v>
      </c>
      <c r="G935" s="60" t="s">
        <v>9316</v>
      </c>
      <c r="H935" s="60" t="s">
        <v>9317</v>
      </c>
      <c r="I935" s="60">
        <v>7400018</v>
      </c>
      <c r="J935" s="60" t="s">
        <v>4418</v>
      </c>
      <c r="K935" s="60" t="s">
        <v>4419</v>
      </c>
      <c r="L935" s="60" t="s">
        <v>4420</v>
      </c>
      <c r="M935" s="60" t="s">
        <v>308</v>
      </c>
      <c r="O935" s="61">
        <v>21373</v>
      </c>
      <c r="P935" s="60" t="s">
        <v>283</v>
      </c>
      <c r="Q935" s="60" t="s">
        <v>4421</v>
      </c>
      <c r="R935" s="60" t="s">
        <v>4422</v>
      </c>
      <c r="S935" s="60">
        <v>7410092</v>
      </c>
      <c r="T935" s="60" t="s">
        <v>9318</v>
      </c>
      <c r="U935" s="61">
        <v>21590</v>
      </c>
      <c r="V935" s="60" t="s">
        <v>9319</v>
      </c>
      <c r="X935" s="60" t="s">
        <v>9320</v>
      </c>
      <c r="Y935" s="60" t="s">
        <v>9321</v>
      </c>
      <c r="Z935" s="60" t="s">
        <v>9322</v>
      </c>
      <c r="AA935" s="60">
        <v>7390603</v>
      </c>
      <c r="AB935" s="60">
        <v>34211</v>
      </c>
      <c r="AC935" s="60" t="s">
        <v>9323</v>
      </c>
      <c r="AD935" s="60" t="s">
        <v>640</v>
      </c>
      <c r="AE935" s="60" t="b">
        <f t="shared" si="29"/>
        <v>1</v>
      </c>
      <c r="AF935" s="60" t="s">
        <v>641</v>
      </c>
      <c r="AH935" s="61">
        <v>40443</v>
      </c>
      <c r="AI935" s="60" t="s">
        <v>292</v>
      </c>
      <c r="AJ935" s="61">
        <v>42736</v>
      </c>
      <c r="AK935" s="61">
        <v>42746</v>
      </c>
      <c r="AL935" s="60" t="s">
        <v>2720</v>
      </c>
      <c r="AM935" s="60" t="str">
        <f>VLOOKUP(AL935,'[1]居宅，予防'!$A$2:$B$43,2,FALSE)</f>
        <v>認知症対応型通所介護</v>
      </c>
      <c r="AN935" s="60" t="str">
        <f>VLOOKUP(AM935,[1]施設種別!$A$2:$B$20,2,FALSE)</f>
        <v>⑲認知症対応型通所介護</v>
      </c>
      <c r="AO935" s="60" t="s">
        <v>294</v>
      </c>
      <c r="AP935" s="60" t="s">
        <v>356</v>
      </c>
      <c r="AQ935" s="61">
        <v>40452</v>
      </c>
      <c r="AR935" s="61">
        <v>40452</v>
      </c>
      <c r="AS935" s="61">
        <v>43556</v>
      </c>
      <c r="BF935" s="61">
        <v>42644</v>
      </c>
      <c r="BG935" s="61">
        <v>44834</v>
      </c>
      <c r="BJ935" s="60" t="s">
        <v>9320</v>
      </c>
      <c r="BK935" s="60" t="s">
        <v>9321</v>
      </c>
      <c r="BL935" s="60" t="s">
        <v>9322</v>
      </c>
      <c r="BM935" s="60" t="s">
        <v>9324</v>
      </c>
      <c r="BN935" s="60" t="s">
        <v>9325</v>
      </c>
      <c r="BO935" s="60" t="s">
        <v>9326</v>
      </c>
      <c r="BP935" s="60">
        <v>7390605</v>
      </c>
      <c r="BQ935" s="60" t="s">
        <v>9327</v>
      </c>
      <c r="BR935" s="60" t="s">
        <v>2007</v>
      </c>
      <c r="BU935" s="60" t="s">
        <v>598</v>
      </c>
      <c r="BV935" s="61">
        <v>28142</v>
      </c>
      <c r="CX935" s="60" t="s">
        <v>9315</v>
      </c>
      <c r="CZ935" s="61">
        <v>43573</v>
      </c>
      <c r="DA935" s="61">
        <v>43241</v>
      </c>
      <c r="DB935" s="61">
        <v>42898</v>
      </c>
      <c r="DC935" s="61">
        <v>44834</v>
      </c>
    </row>
    <row r="936" spans="1:107" x14ac:dyDescent="0.15">
      <c r="A936" s="60">
        <f>COUNTIF(B936:B$1038,B936)</f>
        <v>1</v>
      </c>
      <c r="B936" s="60" t="str">
        <f t="shared" si="28"/>
        <v>3492300060地域密着型介護老人福祉施設入所者生活介護</v>
      </c>
      <c r="C936" s="60">
        <v>3492300060</v>
      </c>
      <c r="D936" s="60">
        <v>34211</v>
      </c>
      <c r="E936" s="60" t="s">
        <v>640</v>
      </c>
      <c r="G936" s="60" t="s">
        <v>9328</v>
      </c>
      <c r="H936" s="60" t="s">
        <v>9329</v>
      </c>
      <c r="I936" s="60">
        <v>7230142</v>
      </c>
      <c r="J936" s="60" t="s">
        <v>4499</v>
      </c>
      <c r="K936" s="60" t="s">
        <v>4500</v>
      </c>
      <c r="L936" s="60" t="s">
        <v>4501</v>
      </c>
      <c r="M936" s="60" t="s">
        <v>1244</v>
      </c>
      <c r="P936" s="60" t="s">
        <v>283</v>
      </c>
      <c r="Q936" s="60" t="s">
        <v>4502</v>
      </c>
      <c r="R936" s="60" t="s">
        <v>4503</v>
      </c>
      <c r="S936" s="60">
        <v>7300016</v>
      </c>
      <c r="T936" s="60" t="s">
        <v>9330</v>
      </c>
      <c r="X936" s="60" t="s">
        <v>9331</v>
      </c>
      <c r="Y936" s="60" t="s">
        <v>9332</v>
      </c>
      <c r="Z936" s="60" t="s">
        <v>4506</v>
      </c>
      <c r="AA936" s="60">
        <v>7390637</v>
      </c>
      <c r="AB936" s="60">
        <v>34211</v>
      </c>
      <c r="AC936" s="60" t="s">
        <v>4507</v>
      </c>
      <c r="AD936" s="60" t="s">
        <v>640</v>
      </c>
      <c r="AE936" s="60" t="b">
        <f t="shared" si="29"/>
        <v>1</v>
      </c>
      <c r="AF936" s="60" t="s">
        <v>641</v>
      </c>
      <c r="AH936" s="61">
        <v>41544</v>
      </c>
      <c r="AI936" s="60" t="s">
        <v>385</v>
      </c>
      <c r="AJ936" s="61">
        <v>41568</v>
      </c>
      <c r="AK936" s="61">
        <v>41547</v>
      </c>
      <c r="AL936" s="60" t="s">
        <v>8225</v>
      </c>
      <c r="AM936" s="60" t="str">
        <f>VLOOKUP(AL936,'[1]居宅，予防'!$A$2:$B$43,2,FALSE)</f>
        <v>地域密着型介護老人福祉施設入所者生活介護</v>
      </c>
      <c r="AN936" s="60" t="str">
        <f>VLOOKUP(AM936,[1]施設種別!$A$2:$B$20,2,FALSE)</f>
        <v>②地域密着型特別養護老人ホーム</v>
      </c>
      <c r="AO936" s="60" t="s">
        <v>294</v>
      </c>
      <c r="AP936" s="60" t="s">
        <v>356</v>
      </c>
      <c r="AQ936" s="61">
        <v>41568</v>
      </c>
      <c r="AR936" s="61">
        <v>41568</v>
      </c>
      <c r="AS936" s="61">
        <v>43282</v>
      </c>
      <c r="BF936" s="61">
        <v>41568</v>
      </c>
      <c r="BG936" s="61">
        <v>43758</v>
      </c>
      <c r="BJ936" s="60" t="s">
        <v>9331</v>
      </c>
      <c r="BK936" s="60" t="s">
        <v>9332</v>
      </c>
      <c r="BL936" s="60" t="s">
        <v>4506</v>
      </c>
      <c r="BN936" s="60" t="s">
        <v>4509</v>
      </c>
      <c r="BO936" s="60" t="s">
        <v>4510</v>
      </c>
      <c r="BP936" s="60">
        <v>7401202</v>
      </c>
      <c r="BQ936" s="60" t="s">
        <v>4511</v>
      </c>
      <c r="BS936" s="60" t="s">
        <v>9333</v>
      </c>
      <c r="BT936" s="60" t="s">
        <v>9334</v>
      </c>
      <c r="BU936" s="60" t="s">
        <v>598</v>
      </c>
      <c r="BV936" s="61">
        <v>21197</v>
      </c>
      <c r="BW936" s="60" t="s">
        <v>9335</v>
      </c>
      <c r="CP936" s="60" t="s">
        <v>9336</v>
      </c>
      <c r="CQ936" s="60" t="s">
        <v>9337</v>
      </c>
      <c r="CU936" s="60" t="s">
        <v>9338</v>
      </c>
      <c r="CX936" s="60" t="s">
        <v>9339</v>
      </c>
      <c r="CZ936" s="61">
        <v>43312</v>
      </c>
      <c r="DA936" s="61">
        <v>43348</v>
      </c>
      <c r="DB936" s="61">
        <v>41544</v>
      </c>
      <c r="DC936" s="61">
        <v>43758</v>
      </c>
    </row>
    <row r="937" spans="1:107" x14ac:dyDescent="0.15">
      <c r="A937" s="60">
        <f>COUNTIF(B937:B$1038,B937)</f>
        <v>1</v>
      </c>
      <c r="B937" s="60" t="str">
        <f t="shared" si="28"/>
        <v>3492300086小規模多機能型居宅介護</v>
      </c>
      <c r="C937" s="60">
        <v>3492300086</v>
      </c>
      <c r="D937" s="60">
        <v>34211</v>
      </c>
      <c r="E937" s="60" t="s">
        <v>640</v>
      </c>
      <c r="G937" s="60" t="s">
        <v>9340</v>
      </c>
      <c r="H937" s="60" t="s">
        <v>9341</v>
      </c>
      <c r="I937" s="60">
        <v>7450807</v>
      </c>
      <c r="J937" s="60" t="s">
        <v>9342</v>
      </c>
      <c r="K937" s="60" t="s">
        <v>9343</v>
      </c>
      <c r="L937" s="60" t="s">
        <v>9344</v>
      </c>
      <c r="M937" s="60" t="s">
        <v>8211</v>
      </c>
      <c r="N937" s="60" t="s">
        <v>9345</v>
      </c>
      <c r="O937" s="61">
        <v>41831</v>
      </c>
      <c r="P937" s="60" t="s">
        <v>1967</v>
      </c>
      <c r="Q937" s="60" t="s">
        <v>9346</v>
      </c>
      <c r="R937" s="60" t="s">
        <v>9347</v>
      </c>
      <c r="S937" s="60">
        <v>7390612</v>
      </c>
      <c r="T937" s="60" t="s">
        <v>9348</v>
      </c>
      <c r="U937" s="61">
        <v>25361</v>
      </c>
      <c r="V937" s="60" t="s">
        <v>9349</v>
      </c>
      <c r="X937" s="60" t="s">
        <v>9350</v>
      </c>
      <c r="Y937" s="60" t="s">
        <v>9351</v>
      </c>
      <c r="Z937" s="60" t="s">
        <v>9352</v>
      </c>
      <c r="AA937" s="60">
        <v>7390628</v>
      </c>
      <c r="AB937" s="60">
        <v>34211</v>
      </c>
      <c r="AC937" s="60" t="s">
        <v>9353</v>
      </c>
      <c r="AD937" s="60" t="s">
        <v>640</v>
      </c>
      <c r="AE937" s="60" t="b">
        <f t="shared" si="29"/>
        <v>1</v>
      </c>
      <c r="AF937" s="60" t="s">
        <v>641</v>
      </c>
      <c r="AH937" s="61">
        <v>42992</v>
      </c>
      <c r="AI937" s="60" t="s">
        <v>292</v>
      </c>
      <c r="AJ937" s="61">
        <v>42979</v>
      </c>
      <c r="AK937" s="61">
        <v>42993</v>
      </c>
      <c r="AL937" s="60" t="s">
        <v>8075</v>
      </c>
      <c r="AM937" s="60" t="str">
        <f>VLOOKUP(AL937,'[1]居宅，予防'!$A$2:$B$43,2,FALSE)</f>
        <v>小規模多機能型居宅介護</v>
      </c>
      <c r="AN937" s="60" t="str">
        <f>VLOOKUP(AM937,[1]施設種別!$A$2:$B$20,2,FALSE)</f>
        <v>⑫小規模多機能型居宅介護</v>
      </c>
      <c r="AO937" s="60" t="s">
        <v>294</v>
      </c>
      <c r="AP937" s="60" t="s">
        <v>356</v>
      </c>
      <c r="AQ937" s="61">
        <v>42826</v>
      </c>
      <c r="AR937" s="61">
        <v>42826</v>
      </c>
      <c r="AS937" s="61">
        <v>43586</v>
      </c>
      <c r="BF937" s="61">
        <v>42826</v>
      </c>
      <c r="BG937" s="61">
        <v>45016</v>
      </c>
      <c r="BJ937" s="60" t="s">
        <v>9350</v>
      </c>
      <c r="BK937" s="60" t="s">
        <v>9351</v>
      </c>
      <c r="BL937" s="60" t="s">
        <v>9352</v>
      </c>
      <c r="BN937" s="60" t="s">
        <v>9354</v>
      </c>
      <c r="BO937" s="60" t="s">
        <v>9355</v>
      </c>
      <c r="BP937" s="60">
        <v>7421513</v>
      </c>
      <c r="BQ937" s="60" t="s">
        <v>9356</v>
      </c>
      <c r="BR937" s="60" t="s">
        <v>8138</v>
      </c>
      <c r="BU937" s="60" t="s">
        <v>598</v>
      </c>
      <c r="BV937" s="61">
        <v>25401</v>
      </c>
      <c r="BW937" s="60" t="s">
        <v>9357</v>
      </c>
      <c r="CO937" s="60" t="s">
        <v>9358</v>
      </c>
      <c r="CR937" s="60" t="s">
        <v>640</v>
      </c>
      <c r="CZ937" s="61">
        <v>43580</v>
      </c>
      <c r="DA937" s="61">
        <v>43580</v>
      </c>
      <c r="DB937" s="61">
        <v>43047</v>
      </c>
      <c r="DC937" s="61">
        <v>45016</v>
      </c>
    </row>
    <row r="938" spans="1:107" x14ac:dyDescent="0.15">
      <c r="A938" s="60">
        <f>COUNTIF(B938:B$1038,B938)</f>
        <v>1</v>
      </c>
      <c r="B938" s="60" t="str">
        <f t="shared" si="28"/>
        <v>3492300094認知症対応型共同生活介護</v>
      </c>
      <c r="C938" s="60">
        <v>3492300094</v>
      </c>
      <c r="D938" s="60">
        <v>34211</v>
      </c>
      <c r="E938" s="60" t="s">
        <v>640</v>
      </c>
      <c r="G938" s="60" t="s">
        <v>9359</v>
      </c>
      <c r="H938" s="60" t="s">
        <v>9360</v>
      </c>
      <c r="I938" s="60">
        <v>3620037</v>
      </c>
      <c r="J938" s="60" t="s">
        <v>9361</v>
      </c>
      <c r="K938" s="60" t="s">
        <v>9362</v>
      </c>
      <c r="L938" s="60" t="s">
        <v>9363</v>
      </c>
      <c r="M938" s="60" t="s">
        <v>281</v>
      </c>
      <c r="N938" s="60" t="s">
        <v>9364</v>
      </c>
      <c r="O938" s="61">
        <v>34828</v>
      </c>
      <c r="P938" s="60" t="s">
        <v>9365</v>
      </c>
      <c r="Q938" s="60" t="s">
        <v>9366</v>
      </c>
      <c r="R938" s="60" t="s">
        <v>9367</v>
      </c>
      <c r="S938" s="60">
        <v>3500303</v>
      </c>
      <c r="T938" s="60" t="s">
        <v>9368</v>
      </c>
      <c r="U938" s="61">
        <v>24797</v>
      </c>
      <c r="X938" s="60" t="s">
        <v>9369</v>
      </c>
      <c r="Y938" s="60" t="s">
        <v>9370</v>
      </c>
      <c r="Z938" s="60" t="s">
        <v>9371</v>
      </c>
      <c r="AA938" s="60">
        <v>7390657</v>
      </c>
      <c r="AB938" s="60">
        <v>34211</v>
      </c>
      <c r="AC938" s="60" t="s">
        <v>9372</v>
      </c>
      <c r="AD938" s="60" t="s">
        <v>640</v>
      </c>
      <c r="AE938" s="60" t="b">
        <f t="shared" si="29"/>
        <v>1</v>
      </c>
      <c r="AF938" s="60" t="s">
        <v>641</v>
      </c>
      <c r="AH938" s="61">
        <v>42941</v>
      </c>
      <c r="AI938" s="60" t="s">
        <v>385</v>
      </c>
      <c r="AJ938" s="61">
        <v>42948</v>
      </c>
      <c r="AK938" s="61">
        <v>42978</v>
      </c>
      <c r="AL938" s="60" t="s">
        <v>1887</v>
      </c>
      <c r="AM938" s="60" t="str">
        <f>VLOOKUP(AL938,'[1]居宅，予防'!$A$2:$B$43,2,FALSE)</f>
        <v>認知症対応型共同生活介護</v>
      </c>
      <c r="AN938" s="60" t="str">
        <f>VLOOKUP(AM938,[1]施設種別!$A$2:$B$20,2,FALSE)</f>
        <v>⑪認知症対応型共同生活介護</v>
      </c>
      <c r="AO938" s="60" t="s">
        <v>294</v>
      </c>
      <c r="AP938" s="60" t="s">
        <v>356</v>
      </c>
      <c r="AQ938" s="61">
        <v>42948</v>
      </c>
      <c r="AR938" s="61">
        <v>42948</v>
      </c>
      <c r="AS938" s="61">
        <v>43435</v>
      </c>
      <c r="BF938" s="61">
        <v>42948</v>
      </c>
      <c r="BG938" s="61">
        <v>45138</v>
      </c>
      <c r="BJ938" s="60" t="s">
        <v>9369</v>
      </c>
      <c r="BK938" s="60" t="s">
        <v>9370</v>
      </c>
      <c r="BL938" s="60" t="s">
        <v>9371</v>
      </c>
      <c r="BM938" s="60" t="s">
        <v>9373</v>
      </c>
      <c r="BN938" s="60" t="s">
        <v>9374</v>
      </c>
      <c r="BO938" s="60" t="s">
        <v>9375</v>
      </c>
      <c r="BP938" s="60">
        <v>7390441</v>
      </c>
      <c r="BQ938" s="60" t="s">
        <v>9376</v>
      </c>
      <c r="BR938" s="60" t="s">
        <v>3393</v>
      </c>
      <c r="BU938" s="60" t="s">
        <v>598</v>
      </c>
      <c r="BV938" s="61">
        <v>26004</v>
      </c>
      <c r="CT938" s="60" t="s">
        <v>3543</v>
      </c>
      <c r="CX938" s="60" t="s">
        <v>800</v>
      </c>
      <c r="CZ938" s="61">
        <v>43461</v>
      </c>
      <c r="DA938" s="61">
        <v>43214</v>
      </c>
      <c r="DB938" s="61">
        <v>42941</v>
      </c>
      <c r="DC938" s="61">
        <v>45138</v>
      </c>
    </row>
    <row r="939" spans="1:107" x14ac:dyDescent="0.15">
      <c r="A939" s="60">
        <f>COUNTIF(B939:B$1038,B939)</f>
        <v>1</v>
      </c>
      <c r="B939" s="60" t="str">
        <f t="shared" si="28"/>
        <v>3492500024小規模多機能型居宅介護</v>
      </c>
      <c r="C939" s="60">
        <v>3492500024</v>
      </c>
      <c r="D939" s="60">
        <v>34212</v>
      </c>
      <c r="E939" s="60" t="s">
        <v>668</v>
      </c>
      <c r="G939" s="60" t="s">
        <v>4773</v>
      </c>
      <c r="H939" s="60" t="s">
        <v>4774</v>
      </c>
      <c r="I939" s="60">
        <v>7390265</v>
      </c>
      <c r="J939" s="60" t="s">
        <v>4775</v>
      </c>
      <c r="K939" s="60" t="s">
        <v>4776</v>
      </c>
      <c r="L939" s="60" t="s">
        <v>4777</v>
      </c>
      <c r="M939" s="60" t="s">
        <v>1907</v>
      </c>
      <c r="P939" s="60" t="s">
        <v>1967</v>
      </c>
      <c r="Q939" s="60" t="s">
        <v>4778</v>
      </c>
      <c r="R939" s="60" t="s">
        <v>4779</v>
      </c>
      <c r="U939" s="61">
        <v>19471</v>
      </c>
      <c r="X939" s="60" t="s">
        <v>9377</v>
      </c>
      <c r="Y939" s="60" t="s">
        <v>9378</v>
      </c>
      <c r="Z939" s="60" t="s">
        <v>4776</v>
      </c>
      <c r="AA939" s="60">
        <v>7390265</v>
      </c>
      <c r="AB939" s="60">
        <v>34212</v>
      </c>
      <c r="AC939" s="60" t="s">
        <v>4775</v>
      </c>
      <c r="AD939" s="60" t="s">
        <v>668</v>
      </c>
      <c r="AE939" s="60" t="b">
        <f t="shared" si="29"/>
        <v>1</v>
      </c>
      <c r="AF939" s="60" t="s">
        <v>290</v>
      </c>
      <c r="AH939" s="61">
        <v>39164</v>
      </c>
      <c r="AI939" s="60" t="s">
        <v>292</v>
      </c>
      <c r="AJ939" s="61">
        <v>40267</v>
      </c>
      <c r="AK939" s="61">
        <v>40291</v>
      </c>
      <c r="AL939" s="60" t="s">
        <v>8075</v>
      </c>
      <c r="AM939" s="60" t="str">
        <f>VLOOKUP(AL939,'[1]居宅，予防'!$A$2:$B$43,2,FALSE)</f>
        <v>小規模多機能型居宅介護</v>
      </c>
      <c r="AN939" s="60" t="str">
        <f>VLOOKUP(AM939,[1]施設種別!$A$2:$B$20,2,FALSE)</f>
        <v>⑫小規模多機能型居宅介護</v>
      </c>
      <c r="AO939" s="60" t="s">
        <v>294</v>
      </c>
      <c r="AP939" s="60" t="s">
        <v>356</v>
      </c>
      <c r="AQ939" s="61">
        <v>39173</v>
      </c>
      <c r="AR939" s="61">
        <v>39173</v>
      </c>
      <c r="AS939" s="61">
        <v>43191</v>
      </c>
      <c r="BF939" s="61">
        <v>43556</v>
      </c>
      <c r="BG939" s="61">
        <v>45747</v>
      </c>
      <c r="BJ939" s="60" t="s">
        <v>9377</v>
      </c>
      <c r="BK939" s="60" t="s">
        <v>9378</v>
      </c>
      <c r="BL939" s="60" t="s">
        <v>4776</v>
      </c>
      <c r="BM939" s="60" t="s">
        <v>4777</v>
      </c>
      <c r="BN939" s="60" t="s">
        <v>9379</v>
      </c>
      <c r="BO939" s="60" t="s">
        <v>9380</v>
      </c>
      <c r="BP939" s="60">
        <v>7314215</v>
      </c>
      <c r="BQ939" s="60" t="s">
        <v>9381</v>
      </c>
      <c r="BR939" s="60" t="s">
        <v>3393</v>
      </c>
      <c r="BU939" s="60" t="s">
        <v>598</v>
      </c>
      <c r="BV939" s="61">
        <v>18941</v>
      </c>
      <c r="BW939" s="60" t="s">
        <v>9382</v>
      </c>
      <c r="CZ939" s="61">
        <v>43581</v>
      </c>
      <c r="DA939" s="61">
        <v>43581</v>
      </c>
      <c r="DB939" s="61">
        <v>39863</v>
      </c>
      <c r="DC939" s="61">
        <v>45747</v>
      </c>
    </row>
    <row r="940" spans="1:107" x14ac:dyDescent="0.15">
      <c r="A940" s="60">
        <f>COUNTIF(B940:B$1038,B940)</f>
        <v>1</v>
      </c>
      <c r="B940" s="60" t="str">
        <f t="shared" si="28"/>
        <v>3492500032小規模多機能型居宅介護</v>
      </c>
      <c r="C940" s="60">
        <v>3492500032</v>
      </c>
      <c r="D940" s="60">
        <v>34212</v>
      </c>
      <c r="E940" s="60" t="s">
        <v>668</v>
      </c>
      <c r="G940" s="60" t="s">
        <v>1684</v>
      </c>
      <c r="H940" s="60" t="s">
        <v>1685</v>
      </c>
      <c r="I940" s="60">
        <v>7250231</v>
      </c>
      <c r="J940" s="60" t="s">
        <v>1686</v>
      </c>
      <c r="K940" s="60" t="s">
        <v>1687</v>
      </c>
      <c r="L940" s="60" t="s">
        <v>1688</v>
      </c>
      <c r="M940" s="60" t="s">
        <v>308</v>
      </c>
      <c r="P940" s="60" t="s">
        <v>283</v>
      </c>
      <c r="Q940" s="60" t="s">
        <v>1689</v>
      </c>
      <c r="R940" s="60" t="s">
        <v>1690</v>
      </c>
      <c r="S940" s="60">
        <v>7250231</v>
      </c>
      <c r="T940" s="60" t="s">
        <v>9383</v>
      </c>
      <c r="U940" s="61">
        <v>15650</v>
      </c>
      <c r="X940" s="60" t="s">
        <v>9384</v>
      </c>
      <c r="Y940" s="60" t="s">
        <v>9385</v>
      </c>
      <c r="Z940" s="60" t="s">
        <v>9386</v>
      </c>
      <c r="AA940" s="60">
        <v>7392202</v>
      </c>
      <c r="AB940" s="60">
        <v>34212</v>
      </c>
      <c r="AC940" s="60" t="s">
        <v>9387</v>
      </c>
      <c r="AD940" s="60" t="s">
        <v>668</v>
      </c>
      <c r="AE940" s="60" t="b">
        <f t="shared" si="29"/>
        <v>1</v>
      </c>
      <c r="AF940" s="60" t="s">
        <v>290</v>
      </c>
      <c r="AH940" s="61">
        <v>39164</v>
      </c>
      <c r="AI940" s="60" t="s">
        <v>292</v>
      </c>
      <c r="AJ940" s="61">
        <v>42552</v>
      </c>
      <c r="AK940" s="61">
        <v>42643</v>
      </c>
      <c r="AL940" s="60" t="s">
        <v>8075</v>
      </c>
      <c r="AM940" s="60" t="str">
        <f>VLOOKUP(AL940,'[1]居宅，予防'!$A$2:$B$43,2,FALSE)</f>
        <v>小規模多機能型居宅介護</v>
      </c>
      <c r="AN940" s="60" t="str">
        <f>VLOOKUP(AM940,[1]施設種別!$A$2:$B$20,2,FALSE)</f>
        <v>⑫小規模多機能型居宅介護</v>
      </c>
      <c r="AO940" s="60" t="s">
        <v>294</v>
      </c>
      <c r="AP940" s="60" t="s">
        <v>356</v>
      </c>
      <c r="AQ940" s="61">
        <v>39173</v>
      </c>
      <c r="AR940" s="61">
        <v>39173</v>
      </c>
      <c r="AS940" s="61">
        <v>42156</v>
      </c>
      <c r="BF940" s="61">
        <v>43556</v>
      </c>
      <c r="BG940" s="61">
        <v>45747</v>
      </c>
      <c r="BJ940" s="60" t="s">
        <v>9384</v>
      </c>
      <c r="BK940" s="60" t="s">
        <v>9385</v>
      </c>
      <c r="BL940" s="60" t="s">
        <v>9386</v>
      </c>
      <c r="BM940" s="60" t="s">
        <v>9388</v>
      </c>
      <c r="BN940" s="60" t="s">
        <v>9389</v>
      </c>
      <c r="BO940" s="60" t="s">
        <v>9390</v>
      </c>
      <c r="BP940" s="60">
        <v>7390269</v>
      </c>
      <c r="BQ940" s="60" t="s">
        <v>9391</v>
      </c>
      <c r="BR940" s="60" t="s">
        <v>1892</v>
      </c>
      <c r="BV940" s="61">
        <v>32665</v>
      </c>
      <c r="BW940" s="60" t="s">
        <v>9392</v>
      </c>
      <c r="CR940" s="60" t="s">
        <v>668</v>
      </c>
      <c r="CS940" s="60" t="s">
        <v>9393</v>
      </c>
      <c r="CZ940" s="61">
        <v>43581</v>
      </c>
      <c r="DA940" s="61">
        <v>43581</v>
      </c>
      <c r="DB940" s="61">
        <v>39553</v>
      </c>
      <c r="DC940" s="61">
        <v>45747</v>
      </c>
    </row>
    <row r="941" spans="1:107" x14ac:dyDescent="0.15">
      <c r="A941" s="60">
        <f>COUNTIF(B941:B$1038,B941)</f>
        <v>1</v>
      </c>
      <c r="B941" s="60" t="str">
        <f t="shared" si="28"/>
        <v>3492500040小規模多機能型居宅介護</v>
      </c>
      <c r="C941" s="60">
        <v>3492500040</v>
      </c>
      <c r="D941" s="60">
        <v>34212</v>
      </c>
      <c r="E941" s="60" t="s">
        <v>668</v>
      </c>
      <c r="G941" s="60" t="s">
        <v>1684</v>
      </c>
      <c r="H941" s="60" t="s">
        <v>1685</v>
      </c>
      <c r="I941" s="60">
        <v>7250231</v>
      </c>
      <c r="J941" s="60" t="s">
        <v>1686</v>
      </c>
      <c r="K941" s="60" t="s">
        <v>1687</v>
      </c>
      <c r="L941" s="60" t="s">
        <v>1688</v>
      </c>
      <c r="M941" s="60" t="s">
        <v>308</v>
      </c>
      <c r="P941" s="60" t="s">
        <v>283</v>
      </c>
      <c r="Q941" s="60" t="s">
        <v>1689</v>
      </c>
      <c r="R941" s="60" t="s">
        <v>1690</v>
      </c>
      <c r="S941" s="60">
        <v>7250231</v>
      </c>
      <c r="T941" s="60" t="s">
        <v>9383</v>
      </c>
      <c r="U941" s="61">
        <v>15650</v>
      </c>
      <c r="X941" s="60" t="s">
        <v>9394</v>
      </c>
      <c r="Y941" s="60" t="s">
        <v>9395</v>
      </c>
      <c r="Z941" s="60" t="s">
        <v>9396</v>
      </c>
      <c r="AA941" s="60">
        <v>7392403</v>
      </c>
      <c r="AB941" s="60">
        <v>34212</v>
      </c>
      <c r="AC941" s="60" t="s">
        <v>9397</v>
      </c>
      <c r="AD941" s="60" t="s">
        <v>668</v>
      </c>
      <c r="AE941" s="60" t="b">
        <f t="shared" si="29"/>
        <v>1</v>
      </c>
      <c r="AF941" s="60" t="s">
        <v>290</v>
      </c>
      <c r="AH941" s="61">
        <v>39164</v>
      </c>
      <c r="AI941" s="60" t="s">
        <v>292</v>
      </c>
      <c r="AJ941" s="61">
        <v>42247</v>
      </c>
      <c r="AK941" s="61">
        <v>42247</v>
      </c>
      <c r="AL941" s="60" t="s">
        <v>8075</v>
      </c>
      <c r="AM941" s="60" t="str">
        <f>VLOOKUP(AL941,'[1]居宅，予防'!$A$2:$B$43,2,FALSE)</f>
        <v>小規模多機能型居宅介護</v>
      </c>
      <c r="AN941" s="60" t="str">
        <f>VLOOKUP(AM941,[1]施設種別!$A$2:$B$20,2,FALSE)</f>
        <v>⑫小規模多機能型居宅介護</v>
      </c>
      <c r="AO941" s="60" t="s">
        <v>294</v>
      </c>
      <c r="AP941" s="60" t="s">
        <v>356</v>
      </c>
      <c r="AQ941" s="61">
        <v>39173</v>
      </c>
      <c r="AR941" s="61">
        <v>39173</v>
      </c>
      <c r="AS941" s="61">
        <v>43435</v>
      </c>
      <c r="BF941" s="61">
        <v>43556</v>
      </c>
      <c r="BG941" s="61">
        <v>45747</v>
      </c>
      <c r="BJ941" s="60" t="s">
        <v>9394</v>
      </c>
      <c r="BK941" s="60" t="s">
        <v>9395</v>
      </c>
      <c r="BL941" s="60" t="s">
        <v>9396</v>
      </c>
      <c r="BM941" s="60" t="s">
        <v>9398</v>
      </c>
      <c r="BN941" s="60" t="s">
        <v>9399</v>
      </c>
      <c r="BO941" s="60" t="s">
        <v>9400</v>
      </c>
      <c r="BP941" s="60">
        <v>7390026</v>
      </c>
      <c r="BQ941" s="60" t="s">
        <v>9401</v>
      </c>
      <c r="BR941" s="60" t="s">
        <v>1892</v>
      </c>
      <c r="BU941" s="60" t="s">
        <v>598</v>
      </c>
      <c r="BV941" s="61">
        <v>28548</v>
      </c>
      <c r="BW941" s="60" t="s">
        <v>9402</v>
      </c>
      <c r="CR941" s="60" t="s">
        <v>668</v>
      </c>
      <c r="CS941" s="60" t="s">
        <v>9403</v>
      </c>
      <c r="CZ941" s="61">
        <v>43581</v>
      </c>
      <c r="DA941" s="61">
        <v>43462</v>
      </c>
      <c r="DB941" s="61">
        <v>39479</v>
      </c>
      <c r="DC941" s="61">
        <v>45747</v>
      </c>
    </row>
    <row r="942" spans="1:107" x14ac:dyDescent="0.15">
      <c r="A942" s="60">
        <f>COUNTIF(B942:B$1038,B942)</f>
        <v>1</v>
      </c>
      <c r="B942" s="60" t="str">
        <f t="shared" si="28"/>
        <v>3492500057小規模多機能型居宅介護</v>
      </c>
      <c r="C942" s="60">
        <v>3492500057</v>
      </c>
      <c r="D942" s="60">
        <v>34212</v>
      </c>
      <c r="E942" s="60" t="s">
        <v>668</v>
      </c>
      <c r="G942" s="60" t="s">
        <v>2207</v>
      </c>
      <c r="H942" s="60" t="s">
        <v>2208</v>
      </c>
      <c r="I942" s="60">
        <v>7392318</v>
      </c>
      <c r="J942" s="60" t="s">
        <v>2209</v>
      </c>
      <c r="K942" s="60" t="s">
        <v>2210</v>
      </c>
      <c r="L942" s="60" t="s">
        <v>2211</v>
      </c>
      <c r="M942" s="60" t="s">
        <v>1244</v>
      </c>
      <c r="N942" s="60" t="s">
        <v>533</v>
      </c>
      <c r="P942" s="60" t="s">
        <v>283</v>
      </c>
      <c r="Q942" s="60" t="s">
        <v>2220</v>
      </c>
      <c r="R942" s="60" t="s">
        <v>2219</v>
      </c>
      <c r="S942" s="60">
        <v>7230016</v>
      </c>
      <c r="T942" s="60" t="s">
        <v>9404</v>
      </c>
      <c r="U942" s="61">
        <v>25394</v>
      </c>
      <c r="V942" s="60" t="s">
        <v>2223</v>
      </c>
      <c r="X942" s="60" t="s">
        <v>9405</v>
      </c>
      <c r="Y942" s="60" t="s">
        <v>9406</v>
      </c>
      <c r="Z942" s="60" t="s">
        <v>9407</v>
      </c>
      <c r="AA942" s="60">
        <v>7392318</v>
      </c>
      <c r="AB942" s="60">
        <v>34212</v>
      </c>
      <c r="AC942" s="60" t="s">
        <v>9408</v>
      </c>
      <c r="AD942" s="60" t="s">
        <v>668</v>
      </c>
      <c r="AE942" s="60" t="b">
        <f t="shared" si="29"/>
        <v>1</v>
      </c>
      <c r="AF942" s="60" t="s">
        <v>290</v>
      </c>
      <c r="AH942" s="61">
        <v>39261</v>
      </c>
      <c r="AI942" s="60" t="s">
        <v>292</v>
      </c>
      <c r="AJ942" s="61">
        <v>42826</v>
      </c>
      <c r="AK942" s="61">
        <v>42849</v>
      </c>
      <c r="AL942" s="60" t="s">
        <v>8075</v>
      </c>
      <c r="AM942" s="60" t="str">
        <f>VLOOKUP(AL942,'[1]居宅，予防'!$A$2:$B$43,2,FALSE)</f>
        <v>小規模多機能型居宅介護</v>
      </c>
      <c r="AN942" s="60" t="str">
        <f>VLOOKUP(AM942,[1]施設種別!$A$2:$B$20,2,FALSE)</f>
        <v>⑫小規模多機能型居宅介護</v>
      </c>
      <c r="AO942" s="60" t="s">
        <v>294</v>
      </c>
      <c r="AP942" s="60" t="s">
        <v>356</v>
      </c>
      <c r="AQ942" s="61">
        <v>39203</v>
      </c>
      <c r="AR942" s="61">
        <v>39203</v>
      </c>
      <c r="AS942" s="61">
        <v>43191</v>
      </c>
      <c r="BF942" s="61">
        <v>43586</v>
      </c>
      <c r="BG942" s="61">
        <v>45777</v>
      </c>
      <c r="BJ942" s="60" t="s">
        <v>9405</v>
      </c>
      <c r="BK942" s="60" t="s">
        <v>9406</v>
      </c>
      <c r="BL942" s="60" t="s">
        <v>9407</v>
      </c>
      <c r="BM942" s="60" t="s">
        <v>9409</v>
      </c>
      <c r="BN942" s="60" t="s">
        <v>9410</v>
      </c>
      <c r="BO942" s="60" t="s">
        <v>9411</v>
      </c>
      <c r="BP942" s="60">
        <v>7296711</v>
      </c>
      <c r="BQ942" s="60" t="s">
        <v>9412</v>
      </c>
      <c r="BU942" s="60" t="s">
        <v>598</v>
      </c>
      <c r="BV942" s="61">
        <v>25464</v>
      </c>
      <c r="BW942" s="60" t="s">
        <v>9413</v>
      </c>
      <c r="CR942" s="60" t="s">
        <v>668</v>
      </c>
      <c r="CS942" s="60" t="s">
        <v>9414</v>
      </c>
      <c r="CZ942" s="61">
        <v>43581</v>
      </c>
      <c r="DA942" s="61">
        <v>43218</v>
      </c>
      <c r="DB942" s="61">
        <v>42835</v>
      </c>
      <c r="DC942" s="61">
        <v>45777</v>
      </c>
    </row>
    <row r="943" spans="1:107" x14ac:dyDescent="0.15">
      <c r="A943" s="60">
        <f>COUNTIF(B943:B$1038,B943)</f>
        <v>1</v>
      </c>
      <c r="B943" s="60" t="str">
        <f t="shared" si="28"/>
        <v>3492500065小規模多機能型居宅介護</v>
      </c>
      <c r="C943" s="60">
        <v>3492500065</v>
      </c>
      <c r="D943" s="60">
        <v>34212</v>
      </c>
      <c r="E943" s="60" t="s">
        <v>668</v>
      </c>
      <c r="G943" s="60" t="s">
        <v>2254</v>
      </c>
      <c r="H943" s="60" t="s">
        <v>2255</v>
      </c>
      <c r="I943" s="60">
        <v>7220018</v>
      </c>
      <c r="J943" s="60" t="s">
        <v>8089</v>
      </c>
      <c r="K943" s="60" t="s">
        <v>2257</v>
      </c>
      <c r="L943" s="60" t="s">
        <v>2258</v>
      </c>
      <c r="M943" s="60" t="s">
        <v>1907</v>
      </c>
      <c r="P943" s="60" t="s">
        <v>1967</v>
      </c>
      <c r="Q943" s="60" t="s">
        <v>2259</v>
      </c>
      <c r="R943" s="60" t="s">
        <v>2260</v>
      </c>
      <c r="S943" s="60">
        <v>7220022</v>
      </c>
      <c r="T943" s="60" t="s">
        <v>2261</v>
      </c>
      <c r="U943" s="61">
        <v>23155</v>
      </c>
      <c r="V943" s="60" t="s">
        <v>2719</v>
      </c>
      <c r="X943" s="60" t="s">
        <v>9415</v>
      </c>
      <c r="Y943" s="60" t="s">
        <v>9416</v>
      </c>
      <c r="Z943" s="60" t="s">
        <v>9417</v>
      </c>
      <c r="AA943" s="60">
        <v>7392613</v>
      </c>
      <c r="AB943" s="60">
        <v>34212</v>
      </c>
      <c r="AC943" s="60" t="s">
        <v>9418</v>
      </c>
      <c r="AD943" s="60" t="s">
        <v>668</v>
      </c>
      <c r="AE943" s="60" t="b">
        <f t="shared" si="29"/>
        <v>1</v>
      </c>
      <c r="AF943" s="60" t="s">
        <v>290</v>
      </c>
      <c r="AH943" s="61">
        <v>39729</v>
      </c>
      <c r="AI943" s="60" t="s">
        <v>292</v>
      </c>
      <c r="AJ943" s="61">
        <v>42186</v>
      </c>
      <c r="AK943" s="61">
        <v>42216</v>
      </c>
      <c r="AL943" s="60" t="s">
        <v>8075</v>
      </c>
      <c r="AM943" s="60" t="str">
        <f>VLOOKUP(AL943,'[1]居宅，予防'!$A$2:$B$43,2,FALSE)</f>
        <v>小規模多機能型居宅介護</v>
      </c>
      <c r="AN943" s="60" t="str">
        <f>VLOOKUP(AM943,[1]施設種別!$A$2:$B$20,2,FALSE)</f>
        <v>⑫小規模多機能型居宅介護</v>
      </c>
      <c r="AO943" s="60" t="s">
        <v>294</v>
      </c>
      <c r="AP943" s="60" t="s">
        <v>356</v>
      </c>
      <c r="AQ943" s="61">
        <v>39539</v>
      </c>
      <c r="AR943" s="61">
        <v>39539</v>
      </c>
      <c r="AS943" s="61">
        <v>42629</v>
      </c>
      <c r="BF943" s="61">
        <v>41730</v>
      </c>
      <c r="BG943" s="61">
        <v>43921</v>
      </c>
      <c r="BJ943" s="60" t="s">
        <v>9415</v>
      </c>
      <c r="BK943" s="60" t="s">
        <v>9416</v>
      </c>
      <c r="BL943" s="60" t="s">
        <v>9417</v>
      </c>
      <c r="BM943" s="60" t="s">
        <v>9419</v>
      </c>
      <c r="BN943" s="60" t="s">
        <v>9420</v>
      </c>
      <c r="BO943" s="60" t="s">
        <v>9421</v>
      </c>
      <c r="BP943" s="60">
        <v>7392502</v>
      </c>
      <c r="BQ943" s="60" t="s">
        <v>9422</v>
      </c>
      <c r="BU943" s="60" t="s">
        <v>598</v>
      </c>
      <c r="BV943" s="61">
        <v>30496</v>
      </c>
      <c r="BW943" s="60" t="s">
        <v>9423</v>
      </c>
      <c r="CZ943" s="61">
        <v>42643</v>
      </c>
      <c r="DA943" s="61">
        <v>43218</v>
      </c>
      <c r="DB943" s="61">
        <v>39612</v>
      </c>
      <c r="DC943" s="61">
        <v>43921</v>
      </c>
    </row>
    <row r="944" spans="1:107" x14ac:dyDescent="0.15">
      <c r="A944" s="60">
        <f>COUNTIF(B944:B$1038,B944)</f>
        <v>1</v>
      </c>
      <c r="B944" s="60" t="str">
        <f t="shared" si="28"/>
        <v>3492500073地域密着型介護老人福祉施設入所者生活介護</v>
      </c>
      <c r="C944" s="60">
        <v>3492500073</v>
      </c>
      <c r="D944" s="60">
        <v>34212</v>
      </c>
      <c r="E944" s="60" t="s">
        <v>668</v>
      </c>
      <c r="G944" s="60" t="s">
        <v>9424</v>
      </c>
      <c r="H944" s="60" t="s">
        <v>4901</v>
      </c>
      <c r="I944" s="60">
        <v>7392303</v>
      </c>
      <c r="J944" s="60" t="s">
        <v>4902</v>
      </c>
      <c r="K944" s="60" t="s">
        <v>4903</v>
      </c>
      <c r="L944" s="60" t="s">
        <v>4904</v>
      </c>
      <c r="M944" s="60" t="s">
        <v>1244</v>
      </c>
      <c r="P944" s="60" t="s">
        <v>283</v>
      </c>
      <c r="Q944" s="60" t="s">
        <v>4791</v>
      </c>
      <c r="R944" s="60" t="s">
        <v>4792</v>
      </c>
      <c r="S944" s="60">
        <v>7390048</v>
      </c>
      <c r="T944" s="60" t="s">
        <v>9425</v>
      </c>
      <c r="U944" s="61">
        <v>17915</v>
      </c>
      <c r="V944" s="60" t="s">
        <v>4903</v>
      </c>
      <c r="W944" s="60" t="s">
        <v>9426</v>
      </c>
      <c r="X944" s="60" t="s">
        <v>5006</v>
      </c>
      <c r="Y944" s="60" t="s">
        <v>5007</v>
      </c>
      <c r="Z944" s="60" t="s">
        <v>4903</v>
      </c>
      <c r="AA944" s="60">
        <v>7392303</v>
      </c>
      <c r="AB944" s="60">
        <v>34212</v>
      </c>
      <c r="AC944" s="60" t="s">
        <v>4902</v>
      </c>
      <c r="AD944" s="60" t="s">
        <v>668</v>
      </c>
      <c r="AE944" s="60" t="b">
        <f t="shared" si="29"/>
        <v>1</v>
      </c>
      <c r="AF944" s="60" t="s">
        <v>290</v>
      </c>
      <c r="AH944" s="61">
        <v>39259</v>
      </c>
      <c r="AI944" s="60" t="s">
        <v>292</v>
      </c>
      <c r="AJ944" s="61">
        <v>42358</v>
      </c>
      <c r="AK944" s="61">
        <v>42366</v>
      </c>
      <c r="AL944" s="60" t="s">
        <v>8225</v>
      </c>
      <c r="AM944" s="60" t="str">
        <f>VLOOKUP(AL944,'[1]居宅，予防'!$A$2:$B$43,2,FALSE)</f>
        <v>地域密着型介護老人福祉施設入所者生活介護</v>
      </c>
      <c r="AN944" s="60" t="str">
        <f>VLOOKUP(AM944,[1]施設種別!$A$2:$B$20,2,FALSE)</f>
        <v>②地域密着型特別養護老人ホーム</v>
      </c>
      <c r="AO944" s="60" t="s">
        <v>294</v>
      </c>
      <c r="AP944" s="60" t="s">
        <v>356</v>
      </c>
      <c r="AQ944" s="61">
        <v>39264</v>
      </c>
      <c r="AR944" s="61">
        <v>39264</v>
      </c>
      <c r="AS944" s="61">
        <v>43332</v>
      </c>
      <c r="BF944" s="61">
        <v>41456</v>
      </c>
      <c r="BG944" s="61">
        <v>43646</v>
      </c>
      <c r="BJ944" s="60" t="s">
        <v>5006</v>
      </c>
      <c r="BK944" s="60" t="s">
        <v>5007</v>
      </c>
      <c r="BL944" s="60" t="s">
        <v>4903</v>
      </c>
      <c r="BM944" s="60" t="s">
        <v>4904</v>
      </c>
      <c r="BN944" s="60" t="s">
        <v>4907</v>
      </c>
      <c r="BO944" s="60" t="s">
        <v>4908</v>
      </c>
      <c r="BP944" s="60">
        <v>7390041</v>
      </c>
      <c r="BQ944" s="60" t="s">
        <v>4909</v>
      </c>
      <c r="BS944" s="60" t="s">
        <v>9427</v>
      </c>
      <c r="BT944" s="60" t="s">
        <v>9428</v>
      </c>
      <c r="BU944" s="60" t="s">
        <v>598</v>
      </c>
      <c r="BV944" s="61">
        <v>30763</v>
      </c>
      <c r="CU944" s="60" t="s">
        <v>9429</v>
      </c>
      <c r="CZ944" s="61">
        <v>43343</v>
      </c>
      <c r="DA944" s="61">
        <v>43239</v>
      </c>
      <c r="DB944" s="61">
        <v>39259</v>
      </c>
      <c r="DC944" s="61">
        <v>43646</v>
      </c>
    </row>
    <row r="945" spans="1:107" x14ac:dyDescent="0.15">
      <c r="A945" s="60">
        <f>COUNTIF(B945:B$1038,B945)</f>
        <v>1</v>
      </c>
      <c r="B945" s="60" t="str">
        <f t="shared" si="28"/>
        <v>3492500081小規模多機能型居宅介護</v>
      </c>
      <c r="C945" s="60">
        <v>3492500081</v>
      </c>
      <c r="D945" s="60">
        <v>34212</v>
      </c>
      <c r="E945" s="60" t="s">
        <v>668</v>
      </c>
      <c r="G945" s="60" t="s">
        <v>7054</v>
      </c>
      <c r="H945" s="60" t="s">
        <v>7055</v>
      </c>
      <c r="I945" s="60">
        <v>7390002</v>
      </c>
      <c r="J945" s="60" t="s">
        <v>9430</v>
      </c>
      <c r="K945" s="60" t="s">
        <v>7062</v>
      </c>
      <c r="L945" s="60" t="s">
        <v>7064</v>
      </c>
      <c r="M945" s="60" t="s">
        <v>2182</v>
      </c>
      <c r="P945" s="60" t="s">
        <v>283</v>
      </c>
      <c r="Q945" s="60" t="s">
        <v>7058</v>
      </c>
      <c r="R945" s="60" t="s">
        <v>7059</v>
      </c>
      <c r="S945" s="60">
        <v>7390002</v>
      </c>
      <c r="T945" s="60" t="s">
        <v>9430</v>
      </c>
      <c r="U945" s="61">
        <v>17413</v>
      </c>
      <c r="V945" s="60" t="s">
        <v>7057</v>
      </c>
      <c r="X945" s="60" t="s">
        <v>9431</v>
      </c>
      <c r="Y945" s="60" t="s">
        <v>9432</v>
      </c>
      <c r="Z945" s="60" t="s">
        <v>9433</v>
      </c>
      <c r="AA945" s="60">
        <v>7392303</v>
      </c>
      <c r="AB945" s="60">
        <v>34212</v>
      </c>
      <c r="AC945" s="60" t="s">
        <v>9434</v>
      </c>
      <c r="AD945" s="60" t="s">
        <v>668</v>
      </c>
      <c r="AE945" s="60" t="b">
        <f t="shared" si="29"/>
        <v>1</v>
      </c>
      <c r="AF945" s="60" t="s">
        <v>290</v>
      </c>
      <c r="AH945" s="61">
        <v>39686</v>
      </c>
      <c r="AI945" s="60" t="s">
        <v>292</v>
      </c>
      <c r="AJ945" s="61">
        <v>42095</v>
      </c>
      <c r="AK945" s="61">
        <v>42118</v>
      </c>
      <c r="AL945" s="60" t="s">
        <v>8075</v>
      </c>
      <c r="AM945" s="60" t="str">
        <f>VLOOKUP(AL945,'[1]居宅，予防'!$A$2:$B$43,2,FALSE)</f>
        <v>小規模多機能型居宅介護</v>
      </c>
      <c r="AN945" s="60" t="str">
        <f>VLOOKUP(AM945,[1]施設種別!$A$2:$B$20,2,FALSE)</f>
        <v>⑫小規模多機能型居宅介護</v>
      </c>
      <c r="AO945" s="60" t="s">
        <v>294</v>
      </c>
      <c r="AP945" s="60" t="s">
        <v>356</v>
      </c>
      <c r="AQ945" s="61">
        <v>39539</v>
      </c>
      <c r="AR945" s="61">
        <v>39539</v>
      </c>
      <c r="AS945" s="61">
        <v>42095</v>
      </c>
      <c r="BF945" s="61">
        <v>41730</v>
      </c>
      <c r="BG945" s="61">
        <v>43921</v>
      </c>
      <c r="BJ945" s="60" t="s">
        <v>9431</v>
      </c>
      <c r="BK945" s="60" t="s">
        <v>9432</v>
      </c>
      <c r="BL945" s="60" t="s">
        <v>9433</v>
      </c>
      <c r="BM945" s="60" t="s">
        <v>9435</v>
      </c>
      <c r="BN945" s="60" t="s">
        <v>9436</v>
      </c>
      <c r="BO945" s="60" t="s">
        <v>9437</v>
      </c>
      <c r="BP945" s="60">
        <v>7392303</v>
      </c>
      <c r="BQ945" s="60" t="s">
        <v>9438</v>
      </c>
      <c r="BV945" s="61">
        <v>19462</v>
      </c>
      <c r="CZ945" s="61">
        <v>42118</v>
      </c>
      <c r="DA945" s="61">
        <v>43218</v>
      </c>
      <c r="DB945" s="61">
        <v>40547</v>
      </c>
      <c r="DC945" s="61">
        <v>43921</v>
      </c>
    </row>
    <row r="946" spans="1:107" x14ac:dyDescent="0.15">
      <c r="A946" s="60">
        <f>COUNTIF(B946:B$1038,B946)</f>
        <v>1</v>
      </c>
      <c r="B946" s="60" t="str">
        <f t="shared" si="28"/>
        <v>3492500107小規模多機能型居宅介護</v>
      </c>
      <c r="C946" s="60">
        <v>3492500107</v>
      </c>
      <c r="D946" s="60">
        <v>34212</v>
      </c>
      <c r="E946" s="60" t="s">
        <v>668</v>
      </c>
      <c r="G946" s="60" t="s">
        <v>9439</v>
      </c>
      <c r="H946" s="60" t="s">
        <v>2255</v>
      </c>
      <c r="I946" s="60">
        <v>7220018</v>
      </c>
      <c r="J946" s="60" t="s">
        <v>2256</v>
      </c>
      <c r="K946" s="60" t="s">
        <v>2257</v>
      </c>
      <c r="L946" s="60" t="s">
        <v>2258</v>
      </c>
      <c r="M946" s="60" t="s">
        <v>1907</v>
      </c>
      <c r="N946" s="60" t="s">
        <v>533</v>
      </c>
      <c r="O946" s="61">
        <v>36096</v>
      </c>
      <c r="P946" s="60" t="s">
        <v>1967</v>
      </c>
      <c r="Q946" s="60" t="s">
        <v>2259</v>
      </c>
      <c r="R946" s="60" t="s">
        <v>2260</v>
      </c>
      <c r="S946" s="60">
        <v>7220022</v>
      </c>
      <c r="T946" s="60" t="s">
        <v>8090</v>
      </c>
      <c r="U946" s="61">
        <v>23155</v>
      </c>
      <c r="V946" s="60" t="s">
        <v>2719</v>
      </c>
      <c r="X946" s="60" t="s">
        <v>9440</v>
      </c>
      <c r="Y946" s="60" t="s">
        <v>9441</v>
      </c>
      <c r="Z946" s="60" t="s">
        <v>9442</v>
      </c>
      <c r="AA946" s="60">
        <v>7392105</v>
      </c>
      <c r="AB946" s="60">
        <v>34212</v>
      </c>
      <c r="AC946" s="60" t="s">
        <v>9443</v>
      </c>
      <c r="AD946" s="60" t="s">
        <v>668</v>
      </c>
      <c r="AE946" s="60" t="b">
        <f t="shared" si="29"/>
        <v>1</v>
      </c>
      <c r="AF946" s="60" t="s">
        <v>290</v>
      </c>
      <c r="AH946" s="61">
        <v>39895</v>
      </c>
      <c r="AI946" s="60" t="s">
        <v>292</v>
      </c>
      <c r="AJ946" s="61">
        <v>42186</v>
      </c>
      <c r="AK946" s="61">
        <v>42216</v>
      </c>
      <c r="AL946" s="60" t="s">
        <v>8075</v>
      </c>
      <c r="AM946" s="60" t="str">
        <f>VLOOKUP(AL946,'[1]居宅，予防'!$A$2:$B$43,2,FALSE)</f>
        <v>小規模多機能型居宅介護</v>
      </c>
      <c r="AN946" s="60" t="str">
        <f>VLOOKUP(AM946,[1]施設種別!$A$2:$B$20,2,FALSE)</f>
        <v>⑫小規模多機能型居宅介護</v>
      </c>
      <c r="AO946" s="60" t="s">
        <v>294</v>
      </c>
      <c r="AP946" s="60" t="s">
        <v>356</v>
      </c>
      <c r="AQ946" s="61">
        <v>39904</v>
      </c>
      <c r="AR946" s="61">
        <v>39904</v>
      </c>
      <c r="AS946" s="61">
        <v>42095</v>
      </c>
      <c r="BF946" s="61">
        <v>42095</v>
      </c>
      <c r="BG946" s="61">
        <v>44286</v>
      </c>
      <c r="BJ946" s="60" t="s">
        <v>9440</v>
      </c>
      <c r="BK946" s="60" t="s">
        <v>9441</v>
      </c>
      <c r="BL946" s="60" t="s">
        <v>9442</v>
      </c>
      <c r="BM946" s="60" t="s">
        <v>9444</v>
      </c>
      <c r="BN946" s="60" t="s">
        <v>9445</v>
      </c>
      <c r="BO946" s="60" t="s">
        <v>9446</v>
      </c>
      <c r="BP946" s="60">
        <v>7390002</v>
      </c>
      <c r="BQ946" s="60" t="s">
        <v>9447</v>
      </c>
      <c r="BR946" s="60" t="s">
        <v>3348</v>
      </c>
      <c r="BU946" s="60" t="s">
        <v>598</v>
      </c>
      <c r="BV946" s="61">
        <v>17101</v>
      </c>
      <c r="BW946" s="60" t="s">
        <v>9448</v>
      </c>
      <c r="CR946" s="60" t="s">
        <v>668</v>
      </c>
      <c r="CZ946" s="61">
        <v>42118</v>
      </c>
      <c r="DA946" s="61">
        <v>43218</v>
      </c>
      <c r="DB946" s="61">
        <v>39895</v>
      </c>
      <c r="DC946" s="61">
        <v>44286</v>
      </c>
    </row>
    <row r="947" spans="1:107" x14ac:dyDescent="0.15">
      <c r="A947" s="60">
        <f>COUNTIF(B947:B$1038,B947)</f>
        <v>1</v>
      </c>
      <c r="B947" s="60" t="str">
        <f t="shared" si="28"/>
        <v>3492500115小規模多機能型居宅介護</v>
      </c>
      <c r="C947" s="60">
        <v>3492500115</v>
      </c>
      <c r="D947" s="60">
        <v>34212</v>
      </c>
      <c r="E947" s="60" t="s">
        <v>668</v>
      </c>
      <c r="G947" s="60" t="s">
        <v>9449</v>
      </c>
      <c r="H947" s="60" t="s">
        <v>4788</v>
      </c>
      <c r="I947" s="60">
        <v>7390014</v>
      </c>
      <c r="J947" s="60" t="s">
        <v>9450</v>
      </c>
      <c r="K947" s="60" t="s">
        <v>4790</v>
      </c>
      <c r="L947" s="60" t="s">
        <v>4790</v>
      </c>
      <c r="M947" s="60" t="s">
        <v>308</v>
      </c>
      <c r="N947" s="60" t="s">
        <v>533</v>
      </c>
      <c r="O947" s="61">
        <v>35851</v>
      </c>
      <c r="P947" s="60" t="s">
        <v>283</v>
      </c>
      <c r="Q947" s="60" t="s">
        <v>4791</v>
      </c>
      <c r="R947" s="60" t="s">
        <v>4792</v>
      </c>
      <c r="S947" s="60">
        <v>7390048</v>
      </c>
      <c r="T947" s="60" t="s">
        <v>9451</v>
      </c>
      <c r="U947" s="61">
        <v>17915</v>
      </c>
      <c r="V947" s="60" t="s">
        <v>9452</v>
      </c>
      <c r="W947" s="60" t="s">
        <v>9452</v>
      </c>
      <c r="X947" s="60" t="s">
        <v>9453</v>
      </c>
      <c r="Y947" s="60" t="s">
        <v>9454</v>
      </c>
      <c r="Z947" s="60" t="s">
        <v>9455</v>
      </c>
      <c r="AA947" s="60">
        <v>7390041</v>
      </c>
      <c r="AB947" s="60">
        <v>34212</v>
      </c>
      <c r="AC947" s="60" t="s">
        <v>9456</v>
      </c>
      <c r="AD947" s="60" t="s">
        <v>668</v>
      </c>
      <c r="AE947" s="60" t="b">
        <f t="shared" si="29"/>
        <v>1</v>
      </c>
      <c r="AF947" s="60" t="s">
        <v>290</v>
      </c>
      <c r="AH947" s="61">
        <v>39897</v>
      </c>
      <c r="AI947" s="60" t="s">
        <v>292</v>
      </c>
      <c r="AJ947" s="61">
        <v>42095</v>
      </c>
      <c r="AK947" s="61">
        <v>42118</v>
      </c>
      <c r="AL947" s="60" t="s">
        <v>8075</v>
      </c>
      <c r="AM947" s="60" t="str">
        <f>VLOOKUP(AL947,'[1]居宅，予防'!$A$2:$B$43,2,FALSE)</f>
        <v>小規模多機能型居宅介護</v>
      </c>
      <c r="AN947" s="60" t="str">
        <f>VLOOKUP(AM947,[1]施設種別!$A$2:$B$20,2,FALSE)</f>
        <v>⑫小規模多機能型居宅介護</v>
      </c>
      <c r="AO947" s="60" t="s">
        <v>294</v>
      </c>
      <c r="AP947" s="60" t="s">
        <v>356</v>
      </c>
      <c r="AQ947" s="61">
        <v>39904</v>
      </c>
      <c r="AR947" s="61">
        <v>39904</v>
      </c>
      <c r="AS947" s="61">
        <v>43469</v>
      </c>
      <c r="BF947" s="61">
        <v>42095</v>
      </c>
      <c r="BG947" s="61">
        <v>44286</v>
      </c>
      <c r="BJ947" s="60" t="s">
        <v>9453</v>
      </c>
      <c r="BK947" s="60" t="s">
        <v>9454</v>
      </c>
      <c r="BL947" s="60" t="s">
        <v>9457</v>
      </c>
      <c r="BN947" s="60" t="s">
        <v>9458</v>
      </c>
      <c r="BO947" s="60" t="s">
        <v>9459</v>
      </c>
      <c r="BP947" s="60">
        <v>7392611</v>
      </c>
      <c r="BQ947" s="60" t="s">
        <v>9460</v>
      </c>
      <c r="BR947" s="60" t="s">
        <v>1892</v>
      </c>
      <c r="BU947" s="60" t="s">
        <v>598</v>
      </c>
      <c r="BV947" s="61">
        <v>24951</v>
      </c>
      <c r="BW947" s="60" t="s">
        <v>9461</v>
      </c>
      <c r="CR947" s="60" t="s">
        <v>668</v>
      </c>
      <c r="CZ947" s="61">
        <v>43495</v>
      </c>
      <c r="DA947" s="61">
        <v>43218</v>
      </c>
      <c r="DB947" s="61">
        <v>39897</v>
      </c>
      <c r="DC947" s="61">
        <v>44286</v>
      </c>
    </row>
    <row r="948" spans="1:107" x14ac:dyDescent="0.15">
      <c r="A948" s="60">
        <f>COUNTIF(B948:B$1038,B948)</f>
        <v>1</v>
      </c>
      <c r="B948" s="60" t="str">
        <f t="shared" si="28"/>
        <v>3492500123認知症対応型共同生活介護</v>
      </c>
      <c r="C948" s="60">
        <v>3492500123</v>
      </c>
      <c r="D948" s="60">
        <v>34212</v>
      </c>
      <c r="E948" s="60" t="s">
        <v>668</v>
      </c>
      <c r="G948" s="60" t="s">
        <v>9439</v>
      </c>
      <c r="H948" s="60" t="s">
        <v>2255</v>
      </c>
      <c r="I948" s="60">
        <v>7220018</v>
      </c>
      <c r="J948" s="60" t="s">
        <v>2718</v>
      </c>
      <c r="K948" s="60" t="s">
        <v>2257</v>
      </c>
      <c r="L948" s="60" t="s">
        <v>2258</v>
      </c>
      <c r="M948" s="60" t="s">
        <v>1907</v>
      </c>
      <c r="O948" s="61">
        <v>36096</v>
      </c>
      <c r="P948" s="60" t="s">
        <v>1967</v>
      </c>
      <c r="Q948" s="60" t="s">
        <v>2259</v>
      </c>
      <c r="R948" s="60" t="s">
        <v>2260</v>
      </c>
      <c r="S948" s="60">
        <v>7220022</v>
      </c>
      <c r="T948" s="60" t="s">
        <v>2261</v>
      </c>
      <c r="U948" s="61">
        <v>23155</v>
      </c>
      <c r="V948" s="60" t="s">
        <v>2719</v>
      </c>
      <c r="X948" s="60" t="s">
        <v>9462</v>
      </c>
      <c r="Y948" s="60" t="s">
        <v>9463</v>
      </c>
      <c r="Z948" s="60" t="s">
        <v>9464</v>
      </c>
      <c r="AA948" s="60">
        <v>7392613</v>
      </c>
      <c r="AB948" s="60">
        <v>34212</v>
      </c>
      <c r="AC948" s="60" t="s">
        <v>9418</v>
      </c>
      <c r="AD948" s="60" t="s">
        <v>668</v>
      </c>
      <c r="AE948" s="60" t="b">
        <f t="shared" si="29"/>
        <v>1</v>
      </c>
      <c r="AF948" s="60" t="s">
        <v>290</v>
      </c>
      <c r="AH948" s="61">
        <v>40476</v>
      </c>
      <c r="AI948" s="60" t="s">
        <v>292</v>
      </c>
      <c r="AJ948" s="61">
        <v>42186</v>
      </c>
      <c r="AK948" s="61">
        <v>42216</v>
      </c>
      <c r="AL948" s="60" t="s">
        <v>1887</v>
      </c>
      <c r="AM948" s="60" t="str">
        <f>VLOOKUP(AL948,'[1]居宅，予防'!$A$2:$B$43,2,FALSE)</f>
        <v>認知症対応型共同生活介護</v>
      </c>
      <c r="AN948" s="60" t="str">
        <f>VLOOKUP(AM948,[1]施設種別!$A$2:$B$20,2,FALSE)</f>
        <v>⑪認知症対応型共同生活介護</v>
      </c>
      <c r="AO948" s="60" t="s">
        <v>294</v>
      </c>
      <c r="AP948" s="60" t="s">
        <v>356</v>
      </c>
      <c r="AQ948" s="61">
        <v>40483</v>
      </c>
      <c r="AR948" s="61">
        <v>40483</v>
      </c>
      <c r="AS948" s="61">
        <v>43252</v>
      </c>
      <c r="BF948" s="61">
        <v>42675</v>
      </c>
      <c r="BG948" s="61">
        <v>44865</v>
      </c>
      <c r="BJ948" s="60" t="s">
        <v>9462</v>
      </c>
      <c r="BK948" s="60" t="s">
        <v>9463</v>
      </c>
      <c r="BL948" s="60" t="s">
        <v>9464</v>
      </c>
      <c r="BM948" s="60" t="s">
        <v>9419</v>
      </c>
      <c r="BN948" s="60" t="s">
        <v>9465</v>
      </c>
      <c r="BO948" s="60" t="s">
        <v>9466</v>
      </c>
      <c r="BP948" s="60">
        <v>7390026</v>
      </c>
      <c r="BQ948" s="60" t="s">
        <v>9467</v>
      </c>
      <c r="BR948" s="60" t="s">
        <v>1892</v>
      </c>
      <c r="BU948" s="60" t="s">
        <v>598</v>
      </c>
      <c r="BV948" s="61">
        <v>32011</v>
      </c>
      <c r="BW948" s="60" t="s">
        <v>9468</v>
      </c>
      <c r="CZ948" s="61">
        <v>43280</v>
      </c>
      <c r="DA948" s="61">
        <v>43218</v>
      </c>
      <c r="DB948" s="61">
        <v>40476</v>
      </c>
      <c r="DC948" s="61">
        <v>44865</v>
      </c>
    </row>
    <row r="949" spans="1:107" x14ac:dyDescent="0.15">
      <c r="A949" s="60">
        <f>COUNTIF(B949:B$1038,B949)</f>
        <v>1</v>
      </c>
      <c r="B949" s="60" t="str">
        <f t="shared" si="28"/>
        <v>3492500131認知症対応型共同生活介護</v>
      </c>
      <c r="C949" s="60">
        <v>3492500131</v>
      </c>
      <c r="D949" s="60">
        <v>34212</v>
      </c>
      <c r="E949" s="60" t="s">
        <v>668</v>
      </c>
      <c r="G949" s="60" t="s">
        <v>693</v>
      </c>
      <c r="H949" s="60" t="s">
        <v>694</v>
      </c>
      <c r="I949" s="60">
        <v>7390041</v>
      </c>
      <c r="J949" s="60" t="s">
        <v>695</v>
      </c>
      <c r="K949" s="60" t="s">
        <v>696</v>
      </c>
      <c r="L949" s="60" t="s">
        <v>697</v>
      </c>
      <c r="M949" s="60" t="s">
        <v>308</v>
      </c>
      <c r="P949" s="60" t="s">
        <v>283</v>
      </c>
      <c r="Q949" s="60" t="s">
        <v>698</v>
      </c>
      <c r="R949" s="60" t="s">
        <v>699</v>
      </c>
      <c r="S949" s="60">
        <v>7390041</v>
      </c>
      <c r="T949" s="60" t="s">
        <v>9469</v>
      </c>
      <c r="X949" s="60" t="s">
        <v>9470</v>
      </c>
      <c r="Y949" s="60" t="s">
        <v>9471</v>
      </c>
      <c r="Z949" s="60" t="s">
        <v>9472</v>
      </c>
      <c r="AA949" s="60">
        <v>7390142</v>
      </c>
      <c r="AB949" s="60">
        <v>34212</v>
      </c>
      <c r="AC949" s="60" t="s">
        <v>9473</v>
      </c>
      <c r="AD949" s="60" t="s">
        <v>668</v>
      </c>
      <c r="AE949" s="60" t="b">
        <f t="shared" si="29"/>
        <v>1</v>
      </c>
      <c r="AF949" s="60" t="s">
        <v>290</v>
      </c>
      <c r="AH949" s="61">
        <v>40567</v>
      </c>
      <c r="AI949" s="60" t="s">
        <v>292</v>
      </c>
      <c r="AJ949" s="61">
        <v>42826</v>
      </c>
      <c r="AK949" s="61">
        <v>42849</v>
      </c>
      <c r="AL949" s="60" t="s">
        <v>1887</v>
      </c>
      <c r="AM949" s="60" t="str">
        <f>VLOOKUP(AL949,'[1]居宅，予防'!$A$2:$B$43,2,FALSE)</f>
        <v>認知症対応型共同生活介護</v>
      </c>
      <c r="AN949" s="60" t="str">
        <f>VLOOKUP(AM949,[1]施設種別!$A$2:$B$20,2,FALSE)</f>
        <v>⑪認知症対応型共同生活介護</v>
      </c>
      <c r="AO949" s="60" t="s">
        <v>294</v>
      </c>
      <c r="AP949" s="60" t="s">
        <v>356</v>
      </c>
      <c r="AQ949" s="61">
        <v>40575</v>
      </c>
      <c r="AR949" s="61">
        <v>40575</v>
      </c>
      <c r="AS949" s="61">
        <v>43191</v>
      </c>
      <c r="BF949" s="61">
        <v>42767</v>
      </c>
      <c r="BG949" s="61">
        <v>44957</v>
      </c>
      <c r="BJ949" s="60" t="s">
        <v>9470</v>
      </c>
      <c r="BK949" s="60" t="s">
        <v>9471</v>
      </c>
      <c r="BL949" s="60" t="s">
        <v>9472</v>
      </c>
      <c r="BM949" s="60" t="s">
        <v>9474</v>
      </c>
      <c r="BN949" s="60" t="s">
        <v>9475</v>
      </c>
      <c r="BO949" s="60" t="s">
        <v>9476</v>
      </c>
      <c r="BP949" s="60">
        <v>7390133</v>
      </c>
      <c r="BQ949" s="60" t="s">
        <v>9477</v>
      </c>
      <c r="BR949" s="60" t="s">
        <v>1892</v>
      </c>
      <c r="BV949" s="61">
        <v>30640</v>
      </c>
      <c r="BW949" s="60" t="s">
        <v>9478</v>
      </c>
      <c r="CZ949" s="61">
        <v>43218</v>
      </c>
      <c r="DA949" s="61">
        <v>43218</v>
      </c>
      <c r="DB949" s="61">
        <v>40567</v>
      </c>
      <c r="DC949" s="61">
        <v>44957</v>
      </c>
    </row>
    <row r="950" spans="1:107" x14ac:dyDescent="0.15">
      <c r="A950" s="60">
        <f>COUNTIF(B950:B$1038,B950)</f>
        <v>1</v>
      </c>
      <c r="B950" s="60" t="str">
        <f t="shared" si="28"/>
        <v>3492500149認知症対応型共同生活介護</v>
      </c>
      <c r="C950" s="60">
        <v>3492500149</v>
      </c>
      <c r="D950" s="60">
        <v>34212</v>
      </c>
      <c r="E950" s="60" t="s">
        <v>668</v>
      </c>
      <c r="G950" s="60" t="s">
        <v>2254</v>
      </c>
      <c r="H950" s="60" t="s">
        <v>2255</v>
      </c>
      <c r="I950" s="60">
        <v>7220018</v>
      </c>
      <c r="J950" s="60" t="s">
        <v>2256</v>
      </c>
      <c r="K950" s="60" t="s">
        <v>2257</v>
      </c>
      <c r="L950" s="60" t="s">
        <v>2258</v>
      </c>
      <c r="M950" s="60" t="s">
        <v>1907</v>
      </c>
      <c r="P950" s="60" t="s">
        <v>1967</v>
      </c>
      <c r="Q950" s="60" t="s">
        <v>2259</v>
      </c>
      <c r="R950" s="60" t="s">
        <v>2260</v>
      </c>
      <c r="S950" s="60">
        <v>7220022</v>
      </c>
      <c r="T950" s="60" t="s">
        <v>2261</v>
      </c>
      <c r="U950" s="61">
        <v>23155</v>
      </c>
      <c r="V950" s="60" t="s">
        <v>2719</v>
      </c>
      <c r="X950" s="60" t="s">
        <v>9479</v>
      </c>
      <c r="Y950" s="60" t="s">
        <v>9480</v>
      </c>
      <c r="Z950" s="60" t="s">
        <v>9481</v>
      </c>
      <c r="AA950" s="60">
        <v>7392317</v>
      </c>
      <c r="AB950" s="60">
        <v>34212</v>
      </c>
      <c r="AC950" s="60" t="s">
        <v>9482</v>
      </c>
      <c r="AD950" s="60" t="s">
        <v>668</v>
      </c>
      <c r="AE950" s="60" t="b">
        <f t="shared" si="29"/>
        <v>1</v>
      </c>
      <c r="AF950" s="60" t="s">
        <v>290</v>
      </c>
      <c r="AH950" s="61">
        <v>40862</v>
      </c>
      <c r="AI950" s="60" t="s">
        <v>292</v>
      </c>
      <c r="AJ950" s="61">
        <v>42186</v>
      </c>
      <c r="AK950" s="61">
        <v>42216</v>
      </c>
      <c r="AL950" s="60" t="s">
        <v>1887</v>
      </c>
      <c r="AM950" s="60" t="str">
        <f>VLOOKUP(AL950,'[1]居宅，予防'!$A$2:$B$43,2,FALSE)</f>
        <v>認知症対応型共同生活介護</v>
      </c>
      <c r="AN950" s="60" t="str">
        <f>VLOOKUP(AM950,[1]施設種別!$A$2:$B$20,2,FALSE)</f>
        <v>⑪認知症対応型共同生活介護</v>
      </c>
      <c r="AO950" s="60" t="s">
        <v>294</v>
      </c>
      <c r="AP950" s="60" t="s">
        <v>356</v>
      </c>
      <c r="AQ950" s="61">
        <v>40878</v>
      </c>
      <c r="AR950" s="61">
        <v>40878</v>
      </c>
      <c r="AS950" s="61">
        <v>43009</v>
      </c>
      <c r="BF950" s="61">
        <v>43070</v>
      </c>
      <c r="BG950" s="61">
        <v>45260</v>
      </c>
      <c r="BJ950" s="60" t="s">
        <v>9479</v>
      </c>
      <c r="BK950" s="60" t="s">
        <v>9480</v>
      </c>
      <c r="BL950" s="60" t="s">
        <v>9481</v>
      </c>
      <c r="BM950" s="60" t="s">
        <v>9483</v>
      </c>
      <c r="BN950" s="60" t="s">
        <v>9484</v>
      </c>
      <c r="BO950" s="60" t="s">
        <v>9485</v>
      </c>
      <c r="BP950" s="60">
        <v>7392316</v>
      </c>
      <c r="BQ950" s="60" t="s">
        <v>9486</v>
      </c>
      <c r="BR950" s="60" t="s">
        <v>1892</v>
      </c>
      <c r="BU950" s="60" t="s">
        <v>598</v>
      </c>
      <c r="BV950" s="61">
        <v>21643</v>
      </c>
      <c r="CZ950" s="61">
        <v>43097</v>
      </c>
      <c r="DA950" s="61">
        <v>43218</v>
      </c>
      <c r="DB950" s="61">
        <v>40869</v>
      </c>
      <c r="DC950" s="61">
        <v>45260</v>
      </c>
    </row>
    <row r="951" spans="1:107" x14ac:dyDescent="0.15">
      <c r="A951" s="60">
        <f>COUNTIF(B951:B$1038,B951)</f>
        <v>1</v>
      </c>
      <c r="B951" s="60" t="str">
        <f t="shared" si="28"/>
        <v>3492500164認知症対応型共同生活介護</v>
      </c>
      <c r="C951" s="60">
        <v>3492500164</v>
      </c>
      <c r="D951" s="60">
        <v>34212</v>
      </c>
      <c r="E951" s="60" t="s">
        <v>668</v>
      </c>
      <c r="G951" s="60" t="s">
        <v>9487</v>
      </c>
      <c r="H951" s="60" t="s">
        <v>4646</v>
      </c>
      <c r="I951" s="60">
        <v>7392121</v>
      </c>
      <c r="J951" s="60" t="s">
        <v>9488</v>
      </c>
      <c r="K951" s="60" t="s">
        <v>4648</v>
      </c>
      <c r="L951" s="60" t="s">
        <v>4649</v>
      </c>
      <c r="M951" s="60" t="s">
        <v>308</v>
      </c>
      <c r="N951" s="60" t="s">
        <v>533</v>
      </c>
      <c r="O951" s="61">
        <v>35012</v>
      </c>
      <c r="P951" s="60" t="s">
        <v>283</v>
      </c>
      <c r="Q951" s="60" t="s">
        <v>4650</v>
      </c>
      <c r="R951" s="60" t="s">
        <v>4651</v>
      </c>
      <c r="S951" s="60">
        <v>7392121</v>
      </c>
      <c r="T951" s="60" t="s">
        <v>9488</v>
      </c>
      <c r="U951" s="61">
        <v>18533</v>
      </c>
      <c r="V951" s="60" t="s">
        <v>4648</v>
      </c>
      <c r="W951" s="60" t="s">
        <v>4649</v>
      </c>
      <c r="X951" s="60" t="s">
        <v>9489</v>
      </c>
      <c r="Y951" s="60" t="s">
        <v>9490</v>
      </c>
      <c r="Z951" s="60" t="s">
        <v>9491</v>
      </c>
      <c r="AA951" s="60">
        <v>7392208</v>
      </c>
      <c r="AB951" s="60">
        <v>34212</v>
      </c>
      <c r="AC951" s="60" t="s">
        <v>9492</v>
      </c>
      <c r="AD951" s="60" t="s">
        <v>668</v>
      </c>
      <c r="AE951" s="60" t="b">
        <f t="shared" si="29"/>
        <v>1</v>
      </c>
      <c r="AF951" s="60" t="s">
        <v>290</v>
      </c>
      <c r="AH951" s="61">
        <v>40928</v>
      </c>
      <c r="AI951" s="60" t="s">
        <v>292</v>
      </c>
      <c r="AJ951" s="61">
        <v>42095</v>
      </c>
      <c r="AK951" s="61">
        <v>42118</v>
      </c>
      <c r="AL951" s="60" t="s">
        <v>1887</v>
      </c>
      <c r="AM951" s="60" t="str">
        <f>VLOOKUP(AL951,'[1]居宅，予防'!$A$2:$B$43,2,FALSE)</f>
        <v>認知症対応型共同生活介護</v>
      </c>
      <c r="AN951" s="60" t="str">
        <f>VLOOKUP(AM951,[1]施設種別!$A$2:$B$20,2,FALSE)</f>
        <v>⑪認知症対応型共同生活介護</v>
      </c>
      <c r="AO951" s="60" t="s">
        <v>294</v>
      </c>
      <c r="AP951" s="60" t="s">
        <v>356</v>
      </c>
      <c r="AQ951" s="61">
        <v>40938</v>
      </c>
      <c r="AR951" s="61">
        <v>40938</v>
      </c>
      <c r="AS951" s="61">
        <v>43405</v>
      </c>
      <c r="BF951" s="61">
        <v>43130</v>
      </c>
      <c r="BG951" s="61">
        <v>45320</v>
      </c>
      <c r="BJ951" s="60" t="s">
        <v>9489</v>
      </c>
      <c r="BK951" s="60" t="s">
        <v>9490</v>
      </c>
      <c r="BL951" s="60" t="s">
        <v>9491</v>
      </c>
      <c r="BM951" s="60" t="s">
        <v>9493</v>
      </c>
      <c r="BN951" s="60" t="s">
        <v>9494</v>
      </c>
      <c r="BO951" s="60" t="s">
        <v>9495</v>
      </c>
      <c r="BP951" s="60">
        <v>7392124</v>
      </c>
      <c r="BQ951" s="60" t="s">
        <v>9496</v>
      </c>
      <c r="BR951" s="60" t="s">
        <v>9497</v>
      </c>
      <c r="BU951" s="60" t="s">
        <v>598</v>
      </c>
      <c r="BV951" s="61">
        <v>23759</v>
      </c>
      <c r="BW951" s="60" t="s">
        <v>9498</v>
      </c>
      <c r="CZ951" s="61">
        <v>43434</v>
      </c>
      <c r="DA951" s="61">
        <v>43462</v>
      </c>
      <c r="DB951" s="61">
        <v>41655</v>
      </c>
      <c r="DC951" s="61">
        <v>45320</v>
      </c>
    </row>
    <row r="952" spans="1:107" x14ac:dyDescent="0.15">
      <c r="A952" s="60">
        <f>COUNTIF(B952:B$1038,B952)</f>
        <v>1</v>
      </c>
      <c r="B952" s="60" t="str">
        <f t="shared" si="28"/>
        <v>3492500172認知症対応型共同生活介護</v>
      </c>
      <c r="C952" s="60">
        <v>3492500172</v>
      </c>
      <c r="D952" s="60">
        <v>34212</v>
      </c>
      <c r="E952" s="60" t="s">
        <v>668</v>
      </c>
      <c r="G952" s="60" t="s">
        <v>4773</v>
      </c>
      <c r="H952" s="60" t="s">
        <v>4774</v>
      </c>
      <c r="I952" s="60">
        <v>7390265</v>
      </c>
      <c r="J952" s="60" t="s">
        <v>9499</v>
      </c>
      <c r="K952" s="60" t="s">
        <v>4776</v>
      </c>
      <c r="L952" s="60" t="s">
        <v>4777</v>
      </c>
      <c r="M952" s="60" t="s">
        <v>1907</v>
      </c>
      <c r="P952" s="60" t="s">
        <v>1908</v>
      </c>
      <c r="Q952" s="60" t="s">
        <v>4778</v>
      </c>
      <c r="R952" s="60" t="s">
        <v>4779</v>
      </c>
      <c r="S952" s="60">
        <v>7390265</v>
      </c>
      <c r="T952" s="60" t="s">
        <v>9500</v>
      </c>
      <c r="U952" s="61">
        <v>19471</v>
      </c>
      <c r="V952" s="60" t="s">
        <v>9501</v>
      </c>
      <c r="X952" s="60" t="s">
        <v>9502</v>
      </c>
      <c r="Y952" s="60" t="s">
        <v>9503</v>
      </c>
      <c r="Z952" s="60" t="s">
        <v>4776</v>
      </c>
      <c r="AA952" s="60">
        <v>7390265</v>
      </c>
      <c r="AB952" s="60">
        <v>34212</v>
      </c>
      <c r="AC952" s="60" t="s">
        <v>9499</v>
      </c>
      <c r="AD952" s="60" t="s">
        <v>668</v>
      </c>
      <c r="AE952" s="60" t="b">
        <f t="shared" si="29"/>
        <v>1</v>
      </c>
      <c r="AF952" s="60" t="s">
        <v>290</v>
      </c>
      <c r="AH952" s="61">
        <v>40987</v>
      </c>
      <c r="AI952" s="60" t="s">
        <v>292</v>
      </c>
      <c r="AJ952" s="61">
        <v>42095</v>
      </c>
      <c r="AK952" s="61">
        <v>42118</v>
      </c>
      <c r="AL952" s="60" t="s">
        <v>1887</v>
      </c>
      <c r="AM952" s="60" t="str">
        <f>VLOOKUP(AL952,'[1]居宅，予防'!$A$2:$B$43,2,FALSE)</f>
        <v>認知症対応型共同生活介護</v>
      </c>
      <c r="AN952" s="60" t="str">
        <f>VLOOKUP(AM952,[1]施設種別!$A$2:$B$20,2,FALSE)</f>
        <v>⑪認知症対応型共同生活介護</v>
      </c>
      <c r="AO952" s="60" t="s">
        <v>294</v>
      </c>
      <c r="AP952" s="60" t="s">
        <v>356</v>
      </c>
      <c r="AQ952" s="61">
        <v>41000</v>
      </c>
      <c r="AR952" s="61">
        <v>41000</v>
      </c>
      <c r="AS952" s="61">
        <v>43191</v>
      </c>
      <c r="BF952" s="61">
        <v>43191</v>
      </c>
      <c r="BG952" s="61">
        <v>45382</v>
      </c>
      <c r="BJ952" s="60" t="s">
        <v>9502</v>
      </c>
      <c r="BK952" s="60" t="s">
        <v>9503</v>
      </c>
      <c r="BL952" s="60" t="s">
        <v>4776</v>
      </c>
      <c r="BN952" s="60" t="s">
        <v>9504</v>
      </c>
      <c r="BO952" s="60" t="s">
        <v>9505</v>
      </c>
      <c r="BP952" s="60">
        <v>7392403</v>
      </c>
      <c r="BQ952" s="60" t="s">
        <v>9506</v>
      </c>
      <c r="BR952" s="60" t="s">
        <v>1892</v>
      </c>
      <c r="BU952" s="60" t="s">
        <v>598</v>
      </c>
      <c r="BV952" s="61">
        <v>24001</v>
      </c>
      <c r="BW952" s="60" t="s">
        <v>9507</v>
      </c>
      <c r="CZ952" s="61">
        <v>43218</v>
      </c>
      <c r="DA952" s="61">
        <v>43218</v>
      </c>
      <c r="DB952" s="61">
        <v>40987</v>
      </c>
      <c r="DC952" s="61">
        <v>45382</v>
      </c>
    </row>
    <row r="953" spans="1:107" x14ac:dyDescent="0.15">
      <c r="A953" s="60">
        <f>COUNTIF(B953:B$1038,B953)</f>
        <v>1</v>
      </c>
      <c r="B953" s="60" t="str">
        <f t="shared" si="28"/>
        <v>3492500180認知症対応型通所介護</v>
      </c>
      <c r="C953" s="60">
        <v>3492500180</v>
      </c>
      <c r="D953" s="60">
        <v>34212</v>
      </c>
      <c r="E953" s="60" t="s">
        <v>668</v>
      </c>
      <c r="G953" s="60" t="s">
        <v>4773</v>
      </c>
      <c r="H953" s="60" t="s">
        <v>4774</v>
      </c>
      <c r="I953" s="60">
        <v>7390265</v>
      </c>
      <c r="J953" s="60" t="s">
        <v>9508</v>
      </c>
      <c r="K953" s="60" t="s">
        <v>4776</v>
      </c>
      <c r="L953" s="60" t="s">
        <v>4777</v>
      </c>
      <c r="M953" s="60" t="s">
        <v>1907</v>
      </c>
      <c r="O953" s="61">
        <v>38303</v>
      </c>
      <c r="P953" s="60" t="s">
        <v>1908</v>
      </c>
      <c r="Q953" s="60" t="s">
        <v>4778</v>
      </c>
      <c r="R953" s="60" t="s">
        <v>4779</v>
      </c>
      <c r="S953" s="60">
        <v>7390265</v>
      </c>
      <c r="T953" s="60" t="s">
        <v>9509</v>
      </c>
      <c r="U953" s="61">
        <v>19471</v>
      </c>
      <c r="V953" s="60" t="s">
        <v>9501</v>
      </c>
      <c r="X953" s="60" t="s">
        <v>9510</v>
      </c>
      <c r="Y953" s="60" t="s">
        <v>9511</v>
      </c>
      <c r="Z953" s="60" t="s">
        <v>4776</v>
      </c>
      <c r="AA953" s="60">
        <v>7390265</v>
      </c>
      <c r="AB953" s="60">
        <v>34212</v>
      </c>
      <c r="AC953" s="60" t="s">
        <v>9508</v>
      </c>
      <c r="AD953" s="60" t="s">
        <v>668</v>
      </c>
      <c r="AE953" s="60" t="b">
        <f t="shared" si="29"/>
        <v>1</v>
      </c>
      <c r="AF953" s="60" t="s">
        <v>290</v>
      </c>
      <c r="AH953" s="61">
        <v>40987</v>
      </c>
      <c r="AI953" s="60" t="s">
        <v>292</v>
      </c>
      <c r="AJ953" s="61">
        <v>42352</v>
      </c>
      <c r="AK953" s="61">
        <v>42397</v>
      </c>
      <c r="AL953" s="60" t="s">
        <v>2720</v>
      </c>
      <c r="AM953" s="60" t="str">
        <f>VLOOKUP(AL953,'[1]居宅，予防'!$A$2:$B$43,2,FALSE)</f>
        <v>認知症対応型通所介護</v>
      </c>
      <c r="AN953" s="60" t="str">
        <f>VLOOKUP(AM953,[1]施設種別!$A$2:$B$20,2,FALSE)</f>
        <v>⑲認知症対応型通所介護</v>
      </c>
      <c r="AO953" s="60" t="s">
        <v>294</v>
      </c>
      <c r="AP953" s="60" t="s">
        <v>356</v>
      </c>
      <c r="AQ953" s="61">
        <v>41000</v>
      </c>
      <c r="AR953" s="61">
        <v>41000</v>
      </c>
      <c r="AS953" s="61">
        <v>43144</v>
      </c>
      <c r="BF953" s="61">
        <v>43191</v>
      </c>
      <c r="BG953" s="61">
        <v>45382</v>
      </c>
      <c r="BJ953" s="60" t="s">
        <v>9510</v>
      </c>
      <c r="BK953" s="60" t="s">
        <v>9511</v>
      </c>
      <c r="BL953" s="60" t="s">
        <v>4776</v>
      </c>
      <c r="BN953" s="60" t="s">
        <v>9512</v>
      </c>
      <c r="BO953" s="60" t="s">
        <v>9513</v>
      </c>
      <c r="BP953" s="60">
        <v>7250012</v>
      </c>
      <c r="BQ953" s="60" t="s">
        <v>9514</v>
      </c>
      <c r="BS953" s="60" t="s">
        <v>9515</v>
      </c>
      <c r="BT953" s="60" t="s">
        <v>598</v>
      </c>
      <c r="BU953" s="60" t="s">
        <v>598</v>
      </c>
      <c r="BV953" s="61">
        <v>27607</v>
      </c>
      <c r="BW953" s="60" t="s">
        <v>9516</v>
      </c>
      <c r="CR953" s="60" t="s">
        <v>668</v>
      </c>
      <c r="CS953" s="60" t="s">
        <v>9517</v>
      </c>
      <c r="CZ953" s="61">
        <v>43189</v>
      </c>
      <c r="DA953" s="61">
        <v>42891</v>
      </c>
      <c r="DB953" s="61">
        <v>40987</v>
      </c>
      <c r="DC953" s="61">
        <v>45382</v>
      </c>
    </row>
    <row r="954" spans="1:107" x14ac:dyDescent="0.15">
      <c r="A954" s="60">
        <f>COUNTIF(B954:B$1038,B954)</f>
        <v>1</v>
      </c>
      <c r="B954" s="60" t="str">
        <f t="shared" si="28"/>
        <v>3492500198地域密着型介護老人福祉施設入所者生活介護</v>
      </c>
      <c r="C954" s="60">
        <v>3492500198</v>
      </c>
      <c r="D954" s="60">
        <v>34212</v>
      </c>
      <c r="E954" s="60" t="s">
        <v>668</v>
      </c>
      <c r="G954" s="60" t="s">
        <v>9518</v>
      </c>
      <c r="H954" s="60" t="s">
        <v>9519</v>
      </c>
      <c r="I954" s="60">
        <v>7390033</v>
      </c>
      <c r="J954" s="60" t="s">
        <v>9520</v>
      </c>
      <c r="K954" s="60" t="s">
        <v>4559</v>
      </c>
      <c r="L954" s="60" t="s">
        <v>4560</v>
      </c>
      <c r="M954" s="60" t="s">
        <v>1244</v>
      </c>
      <c r="N954" s="60" t="s">
        <v>533</v>
      </c>
      <c r="O954" s="61">
        <v>29775</v>
      </c>
      <c r="P954" s="60" t="s">
        <v>283</v>
      </c>
      <c r="Q954" s="60" t="s">
        <v>4561</v>
      </c>
      <c r="R954" s="60" t="s">
        <v>4562</v>
      </c>
      <c r="S954" s="60">
        <v>7390033</v>
      </c>
      <c r="T954" s="60" t="s">
        <v>9521</v>
      </c>
      <c r="U954" s="61">
        <v>16984</v>
      </c>
      <c r="X954" s="60" t="s">
        <v>9522</v>
      </c>
      <c r="Y954" s="60" t="s">
        <v>9523</v>
      </c>
      <c r="Z954" s="60" t="s">
        <v>4559</v>
      </c>
      <c r="AA954" s="60">
        <v>7390033</v>
      </c>
      <c r="AB954" s="60">
        <v>34212</v>
      </c>
      <c r="AC954" s="60" t="s">
        <v>9524</v>
      </c>
      <c r="AD954" s="60" t="s">
        <v>668</v>
      </c>
      <c r="AE954" s="60" t="b">
        <f t="shared" si="29"/>
        <v>1</v>
      </c>
      <c r="AF954" s="60" t="s">
        <v>290</v>
      </c>
      <c r="AH954" s="61">
        <v>41716</v>
      </c>
      <c r="AI954" s="60" t="s">
        <v>292</v>
      </c>
      <c r="AJ954" s="61">
        <v>42217</v>
      </c>
      <c r="AK954" s="61">
        <v>42216</v>
      </c>
      <c r="AL954" s="60" t="s">
        <v>8225</v>
      </c>
      <c r="AM954" s="60" t="str">
        <f>VLOOKUP(AL954,'[1]居宅，予防'!$A$2:$B$43,2,FALSE)</f>
        <v>地域密着型介護老人福祉施設入所者生活介護</v>
      </c>
      <c r="AN954" s="60" t="str">
        <f>VLOOKUP(AM954,[1]施設種別!$A$2:$B$20,2,FALSE)</f>
        <v>②地域密着型特別養護老人ホーム</v>
      </c>
      <c r="AO954" s="60" t="s">
        <v>294</v>
      </c>
      <c r="AP954" s="60" t="s">
        <v>356</v>
      </c>
      <c r="AQ954" s="61">
        <v>41730</v>
      </c>
      <c r="AR954" s="61">
        <v>41730</v>
      </c>
      <c r="AS954" s="61">
        <v>42217</v>
      </c>
      <c r="BF954" s="61">
        <v>41730</v>
      </c>
      <c r="BG954" s="61">
        <v>43921</v>
      </c>
      <c r="BJ954" s="60" t="s">
        <v>9522</v>
      </c>
      <c r="BK954" s="60" t="s">
        <v>9523</v>
      </c>
      <c r="BL954" s="60" t="s">
        <v>4559</v>
      </c>
      <c r="BM954" s="60" t="s">
        <v>4560</v>
      </c>
      <c r="BN954" s="60" t="s">
        <v>4571</v>
      </c>
      <c r="BO954" s="60" t="s">
        <v>4572</v>
      </c>
      <c r="BP954" s="60">
        <v>7390033</v>
      </c>
      <c r="BQ954" s="60" t="s">
        <v>4565</v>
      </c>
      <c r="BS954" s="60" t="s">
        <v>9525</v>
      </c>
      <c r="BT954" s="60" t="s">
        <v>9526</v>
      </c>
      <c r="BU954" s="60" t="s">
        <v>598</v>
      </c>
      <c r="BV954" s="61">
        <v>18105</v>
      </c>
      <c r="CX954" s="60" t="s">
        <v>9527</v>
      </c>
      <c r="CZ954" s="61">
        <v>42216</v>
      </c>
      <c r="DA954" s="61">
        <v>43218</v>
      </c>
      <c r="DB954" s="61">
        <v>41716</v>
      </c>
      <c r="DC954" s="61">
        <v>43921</v>
      </c>
    </row>
    <row r="955" spans="1:107" x14ac:dyDescent="0.15">
      <c r="A955" s="60">
        <f>COUNTIF(B955:B$1038,B955)</f>
        <v>1</v>
      </c>
      <c r="B955" s="60" t="str">
        <f t="shared" si="28"/>
        <v>3492500206地域密着型介護老人福祉施設入所者生活介護</v>
      </c>
      <c r="C955" s="60">
        <v>3492500206</v>
      </c>
      <c r="D955" s="60">
        <v>34212</v>
      </c>
      <c r="E955" s="60" t="s">
        <v>668</v>
      </c>
      <c r="G955" s="60" t="s">
        <v>9528</v>
      </c>
      <c r="H955" s="60" t="s">
        <v>9529</v>
      </c>
      <c r="I955" s="60">
        <v>7390262</v>
      </c>
      <c r="J955" s="60" t="s">
        <v>9530</v>
      </c>
      <c r="K955" s="60" t="s">
        <v>5117</v>
      </c>
      <c r="L955" s="60" t="s">
        <v>5118</v>
      </c>
      <c r="M955" s="60" t="s">
        <v>1244</v>
      </c>
      <c r="N955" s="60" t="s">
        <v>533</v>
      </c>
      <c r="O955" s="61">
        <v>28887</v>
      </c>
      <c r="P955" s="60" t="s">
        <v>283</v>
      </c>
      <c r="Q955" s="60" t="s">
        <v>5119</v>
      </c>
      <c r="R955" s="60" t="s">
        <v>5120</v>
      </c>
      <c r="S955" s="60">
        <v>7390262</v>
      </c>
      <c r="T955" s="60" t="s">
        <v>9531</v>
      </c>
      <c r="U955" s="61">
        <v>18916</v>
      </c>
      <c r="X955" s="60" t="s">
        <v>9532</v>
      </c>
      <c r="Y955" s="60" t="s">
        <v>9533</v>
      </c>
      <c r="Z955" s="60" t="s">
        <v>5117</v>
      </c>
      <c r="AA955" s="60">
        <v>7390262</v>
      </c>
      <c r="AB955" s="60">
        <v>34212</v>
      </c>
      <c r="AC955" s="60" t="s">
        <v>9530</v>
      </c>
      <c r="AD955" s="60" t="s">
        <v>668</v>
      </c>
      <c r="AE955" s="60" t="b">
        <f t="shared" si="29"/>
        <v>1</v>
      </c>
      <c r="AF955" s="60" t="s">
        <v>290</v>
      </c>
      <c r="AH955" s="61">
        <v>41717</v>
      </c>
      <c r="AI955" s="60" t="s">
        <v>292</v>
      </c>
      <c r="AJ955" s="61">
        <v>42156</v>
      </c>
      <c r="AK955" s="61">
        <v>42153</v>
      </c>
      <c r="AL955" s="60" t="s">
        <v>8225</v>
      </c>
      <c r="AM955" s="60" t="str">
        <f>VLOOKUP(AL955,'[1]居宅，予防'!$A$2:$B$43,2,FALSE)</f>
        <v>地域密着型介護老人福祉施設入所者生活介護</v>
      </c>
      <c r="AN955" s="60" t="str">
        <f>VLOOKUP(AM955,[1]施設種別!$A$2:$B$20,2,FALSE)</f>
        <v>②地域密着型特別養護老人ホーム</v>
      </c>
      <c r="AO955" s="60" t="s">
        <v>294</v>
      </c>
      <c r="AP955" s="60" t="s">
        <v>356</v>
      </c>
      <c r="AQ955" s="61">
        <v>41730</v>
      </c>
      <c r="AR955" s="61">
        <v>41730</v>
      </c>
      <c r="AS955" s="61">
        <v>42156</v>
      </c>
      <c r="BF955" s="61">
        <v>41730</v>
      </c>
      <c r="BG955" s="61">
        <v>43921</v>
      </c>
      <c r="BJ955" s="60" t="s">
        <v>9532</v>
      </c>
      <c r="BK955" s="60" t="s">
        <v>9533</v>
      </c>
      <c r="BL955" s="60" t="s">
        <v>5117</v>
      </c>
      <c r="BM955" s="60" t="s">
        <v>5118</v>
      </c>
      <c r="BN955" s="60" t="s">
        <v>9534</v>
      </c>
      <c r="BO955" s="60" t="s">
        <v>9535</v>
      </c>
      <c r="BP955" s="60">
        <v>7390041</v>
      </c>
      <c r="BQ955" s="60" t="s">
        <v>5138</v>
      </c>
      <c r="BS955" s="60" t="s">
        <v>9536</v>
      </c>
      <c r="BT955" s="60" t="s">
        <v>598</v>
      </c>
      <c r="BU955" s="60" t="s">
        <v>598</v>
      </c>
      <c r="BV955" s="61">
        <v>22724</v>
      </c>
      <c r="BW955" s="60" t="s">
        <v>9537</v>
      </c>
      <c r="CY955" s="60" t="s">
        <v>291</v>
      </c>
      <c r="CZ955" s="61">
        <v>42153</v>
      </c>
      <c r="DA955" s="61">
        <v>43218</v>
      </c>
      <c r="DB955" s="61">
        <v>41717</v>
      </c>
      <c r="DC955" s="61">
        <v>43921</v>
      </c>
    </row>
    <row r="956" spans="1:107" x14ac:dyDescent="0.15">
      <c r="A956" s="60">
        <f>COUNTIF(B956:B$1038,B956)</f>
        <v>1</v>
      </c>
      <c r="B956" s="60" t="str">
        <f t="shared" si="28"/>
        <v>3492500214複合型サービス（看護小規模多機能型居宅介護）</v>
      </c>
      <c r="C956" s="60">
        <v>3492500214</v>
      </c>
      <c r="D956" s="60">
        <v>34212</v>
      </c>
      <c r="E956" s="60" t="s">
        <v>668</v>
      </c>
      <c r="G956" s="60" t="s">
        <v>4827</v>
      </c>
      <c r="H956" s="60" t="s">
        <v>4828</v>
      </c>
      <c r="I956" s="60">
        <v>7390141</v>
      </c>
      <c r="J956" s="60" t="s">
        <v>4829</v>
      </c>
      <c r="K956" s="60" t="s">
        <v>4830</v>
      </c>
      <c r="L956" s="60" t="s">
        <v>4967</v>
      </c>
      <c r="M956" s="60" t="s">
        <v>2182</v>
      </c>
      <c r="O956" s="61">
        <v>38261</v>
      </c>
      <c r="Q956" s="60" t="s">
        <v>4832</v>
      </c>
      <c r="R956" s="60" t="s">
        <v>3886</v>
      </c>
      <c r="S956" s="60">
        <v>7220022</v>
      </c>
      <c r="T956" s="60" t="s">
        <v>9538</v>
      </c>
      <c r="U956" s="61">
        <v>20147</v>
      </c>
      <c r="V956" s="60" t="s">
        <v>9539</v>
      </c>
      <c r="X956" s="60" t="s">
        <v>9540</v>
      </c>
      <c r="Y956" s="60" t="s">
        <v>9541</v>
      </c>
      <c r="Z956" s="60" t="s">
        <v>9542</v>
      </c>
      <c r="AA956" s="60">
        <v>7390141</v>
      </c>
      <c r="AB956" s="60">
        <v>34212</v>
      </c>
      <c r="AC956" s="60" t="s">
        <v>4829</v>
      </c>
      <c r="AD956" s="60" t="s">
        <v>668</v>
      </c>
      <c r="AE956" s="60" t="b">
        <f t="shared" si="29"/>
        <v>1</v>
      </c>
      <c r="AF956" s="60" t="s">
        <v>290</v>
      </c>
      <c r="AH956" s="61">
        <v>42082</v>
      </c>
      <c r="AI956" s="60" t="s">
        <v>292</v>
      </c>
      <c r="AJ956" s="61">
        <v>42217</v>
      </c>
      <c r="AK956" s="61">
        <v>42216</v>
      </c>
      <c r="AL956" s="60" t="s">
        <v>8319</v>
      </c>
      <c r="AM956" s="60" t="str">
        <f>VLOOKUP(AL956,'[1]居宅，予防'!$A$2:$B$43,2,FALSE)</f>
        <v>複合型サービス（看護小規模多機能型居宅介護）</v>
      </c>
      <c r="AN956" s="60" t="str">
        <f>VLOOKUP(AM956,[1]施設種別!$A$2:$B$20,2,FALSE)</f>
        <v>⑬看護小規模多機能型居宅介護</v>
      </c>
      <c r="AO956" s="60" t="s">
        <v>294</v>
      </c>
      <c r="AP956" s="60" t="s">
        <v>356</v>
      </c>
      <c r="AQ956" s="61">
        <v>42095</v>
      </c>
      <c r="AR956" s="61">
        <v>42095</v>
      </c>
      <c r="AS956" s="61">
        <v>43389</v>
      </c>
      <c r="BF956" s="61">
        <v>42095</v>
      </c>
      <c r="BG956" s="61">
        <v>44286</v>
      </c>
      <c r="BJ956" s="60" t="s">
        <v>9540</v>
      </c>
      <c r="BK956" s="60" t="s">
        <v>9541</v>
      </c>
      <c r="BL956" s="60" t="s">
        <v>9542</v>
      </c>
      <c r="BN956" s="60" t="s">
        <v>9543</v>
      </c>
      <c r="BO956" s="60" t="s">
        <v>9544</v>
      </c>
      <c r="BP956" s="60">
        <v>7390146</v>
      </c>
      <c r="BQ956" s="60" t="s">
        <v>9545</v>
      </c>
      <c r="BR956" s="60" t="s">
        <v>1892</v>
      </c>
      <c r="BU956" s="60" t="s">
        <v>598</v>
      </c>
      <c r="BV956" s="61">
        <v>27227</v>
      </c>
      <c r="BW956" s="60" t="s">
        <v>9546</v>
      </c>
      <c r="BY956" s="60" t="s">
        <v>145</v>
      </c>
      <c r="BZ956" s="60" t="s">
        <v>145</v>
      </c>
      <c r="CA956" s="60" t="s">
        <v>145</v>
      </c>
      <c r="CB956" s="60" t="s">
        <v>145</v>
      </c>
      <c r="CC956" s="60" t="s">
        <v>145</v>
      </c>
      <c r="CD956" s="60" t="s">
        <v>145</v>
      </c>
      <c r="CE956" s="60" t="s">
        <v>145</v>
      </c>
      <c r="CF956" s="60" t="s">
        <v>145</v>
      </c>
      <c r="CH956" s="62">
        <v>0</v>
      </c>
      <c r="CI956" s="63">
        <v>1</v>
      </c>
      <c r="CJ956" s="62">
        <v>0</v>
      </c>
      <c r="CK956" s="63">
        <v>1</v>
      </c>
      <c r="CL956" s="62">
        <v>0</v>
      </c>
      <c r="CM956" s="63">
        <v>1</v>
      </c>
      <c r="CZ956" s="61">
        <v>43405</v>
      </c>
      <c r="DA956" s="61">
        <v>43376</v>
      </c>
      <c r="DB956" s="61">
        <v>42082</v>
      </c>
      <c r="DC956" s="61">
        <v>44286</v>
      </c>
    </row>
    <row r="957" spans="1:107" x14ac:dyDescent="0.15">
      <c r="A957" s="60">
        <f>COUNTIF(B957:B$1038,B957)</f>
        <v>1</v>
      </c>
      <c r="B957" s="60" t="str">
        <f t="shared" si="28"/>
        <v>3492500230地域密着型介護老人福祉施設入所者生活介護</v>
      </c>
      <c r="C957" s="60">
        <v>3492500230</v>
      </c>
      <c r="D957" s="60">
        <v>34212</v>
      </c>
      <c r="E957" s="60" t="s">
        <v>668</v>
      </c>
      <c r="G957" s="60" t="s">
        <v>4733</v>
      </c>
      <c r="H957" s="60" t="s">
        <v>4734</v>
      </c>
      <c r="I957" s="60">
        <v>7390151</v>
      </c>
      <c r="J957" s="60" t="s">
        <v>9547</v>
      </c>
      <c r="K957" s="60" t="s">
        <v>4736</v>
      </c>
      <c r="L957" s="60" t="s">
        <v>4737</v>
      </c>
      <c r="M957" s="60" t="s">
        <v>2096</v>
      </c>
      <c r="O957" s="61">
        <v>26526</v>
      </c>
      <c r="P957" s="60" t="s">
        <v>349</v>
      </c>
      <c r="Q957" s="60" t="s">
        <v>4738</v>
      </c>
      <c r="R957" s="60" t="s">
        <v>4739</v>
      </c>
      <c r="S957" s="60">
        <v>7390043</v>
      </c>
      <c r="T957" s="60" t="s">
        <v>9548</v>
      </c>
      <c r="X957" s="60" t="s">
        <v>9549</v>
      </c>
      <c r="Y957" s="60" t="s">
        <v>9550</v>
      </c>
      <c r="Z957" s="60" t="s">
        <v>5193</v>
      </c>
      <c r="AA957" s="60">
        <v>7390151</v>
      </c>
      <c r="AB957" s="60">
        <v>34212</v>
      </c>
      <c r="AC957" s="60" t="s">
        <v>9551</v>
      </c>
      <c r="AD957" s="60" t="s">
        <v>668</v>
      </c>
      <c r="AE957" s="60" t="b">
        <f t="shared" si="29"/>
        <v>1</v>
      </c>
      <c r="AF957" s="60" t="s">
        <v>290</v>
      </c>
      <c r="AH957" s="61">
        <v>42167</v>
      </c>
      <c r="AI957" s="60" t="s">
        <v>385</v>
      </c>
      <c r="AJ957" s="61">
        <v>42186</v>
      </c>
      <c r="AK957" s="61">
        <v>42227</v>
      </c>
      <c r="AL957" s="60" t="s">
        <v>8225</v>
      </c>
      <c r="AM957" s="60" t="str">
        <f>VLOOKUP(AL957,'[1]居宅，予防'!$A$2:$B$43,2,FALSE)</f>
        <v>地域密着型介護老人福祉施設入所者生活介護</v>
      </c>
      <c r="AN957" s="60" t="str">
        <f>VLOOKUP(AM957,[1]施設種別!$A$2:$B$20,2,FALSE)</f>
        <v>②地域密着型特別養護老人ホーム</v>
      </c>
      <c r="AO957" s="60" t="s">
        <v>294</v>
      </c>
      <c r="AP957" s="60" t="s">
        <v>356</v>
      </c>
      <c r="AQ957" s="61">
        <v>42186</v>
      </c>
      <c r="AR957" s="61">
        <v>42186</v>
      </c>
      <c r="AS957" s="61">
        <v>43323</v>
      </c>
      <c r="BF957" s="61">
        <v>42186</v>
      </c>
      <c r="BG957" s="61">
        <v>44377</v>
      </c>
      <c r="BJ957" s="60" t="s">
        <v>9549</v>
      </c>
      <c r="BK957" s="60" t="s">
        <v>9550</v>
      </c>
      <c r="BL957" s="60" t="s">
        <v>5193</v>
      </c>
      <c r="BN957" s="60" t="s">
        <v>9552</v>
      </c>
      <c r="BO957" s="60" t="s">
        <v>5203</v>
      </c>
      <c r="BP957" s="60">
        <v>7320014</v>
      </c>
      <c r="BQ957" s="60" t="s">
        <v>5204</v>
      </c>
      <c r="BS957" s="60" t="s">
        <v>9553</v>
      </c>
      <c r="BU957" s="60" t="s">
        <v>598</v>
      </c>
      <c r="BV957" s="61">
        <v>14752</v>
      </c>
      <c r="BW957" s="60" t="s">
        <v>9554</v>
      </c>
      <c r="CZ957" s="61">
        <v>43371</v>
      </c>
      <c r="DA957" s="61">
        <v>43218</v>
      </c>
      <c r="DB957" s="61">
        <v>42167</v>
      </c>
      <c r="DC957" s="61">
        <v>44377</v>
      </c>
    </row>
    <row r="958" spans="1:107" x14ac:dyDescent="0.15">
      <c r="A958" s="60">
        <f>COUNTIF(B958:B$1038,B958)</f>
        <v>1</v>
      </c>
      <c r="B958" s="60" t="str">
        <f t="shared" si="28"/>
        <v>3492500248地域密着型通所介護</v>
      </c>
      <c r="C958" s="60">
        <v>3492500248</v>
      </c>
      <c r="D958" s="60">
        <v>34212</v>
      </c>
      <c r="E958" s="60" t="s">
        <v>668</v>
      </c>
      <c r="G958" s="60" t="s">
        <v>9555</v>
      </c>
      <c r="H958" s="60" t="s">
        <v>9556</v>
      </c>
      <c r="I958" s="60">
        <v>7390041</v>
      </c>
      <c r="J958" s="60" t="s">
        <v>9557</v>
      </c>
      <c r="K958" s="60" t="s">
        <v>9558</v>
      </c>
      <c r="L958" s="60" t="s">
        <v>9559</v>
      </c>
      <c r="M958" s="60" t="s">
        <v>1907</v>
      </c>
      <c r="P958" s="60" t="s">
        <v>1967</v>
      </c>
      <c r="Q958" s="60" t="s">
        <v>9560</v>
      </c>
      <c r="R958" s="60" t="s">
        <v>9561</v>
      </c>
      <c r="S958" s="60">
        <v>7390141</v>
      </c>
      <c r="T958" s="60" t="s">
        <v>9562</v>
      </c>
      <c r="U958" s="61">
        <v>21936</v>
      </c>
      <c r="V958" s="60" t="s">
        <v>9563</v>
      </c>
      <c r="X958" s="60" t="s">
        <v>9564</v>
      </c>
      <c r="Y958" s="60" t="s">
        <v>9565</v>
      </c>
      <c r="Z958" s="60" t="s">
        <v>9566</v>
      </c>
      <c r="AA958" s="60">
        <v>7390024</v>
      </c>
      <c r="AB958" s="60">
        <v>34212</v>
      </c>
      <c r="AC958" s="60" t="s">
        <v>9567</v>
      </c>
      <c r="AD958" s="60" t="s">
        <v>668</v>
      </c>
      <c r="AE958" s="60" t="b">
        <f t="shared" si="29"/>
        <v>1</v>
      </c>
      <c r="AF958" s="60" t="s">
        <v>290</v>
      </c>
      <c r="AH958" s="61">
        <v>42576</v>
      </c>
      <c r="AI958" s="60" t="s">
        <v>292</v>
      </c>
      <c r="AJ958" s="61">
        <v>43320</v>
      </c>
      <c r="AK958" s="61">
        <v>43371</v>
      </c>
      <c r="AL958" s="60" t="s">
        <v>1974</v>
      </c>
      <c r="AM958" s="60" t="str">
        <f>VLOOKUP(AL958,'[1]居宅，予防'!$A$2:$B$43,2,FALSE)</f>
        <v>地域密着型通所介護</v>
      </c>
      <c r="AN958" s="60" t="str">
        <f>VLOOKUP(AM958,[1]施設種別!$A$2:$B$20,2,FALSE)</f>
        <v>⑯地域密着型通所介護</v>
      </c>
      <c r="AO958" s="60" t="s">
        <v>294</v>
      </c>
      <c r="AP958" s="60" t="s">
        <v>356</v>
      </c>
      <c r="AQ958" s="61">
        <v>42583</v>
      </c>
      <c r="AR958" s="61">
        <v>42583</v>
      </c>
      <c r="AS958" s="61">
        <v>43466</v>
      </c>
      <c r="BF958" s="61">
        <v>42583</v>
      </c>
      <c r="BG958" s="61">
        <v>44773</v>
      </c>
      <c r="BJ958" s="60" t="s">
        <v>9564</v>
      </c>
      <c r="BK958" s="60" t="s">
        <v>9565</v>
      </c>
      <c r="BL958" s="60" t="s">
        <v>9566</v>
      </c>
      <c r="BN958" s="60" t="s">
        <v>9568</v>
      </c>
      <c r="BO958" s="60" t="s">
        <v>9569</v>
      </c>
      <c r="BP958" s="60">
        <v>7360026</v>
      </c>
      <c r="BQ958" s="60" t="s">
        <v>9570</v>
      </c>
      <c r="BR958" s="60" t="s">
        <v>2007</v>
      </c>
      <c r="BU958" s="60" t="s">
        <v>598</v>
      </c>
      <c r="BV958" s="61">
        <v>30398</v>
      </c>
      <c r="BW958" s="60" t="s">
        <v>9571</v>
      </c>
      <c r="CZ958" s="61">
        <v>43495</v>
      </c>
      <c r="DA958" s="61">
        <v>43218</v>
      </c>
      <c r="DB958" s="61">
        <v>42576</v>
      </c>
      <c r="DC958" s="61">
        <v>44773</v>
      </c>
    </row>
    <row r="959" spans="1:107" x14ac:dyDescent="0.15">
      <c r="A959" s="60">
        <f>COUNTIF(B959:B$1038,B959)</f>
        <v>1</v>
      </c>
      <c r="B959" s="60" t="str">
        <f t="shared" si="28"/>
        <v>3492500263認知症対応型共同生活介護</v>
      </c>
      <c r="C959" s="60">
        <v>3492500263</v>
      </c>
      <c r="D959" s="60">
        <v>34212</v>
      </c>
      <c r="E959" s="60" t="s">
        <v>668</v>
      </c>
      <c r="G959" s="60" t="s">
        <v>9572</v>
      </c>
      <c r="H959" s="60" t="s">
        <v>9573</v>
      </c>
      <c r="I959" s="60">
        <v>7390041</v>
      </c>
      <c r="J959" s="60" t="s">
        <v>9574</v>
      </c>
      <c r="M959" s="60" t="s">
        <v>308</v>
      </c>
      <c r="Q959" s="60" t="s">
        <v>698</v>
      </c>
      <c r="R959" s="60" t="s">
        <v>699</v>
      </c>
      <c r="S959" s="60">
        <v>7390041</v>
      </c>
      <c r="T959" s="60" t="s">
        <v>9575</v>
      </c>
      <c r="X959" s="60" t="s">
        <v>9576</v>
      </c>
      <c r="Y959" s="60" t="s">
        <v>9577</v>
      </c>
      <c r="Z959" s="60" t="s">
        <v>9578</v>
      </c>
      <c r="AA959" s="60">
        <v>7390041</v>
      </c>
      <c r="AB959" s="60">
        <v>34212</v>
      </c>
      <c r="AC959" s="60" t="s">
        <v>9579</v>
      </c>
      <c r="AD959" s="60" t="s">
        <v>668</v>
      </c>
      <c r="AE959" s="60" t="b">
        <f t="shared" si="29"/>
        <v>1</v>
      </c>
      <c r="AF959" s="60" t="s">
        <v>290</v>
      </c>
      <c r="AH959" s="61">
        <v>42726</v>
      </c>
      <c r="AI959" s="60" t="s">
        <v>292</v>
      </c>
      <c r="AJ959" s="61">
        <v>42826</v>
      </c>
      <c r="AK959" s="61">
        <v>42849</v>
      </c>
      <c r="AL959" s="60" t="s">
        <v>1887</v>
      </c>
      <c r="AM959" s="60" t="str">
        <f>VLOOKUP(AL959,'[1]居宅，予防'!$A$2:$B$43,2,FALSE)</f>
        <v>認知症対応型共同生活介護</v>
      </c>
      <c r="AN959" s="60" t="str">
        <f>VLOOKUP(AM959,[1]施設種別!$A$2:$B$20,2,FALSE)</f>
        <v>⑪認知症対応型共同生活介護</v>
      </c>
      <c r="AO959" s="60" t="s">
        <v>294</v>
      </c>
      <c r="AP959" s="60" t="s">
        <v>356</v>
      </c>
      <c r="AQ959" s="61">
        <v>42736</v>
      </c>
      <c r="AR959" s="61">
        <v>42736</v>
      </c>
      <c r="AS959" s="61">
        <v>43445</v>
      </c>
      <c r="BF959" s="61">
        <v>42736</v>
      </c>
      <c r="BG959" s="61">
        <v>44926</v>
      </c>
      <c r="BJ959" s="60" t="s">
        <v>9576</v>
      </c>
      <c r="BK959" s="60" t="s">
        <v>9577</v>
      </c>
      <c r="BL959" s="60" t="s">
        <v>9578</v>
      </c>
      <c r="BM959" s="60" t="s">
        <v>9580</v>
      </c>
      <c r="BN959" s="60" t="s">
        <v>4714</v>
      </c>
      <c r="BO959" s="60" t="s">
        <v>4715</v>
      </c>
      <c r="BP959" s="60">
        <v>7391414</v>
      </c>
      <c r="BQ959" s="60" t="s">
        <v>4716</v>
      </c>
      <c r="BU959" s="60" t="s">
        <v>598</v>
      </c>
      <c r="BV959" s="61">
        <v>32826</v>
      </c>
      <c r="BW959" s="60" t="s">
        <v>4717</v>
      </c>
      <c r="CZ959" s="61">
        <v>43462</v>
      </c>
      <c r="DA959" s="61">
        <v>43462</v>
      </c>
      <c r="DB959" s="61">
        <v>42726</v>
      </c>
      <c r="DC959" s="61">
        <v>44926</v>
      </c>
    </row>
    <row r="960" spans="1:107" x14ac:dyDescent="0.15">
      <c r="A960" s="60">
        <f>COUNTIF(B960:B$1038,B960)</f>
        <v>1</v>
      </c>
      <c r="B960" s="60" t="str">
        <f t="shared" si="28"/>
        <v>3492500271地域密着型通所介護</v>
      </c>
      <c r="C960" s="60">
        <v>3492500271</v>
      </c>
      <c r="D960" s="60">
        <v>34212</v>
      </c>
      <c r="E960" s="60" t="s">
        <v>668</v>
      </c>
      <c r="G960" s="60" t="s">
        <v>9581</v>
      </c>
      <c r="H960" s="60" t="s">
        <v>9582</v>
      </c>
      <c r="I960" s="60">
        <v>7392504</v>
      </c>
      <c r="J960" s="60" t="s">
        <v>9583</v>
      </c>
      <c r="K960" s="60" t="s">
        <v>9584</v>
      </c>
      <c r="L960" s="60" t="s">
        <v>9584</v>
      </c>
      <c r="M960" s="60" t="s">
        <v>1907</v>
      </c>
      <c r="O960" s="61">
        <v>42695</v>
      </c>
      <c r="P960" s="60" t="s">
        <v>1967</v>
      </c>
      <c r="Q960" s="60" t="s">
        <v>9585</v>
      </c>
      <c r="R960" s="60" t="s">
        <v>6297</v>
      </c>
      <c r="S960" s="60">
        <v>7370162</v>
      </c>
      <c r="T960" s="60" t="s">
        <v>9586</v>
      </c>
      <c r="U960" s="61">
        <v>33174</v>
      </c>
      <c r="V960" s="60" t="s">
        <v>9587</v>
      </c>
      <c r="X960" s="60" t="s">
        <v>9588</v>
      </c>
      <c r="Y960" s="60" t="s">
        <v>9589</v>
      </c>
      <c r="Z960" s="60" t="s">
        <v>9584</v>
      </c>
      <c r="AA960" s="60">
        <v>7392504</v>
      </c>
      <c r="AB960" s="60">
        <v>34212</v>
      </c>
      <c r="AC960" s="60" t="s">
        <v>9583</v>
      </c>
      <c r="AD960" s="60" t="s">
        <v>668</v>
      </c>
      <c r="AE960" s="60" t="b">
        <f t="shared" si="29"/>
        <v>1</v>
      </c>
      <c r="AF960" s="60" t="s">
        <v>290</v>
      </c>
      <c r="AH960" s="61">
        <v>42830</v>
      </c>
      <c r="AI960" s="60" t="s">
        <v>292</v>
      </c>
      <c r="AJ960" s="61">
        <v>43191</v>
      </c>
      <c r="AK960" s="61">
        <v>43218</v>
      </c>
      <c r="AL960" s="60" t="s">
        <v>1974</v>
      </c>
      <c r="AM960" s="60" t="str">
        <f>VLOOKUP(AL960,'[1]居宅，予防'!$A$2:$B$43,2,FALSE)</f>
        <v>地域密着型通所介護</v>
      </c>
      <c r="AN960" s="60" t="str">
        <f>VLOOKUP(AM960,[1]施設種別!$A$2:$B$20,2,FALSE)</f>
        <v>⑯地域密着型通所介護</v>
      </c>
      <c r="AO960" s="60" t="s">
        <v>294</v>
      </c>
      <c r="AP960" s="60" t="s">
        <v>356</v>
      </c>
      <c r="AQ960" s="61">
        <v>42826</v>
      </c>
      <c r="AR960" s="61">
        <v>42826</v>
      </c>
      <c r="AS960" s="61">
        <v>42980</v>
      </c>
      <c r="BF960" s="61">
        <v>42826</v>
      </c>
      <c r="BG960" s="61">
        <v>45016</v>
      </c>
      <c r="BJ960" s="60" t="s">
        <v>9588</v>
      </c>
      <c r="BK960" s="60" t="s">
        <v>9589</v>
      </c>
      <c r="BL960" s="60" t="s">
        <v>9584</v>
      </c>
      <c r="BN960" s="60" t="s">
        <v>9590</v>
      </c>
      <c r="BO960" s="60" t="s">
        <v>9591</v>
      </c>
      <c r="BP960" s="60">
        <v>7372518</v>
      </c>
      <c r="BQ960" s="60" t="s">
        <v>9592</v>
      </c>
      <c r="BR960" s="60" t="s">
        <v>2007</v>
      </c>
      <c r="BU960" s="60" t="s">
        <v>598</v>
      </c>
      <c r="BV960" s="61">
        <v>32671</v>
      </c>
      <c r="BW960" s="60" t="s">
        <v>9593</v>
      </c>
      <c r="CR960" s="60" t="s">
        <v>668</v>
      </c>
      <c r="CS960" s="60" t="s">
        <v>9594</v>
      </c>
      <c r="CZ960" s="61">
        <v>43007</v>
      </c>
      <c r="DA960" s="61">
        <v>43581</v>
      </c>
      <c r="DB960" s="61">
        <v>42761</v>
      </c>
      <c r="DC960" s="61">
        <v>45016</v>
      </c>
    </row>
    <row r="961" spans="1:107" x14ac:dyDescent="0.15">
      <c r="A961" s="60">
        <f>COUNTIF(B961:B$1038,B961)</f>
        <v>1</v>
      </c>
      <c r="B961" s="60" t="str">
        <f t="shared" si="28"/>
        <v>3492500297地域密着型通所介護</v>
      </c>
      <c r="C961" s="60">
        <v>3492500297</v>
      </c>
      <c r="D961" s="60">
        <v>34212</v>
      </c>
      <c r="E961" s="60" t="s">
        <v>668</v>
      </c>
      <c r="G961" s="60" t="s">
        <v>9595</v>
      </c>
      <c r="H961" s="60" t="s">
        <v>9596</v>
      </c>
      <c r="I961" s="60">
        <v>7370115</v>
      </c>
      <c r="J961" s="60" t="s">
        <v>9597</v>
      </c>
      <c r="K961" s="60" t="s">
        <v>4815</v>
      </c>
      <c r="M961" s="60" t="s">
        <v>308</v>
      </c>
      <c r="P961" s="60" t="s">
        <v>283</v>
      </c>
      <c r="Q961" s="60" t="s">
        <v>4817</v>
      </c>
      <c r="R961" s="60" t="s">
        <v>4818</v>
      </c>
      <c r="S961" s="60">
        <v>7370144</v>
      </c>
      <c r="T961" s="60" t="s">
        <v>9598</v>
      </c>
      <c r="X961" s="60" t="s">
        <v>9599</v>
      </c>
      <c r="Y961" s="60" t="s">
        <v>9600</v>
      </c>
      <c r="Z961" s="60" t="s">
        <v>9601</v>
      </c>
      <c r="AA961" s="60">
        <v>7392104</v>
      </c>
      <c r="AB961" s="60">
        <v>34212</v>
      </c>
      <c r="AC961" s="60" t="s">
        <v>9602</v>
      </c>
      <c r="AD961" s="60" t="s">
        <v>668</v>
      </c>
      <c r="AE961" s="60" t="b">
        <f t="shared" si="29"/>
        <v>1</v>
      </c>
      <c r="AF961" s="60" t="s">
        <v>290</v>
      </c>
      <c r="AH961" s="61">
        <v>42822</v>
      </c>
      <c r="AI961" s="60" t="s">
        <v>385</v>
      </c>
      <c r="AJ961" s="61">
        <v>42826</v>
      </c>
      <c r="AK961" s="61">
        <v>42828</v>
      </c>
      <c r="AL961" s="60" t="s">
        <v>1974</v>
      </c>
      <c r="AM961" s="60" t="str">
        <f>VLOOKUP(AL961,'[1]居宅，予防'!$A$2:$B$43,2,FALSE)</f>
        <v>地域密着型通所介護</v>
      </c>
      <c r="AN961" s="60" t="str">
        <f>VLOOKUP(AM961,[1]施設種別!$A$2:$B$20,2,FALSE)</f>
        <v>⑯地域密着型通所介護</v>
      </c>
      <c r="AO961" s="60" t="s">
        <v>294</v>
      </c>
      <c r="AP961" s="60" t="s">
        <v>356</v>
      </c>
      <c r="AQ961" s="61">
        <v>42826</v>
      </c>
      <c r="AR961" s="61">
        <v>42826</v>
      </c>
      <c r="AS961" s="61">
        <v>43191</v>
      </c>
      <c r="BF961" s="61">
        <v>42826</v>
      </c>
      <c r="BG961" s="61">
        <v>45016</v>
      </c>
      <c r="BJ961" s="60" t="s">
        <v>9599</v>
      </c>
      <c r="BK961" s="60" t="s">
        <v>9600</v>
      </c>
      <c r="BL961" s="60" t="s">
        <v>9601</v>
      </c>
      <c r="BN961" s="60" t="s">
        <v>9603</v>
      </c>
      <c r="BO961" s="60" t="s">
        <v>9604</v>
      </c>
      <c r="BU961" s="60" t="s">
        <v>9605</v>
      </c>
      <c r="BV961" s="61">
        <v>31913</v>
      </c>
      <c r="CZ961" s="61">
        <v>43218</v>
      </c>
      <c r="DA961" s="61">
        <v>43218</v>
      </c>
      <c r="DB961" s="61">
        <v>42822</v>
      </c>
      <c r="DC961" s="61">
        <v>45016</v>
      </c>
    </row>
    <row r="962" spans="1:107" x14ac:dyDescent="0.15">
      <c r="A962" s="60">
        <f>COUNTIF(B962:B$1038,B962)</f>
        <v>1</v>
      </c>
      <c r="B962" s="60" t="str">
        <f t="shared" ref="B962:B1025" si="30">CONCATENATE(C962,AM962)</f>
        <v>3492500321複合型サービス（看護小規模多機能型居宅介護）</v>
      </c>
      <c r="C962" s="60">
        <v>3492500321</v>
      </c>
      <c r="D962" s="60">
        <v>34212</v>
      </c>
      <c r="E962" s="60" t="s">
        <v>668</v>
      </c>
      <c r="G962" s="60" t="s">
        <v>4827</v>
      </c>
      <c r="H962" s="60" t="s">
        <v>4828</v>
      </c>
      <c r="I962" s="60">
        <v>7390141</v>
      </c>
      <c r="J962" s="60" t="s">
        <v>9606</v>
      </c>
      <c r="K962" s="60" t="s">
        <v>4830</v>
      </c>
      <c r="L962" s="60" t="s">
        <v>4831</v>
      </c>
      <c r="M962" s="60" t="s">
        <v>2182</v>
      </c>
      <c r="O962" s="61">
        <v>38261</v>
      </c>
      <c r="P962" s="60" t="s">
        <v>8303</v>
      </c>
      <c r="Q962" s="60" t="s">
        <v>4832</v>
      </c>
      <c r="R962" s="60" t="s">
        <v>3886</v>
      </c>
      <c r="S962" s="60">
        <v>7220341</v>
      </c>
      <c r="T962" s="60" t="s">
        <v>9607</v>
      </c>
      <c r="U962" s="61">
        <v>20147</v>
      </c>
      <c r="V962" s="60" t="s">
        <v>9608</v>
      </c>
      <c r="X962" s="60" t="s">
        <v>9609</v>
      </c>
      <c r="Y962" s="60" t="s">
        <v>9610</v>
      </c>
      <c r="Z962" s="60" t="s">
        <v>9608</v>
      </c>
      <c r="AA962" s="60">
        <v>7392101</v>
      </c>
      <c r="AB962" s="60">
        <v>34212</v>
      </c>
      <c r="AC962" s="60" t="s">
        <v>9611</v>
      </c>
      <c r="AD962" s="60" t="s">
        <v>668</v>
      </c>
      <c r="AE962" s="60" t="b">
        <f t="shared" ref="AE962:AE1025" si="31">AD962=E962</f>
        <v>1</v>
      </c>
      <c r="AF962" s="60" t="s">
        <v>290</v>
      </c>
      <c r="AH962" s="61">
        <v>43182</v>
      </c>
      <c r="AI962" s="60" t="s">
        <v>385</v>
      </c>
      <c r="AJ962" s="61">
        <v>43191</v>
      </c>
      <c r="AK962" s="61">
        <v>43201</v>
      </c>
      <c r="AL962" s="60" t="s">
        <v>8319</v>
      </c>
      <c r="AM962" s="60" t="str">
        <f>VLOOKUP(AL962,'[1]居宅，予防'!$A$2:$B$43,2,FALSE)</f>
        <v>複合型サービス（看護小規模多機能型居宅介護）</v>
      </c>
      <c r="AN962" s="60" t="str">
        <f>VLOOKUP(AM962,[1]施設種別!$A$2:$B$20,2,FALSE)</f>
        <v>⑬看護小規模多機能型居宅介護</v>
      </c>
      <c r="AO962" s="60" t="s">
        <v>294</v>
      </c>
      <c r="AP962" s="60" t="s">
        <v>356</v>
      </c>
      <c r="AQ962" s="61">
        <v>43191</v>
      </c>
      <c r="AR962" s="61">
        <v>43191</v>
      </c>
      <c r="AS962" s="61">
        <v>43514</v>
      </c>
      <c r="BF962" s="61">
        <v>43191</v>
      </c>
      <c r="BG962" s="61">
        <v>45382</v>
      </c>
      <c r="BJ962" s="60" t="s">
        <v>9609</v>
      </c>
      <c r="BK962" s="60" t="s">
        <v>9610</v>
      </c>
      <c r="BL962" s="60" t="s">
        <v>9612</v>
      </c>
      <c r="BM962" s="60" t="s">
        <v>9613</v>
      </c>
      <c r="BN962" s="60" t="s">
        <v>9614</v>
      </c>
      <c r="BO962" s="60" t="s">
        <v>9615</v>
      </c>
      <c r="BP962" s="60">
        <v>7390036</v>
      </c>
      <c r="BQ962" s="60" t="s">
        <v>9616</v>
      </c>
      <c r="BR962" s="60" t="s">
        <v>9048</v>
      </c>
      <c r="BU962" s="60" t="s">
        <v>598</v>
      </c>
      <c r="BV962" s="61">
        <v>24739</v>
      </c>
      <c r="BW962" s="60" t="s">
        <v>9617</v>
      </c>
      <c r="BY962" s="60" t="s">
        <v>145</v>
      </c>
      <c r="BZ962" s="60" t="s">
        <v>145</v>
      </c>
      <c r="CA962" s="60" t="s">
        <v>145</v>
      </c>
      <c r="CB962" s="60" t="s">
        <v>145</v>
      </c>
      <c r="CC962" s="60" t="s">
        <v>145</v>
      </c>
      <c r="CD962" s="60" t="s">
        <v>145</v>
      </c>
      <c r="CE962" s="60" t="s">
        <v>145</v>
      </c>
      <c r="CF962" s="60" t="s">
        <v>145</v>
      </c>
      <c r="CH962" s="62">
        <v>0</v>
      </c>
      <c r="CI962" s="63">
        <v>1</v>
      </c>
      <c r="CJ962" s="62">
        <v>0</v>
      </c>
      <c r="CK962" s="63">
        <v>1</v>
      </c>
      <c r="CL962" s="62">
        <v>0</v>
      </c>
      <c r="CM962" s="63">
        <v>1</v>
      </c>
      <c r="CN962" s="60" t="s">
        <v>9618</v>
      </c>
      <c r="CP962" s="60" t="s">
        <v>9619</v>
      </c>
      <c r="CR962" s="60" t="s">
        <v>668</v>
      </c>
      <c r="CS962" s="60" t="s">
        <v>9620</v>
      </c>
      <c r="CZ962" s="61">
        <v>43524</v>
      </c>
      <c r="DA962" s="61">
        <v>43462</v>
      </c>
      <c r="DB962" s="61">
        <v>43182</v>
      </c>
      <c r="DC962" s="61">
        <v>45382</v>
      </c>
    </row>
    <row r="963" spans="1:107" x14ac:dyDescent="0.15">
      <c r="A963" s="60">
        <f>COUNTIF(B963:B$1038,B963)</f>
        <v>1</v>
      </c>
      <c r="B963" s="60" t="str">
        <f t="shared" si="30"/>
        <v>3492500339複合型サービス（看護小規模多機能型居宅介護）</v>
      </c>
      <c r="C963" s="60">
        <v>3492500339</v>
      </c>
      <c r="D963" s="60">
        <v>34212</v>
      </c>
      <c r="E963" s="60" t="s">
        <v>668</v>
      </c>
      <c r="G963" s="60" t="s">
        <v>9621</v>
      </c>
      <c r="H963" s="60" t="s">
        <v>9622</v>
      </c>
      <c r="I963" s="60">
        <v>7390003</v>
      </c>
      <c r="J963" s="60" t="s">
        <v>9623</v>
      </c>
      <c r="K963" s="60" t="s">
        <v>9624</v>
      </c>
      <c r="L963" s="60" t="s">
        <v>9625</v>
      </c>
      <c r="M963" s="60" t="s">
        <v>308</v>
      </c>
      <c r="O963" s="61">
        <v>37712</v>
      </c>
      <c r="Q963" s="60" t="s">
        <v>9626</v>
      </c>
      <c r="R963" s="60" t="s">
        <v>9627</v>
      </c>
      <c r="S963" s="60">
        <v>7250022</v>
      </c>
      <c r="T963" s="60" t="s">
        <v>9628</v>
      </c>
      <c r="U963" s="61">
        <v>22537</v>
      </c>
      <c r="V963" s="60" t="s">
        <v>9629</v>
      </c>
      <c r="X963" s="60" t="s">
        <v>9630</v>
      </c>
      <c r="Y963" s="60" t="s">
        <v>9631</v>
      </c>
      <c r="Z963" s="60" t="s">
        <v>9629</v>
      </c>
      <c r="AA963" s="60">
        <v>7390003</v>
      </c>
      <c r="AB963" s="60">
        <v>34212</v>
      </c>
      <c r="AC963" s="60" t="s">
        <v>9632</v>
      </c>
      <c r="AD963" s="60" t="s">
        <v>668</v>
      </c>
      <c r="AE963" s="60" t="b">
        <f t="shared" si="31"/>
        <v>1</v>
      </c>
      <c r="AF963" s="60" t="s">
        <v>290</v>
      </c>
      <c r="AH963" s="61">
        <v>43182</v>
      </c>
      <c r="AI963" s="60" t="s">
        <v>385</v>
      </c>
      <c r="AJ963" s="61">
        <v>43191</v>
      </c>
      <c r="AK963" s="61">
        <v>43201</v>
      </c>
      <c r="AL963" s="60" t="s">
        <v>8319</v>
      </c>
      <c r="AM963" s="60" t="str">
        <f>VLOOKUP(AL963,'[1]居宅，予防'!$A$2:$B$43,2,FALSE)</f>
        <v>複合型サービス（看護小規模多機能型居宅介護）</v>
      </c>
      <c r="AN963" s="60" t="str">
        <f>VLOOKUP(AM963,[1]施設種別!$A$2:$B$20,2,FALSE)</f>
        <v>⑬看護小規模多機能型居宅介護</v>
      </c>
      <c r="AO963" s="60" t="s">
        <v>294</v>
      </c>
      <c r="AP963" s="60" t="s">
        <v>356</v>
      </c>
      <c r="AQ963" s="61">
        <v>43191</v>
      </c>
      <c r="AR963" s="61">
        <v>43191</v>
      </c>
      <c r="AS963" s="61">
        <v>43497</v>
      </c>
      <c r="BF963" s="61">
        <v>43191</v>
      </c>
      <c r="BG963" s="61">
        <v>45382</v>
      </c>
      <c r="BJ963" s="60" t="s">
        <v>9630</v>
      </c>
      <c r="BK963" s="60" t="s">
        <v>9631</v>
      </c>
      <c r="BL963" s="60" t="s">
        <v>9633</v>
      </c>
      <c r="BM963" s="60" t="s">
        <v>1418</v>
      </c>
      <c r="BN963" s="60" t="s">
        <v>9627</v>
      </c>
      <c r="BO963" s="60" t="s">
        <v>9626</v>
      </c>
      <c r="BP963" s="60">
        <v>7250022</v>
      </c>
      <c r="BQ963" s="60" t="s">
        <v>9634</v>
      </c>
      <c r="BU963" s="60" t="s">
        <v>598</v>
      </c>
      <c r="BV963" s="61">
        <v>22537</v>
      </c>
      <c r="BW963" s="60" t="s">
        <v>9629</v>
      </c>
      <c r="BY963" s="60" t="s">
        <v>145</v>
      </c>
      <c r="BZ963" s="60" t="s">
        <v>145</v>
      </c>
      <c r="CA963" s="60" t="s">
        <v>145</v>
      </c>
      <c r="CB963" s="60" t="s">
        <v>145</v>
      </c>
      <c r="CC963" s="60" t="s">
        <v>145</v>
      </c>
      <c r="CD963" s="60" t="s">
        <v>145</v>
      </c>
      <c r="CE963" s="60" t="s">
        <v>145</v>
      </c>
      <c r="CF963" s="60" t="s">
        <v>145</v>
      </c>
      <c r="CH963" s="62">
        <v>0</v>
      </c>
      <c r="CI963" s="63">
        <v>1</v>
      </c>
      <c r="CJ963" s="62">
        <v>0</v>
      </c>
      <c r="CK963" s="63">
        <v>1</v>
      </c>
      <c r="CL963" s="62">
        <v>0</v>
      </c>
      <c r="CM963" s="63">
        <v>1</v>
      </c>
      <c r="CN963" s="60" t="s">
        <v>9635</v>
      </c>
      <c r="CP963" s="60" t="s">
        <v>9636</v>
      </c>
      <c r="CR963" s="60" t="s">
        <v>668</v>
      </c>
      <c r="CS963" s="60" t="s">
        <v>9637</v>
      </c>
      <c r="CT963" s="60" t="s">
        <v>9638</v>
      </c>
      <c r="CZ963" s="61">
        <v>43524</v>
      </c>
      <c r="DA963" s="61">
        <v>43255</v>
      </c>
      <c r="DB963" s="61">
        <v>43182</v>
      </c>
      <c r="DC963" s="61">
        <v>45382</v>
      </c>
    </row>
    <row r="964" spans="1:107" x14ac:dyDescent="0.15">
      <c r="A964" s="60">
        <f>COUNTIF(B964:B$1038,B964)</f>
        <v>1</v>
      </c>
      <c r="B964" s="60" t="str">
        <f t="shared" si="30"/>
        <v>3492700012認知症対応型通所介護</v>
      </c>
      <c r="C964" s="60">
        <v>3492700012</v>
      </c>
      <c r="D964" s="60">
        <v>34213</v>
      </c>
      <c r="E964" s="60" t="s">
        <v>800</v>
      </c>
      <c r="G964" s="60" t="s">
        <v>9639</v>
      </c>
      <c r="H964" s="60" t="s">
        <v>5341</v>
      </c>
      <c r="I964" s="60">
        <v>7380034</v>
      </c>
      <c r="J964" s="60" t="s">
        <v>9640</v>
      </c>
      <c r="K964" s="60" t="s">
        <v>5343</v>
      </c>
      <c r="L964" s="60" t="s">
        <v>5344</v>
      </c>
      <c r="M964" s="60" t="s">
        <v>1907</v>
      </c>
      <c r="P964" s="60" t="s">
        <v>1967</v>
      </c>
      <c r="Q964" s="60" t="s">
        <v>5345</v>
      </c>
      <c r="R964" s="60" t="s">
        <v>9641</v>
      </c>
      <c r="S964" s="60">
        <v>7380036</v>
      </c>
      <c r="T964" s="60" t="s">
        <v>9642</v>
      </c>
      <c r="X964" s="60" t="s">
        <v>5347</v>
      </c>
      <c r="Y964" s="60" t="s">
        <v>5348</v>
      </c>
      <c r="Z964" s="60" t="s">
        <v>5349</v>
      </c>
      <c r="AA964" s="60">
        <v>7380034</v>
      </c>
      <c r="AB964" s="60">
        <v>34213</v>
      </c>
      <c r="AC964" s="60" t="s">
        <v>5350</v>
      </c>
      <c r="AD964" s="60" t="s">
        <v>800</v>
      </c>
      <c r="AE964" s="60" t="b">
        <f t="shared" si="31"/>
        <v>1</v>
      </c>
      <c r="AF964" s="60" t="s">
        <v>641</v>
      </c>
      <c r="AH964" s="61">
        <v>38834</v>
      </c>
      <c r="AI964" s="60" t="s">
        <v>292</v>
      </c>
      <c r="AJ964" s="61">
        <v>43221</v>
      </c>
      <c r="AK964" s="61">
        <v>43210</v>
      </c>
      <c r="AL964" s="60" t="s">
        <v>2720</v>
      </c>
      <c r="AM964" s="60" t="str">
        <f>VLOOKUP(AL964,'[1]居宅，予防'!$A$2:$B$43,2,FALSE)</f>
        <v>認知症対応型通所介護</v>
      </c>
      <c r="AN964" s="60" t="str">
        <f>VLOOKUP(AM964,[1]施設種別!$A$2:$B$20,2,FALSE)</f>
        <v>⑲認知症対応型通所介護</v>
      </c>
      <c r="AO964" s="60" t="s">
        <v>294</v>
      </c>
      <c r="AP964" s="60" t="s">
        <v>356</v>
      </c>
      <c r="AQ964" s="61">
        <v>38838</v>
      </c>
      <c r="AR964" s="61">
        <v>38838</v>
      </c>
      <c r="AS964" s="61">
        <v>43221</v>
      </c>
      <c r="BF964" s="61">
        <v>43221</v>
      </c>
      <c r="BG964" s="61">
        <v>45412</v>
      </c>
      <c r="BJ964" s="60" t="s">
        <v>5347</v>
      </c>
      <c r="BK964" s="60" t="s">
        <v>5348</v>
      </c>
      <c r="BL964" s="60" t="s">
        <v>5349</v>
      </c>
      <c r="BM964" s="60" t="s">
        <v>5351</v>
      </c>
      <c r="BN964" s="60" t="s">
        <v>9643</v>
      </c>
      <c r="BO964" s="60" t="s">
        <v>5353</v>
      </c>
      <c r="BP964" s="60">
        <v>7380034</v>
      </c>
      <c r="BQ964" s="60" t="s">
        <v>5354</v>
      </c>
      <c r="BR964" s="60" t="s">
        <v>5553</v>
      </c>
      <c r="BS964" s="60" t="s">
        <v>5348</v>
      </c>
      <c r="BT964" s="60" t="s">
        <v>598</v>
      </c>
      <c r="BU964" s="60" t="s">
        <v>598</v>
      </c>
      <c r="BV964" s="61">
        <v>21043</v>
      </c>
      <c r="CR964" s="60" t="s">
        <v>800</v>
      </c>
      <c r="CZ964" s="61">
        <v>43410</v>
      </c>
      <c r="DA964" s="61">
        <v>43210</v>
      </c>
      <c r="DB964" s="61">
        <v>39637</v>
      </c>
      <c r="DC964" s="61">
        <v>45412</v>
      </c>
    </row>
    <row r="965" spans="1:107" x14ac:dyDescent="0.15">
      <c r="A965" s="60">
        <f>COUNTIF(B965:B$1038,B965)</f>
        <v>1</v>
      </c>
      <c r="B965" s="60" t="str">
        <f t="shared" si="30"/>
        <v>3492700038認知症対応型共同生活介護</v>
      </c>
      <c r="C965" s="60">
        <v>3492700038</v>
      </c>
      <c r="D965" s="60">
        <v>34213</v>
      </c>
      <c r="E965" s="60" t="s">
        <v>800</v>
      </c>
      <c r="G965" s="60" t="s">
        <v>9644</v>
      </c>
      <c r="H965" s="60" t="s">
        <v>9645</v>
      </c>
      <c r="I965" s="60">
        <v>7300051</v>
      </c>
      <c r="J965" s="60" t="s">
        <v>9646</v>
      </c>
      <c r="K965" s="60" t="s">
        <v>9647</v>
      </c>
      <c r="L965" s="60" t="s">
        <v>9648</v>
      </c>
      <c r="M965" s="60" t="s">
        <v>1907</v>
      </c>
      <c r="O965" s="61">
        <v>31800</v>
      </c>
      <c r="P965" s="60" t="s">
        <v>1967</v>
      </c>
      <c r="Q965" s="60" t="s">
        <v>9649</v>
      </c>
      <c r="R965" s="60" t="s">
        <v>9650</v>
      </c>
      <c r="S965" s="60">
        <v>7300814</v>
      </c>
      <c r="T965" s="60" t="s">
        <v>9651</v>
      </c>
      <c r="U965" s="61">
        <v>24585</v>
      </c>
      <c r="V965" s="60" t="s">
        <v>9652</v>
      </c>
      <c r="X965" s="60" t="s">
        <v>9653</v>
      </c>
      <c r="Y965" s="60" t="s">
        <v>9654</v>
      </c>
      <c r="Z965" s="60" t="s">
        <v>9655</v>
      </c>
      <c r="AA965" s="60">
        <v>7380005</v>
      </c>
      <c r="AB965" s="60">
        <v>34213</v>
      </c>
      <c r="AC965" s="60" t="s">
        <v>9656</v>
      </c>
      <c r="AD965" s="60" t="s">
        <v>800</v>
      </c>
      <c r="AE965" s="60" t="b">
        <f t="shared" si="31"/>
        <v>1</v>
      </c>
      <c r="AF965" s="60" t="s">
        <v>641</v>
      </c>
      <c r="AH965" s="61">
        <v>39163</v>
      </c>
      <c r="AI965" s="60" t="s">
        <v>292</v>
      </c>
      <c r="AJ965" s="61">
        <v>42292</v>
      </c>
      <c r="AK965" s="61">
        <v>42360</v>
      </c>
      <c r="AL965" s="60" t="s">
        <v>1887</v>
      </c>
      <c r="AM965" s="60" t="str">
        <f>VLOOKUP(AL965,'[1]居宅，予防'!$A$2:$B$43,2,FALSE)</f>
        <v>認知症対応型共同生活介護</v>
      </c>
      <c r="AN965" s="60" t="str">
        <f>VLOOKUP(AM965,[1]施設種別!$A$2:$B$20,2,FALSE)</f>
        <v>⑪認知症対応型共同生活介護</v>
      </c>
      <c r="AO965" s="60" t="s">
        <v>294</v>
      </c>
      <c r="AP965" s="60" t="s">
        <v>356</v>
      </c>
      <c r="AQ965" s="61">
        <v>39173</v>
      </c>
      <c r="AR965" s="61">
        <v>39173</v>
      </c>
      <c r="AS965" s="61">
        <v>42826</v>
      </c>
      <c r="BF965" s="61">
        <v>43556</v>
      </c>
      <c r="BG965" s="61">
        <v>45747</v>
      </c>
      <c r="BJ965" s="60" t="s">
        <v>9653</v>
      </c>
      <c r="BK965" s="60" t="s">
        <v>9654</v>
      </c>
      <c r="BL965" s="60" t="s">
        <v>9655</v>
      </c>
      <c r="BM965" s="60" t="s">
        <v>9657</v>
      </c>
      <c r="BN965" s="60" t="s">
        <v>9658</v>
      </c>
      <c r="BO965" s="60" t="s">
        <v>9659</v>
      </c>
      <c r="BP965" s="60">
        <v>7315141</v>
      </c>
      <c r="BQ965" s="60" t="s">
        <v>9660</v>
      </c>
      <c r="BR965" s="60" t="s">
        <v>8755</v>
      </c>
      <c r="BU965" s="60" t="s">
        <v>598</v>
      </c>
      <c r="BV965" s="61">
        <v>18701</v>
      </c>
      <c r="BW965" s="60" t="s">
        <v>9661</v>
      </c>
      <c r="CZ965" s="61">
        <v>43553</v>
      </c>
      <c r="DA965" s="61">
        <v>43553</v>
      </c>
      <c r="DB965" s="61">
        <v>39633</v>
      </c>
      <c r="DC965" s="61">
        <v>45747</v>
      </c>
    </row>
    <row r="966" spans="1:107" x14ac:dyDescent="0.15">
      <c r="A966" s="60">
        <f>COUNTIF(B966:B$1038,B966)</f>
        <v>1</v>
      </c>
      <c r="B966" s="60" t="str">
        <f t="shared" si="30"/>
        <v>3492700053認知症対応型共同生活介護</v>
      </c>
      <c r="C966" s="60">
        <v>3492700053</v>
      </c>
      <c r="D966" s="60">
        <v>34213</v>
      </c>
      <c r="E966" s="60" t="s">
        <v>800</v>
      </c>
      <c r="G966" s="60" t="s">
        <v>9662</v>
      </c>
      <c r="H966" s="60" t="s">
        <v>5479</v>
      </c>
      <c r="I966" s="60">
        <v>7380222</v>
      </c>
      <c r="J966" s="60" t="s">
        <v>5480</v>
      </c>
      <c r="K966" s="60" t="s">
        <v>5481</v>
      </c>
      <c r="L966" s="60" t="s">
        <v>5482</v>
      </c>
      <c r="M966" s="60" t="s">
        <v>1244</v>
      </c>
      <c r="N966" s="60" t="s">
        <v>533</v>
      </c>
      <c r="O966" s="61">
        <v>34956</v>
      </c>
      <c r="P966" s="60" t="s">
        <v>8303</v>
      </c>
      <c r="Q966" s="60" t="s">
        <v>5483</v>
      </c>
      <c r="R966" s="60" t="s">
        <v>5484</v>
      </c>
      <c r="S966" s="60">
        <v>7380222</v>
      </c>
      <c r="T966" s="60" t="s">
        <v>9663</v>
      </c>
      <c r="U966" s="61">
        <v>13345</v>
      </c>
      <c r="V966" s="60" t="s">
        <v>9664</v>
      </c>
      <c r="X966" s="60" t="s">
        <v>9665</v>
      </c>
      <c r="Y966" s="60" t="s">
        <v>9666</v>
      </c>
      <c r="Z966" s="60" t="s">
        <v>5487</v>
      </c>
      <c r="AA966" s="60">
        <v>7380203</v>
      </c>
      <c r="AB966" s="60">
        <v>34213</v>
      </c>
      <c r="AC966" s="60" t="s">
        <v>5488</v>
      </c>
      <c r="AD966" s="60" t="s">
        <v>800</v>
      </c>
      <c r="AE966" s="60" t="b">
        <f t="shared" si="31"/>
        <v>1</v>
      </c>
      <c r="AF966" s="60" t="s">
        <v>641</v>
      </c>
      <c r="AH966" s="61">
        <v>39675</v>
      </c>
      <c r="AI966" s="60" t="s">
        <v>292</v>
      </c>
      <c r="AJ966" s="61">
        <v>42826</v>
      </c>
      <c r="AK966" s="61">
        <v>42853</v>
      </c>
      <c r="AL966" s="60" t="s">
        <v>1887</v>
      </c>
      <c r="AM966" s="60" t="str">
        <f>VLOOKUP(AL966,'[1]居宅，予防'!$A$2:$B$43,2,FALSE)</f>
        <v>認知症対応型共同生活介護</v>
      </c>
      <c r="AN966" s="60" t="str">
        <f>VLOOKUP(AM966,[1]施設種別!$A$2:$B$20,2,FALSE)</f>
        <v>⑪認知症対応型共同生活介護</v>
      </c>
      <c r="AO966" s="60" t="s">
        <v>294</v>
      </c>
      <c r="AP966" s="60" t="s">
        <v>356</v>
      </c>
      <c r="AQ966" s="61">
        <v>39692</v>
      </c>
      <c r="AR966" s="61">
        <v>39692</v>
      </c>
      <c r="AS966" s="61">
        <v>42826</v>
      </c>
      <c r="BF966" s="61">
        <v>41883</v>
      </c>
      <c r="BG966" s="61">
        <v>44074</v>
      </c>
      <c r="BJ966" s="60" t="s">
        <v>9665</v>
      </c>
      <c r="BK966" s="60" t="s">
        <v>9666</v>
      </c>
      <c r="BL966" s="60" t="s">
        <v>5487</v>
      </c>
      <c r="BN966" s="60" t="s">
        <v>9667</v>
      </c>
      <c r="BO966" s="60" t="s">
        <v>9668</v>
      </c>
      <c r="BP966" s="60">
        <v>7380042</v>
      </c>
      <c r="BQ966" s="60" t="s">
        <v>9669</v>
      </c>
      <c r="BR966" s="60" t="s">
        <v>9670</v>
      </c>
      <c r="BS966" s="60" t="s">
        <v>5496</v>
      </c>
      <c r="BT966" s="60" t="s">
        <v>9671</v>
      </c>
      <c r="BU966" s="60" t="s">
        <v>598</v>
      </c>
      <c r="BV966" s="61">
        <v>24524</v>
      </c>
      <c r="BW966" s="60" t="s">
        <v>9672</v>
      </c>
      <c r="CZ966" s="61">
        <v>42853</v>
      </c>
      <c r="DA966" s="61">
        <v>43236</v>
      </c>
      <c r="DB966" s="61">
        <v>39675</v>
      </c>
      <c r="DC966" s="61">
        <v>44074</v>
      </c>
    </row>
    <row r="967" spans="1:107" x14ac:dyDescent="0.15">
      <c r="A967" s="60">
        <f>COUNTIF(B967:B$1038,B967)</f>
        <v>1</v>
      </c>
      <c r="B967" s="60" t="str">
        <f t="shared" si="30"/>
        <v>3492700079認知症対応型共同生活介護</v>
      </c>
      <c r="C967" s="60">
        <v>3492700079</v>
      </c>
      <c r="D967" s="60">
        <v>34213</v>
      </c>
      <c r="E967" s="60" t="s">
        <v>800</v>
      </c>
      <c r="G967" s="60" t="s">
        <v>9673</v>
      </c>
      <c r="H967" s="60" t="s">
        <v>9674</v>
      </c>
      <c r="I967" s="60">
        <v>7300051</v>
      </c>
      <c r="J967" s="60" t="s">
        <v>9675</v>
      </c>
      <c r="K967" s="60" t="s">
        <v>9676</v>
      </c>
      <c r="L967" s="60" t="s">
        <v>9677</v>
      </c>
      <c r="M967" s="60" t="s">
        <v>1907</v>
      </c>
      <c r="O967" s="61">
        <v>32549</v>
      </c>
      <c r="P967" s="60" t="s">
        <v>1967</v>
      </c>
      <c r="Q967" s="60" t="s">
        <v>9678</v>
      </c>
      <c r="R967" s="60" t="s">
        <v>9679</v>
      </c>
      <c r="S967" s="60">
        <v>7300043</v>
      </c>
      <c r="T967" s="60" t="s">
        <v>9680</v>
      </c>
      <c r="U967" s="61">
        <v>21101</v>
      </c>
      <c r="X967" s="60" t="s">
        <v>9681</v>
      </c>
      <c r="Y967" s="60" t="s">
        <v>9682</v>
      </c>
      <c r="Z967" s="60" t="s">
        <v>9683</v>
      </c>
      <c r="AA967" s="60">
        <v>7380054</v>
      </c>
      <c r="AB967" s="60">
        <v>34213</v>
      </c>
      <c r="AC967" s="60" t="s">
        <v>9684</v>
      </c>
      <c r="AD967" s="60" t="s">
        <v>800</v>
      </c>
      <c r="AE967" s="60" t="b">
        <f t="shared" si="31"/>
        <v>1</v>
      </c>
      <c r="AF967" s="60" t="s">
        <v>641</v>
      </c>
      <c r="AH967" s="61">
        <v>39790</v>
      </c>
      <c r="AI967" s="60" t="s">
        <v>292</v>
      </c>
      <c r="AJ967" s="61">
        <v>42491</v>
      </c>
      <c r="AK967" s="61">
        <v>42520</v>
      </c>
      <c r="AL967" s="60" t="s">
        <v>1887</v>
      </c>
      <c r="AM967" s="60" t="str">
        <f>VLOOKUP(AL967,'[1]居宅，予防'!$A$2:$B$43,2,FALSE)</f>
        <v>認知症対応型共同生活介護</v>
      </c>
      <c r="AN967" s="60" t="str">
        <f>VLOOKUP(AM967,[1]施設種別!$A$2:$B$20,2,FALSE)</f>
        <v>⑪認知症対応型共同生活介護</v>
      </c>
      <c r="AO967" s="60" t="s">
        <v>294</v>
      </c>
      <c r="AP967" s="60" t="s">
        <v>356</v>
      </c>
      <c r="AQ967" s="61">
        <v>39826</v>
      </c>
      <c r="AR967" s="61">
        <v>39826</v>
      </c>
      <c r="AS967" s="61">
        <v>42826</v>
      </c>
      <c r="BF967" s="61">
        <v>42017</v>
      </c>
      <c r="BG967" s="61">
        <v>44208</v>
      </c>
      <c r="BJ967" s="60" t="s">
        <v>9681</v>
      </c>
      <c r="BK967" s="60" t="s">
        <v>9682</v>
      </c>
      <c r="BL967" s="60" t="s">
        <v>9683</v>
      </c>
      <c r="BM967" s="60" t="s">
        <v>9685</v>
      </c>
      <c r="BN967" s="60" t="s">
        <v>9686</v>
      </c>
      <c r="BO967" s="60" t="s">
        <v>9687</v>
      </c>
      <c r="BP967" s="60">
        <v>7380001</v>
      </c>
      <c r="BQ967" s="60" t="s">
        <v>9688</v>
      </c>
      <c r="BR967" s="60" t="s">
        <v>3348</v>
      </c>
      <c r="BU967" s="60" t="s">
        <v>598</v>
      </c>
      <c r="BV967" s="61">
        <v>30022</v>
      </c>
      <c r="BW967" s="60" t="s">
        <v>9689</v>
      </c>
      <c r="CZ967" s="61">
        <v>42853</v>
      </c>
      <c r="DA967" s="61">
        <v>43217</v>
      </c>
      <c r="DB967" s="61">
        <v>39790</v>
      </c>
      <c r="DC967" s="61">
        <v>44208</v>
      </c>
    </row>
    <row r="968" spans="1:107" x14ac:dyDescent="0.15">
      <c r="A968" s="60">
        <f>COUNTIF(B968:B$1038,B968)</f>
        <v>1</v>
      </c>
      <c r="B968" s="60" t="str">
        <f t="shared" si="30"/>
        <v>3492700087小規模多機能型居宅介護</v>
      </c>
      <c r="C968" s="60">
        <v>3492700087</v>
      </c>
      <c r="D968" s="60">
        <v>34213</v>
      </c>
      <c r="E968" s="60" t="s">
        <v>800</v>
      </c>
      <c r="G968" s="60" t="s">
        <v>9690</v>
      </c>
      <c r="H968" s="60" t="s">
        <v>9674</v>
      </c>
      <c r="I968" s="60">
        <v>7300051</v>
      </c>
      <c r="J968" s="60" t="s">
        <v>9675</v>
      </c>
      <c r="K968" s="60" t="s">
        <v>9676</v>
      </c>
      <c r="L968" s="60" t="s">
        <v>9677</v>
      </c>
      <c r="M968" s="60" t="s">
        <v>1907</v>
      </c>
      <c r="O968" s="61">
        <v>32549</v>
      </c>
      <c r="P968" s="60" t="s">
        <v>1967</v>
      </c>
      <c r="Q968" s="60" t="s">
        <v>9678</v>
      </c>
      <c r="R968" s="60" t="s">
        <v>9679</v>
      </c>
      <c r="S968" s="60">
        <v>7300043</v>
      </c>
      <c r="T968" s="60" t="s">
        <v>9680</v>
      </c>
      <c r="U968" s="61">
        <v>21101</v>
      </c>
      <c r="V968" s="60" t="s">
        <v>9691</v>
      </c>
      <c r="X968" s="60" t="s">
        <v>9692</v>
      </c>
      <c r="Y968" s="60" t="s">
        <v>9693</v>
      </c>
      <c r="Z968" s="60" t="s">
        <v>9683</v>
      </c>
      <c r="AA968" s="60">
        <v>7380054</v>
      </c>
      <c r="AB968" s="60">
        <v>34213</v>
      </c>
      <c r="AC968" s="60" t="s">
        <v>9694</v>
      </c>
      <c r="AD968" s="60" t="s">
        <v>800</v>
      </c>
      <c r="AE968" s="60" t="b">
        <f t="shared" si="31"/>
        <v>1</v>
      </c>
      <c r="AF968" s="60" t="s">
        <v>641</v>
      </c>
      <c r="AH968" s="61">
        <v>39867</v>
      </c>
      <c r="AI968" s="60" t="s">
        <v>292</v>
      </c>
      <c r="AJ968" s="61">
        <v>42278</v>
      </c>
      <c r="AK968" s="61">
        <v>42307</v>
      </c>
      <c r="AL968" s="60" t="s">
        <v>8075</v>
      </c>
      <c r="AM968" s="60" t="str">
        <f>VLOOKUP(AL968,'[1]居宅，予防'!$A$2:$B$43,2,FALSE)</f>
        <v>小規模多機能型居宅介護</v>
      </c>
      <c r="AN968" s="60" t="str">
        <f>VLOOKUP(AM968,[1]施設種別!$A$2:$B$20,2,FALSE)</f>
        <v>⑫小規模多機能型居宅介護</v>
      </c>
      <c r="AO968" s="60" t="s">
        <v>294</v>
      </c>
      <c r="AP968" s="60" t="s">
        <v>356</v>
      </c>
      <c r="AQ968" s="61">
        <v>39904</v>
      </c>
      <c r="AR968" s="61">
        <v>39904</v>
      </c>
      <c r="AS968" s="61">
        <v>42826</v>
      </c>
      <c r="BF968" s="61">
        <v>42095</v>
      </c>
      <c r="BG968" s="61">
        <v>44286</v>
      </c>
      <c r="BJ968" s="60" t="s">
        <v>9692</v>
      </c>
      <c r="BK968" s="60" t="s">
        <v>9693</v>
      </c>
      <c r="BL968" s="60" t="s">
        <v>9695</v>
      </c>
      <c r="BM968" s="60" t="s">
        <v>9696</v>
      </c>
      <c r="BN968" s="60" t="s">
        <v>9697</v>
      </c>
      <c r="BO968" s="60" t="s">
        <v>9698</v>
      </c>
      <c r="BP968" s="60">
        <v>7315141</v>
      </c>
      <c r="BQ968" s="60" t="s">
        <v>9699</v>
      </c>
      <c r="BR968" s="60" t="s">
        <v>5338</v>
      </c>
      <c r="BU968" s="60" t="s">
        <v>598</v>
      </c>
      <c r="BV968" s="61">
        <v>31484</v>
      </c>
      <c r="BW968" s="60" t="s">
        <v>9700</v>
      </c>
      <c r="CR968" s="60" t="s">
        <v>800</v>
      </c>
      <c r="CS968" s="60" t="s">
        <v>9701</v>
      </c>
      <c r="CZ968" s="61">
        <v>42853</v>
      </c>
      <c r="DA968" s="61">
        <v>43210</v>
      </c>
      <c r="DB968" s="61">
        <v>39867</v>
      </c>
      <c r="DC968" s="61">
        <v>44286</v>
      </c>
    </row>
    <row r="969" spans="1:107" x14ac:dyDescent="0.15">
      <c r="A969" s="60">
        <f>COUNTIF(B969:B$1038,B969)</f>
        <v>1</v>
      </c>
      <c r="B969" s="60" t="str">
        <f t="shared" si="30"/>
        <v>3492700095小規模多機能型居宅介護</v>
      </c>
      <c r="C969" s="60">
        <v>3492700095</v>
      </c>
      <c r="D969" s="60">
        <v>34213</v>
      </c>
      <c r="E969" s="60" t="s">
        <v>800</v>
      </c>
      <c r="G969" s="60" t="s">
        <v>1475</v>
      </c>
      <c r="H969" s="60" t="s">
        <v>1476</v>
      </c>
      <c r="I969" s="60">
        <v>7380034</v>
      </c>
      <c r="J969" s="60" t="s">
        <v>1477</v>
      </c>
      <c r="K969" s="60" t="s">
        <v>1478</v>
      </c>
      <c r="L969" s="60" t="s">
        <v>1479</v>
      </c>
      <c r="M969" s="60" t="s">
        <v>308</v>
      </c>
      <c r="O969" s="61">
        <v>33802</v>
      </c>
      <c r="P969" s="60" t="s">
        <v>283</v>
      </c>
      <c r="Q969" s="60" t="s">
        <v>1480</v>
      </c>
      <c r="R969" s="60" t="s">
        <v>1481</v>
      </c>
      <c r="S969" s="60">
        <v>7380036</v>
      </c>
      <c r="T969" s="60" t="s">
        <v>9702</v>
      </c>
      <c r="V969" s="60" t="s">
        <v>5330</v>
      </c>
      <c r="X969" s="60" t="s">
        <v>9703</v>
      </c>
      <c r="Y969" s="60" t="s">
        <v>9704</v>
      </c>
      <c r="Z969" s="60" t="s">
        <v>9705</v>
      </c>
      <c r="AA969" s="60">
        <v>7380034</v>
      </c>
      <c r="AB969" s="60">
        <v>34213</v>
      </c>
      <c r="AC969" s="60" t="s">
        <v>9706</v>
      </c>
      <c r="AD969" s="60" t="s">
        <v>800</v>
      </c>
      <c r="AE969" s="60" t="b">
        <f t="shared" si="31"/>
        <v>1</v>
      </c>
      <c r="AF969" s="60" t="s">
        <v>641</v>
      </c>
      <c r="AH969" s="61">
        <v>41191</v>
      </c>
      <c r="AI969" s="60" t="s">
        <v>292</v>
      </c>
      <c r="AJ969" s="61">
        <v>42668</v>
      </c>
      <c r="AK969" s="61">
        <v>42746</v>
      </c>
      <c r="AL969" s="60" t="s">
        <v>8075</v>
      </c>
      <c r="AM969" s="60" t="str">
        <f>VLOOKUP(AL969,'[1]居宅，予防'!$A$2:$B$43,2,FALSE)</f>
        <v>小規模多機能型居宅介護</v>
      </c>
      <c r="AN969" s="60" t="str">
        <f>VLOOKUP(AM969,[1]施設種別!$A$2:$B$20,2,FALSE)</f>
        <v>⑫小規模多機能型居宅介護</v>
      </c>
      <c r="AO969" s="60" t="s">
        <v>294</v>
      </c>
      <c r="AP969" s="60" t="s">
        <v>356</v>
      </c>
      <c r="AQ969" s="61">
        <v>40269</v>
      </c>
      <c r="AR969" s="61">
        <v>40269</v>
      </c>
      <c r="AS969" s="61">
        <v>42826</v>
      </c>
      <c r="BF969" s="61">
        <v>42461</v>
      </c>
      <c r="BG969" s="61">
        <v>44651</v>
      </c>
      <c r="BJ969" s="60" t="s">
        <v>9703</v>
      </c>
      <c r="BK969" s="60" t="s">
        <v>9704</v>
      </c>
      <c r="BL969" s="60" t="s">
        <v>9705</v>
      </c>
      <c r="BM969" s="60" t="s">
        <v>9707</v>
      </c>
      <c r="BN969" s="60" t="s">
        <v>9708</v>
      </c>
      <c r="BO969" s="60" t="s">
        <v>9709</v>
      </c>
      <c r="BP969" s="60">
        <v>7390434</v>
      </c>
      <c r="BQ969" s="60" t="s">
        <v>9710</v>
      </c>
      <c r="BR969" s="60" t="s">
        <v>3348</v>
      </c>
      <c r="BU969" s="60" t="s">
        <v>598</v>
      </c>
      <c r="BV969" s="61">
        <v>23390</v>
      </c>
      <c r="BW969" s="60" t="s">
        <v>9711</v>
      </c>
      <c r="CO969" s="60" t="s">
        <v>3911</v>
      </c>
      <c r="CP969" s="60" t="s">
        <v>9712</v>
      </c>
      <c r="CR969" s="60" t="s">
        <v>800</v>
      </c>
      <c r="CZ969" s="61">
        <v>42853</v>
      </c>
      <c r="DA969" s="61">
        <v>43210</v>
      </c>
      <c r="DB969" s="61">
        <v>40263</v>
      </c>
      <c r="DC969" s="61">
        <v>44651</v>
      </c>
    </row>
    <row r="970" spans="1:107" x14ac:dyDescent="0.15">
      <c r="A970" s="60">
        <f>COUNTIF(B970:B$1038,B970)</f>
        <v>1</v>
      </c>
      <c r="B970" s="60" t="str">
        <f t="shared" si="30"/>
        <v>3492700103認知症対応型共同生活介護</v>
      </c>
      <c r="C970" s="60">
        <v>3492700103</v>
      </c>
      <c r="D970" s="60">
        <v>34213</v>
      </c>
      <c r="E970" s="60" t="s">
        <v>800</v>
      </c>
      <c r="G970" s="60" t="s">
        <v>1475</v>
      </c>
      <c r="H970" s="60" t="s">
        <v>1476</v>
      </c>
      <c r="I970" s="60">
        <v>7380034</v>
      </c>
      <c r="J970" s="60" t="s">
        <v>9713</v>
      </c>
      <c r="K970" s="60" t="s">
        <v>1478</v>
      </c>
      <c r="L970" s="60" t="s">
        <v>1479</v>
      </c>
      <c r="M970" s="60" t="s">
        <v>308</v>
      </c>
      <c r="O970" s="61">
        <v>33802</v>
      </c>
      <c r="P970" s="60" t="s">
        <v>283</v>
      </c>
      <c r="Q970" s="60" t="s">
        <v>1480</v>
      </c>
      <c r="R970" s="60" t="s">
        <v>9714</v>
      </c>
      <c r="S970" s="60">
        <v>7380036</v>
      </c>
      <c r="T970" s="60" t="s">
        <v>9642</v>
      </c>
      <c r="U970" s="61">
        <v>27666</v>
      </c>
      <c r="V970" s="60" t="s">
        <v>5330</v>
      </c>
      <c r="X970" s="60" t="s">
        <v>9715</v>
      </c>
      <c r="Y970" s="60" t="s">
        <v>9716</v>
      </c>
      <c r="Z970" s="60" t="s">
        <v>9717</v>
      </c>
      <c r="AA970" s="60">
        <v>7380034</v>
      </c>
      <c r="AB970" s="60">
        <v>34213</v>
      </c>
      <c r="AC970" s="60" t="s">
        <v>9718</v>
      </c>
      <c r="AD970" s="60" t="s">
        <v>800</v>
      </c>
      <c r="AE970" s="60" t="b">
        <f t="shared" si="31"/>
        <v>1</v>
      </c>
      <c r="AF970" s="60" t="s">
        <v>641</v>
      </c>
      <c r="AH970" s="61">
        <v>41191</v>
      </c>
      <c r="AI970" s="60" t="s">
        <v>292</v>
      </c>
      <c r="AJ970" s="61">
        <v>42668</v>
      </c>
      <c r="AK970" s="61">
        <v>42746</v>
      </c>
      <c r="AL970" s="60" t="s">
        <v>1887</v>
      </c>
      <c r="AM970" s="60" t="str">
        <f>VLOOKUP(AL970,'[1]居宅，予防'!$A$2:$B$43,2,FALSE)</f>
        <v>認知症対応型共同生活介護</v>
      </c>
      <c r="AN970" s="60" t="str">
        <f>VLOOKUP(AM970,[1]施設種別!$A$2:$B$20,2,FALSE)</f>
        <v>⑪認知症対応型共同生活介護</v>
      </c>
      <c r="AO970" s="60" t="s">
        <v>294</v>
      </c>
      <c r="AP970" s="60" t="s">
        <v>356</v>
      </c>
      <c r="AQ970" s="61">
        <v>40269</v>
      </c>
      <c r="AR970" s="61">
        <v>40269</v>
      </c>
      <c r="AS970" s="61">
        <v>42826</v>
      </c>
      <c r="BF970" s="61">
        <v>42461</v>
      </c>
      <c r="BG970" s="61">
        <v>44651</v>
      </c>
      <c r="BJ970" s="60" t="s">
        <v>9715</v>
      </c>
      <c r="BK970" s="60" t="s">
        <v>9716</v>
      </c>
      <c r="BL970" s="60" t="s">
        <v>9717</v>
      </c>
      <c r="BM970" s="60" t="s">
        <v>9719</v>
      </c>
      <c r="BN970" s="60" t="s">
        <v>9720</v>
      </c>
      <c r="BO970" s="60" t="s">
        <v>9721</v>
      </c>
      <c r="BP970" s="60">
        <v>7380014</v>
      </c>
      <c r="BQ970" s="60" t="s">
        <v>9722</v>
      </c>
      <c r="BR970" s="60" t="s">
        <v>3348</v>
      </c>
      <c r="BU970" s="60" t="s">
        <v>598</v>
      </c>
      <c r="BV970" s="61">
        <v>19900</v>
      </c>
      <c r="BW970" s="60" t="s">
        <v>9723</v>
      </c>
      <c r="CZ970" s="61">
        <v>42853</v>
      </c>
      <c r="DA970" s="61">
        <v>43553</v>
      </c>
      <c r="DB970" s="61">
        <v>40263</v>
      </c>
      <c r="DC970" s="61">
        <v>44651</v>
      </c>
    </row>
    <row r="971" spans="1:107" x14ac:dyDescent="0.15">
      <c r="A971" s="60">
        <f>COUNTIF(B971:B$1038,B971)</f>
        <v>1</v>
      </c>
      <c r="B971" s="60" t="str">
        <f t="shared" si="30"/>
        <v>3492700129小規模多機能型居宅介護</v>
      </c>
      <c r="C971" s="60">
        <v>3492700129</v>
      </c>
      <c r="D971" s="60">
        <v>34213</v>
      </c>
      <c r="E971" s="60" t="s">
        <v>800</v>
      </c>
      <c r="G971" s="60" t="s">
        <v>9724</v>
      </c>
      <c r="H971" s="60" t="s">
        <v>8283</v>
      </c>
      <c r="I971" s="60">
        <v>7330833</v>
      </c>
      <c r="J971" s="60" t="s">
        <v>8284</v>
      </c>
      <c r="K971" s="60" t="s">
        <v>8285</v>
      </c>
      <c r="L971" s="60" t="s">
        <v>9725</v>
      </c>
      <c r="M971" s="60" t="s">
        <v>8211</v>
      </c>
      <c r="O971" s="61">
        <v>36594</v>
      </c>
      <c r="P971" s="60" t="s">
        <v>1967</v>
      </c>
      <c r="Q971" s="60" t="s">
        <v>8287</v>
      </c>
      <c r="R971" s="60" t="s">
        <v>9726</v>
      </c>
      <c r="S971" s="60">
        <v>7315128</v>
      </c>
      <c r="T971" s="60" t="s">
        <v>8289</v>
      </c>
      <c r="U971" s="61">
        <v>20192</v>
      </c>
      <c r="X971" s="60" t="s">
        <v>9727</v>
      </c>
      <c r="Y971" s="60" t="s">
        <v>9728</v>
      </c>
      <c r="Z971" s="60" t="s">
        <v>8285</v>
      </c>
      <c r="AA971" s="60">
        <v>7380023</v>
      </c>
      <c r="AB971" s="60">
        <v>34213</v>
      </c>
      <c r="AC971" s="60" t="s">
        <v>9729</v>
      </c>
      <c r="AD971" s="60" t="s">
        <v>800</v>
      </c>
      <c r="AE971" s="60" t="b">
        <f t="shared" si="31"/>
        <v>1</v>
      </c>
      <c r="AF971" s="60" t="s">
        <v>641</v>
      </c>
      <c r="AH971" s="61">
        <v>40982</v>
      </c>
      <c r="AI971" s="60" t="s">
        <v>292</v>
      </c>
      <c r="AJ971" s="61">
        <v>43191</v>
      </c>
      <c r="AK971" s="61">
        <v>43192</v>
      </c>
      <c r="AL971" s="60" t="s">
        <v>8075</v>
      </c>
      <c r="AM971" s="60" t="str">
        <f>VLOOKUP(AL971,'[1]居宅，予防'!$A$2:$B$43,2,FALSE)</f>
        <v>小規模多機能型居宅介護</v>
      </c>
      <c r="AN971" s="60" t="str">
        <f>VLOOKUP(AM971,[1]施設種別!$A$2:$B$20,2,FALSE)</f>
        <v>⑫小規模多機能型居宅介護</v>
      </c>
      <c r="AO971" s="60" t="s">
        <v>294</v>
      </c>
      <c r="AP971" s="60" t="s">
        <v>356</v>
      </c>
      <c r="AQ971" s="61">
        <v>41000</v>
      </c>
      <c r="AR971" s="61">
        <v>41000</v>
      </c>
      <c r="AS971" s="61">
        <v>42826</v>
      </c>
      <c r="BF971" s="61">
        <v>43191</v>
      </c>
      <c r="BG971" s="61">
        <v>45382</v>
      </c>
      <c r="BJ971" s="60" t="s">
        <v>9727</v>
      </c>
      <c r="BK971" s="60" t="s">
        <v>9728</v>
      </c>
      <c r="BL971" s="60" t="s">
        <v>8285</v>
      </c>
      <c r="BN971" s="60" t="s">
        <v>9730</v>
      </c>
      <c r="BO971" s="60" t="s">
        <v>9731</v>
      </c>
      <c r="BP971" s="60">
        <v>7330013</v>
      </c>
      <c r="BQ971" s="60" t="s">
        <v>9732</v>
      </c>
      <c r="BR971" s="60" t="s">
        <v>9733</v>
      </c>
      <c r="BU971" s="60" t="s">
        <v>598</v>
      </c>
      <c r="BV971" s="61">
        <v>27929</v>
      </c>
      <c r="CR971" s="60" t="s">
        <v>800</v>
      </c>
      <c r="CZ971" s="61">
        <v>43192</v>
      </c>
      <c r="DA971" s="61">
        <v>43322</v>
      </c>
      <c r="DB971" s="61">
        <v>40982</v>
      </c>
      <c r="DC971" s="61">
        <v>45382</v>
      </c>
    </row>
    <row r="972" spans="1:107" x14ac:dyDescent="0.15">
      <c r="A972" s="60">
        <f>COUNTIF(B972:B$1038,B972)</f>
        <v>1</v>
      </c>
      <c r="B972" s="60" t="str">
        <f t="shared" si="30"/>
        <v>3492700137地域密着型介護老人福祉施設入所者生活介護</v>
      </c>
      <c r="C972" s="60">
        <v>3492700137</v>
      </c>
      <c r="D972" s="60">
        <v>34213</v>
      </c>
      <c r="E972" s="60" t="s">
        <v>800</v>
      </c>
      <c r="G972" s="60" t="s">
        <v>9734</v>
      </c>
      <c r="H972" s="60" t="s">
        <v>9735</v>
      </c>
      <c r="I972" s="60">
        <v>7390434</v>
      </c>
      <c r="J972" s="60" t="s">
        <v>6471</v>
      </c>
      <c r="K972" s="60" t="s">
        <v>6472</v>
      </c>
      <c r="M972" s="60" t="s">
        <v>1244</v>
      </c>
      <c r="O972" s="61">
        <v>26192</v>
      </c>
      <c r="P972" s="60" t="s">
        <v>283</v>
      </c>
      <c r="Q972" s="60" t="s">
        <v>6474</v>
      </c>
      <c r="R972" s="60" t="s">
        <v>6475</v>
      </c>
      <c r="S972" s="60">
        <v>7380026</v>
      </c>
      <c r="T972" s="60" t="s">
        <v>6476</v>
      </c>
      <c r="U972" s="61">
        <v>12512</v>
      </c>
      <c r="V972" s="60" t="s">
        <v>6477</v>
      </c>
      <c r="X972" s="60" t="s">
        <v>9736</v>
      </c>
      <c r="Y972" s="60" t="s">
        <v>9737</v>
      </c>
      <c r="Z972" s="60" t="s">
        <v>9738</v>
      </c>
      <c r="AA972" s="60">
        <v>7390506</v>
      </c>
      <c r="AB972" s="60">
        <v>34213</v>
      </c>
      <c r="AC972" s="60" t="s">
        <v>9739</v>
      </c>
      <c r="AD972" s="60" t="s">
        <v>800</v>
      </c>
      <c r="AE972" s="60" t="b">
        <f t="shared" si="31"/>
        <v>1</v>
      </c>
      <c r="AF972" s="60" t="s">
        <v>641</v>
      </c>
      <c r="AH972" s="61">
        <v>40982</v>
      </c>
      <c r="AI972" s="60" t="s">
        <v>292</v>
      </c>
      <c r="AJ972" s="61">
        <v>43191</v>
      </c>
      <c r="AK972" s="61">
        <v>43210</v>
      </c>
      <c r="AL972" s="60" t="s">
        <v>8225</v>
      </c>
      <c r="AM972" s="60" t="str">
        <f>VLOOKUP(AL972,'[1]居宅，予防'!$A$2:$B$43,2,FALSE)</f>
        <v>地域密着型介護老人福祉施設入所者生活介護</v>
      </c>
      <c r="AN972" s="60" t="str">
        <f>VLOOKUP(AM972,[1]施設種別!$A$2:$B$20,2,FALSE)</f>
        <v>②地域密着型特別養護老人ホーム</v>
      </c>
      <c r="AO972" s="60" t="s">
        <v>294</v>
      </c>
      <c r="AP972" s="60" t="s">
        <v>356</v>
      </c>
      <c r="AQ972" s="61">
        <v>41000</v>
      </c>
      <c r="AR972" s="61">
        <v>41000</v>
      </c>
      <c r="AS972" s="61">
        <v>42826</v>
      </c>
      <c r="BF972" s="61">
        <v>43191</v>
      </c>
      <c r="BG972" s="61">
        <v>45382</v>
      </c>
      <c r="BJ972" s="60" t="s">
        <v>9736</v>
      </c>
      <c r="BK972" s="60" t="s">
        <v>9737</v>
      </c>
      <c r="BL972" s="60" t="s">
        <v>9738</v>
      </c>
      <c r="BN972" s="60" t="s">
        <v>9740</v>
      </c>
      <c r="BO972" s="60" t="s">
        <v>9741</v>
      </c>
      <c r="BP972" s="60">
        <v>7390513</v>
      </c>
      <c r="BQ972" s="60" t="s">
        <v>9742</v>
      </c>
      <c r="BS972" s="60" t="s">
        <v>9743</v>
      </c>
      <c r="BT972" s="60" t="s">
        <v>598</v>
      </c>
      <c r="BU972" s="60" t="s">
        <v>598</v>
      </c>
      <c r="BV972" s="61">
        <v>18410</v>
      </c>
      <c r="CZ972" s="61">
        <v>43210</v>
      </c>
      <c r="DA972" s="61">
        <v>43210</v>
      </c>
      <c r="DB972" s="61">
        <v>40982</v>
      </c>
      <c r="DC972" s="61">
        <v>45382</v>
      </c>
    </row>
    <row r="973" spans="1:107" x14ac:dyDescent="0.15">
      <c r="A973" s="60">
        <f>COUNTIF(B973:B$1038,B973)</f>
        <v>1</v>
      </c>
      <c r="B973" s="60" t="str">
        <f t="shared" si="30"/>
        <v>3492700145地域密着型介護老人福祉施設入所者生活介護</v>
      </c>
      <c r="C973" s="60">
        <v>3492700145</v>
      </c>
      <c r="D973" s="60">
        <v>34213</v>
      </c>
      <c r="E973" s="60" t="s">
        <v>800</v>
      </c>
      <c r="G973" s="60" t="s">
        <v>9744</v>
      </c>
      <c r="H973" s="60" t="s">
        <v>9745</v>
      </c>
      <c r="I973" s="60">
        <v>7380031</v>
      </c>
      <c r="J973" s="60" t="s">
        <v>9746</v>
      </c>
      <c r="K973" s="60" t="s">
        <v>5370</v>
      </c>
      <c r="L973" s="60" t="s">
        <v>5371</v>
      </c>
      <c r="M973" s="60" t="s">
        <v>1244</v>
      </c>
      <c r="N973" s="60" t="s">
        <v>800</v>
      </c>
      <c r="O973" s="61">
        <v>37494</v>
      </c>
      <c r="P973" s="60" t="s">
        <v>283</v>
      </c>
      <c r="Q973" s="60" t="s">
        <v>5372</v>
      </c>
      <c r="R973" s="60" t="s">
        <v>5373</v>
      </c>
      <c r="S973" s="60">
        <v>7380031</v>
      </c>
      <c r="T973" s="60" t="s">
        <v>9747</v>
      </c>
      <c r="U973" s="61">
        <v>20606</v>
      </c>
      <c r="V973" s="60" t="s">
        <v>9748</v>
      </c>
      <c r="X973" s="60" t="s">
        <v>9749</v>
      </c>
      <c r="Y973" s="60" t="s">
        <v>9750</v>
      </c>
      <c r="Z973" s="60" t="s">
        <v>5637</v>
      </c>
      <c r="AA973" s="60">
        <v>7380031</v>
      </c>
      <c r="AB973" s="60">
        <v>34213</v>
      </c>
      <c r="AC973" s="60" t="s">
        <v>9746</v>
      </c>
      <c r="AD973" s="60" t="s">
        <v>800</v>
      </c>
      <c r="AE973" s="60" t="b">
        <f t="shared" si="31"/>
        <v>1</v>
      </c>
      <c r="AF973" s="60" t="s">
        <v>641</v>
      </c>
      <c r="AH973" s="61">
        <v>41729</v>
      </c>
      <c r="AI973" s="60" t="s">
        <v>292</v>
      </c>
      <c r="AJ973" s="61">
        <v>42095</v>
      </c>
      <c r="AK973" s="61">
        <v>42093</v>
      </c>
      <c r="AL973" s="60" t="s">
        <v>8225</v>
      </c>
      <c r="AM973" s="60" t="str">
        <f>VLOOKUP(AL973,'[1]居宅，予防'!$A$2:$B$43,2,FALSE)</f>
        <v>地域密着型介護老人福祉施設入所者生活介護</v>
      </c>
      <c r="AN973" s="60" t="str">
        <f>VLOOKUP(AM973,[1]施設種別!$A$2:$B$20,2,FALSE)</f>
        <v>②地域密着型特別養護老人ホーム</v>
      </c>
      <c r="AO973" s="60" t="s">
        <v>294</v>
      </c>
      <c r="AP973" s="60" t="s">
        <v>356</v>
      </c>
      <c r="AQ973" s="61">
        <v>41760</v>
      </c>
      <c r="AR973" s="61">
        <v>41760</v>
      </c>
      <c r="AS973" s="61">
        <v>42826</v>
      </c>
      <c r="BF973" s="61">
        <v>41760</v>
      </c>
      <c r="BG973" s="61">
        <v>43951</v>
      </c>
      <c r="BJ973" s="60" t="s">
        <v>9749</v>
      </c>
      <c r="BK973" s="60" t="s">
        <v>9750</v>
      </c>
      <c r="BL973" s="60" t="s">
        <v>5370</v>
      </c>
      <c r="BM973" s="60" t="s">
        <v>5371</v>
      </c>
      <c r="BN973" s="60" t="s">
        <v>5639</v>
      </c>
      <c r="BO973" s="60" t="s">
        <v>5640</v>
      </c>
      <c r="BP973" s="60">
        <v>7380034</v>
      </c>
      <c r="BQ973" s="60" t="s">
        <v>5641</v>
      </c>
      <c r="BU973" s="60" t="s">
        <v>598</v>
      </c>
      <c r="BV973" s="61">
        <v>26849</v>
      </c>
      <c r="BW973" s="60" t="s">
        <v>9751</v>
      </c>
      <c r="CZ973" s="61">
        <v>42853</v>
      </c>
      <c r="DA973" s="61">
        <v>43210</v>
      </c>
      <c r="DB973" s="61">
        <v>41729</v>
      </c>
      <c r="DC973" s="61">
        <v>43951</v>
      </c>
    </row>
    <row r="974" spans="1:107" x14ac:dyDescent="0.15">
      <c r="A974" s="60">
        <f>COUNTIF(B974:B$1038,B974)</f>
        <v>1</v>
      </c>
      <c r="B974" s="60" t="str">
        <f t="shared" si="30"/>
        <v>3492700152認知症対応型通所介護</v>
      </c>
      <c r="C974" s="60">
        <v>3492700152</v>
      </c>
      <c r="D974" s="60">
        <v>34213</v>
      </c>
      <c r="E974" s="60" t="s">
        <v>800</v>
      </c>
      <c r="G974" s="60" t="s">
        <v>9744</v>
      </c>
      <c r="H974" s="60" t="s">
        <v>9745</v>
      </c>
      <c r="I974" s="60">
        <v>7380031</v>
      </c>
      <c r="J974" s="60" t="s">
        <v>9746</v>
      </c>
      <c r="K974" s="60" t="s">
        <v>5370</v>
      </c>
      <c r="L974" s="60" t="s">
        <v>5371</v>
      </c>
      <c r="M974" s="60" t="s">
        <v>1244</v>
      </c>
      <c r="N974" s="60" t="s">
        <v>800</v>
      </c>
      <c r="O974" s="61">
        <v>37494</v>
      </c>
      <c r="P974" s="60" t="s">
        <v>283</v>
      </c>
      <c r="Q974" s="60" t="s">
        <v>5372</v>
      </c>
      <c r="R974" s="60" t="s">
        <v>5373</v>
      </c>
      <c r="S974" s="60">
        <v>7380031</v>
      </c>
      <c r="T974" s="60" t="s">
        <v>9747</v>
      </c>
      <c r="U974" s="61">
        <v>20606</v>
      </c>
      <c r="V974" s="60" t="s">
        <v>9748</v>
      </c>
      <c r="X974" s="60" t="s">
        <v>9752</v>
      </c>
      <c r="Y974" s="60" t="s">
        <v>5379</v>
      </c>
      <c r="Z974" s="60" t="s">
        <v>5637</v>
      </c>
      <c r="AA974" s="60">
        <v>7380031</v>
      </c>
      <c r="AB974" s="60">
        <v>34213</v>
      </c>
      <c r="AC974" s="60" t="s">
        <v>9746</v>
      </c>
      <c r="AD974" s="60" t="s">
        <v>800</v>
      </c>
      <c r="AE974" s="60" t="b">
        <f t="shared" si="31"/>
        <v>1</v>
      </c>
      <c r="AF974" s="60" t="s">
        <v>641</v>
      </c>
      <c r="AH974" s="61">
        <v>41729</v>
      </c>
      <c r="AI974" s="60" t="s">
        <v>292</v>
      </c>
      <c r="AJ974" s="61">
        <v>42095</v>
      </c>
      <c r="AK974" s="61">
        <v>42093</v>
      </c>
      <c r="AL974" s="60" t="s">
        <v>2720</v>
      </c>
      <c r="AM974" s="60" t="str">
        <f>VLOOKUP(AL974,'[1]居宅，予防'!$A$2:$B$43,2,FALSE)</f>
        <v>認知症対応型通所介護</v>
      </c>
      <c r="AN974" s="60" t="str">
        <f>VLOOKUP(AM974,[1]施設種別!$A$2:$B$20,2,FALSE)</f>
        <v>⑲認知症対応型通所介護</v>
      </c>
      <c r="AO974" s="60" t="s">
        <v>294</v>
      </c>
      <c r="AP974" s="60" t="s">
        <v>356</v>
      </c>
      <c r="AQ974" s="61">
        <v>41760</v>
      </c>
      <c r="AR974" s="61">
        <v>41760</v>
      </c>
      <c r="AS974" s="61">
        <v>42826</v>
      </c>
      <c r="BF974" s="61">
        <v>41760</v>
      </c>
      <c r="BG974" s="61">
        <v>43951</v>
      </c>
      <c r="BJ974" s="60" t="s">
        <v>9752</v>
      </c>
      <c r="BK974" s="60" t="s">
        <v>5379</v>
      </c>
      <c r="BL974" s="60" t="s">
        <v>5637</v>
      </c>
      <c r="BM974" s="60" t="s">
        <v>5371</v>
      </c>
      <c r="BN974" s="60" t="s">
        <v>9753</v>
      </c>
      <c r="BO974" s="60" t="s">
        <v>9754</v>
      </c>
      <c r="BP974" s="60">
        <v>7315135</v>
      </c>
      <c r="BQ974" s="60" t="s">
        <v>9755</v>
      </c>
      <c r="BS974" s="60" t="s">
        <v>5375</v>
      </c>
      <c r="BT974" s="60" t="s">
        <v>9756</v>
      </c>
      <c r="BU974" s="60" t="s">
        <v>598</v>
      </c>
      <c r="BV974" s="61">
        <v>23990</v>
      </c>
      <c r="BW974" s="60" t="s">
        <v>9757</v>
      </c>
      <c r="CR974" s="60" t="s">
        <v>805</v>
      </c>
      <c r="CS974" s="60" t="s">
        <v>9758</v>
      </c>
      <c r="CZ974" s="61">
        <v>42853</v>
      </c>
      <c r="DA974" s="61">
        <v>42855</v>
      </c>
      <c r="DB974" s="61">
        <v>41729</v>
      </c>
      <c r="DC974" s="61">
        <v>43951</v>
      </c>
    </row>
    <row r="975" spans="1:107" x14ac:dyDescent="0.15">
      <c r="A975" s="60">
        <f>COUNTIF(B975:B$1038,B975)</f>
        <v>1</v>
      </c>
      <c r="B975" s="60" t="str">
        <f t="shared" si="30"/>
        <v>3492700160小規模多機能型居宅介護</v>
      </c>
      <c r="C975" s="60">
        <v>3492700160</v>
      </c>
      <c r="D975" s="60">
        <v>34213</v>
      </c>
      <c r="E975" s="60" t="s">
        <v>800</v>
      </c>
      <c r="G975" s="60" t="s">
        <v>8159</v>
      </c>
      <c r="H975" s="60" t="s">
        <v>8160</v>
      </c>
      <c r="I975" s="60">
        <v>7200082</v>
      </c>
      <c r="J975" s="60" t="s">
        <v>8161</v>
      </c>
      <c r="K975" s="60" t="s">
        <v>8166</v>
      </c>
      <c r="L975" s="60" t="s">
        <v>8254</v>
      </c>
      <c r="M975" s="60" t="s">
        <v>2182</v>
      </c>
      <c r="N975" s="60" t="s">
        <v>533</v>
      </c>
      <c r="O975" s="61">
        <v>38768</v>
      </c>
      <c r="P975" s="60" t="s">
        <v>3620</v>
      </c>
      <c r="Q975" s="60" t="s">
        <v>8164</v>
      </c>
      <c r="R975" s="60" t="s">
        <v>8165</v>
      </c>
      <c r="S975" s="60">
        <v>7200082</v>
      </c>
      <c r="T975" s="60" t="s">
        <v>9759</v>
      </c>
      <c r="U975" s="61">
        <v>26943</v>
      </c>
      <c r="V975" s="60" t="s">
        <v>8166</v>
      </c>
      <c r="W975" s="60" t="s">
        <v>8254</v>
      </c>
      <c r="X975" s="60" t="s">
        <v>9760</v>
      </c>
      <c r="Y975" s="60" t="s">
        <v>9761</v>
      </c>
      <c r="Z975" s="60" t="s">
        <v>8166</v>
      </c>
      <c r="AA975" s="60">
        <v>7380001</v>
      </c>
      <c r="AB975" s="60">
        <v>34213</v>
      </c>
      <c r="AC975" s="60" t="s">
        <v>9762</v>
      </c>
      <c r="AD975" s="60" t="s">
        <v>800</v>
      </c>
      <c r="AE975" s="60" t="b">
        <f t="shared" si="31"/>
        <v>1</v>
      </c>
      <c r="AF975" s="60" t="s">
        <v>641</v>
      </c>
      <c r="AH975" s="61">
        <v>41782</v>
      </c>
      <c r="AI975" s="60" t="s">
        <v>292</v>
      </c>
      <c r="AJ975" s="61">
        <v>42461</v>
      </c>
      <c r="AK975" s="61">
        <v>42488</v>
      </c>
      <c r="AL975" s="60" t="s">
        <v>8075</v>
      </c>
      <c r="AM975" s="60" t="str">
        <f>VLOOKUP(AL975,'[1]居宅，予防'!$A$2:$B$43,2,FALSE)</f>
        <v>小規模多機能型居宅介護</v>
      </c>
      <c r="AN975" s="60" t="str">
        <f>VLOOKUP(AM975,[1]施設種別!$A$2:$B$20,2,FALSE)</f>
        <v>⑫小規模多機能型居宅介護</v>
      </c>
      <c r="AO975" s="60" t="s">
        <v>294</v>
      </c>
      <c r="AP975" s="60" t="s">
        <v>356</v>
      </c>
      <c r="AQ975" s="61">
        <v>41791</v>
      </c>
      <c r="AR975" s="61">
        <v>41791</v>
      </c>
      <c r="AS975" s="61">
        <v>42826</v>
      </c>
      <c r="BF975" s="61">
        <v>41791</v>
      </c>
      <c r="BG975" s="61">
        <v>43982</v>
      </c>
      <c r="BJ975" s="60" t="s">
        <v>9760</v>
      </c>
      <c r="BK975" s="60" t="s">
        <v>9761</v>
      </c>
      <c r="BL975" s="60" t="s">
        <v>8166</v>
      </c>
      <c r="BN975" s="60" t="s">
        <v>9763</v>
      </c>
      <c r="BO975" s="60" t="s">
        <v>9764</v>
      </c>
      <c r="BP975" s="60">
        <v>7372316</v>
      </c>
      <c r="BQ975" s="60" t="s">
        <v>9765</v>
      </c>
      <c r="BR975" s="60" t="s">
        <v>3131</v>
      </c>
      <c r="BU975" s="60" t="s">
        <v>598</v>
      </c>
      <c r="BV975" s="61">
        <v>33523</v>
      </c>
      <c r="BW975" s="60" t="s">
        <v>9766</v>
      </c>
      <c r="CR975" s="60" t="s">
        <v>800</v>
      </c>
      <c r="CS975" s="60" t="s">
        <v>9767</v>
      </c>
      <c r="CZ975" s="61">
        <v>42853</v>
      </c>
      <c r="DA975" s="61">
        <v>43314</v>
      </c>
      <c r="DB975" s="61">
        <v>41782</v>
      </c>
      <c r="DC975" s="61">
        <v>43982</v>
      </c>
    </row>
    <row r="976" spans="1:107" x14ac:dyDescent="0.15">
      <c r="A976" s="60">
        <f>COUNTIF(B976:B$1038,B976)</f>
        <v>1</v>
      </c>
      <c r="B976" s="60" t="str">
        <f t="shared" si="30"/>
        <v>3492700178地域密着型通所介護</v>
      </c>
      <c r="C976" s="60">
        <v>3492700178</v>
      </c>
      <c r="D976" s="60">
        <v>34213</v>
      </c>
      <c r="E976" s="60" t="s">
        <v>800</v>
      </c>
      <c r="G976" s="60" t="s">
        <v>9768</v>
      </c>
      <c r="H976" s="60" t="s">
        <v>9769</v>
      </c>
      <c r="I976" s="60">
        <v>7330031</v>
      </c>
      <c r="J976" s="60" t="s">
        <v>9770</v>
      </c>
      <c r="K976" s="60" t="s">
        <v>9771</v>
      </c>
      <c r="L976" s="60" t="s">
        <v>9772</v>
      </c>
      <c r="M976" s="60" t="s">
        <v>1907</v>
      </c>
      <c r="O976" s="61">
        <v>32525</v>
      </c>
      <c r="P976" s="60" t="s">
        <v>1967</v>
      </c>
      <c r="Q976" s="60" t="s">
        <v>9773</v>
      </c>
      <c r="R976" s="60" t="s">
        <v>9774</v>
      </c>
      <c r="S976" s="60">
        <v>7330876</v>
      </c>
      <c r="T976" s="60" t="s">
        <v>9775</v>
      </c>
      <c r="U976" s="61">
        <v>20796</v>
      </c>
      <c r="V976" s="60" t="s">
        <v>9776</v>
      </c>
      <c r="X976" s="60" t="s">
        <v>9777</v>
      </c>
      <c r="Y976" s="60" t="s">
        <v>9778</v>
      </c>
      <c r="Z976" s="60" t="s">
        <v>9779</v>
      </c>
      <c r="AA976" s="60">
        <v>7390488</v>
      </c>
      <c r="AB976" s="60">
        <v>34213</v>
      </c>
      <c r="AC976" s="60" t="s">
        <v>9780</v>
      </c>
      <c r="AD976" s="60" t="s">
        <v>800</v>
      </c>
      <c r="AE976" s="60" t="b">
        <f t="shared" si="31"/>
        <v>1</v>
      </c>
      <c r="AF976" s="60" t="s">
        <v>641</v>
      </c>
      <c r="AH976" s="61">
        <v>42486</v>
      </c>
      <c r="AI976" s="60" t="s">
        <v>292</v>
      </c>
      <c r="AJ976" s="61">
        <v>42552</v>
      </c>
      <c r="AK976" s="61">
        <v>42666</v>
      </c>
      <c r="AL976" s="60" t="s">
        <v>1974</v>
      </c>
      <c r="AM976" s="60" t="str">
        <f>VLOOKUP(AL976,'[1]居宅，予防'!$A$2:$B$43,2,FALSE)</f>
        <v>地域密着型通所介護</v>
      </c>
      <c r="AN976" s="60" t="str">
        <f>VLOOKUP(AM976,[1]施設種別!$A$2:$B$20,2,FALSE)</f>
        <v>⑯地域密着型通所介護</v>
      </c>
      <c r="AO976" s="60" t="s">
        <v>294</v>
      </c>
      <c r="AP976" s="60" t="s">
        <v>356</v>
      </c>
      <c r="AQ976" s="61">
        <v>42491</v>
      </c>
      <c r="AR976" s="61">
        <v>42491</v>
      </c>
      <c r="AS976" s="61">
        <v>42826</v>
      </c>
      <c r="BF976" s="61">
        <v>42491</v>
      </c>
      <c r="BG976" s="61">
        <v>44681</v>
      </c>
      <c r="BJ976" s="60" t="s">
        <v>9777</v>
      </c>
      <c r="BK976" s="60" t="s">
        <v>9778</v>
      </c>
      <c r="BL976" s="60" t="s">
        <v>9779</v>
      </c>
      <c r="BN976" s="60" t="s">
        <v>9781</v>
      </c>
      <c r="BO976" s="60" t="s">
        <v>9782</v>
      </c>
      <c r="BP976" s="60">
        <v>7380202</v>
      </c>
      <c r="BQ976" s="60" t="s">
        <v>9783</v>
      </c>
      <c r="BR976" s="60" t="s">
        <v>2007</v>
      </c>
      <c r="BU976" s="60" t="s">
        <v>598</v>
      </c>
      <c r="BV976" s="61">
        <v>26628</v>
      </c>
      <c r="BW976" s="60" t="s">
        <v>9784</v>
      </c>
      <c r="CR976" s="60" t="s">
        <v>800</v>
      </c>
      <c r="CS976" s="60" t="s">
        <v>9785</v>
      </c>
      <c r="CZ976" s="61">
        <v>42853</v>
      </c>
      <c r="DA976" s="61">
        <v>43210</v>
      </c>
      <c r="DB976" s="61">
        <v>42486</v>
      </c>
      <c r="DC976" s="61">
        <v>44681</v>
      </c>
    </row>
    <row r="977" spans="1:111" x14ac:dyDescent="0.15">
      <c r="A977" s="60">
        <f>COUNTIF(B977:B$1038,B977)</f>
        <v>1</v>
      </c>
      <c r="B977" s="60" t="str">
        <f t="shared" si="30"/>
        <v>3492700194認知症対応型共同生活介護</v>
      </c>
      <c r="C977" s="60">
        <v>3492700194</v>
      </c>
      <c r="D977" s="60">
        <v>34213</v>
      </c>
      <c r="E977" s="60" t="s">
        <v>800</v>
      </c>
      <c r="G977" s="60" t="s">
        <v>9786</v>
      </c>
      <c r="H977" s="60" t="s">
        <v>9787</v>
      </c>
      <c r="I977" s="60">
        <v>5950024</v>
      </c>
      <c r="J977" s="60" t="s">
        <v>9788</v>
      </c>
      <c r="K977" s="60" t="s">
        <v>9789</v>
      </c>
      <c r="L977" s="60" t="s">
        <v>9790</v>
      </c>
      <c r="M977" s="60" t="s">
        <v>1907</v>
      </c>
      <c r="P977" s="60" t="s">
        <v>1967</v>
      </c>
      <c r="Q977" s="60" t="s">
        <v>9791</v>
      </c>
      <c r="R977" s="60" t="s">
        <v>9792</v>
      </c>
      <c r="S977" s="60">
        <v>1740075</v>
      </c>
      <c r="T977" s="60" t="s">
        <v>9793</v>
      </c>
      <c r="U977" s="61">
        <v>24476</v>
      </c>
      <c r="V977" s="60" t="s">
        <v>9794</v>
      </c>
      <c r="X977" s="60" t="s">
        <v>9795</v>
      </c>
      <c r="Y977" s="60" t="s">
        <v>9796</v>
      </c>
      <c r="Z977" s="60" t="s">
        <v>9797</v>
      </c>
      <c r="AA977" s="60">
        <v>7380042</v>
      </c>
      <c r="AB977" s="60">
        <v>34213</v>
      </c>
      <c r="AC977" s="60" t="s">
        <v>9798</v>
      </c>
      <c r="AD977" s="60" t="s">
        <v>800</v>
      </c>
      <c r="AE977" s="60" t="b">
        <f t="shared" si="31"/>
        <v>1</v>
      </c>
      <c r="AF977" s="60" t="s">
        <v>641</v>
      </c>
      <c r="AH977" s="61">
        <v>43046</v>
      </c>
      <c r="AI977" s="60" t="s">
        <v>385</v>
      </c>
      <c r="AJ977" s="61">
        <v>43070</v>
      </c>
      <c r="AK977" s="61">
        <v>43055</v>
      </c>
      <c r="AL977" s="60" t="s">
        <v>1887</v>
      </c>
      <c r="AM977" s="60" t="str">
        <f>VLOOKUP(AL977,'[1]居宅，予防'!$A$2:$B$43,2,FALSE)</f>
        <v>認知症対応型共同生活介護</v>
      </c>
      <c r="AN977" s="60" t="str">
        <f>VLOOKUP(AM977,[1]施設種別!$A$2:$B$20,2,FALSE)</f>
        <v>⑪認知症対応型共同生活介護</v>
      </c>
      <c r="AO977" s="60" t="s">
        <v>294</v>
      </c>
      <c r="AP977" s="60" t="s">
        <v>356</v>
      </c>
      <c r="AQ977" s="61">
        <v>43070</v>
      </c>
      <c r="AR977" s="61">
        <v>43070</v>
      </c>
      <c r="BF977" s="61">
        <v>43070</v>
      </c>
      <c r="BG977" s="61">
        <v>45260</v>
      </c>
      <c r="BJ977" s="60" t="s">
        <v>9795</v>
      </c>
      <c r="BK977" s="60" t="s">
        <v>9796</v>
      </c>
      <c r="BL977" s="60" t="s">
        <v>9797</v>
      </c>
      <c r="BN977" s="60" t="s">
        <v>9799</v>
      </c>
      <c r="BO977" s="60" t="s">
        <v>9800</v>
      </c>
      <c r="BP977" s="60">
        <v>7380512</v>
      </c>
      <c r="BQ977" s="60" t="s">
        <v>9801</v>
      </c>
      <c r="BR977" s="60" t="s">
        <v>3393</v>
      </c>
      <c r="BU977" s="60" t="s">
        <v>598</v>
      </c>
      <c r="BV977" s="61">
        <v>21344</v>
      </c>
      <c r="BW977" s="60" t="s">
        <v>9802</v>
      </c>
      <c r="CZ977" s="61">
        <v>43055</v>
      </c>
      <c r="DA977" s="61">
        <v>43279</v>
      </c>
      <c r="DB977" s="61">
        <v>43046</v>
      </c>
      <c r="DC977" s="61">
        <v>45260</v>
      </c>
    </row>
    <row r="978" spans="1:111" x14ac:dyDescent="0.15">
      <c r="A978" s="60">
        <f>COUNTIF(B978:B$1038,B978)</f>
        <v>1</v>
      </c>
      <c r="B978" s="60" t="str">
        <f t="shared" si="30"/>
        <v>3492700202地域密着型通所介護</v>
      </c>
      <c r="C978" s="60">
        <v>3492700202</v>
      </c>
      <c r="D978" s="60">
        <v>34213</v>
      </c>
      <c r="E978" s="60" t="s">
        <v>800</v>
      </c>
      <c r="F978" s="60">
        <v>5004874</v>
      </c>
      <c r="G978" s="60" t="s">
        <v>9803</v>
      </c>
      <c r="H978" s="60" t="s">
        <v>9804</v>
      </c>
      <c r="I978" s="60">
        <v>7380054</v>
      </c>
      <c r="J978" s="60" t="s">
        <v>9805</v>
      </c>
      <c r="K978" s="60" t="s">
        <v>9806</v>
      </c>
      <c r="L978" s="60" t="s">
        <v>9807</v>
      </c>
      <c r="M978" s="60" t="s">
        <v>1907</v>
      </c>
      <c r="P978" s="60" t="s">
        <v>1967</v>
      </c>
      <c r="Q978" s="60" t="s">
        <v>9808</v>
      </c>
      <c r="R978" s="60" t="s">
        <v>9809</v>
      </c>
      <c r="X978" s="60" t="s">
        <v>9810</v>
      </c>
      <c r="Y978" s="60" t="s">
        <v>9811</v>
      </c>
      <c r="Z978" s="60" t="s">
        <v>9806</v>
      </c>
      <c r="AA978" s="60">
        <v>7380054</v>
      </c>
      <c r="AB978" s="60">
        <v>34213</v>
      </c>
      <c r="AC978" s="60" t="s">
        <v>9805</v>
      </c>
      <c r="AD978" s="60" t="s">
        <v>800</v>
      </c>
      <c r="AE978" s="60" t="b">
        <f t="shared" si="31"/>
        <v>1</v>
      </c>
      <c r="AF978" s="60" t="s">
        <v>641</v>
      </c>
      <c r="AH978" s="61">
        <v>42755</v>
      </c>
      <c r="AI978" s="60" t="s">
        <v>385</v>
      </c>
      <c r="AJ978" s="61">
        <v>43191</v>
      </c>
      <c r="AK978" s="61">
        <v>43228</v>
      </c>
      <c r="AL978" s="60" t="s">
        <v>1974</v>
      </c>
      <c r="AM978" s="60" t="str">
        <f>VLOOKUP(AL978,'[1]居宅，予防'!$A$2:$B$43,2,FALSE)</f>
        <v>地域密着型通所介護</v>
      </c>
      <c r="AN978" s="60" t="str">
        <f>VLOOKUP(AM978,[1]施設種別!$A$2:$B$20,2,FALSE)</f>
        <v>⑯地域密着型通所介護</v>
      </c>
      <c r="AO978" s="60" t="s">
        <v>294</v>
      </c>
      <c r="AP978" s="60" t="s">
        <v>356</v>
      </c>
      <c r="AQ978" s="61">
        <v>43191</v>
      </c>
      <c r="AR978" s="61">
        <v>43191</v>
      </c>
      <c r="AS978" s="61">
        <v>43191</v>
      </c>
      <c r="BF978" s="61">
        <v>43191</v>
      </c>
      <c r="BG978" s="61">
        <v>45382</v>
      </c>
      <c r="BJ978" s="60" t="s">
        <v>9810</v>
      </c>
      <c r="BK978" s="60" t="s">
        <v>9811</v>
      </c>
      <c r="BL978" s="60" t="s">
        <v>9806</v>
      </c>
      <c r="CR978" s="60" t="s">
        <v>800</v>
      </c>
      <c r="CZ978" s="61">
        <v>43410</v>
      </c>
      <c r="DA978" s="61">
        <v>43228</v>
      </c>
      <c r="DB978" s="61">
        <v>42755</v>
      </c>
      <c r="DC978" s="61">
        <v>45382</v>
      </c>
    </row>
    <row r="979" spans="1:111" x14ac:dyDescent="0.15">
      <c r="A979" s="60">
        <f>COUNTIF(B979:B$1038,B979)</f>
        <v>1</v>
      </c>
      <c r="B979" s="60" t="str">
        <f t="shared" si="30"/>
        <v>3492700210地域密着型通所介護</v>
      </c>
      <c r="C979" s="60">
        <v>3492700210</v>
      </c>
      <c r="D979" s="60">
        <v>34213</v>
      </c>
      <c r="E979" s="60" t="s">
        <v>800</v>
      </c>
      <c r="F979" s="60">
        <v>1004225</v>
      </c>
      <c r="G979" s="60" t="s">
        <v>6469</v>
      </c>
      <c r="H979" s="60" t="s">
        <v>6470</v>
      </c>
      <c r="I979" s="60">
        <v>7390488</v>
      </c>
      <c r="J979" s="60" t="s">
        <v>6471</v>
      </c>
      <c r="K979" s="60" t="s">
        <v>6482</v>
      </c>
      <c r="L979" s="60" t="s">
        <v>6483</v>
      </c>
      <c r="M979" s="60" t="s">
        <v>1244</v>
      </c>
      <c r="N979" s="60" t="s">
        <v>533</v>
      </c>
      <c r="P979" s="60" t="s">
        <v>283</v>
      </c>
      <c r="Q979" s="60" t="s">
        <v>6474</v>
      </c>
      <c r="R979" s="60" t="s">
        <v>6475</v>
      </c>
      <c r="X979" s="60" t="s">
        <v>9812</v>
      </c>
      <c r="Y979" s="60" t="s">
        <v>9813</v>
      </c>
      <c r="Z979" s="60" t="s">
        <v>9814</v>
      </c>
      <c r="AA979" s="60">
        <v>7390506</v>
      </c>
      <c r="AB979" s="60">
        <v>34213</v>
      </c>
      <c r="AC979" s="60" t="s">
        <v>9815</v>
      </c>
      <c r="AD979" s="60" t="s">
        <v>800</v>
      </c>
      <c r="AE979" s="60" t="b">
        <f t="shared" si="31"/>
        <v>1</v>
      </c>
      <c r="AF979" s="60" t="s">
        <v>641</v>
      </c>
      <c r="AH979" s="61">
        <v>43004</v>
      </c>
      <c r="AI979" s="60" t="s">
        <v>385</v>
      </c>
      <c r="AJ979" s="61">
        <v>43374</v>
      </c>
      <c r="AK979" s="61">
        <v>43350</v>
      </c>
      <c r="AL979" s="60" t="s">
        <v>1974</v>
      </c>
      <c r="AM979" s="60" t="str">
        <f>VLOOKUP(AL979,'[1]居宅，予防'!$A$2:$B$43,2,FALSE)</f>
        <v>地域密着型通所介護</v>
      </c>
      <c r="AN979" s="60" t="str">
        <f>VLOOKUP(AM979,[1]施設種別!$A$2:$B$20,2,FALSE)</f>
        <v>⑯地域密着型通所介護</v>
      </c>
      <c r="AO979" s="60" t="s">
        <v>294</v>
      </c>
      <c r="AP979" s="60" t="s">
        <v>356</v>
      </c>
      <c r="AQ979" s="61">
        <v>43374</v>
      </c>
      <c r="AR979" s="61">
        <v>43374</v>
      </c>
      <c r="AS979" s="61">
        <v>43374</v>
      </c>
      <c r="BF979" s="61">
        <v>43374</v>
      </c>
      <c r="BG979" s="61">
        <v>45565</v>
      </c>
      <c r="BJ979" s="60" t="s">
        <v>9812</v>
      </c>
      <c r="BK979" s="60" t="s">
        <v>9813</v>
      </c>
      <c r="BL979" s="60" t="s">
        <v>9814</v>
      </c>
      <c r="CR979" s="60" t="s">
        <v>800</v>
      </c>
      <c r="CS979" s="60" t="s">
        <v>9816</v>
      </c>
      <c r="CZ979" s="61">
        <v>43410</v>
      </c>
      <c r="DA979" s="61">
        <v>43350</v>
      </c>
      <c r="DB979" s="61">
        <v>43004</v>
      </c>
      <c r="DC979" s="61">
        <v>45565</v>
      </c>
    </row>
    <row r="980" spans="1:111" x14ac:dyDescent="0.15">
      <c r="A980" s="60">
        <f>COUNTIF(B980:B$1038,B980)</f>
        <v>1</v>
      </c>
      <c r="B980" s="60" t="str">
        <f t="shared" si="30"/>
        <v>3492700228地域密着型通所介護</v>
      </c>
      <c r="C980" s="60">
        <v>3492700228</v>
      </c>
      <c r="D980" s="60">
        <v>34213</v>
      </c>
      <c r="E980" s="60" t="s">
        <v>800</v>
      </c>
      <c r="G980" s="60" t="s">
        <v>5589</v>
      </c>
      <c r="H980" s="60" t="s">
        <v>5590</v>
      </c>
      <c r="I980" s="60">
        <v>7300043</v>
      </c>
      <c r="J980" s="60" t="s">
        <v>5591</v>
      </c>
      <c r="K980" s="60" t="s">
        <v>5592</v>
      </c>
      <c r="L980" s="60" t="s">
        <v>9817</v>
      </c>
      <c r="M980" s="60" t="s">
        <v>1907</v>
      </c>
      <c r="P980" s="60" t="s">
        <v>1967</v>
      </c>
      <c r="Q980" s="60" t="s">
        <v>5594</v>
      </c>
      <c r="R980" s="60" t="s">
        <v>5595</v>
      </c>
      <c r="S980" s="60">
        <v>7310111</v>
      </c>
      <c r="T980" s="60" t="s">
        <v>9818</v>
      </c>
      <c r="U980" s="61">
        <v>27251</v>
      </c>
      <c r="X980" s="60" t="s">
        <v>9819</v>
      </c>
      <c r="Y980" s="60" t="s">
        <v>9820</v>
      </c>
      <c r="Z980" s="60" t="s">
        <v>9821</v>
      </c>
      <c r="AA980" s="60">
        <v>7380001</v>
      </c>
      <c r="AB980" s="60">
        <v>34213</v>
      </c>
      <c r="AC980" s="60" t="s">
        <v>9822</v>
      </c>
      <c r="AD980" s="60" t="s">
        <v>800</v>
      </c>
      <c r="AE980" s="60" t="b">
        <f t="shared" si="31"/>
        <v>1</v>
      </c>
      <c r="AF980" s="60" t="s">
        <v>641</v>
      </c>
      <c r="AH980" s="61">
        <v>42480</v>
      </c>
      <c r="AI980" s="60" t="s">
        <v>385</v>
      </c>
      <c r="AJ980" s="61">
        <v>43405</v>
      </c>
      <c r="AK980" s="61">
        <v>43377</v>
      </c>
      <c r="AL980" s="60" t="s">
        <v>1974</v>
      </c>
      <c r="AM980" s="60" t="str">
        <f>VLOOKUP(AL980,'[1]居宅，予防'!$A$2:$B$43,2,FALSE)</f>
        <v>地域密着型通所介護</v>
      </c>
      <c r="AN980" s="60" t="str">
        <f>VLOOKUP(AM980,[1]施設種別!$A$2:$B$20,2,FALSE)</f>
        <v>⑯地域密着型通所介護</v>
      </c>
      <c r="AO980" s="60" t="s">
        <v>294</v>
      </c>
      <c r="AP980" s="60" t="s">
        <v>356</v>
      </c>
      <c r="AQ980" s="61">
        <v>43405</v>
      </c>
      <c r="AR980" s="61">
        <v>43405</v>
      </c>
      <c r="AS980" s="61">
        <v>43405</v>
      </c>
      <c r="BF980" s="61">
        <v>43405</v>
      </c>
      <c r="BG980" s="61">
        <v>45596</v>
      </c>
      <c r="BJ980" s="60" t="s">
        <v>9819</v>
      </c>
      <c r="BK980" s="60" t="s">
        <v>9820</v>
      </c>
      <c r="BL980" s="60" t="s">
        <v>9821</v>
      </c>
      <c r="CR980" s="60" t="s">
        <v>800</v>
      </c>
      <c r="CS980" s="60" t="s">
        <v>9823</v>
      </c>
      <c r="CZ980" s="61">
        <v>43410</v>
      </c>
      <c r="DA980" s="61">
        <v>43482</v>
      </c>
      <c r="DB980" s="61">
        <v>42480</v>
      </c>
      <c r="DC980" s="61">
        <v>45596</v>
      </c>
    </row>
    <row r="981" spans="1:111" x14ac:dyDescent="0.15">
      <c r="A981" s="60">
        <f>COUNTIF(B981:B$1038,B981)</f>
        <v>1</v>
      </c>
      <c r="B981" s="60" t="str">
        <f t="shared" si="30"/>
        <v>3492700236地域密着型通所介護</v>
      </c>
      <c r="C981" s="60">
        <v>3492700236</v>
      </c>
      <c r="D981" s="60">
        <v>34213</v>
      </c>
      <c r="E981" s="60" t="s">
        <v>800</v>
      </c>
      <c r="G981" s="60" t="s">
        <v>5589</v>
      </c>
      <c r="H981" s="60" t="s">
        <v>5590</v>
      </c>
      <c r="I981" s="60">
        <v>7300043</v>
      </c>
      <c r="J981" s="60" t="s">
        <v>5591</v>
      </c>
      <c r="K981" s="60" t="s">
        <v>5592</v>
      </c>
      <c r="L981" s="60" t="s">
        <v>9817</v>
      </c>
      <c r="M981" s="60" t="s">
        <v>1907</v>
      </c>
      <c r="O981" s="61">
        <v>39252</v>
      </c>
      <c r="P981" s="60" t="s">
        <v>1967</v>
      </c>
      <c r="Q981" s="60" t="s">
        <v>9824</v>
      </c>
      <c r="R981" s="60" t="s">
        <v>5595</v>
      </c>
      <c r="S981" s="60">
        <v>7310111</v>
      </c>
      <c r="T981" s="60" t="s">
        <v>9825</v>
      </c>
      <c r="U981" s="61">
        <v>27251</v>
      </c>
      <c r="V981" s="60" t="s">
        <v>9826</v>
      </c>
      <c r="W981" s="60" t="s">
        <v>9826</v>
      </c>
      <c r="X981" s="60" t="s">
        <v>9827</v>
      </c>
      <c r="Y981" s="60" t="s">
        <v>9828</v>
      </c>
      <c r="Z981" s="60" t="s">
        <v>9829</v>
      </c>
      <c r="AA981" s="60">
        <v>7380016</v>
      </c>
      <c r="AB981" s="60">
        <v>34213</v>
      </c>
      <c r="AC981" s="60" t="s">
        <v>9830</v>
      </c>
      <c r="AD981" s="60" t="s">
        <v>800</v>
      </c>
      <c r="AE981" s="60" t="b">
        <f t="shared" si="31"/>
        <v>1</v>
      </c>
      <c r="AF981" s="60" t="s">
        <v>641</v>
      </c>
      <c r="AH981" s="61">
        <v>42461</v>
      </c>
      <c r="AI981" s="60" t="s">
        <v>385</v>
      </c>
      <c r="AJ981" s="61">
        <v>43497</v>
      </c>
      <c r="AK981" s="61">
        <v>43496</v>
      </c>
      <c r="AL981" s="60" t="s">
        <v>1974</v>
      </c>
      <c r="AM981" s="60" t="str">
        <f>VLOOKUP(AL981,'[1]居宅，予防'!$A$2:$B$43,2,FALSE)</f>
        <v>地域密着型通所介護</v>
      </c>
      <c r="AN981" s="60" t="str">
        <f>VLOOKUP(AM981,[1]施設種別!$A$2:$B$20,2,FALSE)</f>
        <v>⑯地域密着型通所介護</v>
      </c>
      <c r="AO981" s="60" t="s">
        <v>294</v>
      </c>
      <c r="AP981" s="60" t="s">
        <v>356</v>
      </c>
      <c r="AQ981" s="61">
        <v>43497</v>
      </c>
      <c r="AR981" s="61">
        <v>43497</v>
      </c>
      <c r="BF981" s="61">
        <v>43497</v>
      </c>
      <c r="BG981" s="61">
        <v>45688</v>
      </c>
      <c r="BJ981" s="60" t="s">
        <v>9827</v>
      </c>
      <c r="BK981" s="60" t="s">
        <v>9828</v>
      </c>
      <c r="BL981" s="60" t="s">
        <v>9829</v>
      </c>
      <c r="CR981" s="60" t="s">
        <v>800</v>
      </c>
      <c r="CS981" s="60" t="s">
        <v>9831</v>
      </c>
      <c r="CZ981" s="61">
        <v>43496</v>
      </c>
      <c r="DA981" s="61">
        <v>43496</v>
      </c>
      <c r="DB981" s="61">
        <v>42461</v>
      </c>
      <c r="DC981" s="61">
        <v>45688</v>
      </c>
    </row>
    <row r="982" spans="1:111" x14ac:dyDescent="0.15">
      <c r="A982" s="60">
        <f>COUNTIF(B982:B$1038,B982)</f>
        <v>1</v>
      </c>
      <c r="B982" s="60" t="str">
        <f t="shared" si="30"/>
        <v>3492700244地域密着型通所介護</v>
      </c>
      <c r="C982" s="60">
        <v>3492700244</v>
      </c>
      <c r="D982" s="60">
        <v>34213</v>
      </c>
      <c r="E982" s="60" t="s">
        <v>800</v>
      </c>
      <c r="G982" s="60" t="s">
        <v>9832</v>
      </c>
      <c r="H982" s="60" t="s">
        <v>9833</v>
      </c>
      <c r="I982" s="60">
        <v>7410091</v>
      </c>
      <c r="J982" s="60" t="s">
        <v>9834</v>
      </c>
      <c r="K982" s="60" t="s">
        <v>9835</v>
      </c>
      <c r="L982" s="60" t="s">
        <v>9835</v>
      </c>
      <c r="M982" s="60" t="s">
        <v>1907</v>
      </c>
      <c r="O982" s="61">
        <v>41358</v>
      </c>
      <c r="P982" s="60" t="s">
        <v>1967</v>
      </c>
      <c r="Q982" s="60" t="s">
        <v>9836</v>
      </c>
      <c r="R982" s="60" t="s">
        <v>9837</v>
      </c>
      <c r="S982" s="60">
        <v>7410091</v>
      </c>
      <c r="T982" s="60" t="s">
        <v>9834</v>
      </c>
      <c r="U982" s="61">
        <v>19471</v>
      </c>
      <c r="X982" s="60" t="s">
        <v>9838</v>
      </c>
      <c r="Y982" s="60" t="s">
        <v>9839</v>
      </c>
      <c r="Z982" s="60" t="s">
        <v>9840</v>
      </c>
      <c r="AA982" s="60">
        <v>7390424</v>
      </c>
      <c r="AB982" s="60">
        <v>34213</v>
      </c>
      <c r="AC982" s="60" t="s">
        <v>9841</v>
      </c>
      <c r="AD982" s="60" t="s">
        <v>800</v>
      </c>
      <c r="AE982" s="60" t="b">
        <f t="shared" si="31"/>
        <v>1</v>
      </c>
      <c r="AF982" s="60" t="s">
        <v>641</v>
      </c>
      <c r="AH982" s="61">
        <v>43518</v>
      </c>
      <c r="AI982" s="60" t="s">
        <v>385</v>
      </c>
      <c r="AJ982" s="61">
        <v>43525</v>
      </c>
      <c r="AK982" s="61">
        <v>43523</v>
      </c>
      <c r="AL982" s="60" t="s">
        <v>1974</v>
      </c>
      <c r="AM982" s="60" t="str">
        <f>VLOOKUP(AL982,'[1]居宅，予防'!$A$2:$B$43,2,FALSE)</f>
        <v>地域密着型通所介護</v>
      </c>
      <c r="AN982" s="60" t="str">
        <f>VLOOKUP(AM982,[1]施設種別!$A$2:$B$20,2,FALSE)</f>
        <v>⑯地域密着型通所介護</v>
      </c>
      <c r="AO982" s="60" t="s">
        <v>294</v>
      </c>
      <c r="AP982" s="60" t="s">
        <v>356</v>
      </c>
      <c r="AQ982" s="61">
        <v>43525</v>
      </c>
      <c r="AR982" s="61">
        <v>43525</v>
      </c>
      <c r="BF982" s="61">
        <v>43525</v>
      </c>
      <c r="BG982" s="61">
        <v>45716</v>
      </c>
      <c r="BJ982" s="60" t="s">
        <v>9838</v>
      </c>
      <c r="BK982" s="60" t="s">
        <v>9839</v>
      </c>
      <c r="BL982" s="60" t="s">
        <v>9840</v>
      </c>
      <c r="CR982" s="60" t="s">
        <v>800</v>
      </c>
      <c r="CZ982" s="61">
        <v>43523</v>
      </c>
      <c r="DA982" s="61">
        <v>43523</v>
      </c>
      <c r="DB982" s="61">
        <v>43518</v>
      </c>
      <c r="DC982" s="61">
        <v>45716</v>
      </c>
    </row>
    <row r="983" spans="1:111" x14ac:dyDescent="0.15">
      <c r="A983" s="60">
        <f>COUNTIF(B983:B$1038,B983)</f>
        <v>1</v>
      </c>
      <c r="B983" s="60" t="str">
        <f t="shared" si="30"/>
        <v>3493100014小規模多機能型居宅介護</v>
      </c>
      <c r="C983" s="60">
        <v>3493100014</v>
      </c>
      <c r="D983" s="60">
        <v>34307</v>
      </c>
      <c r="E983" s="60" t="s">
        <v>1549</v>
      </c>
      <c r="G983" s="60" t="s">
        <v>9842</v>
      </c>
      <c r="H983" s="60" t="s">
        <v>9843</v>
      </c>
      <c r="I983" s="60">
        <v>7314213</v>
      </c>
      <c r="J983" s="60" t="s">
        <v>9844</v>
      </c>
      <c r="K983" s="60" t="s">
        <v>9845</v>
      </c>
      <c r="L983" s="60" t="s">
        <v>9845</v>
      </c>
      <c r="M983" s="60" t="s">
        <v>1907</v>
      </c>
      <c r="P983" s="60" t="s">
        <v>1967</v>
      </c>
      <c r="Q983" s="60" t="s">
        <v>9846</v>
      </c>
      <c r="R983" s="60" t="s">
        <v>9847</v>
      </c>
      <c r="U983" s="61">
        <v>24058</v>
      </c>
      <c r="X983" s="60" t="s">
        <v>9848</v>
      </c>
      <c r="Y983" s="60" t="s">
        <v>9849</v>
      </c>
      <c r="Z983" s="60" t="s">
        <v>9845</v>
      </c>
      <c r="AA983" s="60">
        <v>7314213</v>
      </c>
      <c r="AB983" s="60">
        <v>34307</v>
      </c>
      <c r="AC983" s="60" t="s">
        <v>9844</v>
      </c>
      <c r="AD983" s="60" t="s">
        <v>1549</v>
      </c>
      <c r="AE983" s="60" t="b">
        <f t="shared" si="31"/>
        <v>1</v>
      </c>
      <c r="AF983" s="60" t="s">
        <v>641</v>
      </c>
      <c r="AH983" s="61">
        <v>41152</v>
      </c>
      <c r="AI983" s="60" t="s">
        <v>292</v>
      </c>
      <c r="AJ983" s="61">
        <v>43344</v>
      </c>
      <c r="AK983" s="61">
        <v>43343</v>
      </c>
      <c r="AL983" s="60" t="s">
        <v>8075</v>
      </c>
      <c r="AM983" s="60" t="str">
        <f>VLOOKUP(AL983,'[1]居宅，予防'!$A$2:$B$43,2,FALSE)</f>
        <v>小規模多機能型居宅介護</v>
      </c>
      <c r="AN983" s="60" t="str">
        <f>VLOOKUP(AM983,[1]施設種別!$A$2:$B$20,2,FALSE)</f>
        <v>⑫小規模多機能型居宅介護</v>
      </c>
      <c r="AO983" s="60" t="s">
        <v>294</v>
      </c>
      <c r="AP983" s="60" t="s">
        <v>356</v>
      </c>
      <c r="AQ983" s="61">
        <v>38961</v>
      </c>
      <c r="AR983" s="61">
        <v>38961</v>
      </c>
      <c r="AS983" s="61">
        <v>43525</v>
      </c>
      <c r="BF983" s="61">
        <v>43344</v>
      </c>
      <c r="BG983" s="61">
        <v>45535</v>
      </c>
      <c r="BJ983" s="60" t="s">
        <v>9848</v>
      </c>
      <c r="BK983" s="60" t="s">
        <v>9849</v>
      </c>
      <c r="BL983" s="60" t="s">
        <v>9845</v>
      </c>
      <c r="BM983" s="60" t="s">
        <v>9845</v>
      </c>
      <c r="BN983" s="60" t="s">
        <v>9850</v>
      </c>
      <c r="BO983" s="60" t="s">
        <v>9851</v>
      </c>
      <c r="BP983" s="60">
        <v>7314214</v>
      </c>
      <c r="BQ983" s="60" t="s">
        <v>9852</v>
      </c>
      <c r="BV983" s="61">
        <v>27651</v>
      </c>
      <c r="CR983" s="60" t="s">
        <v>1549</v>
      </c>
      <c r="CZ983" s="61">
        <v>43581</v>
      </c>
      <c r="DA983" s="61">
        <v>43230</v>
      </c>
      <c r="DB983" s="61">
        <v>41725</v>
      </c>
      <c r="DC983" s="61">
        <v>45535</v>
      </c>
    </row>
    <row r="984" spans="1:111" x14ac:dyDescent="0.15">
      <c r="A984" s="60">
        <f>COUNTIF(B984:B$1038,B984)</f>
        <v>1</v>
      </c>
      <c r="B984" s="60" t="str">
        <f t="shared" si="30"/>
        <v>3493100030小規模多機能型居宅介護</v>
      </c>
      <c r="C984" s="60">
        <v>3493100030</v>
      </c>
      <c r="D984" s="60">
        <v>34307</v>
      </c>
      <c r="E984" s="60" t="s">
        <v>1549</v>
      </c>
      <c r="G984" s="60" t="s">
        <v>5737</v>
      </c>
      <c r="H984" s="60" t="s">
        <v>5738</v>
      </c>
      <c r="I984" s="60">
        <v>7314215</v>
      </c>
      <c r="J984" s="60" t="s">
        <v>5739</v>
      </c>
      <c r="K984" s="60" t="s">
        <v>5747</v>
      </c>
      <c r="L984" s="60" t="s">
        <v>9853</v>
      </c>
      <c r="M984" s="60" t="s">
        <v>1244</v>
      </c>
      <c r="N984" s="60" t="s">
        <v>533</v>
      </c>
      <c r="P984" s="60" t="s">
        <v>9084</v>
      </c>
      <c r="Q984" s="60" t="s">
        <v>5742</v>
      </c>
      <c r="R984" s="60" t="s">
        <v>5743</v>
      </c>
      <c r="X984" s="60" t="s">
        <v>9854</v>
      </c>
      <c r="Y984" s="60" t="s">
        <v>9855</v>
      </c>
      <c r="Z984" s="60" t="s">
        <v>5747</v>
      </c>
      <c r="AA984" s="60">
        <v>7314215</v>
      </c>
      <c r="AB984" s="60">
        <v>34307</v>
      </c>
      <c r="AC984" s="60" t="s">
        <v>9856</v>
      </c>
      <c r="AD984" s="60" t="s">
        <v>1549</v>
      </c>
      <c r="AE984" s="60" t="b">
        <f t="shared" si="31"/>
        <v>1</v>
      </c>
      <c r="AF984" s="60" t="s">
        <v>641</v>
      </c>
      <c r="AH984" s="61">
        <v>39941</v>
      </c>
      <c r="AI984" s="60" t="s">
        <v>292</v>
      </c>
      <c r="AJ984" s="61">
        <v>43085</v>
      </c>
      <c r="AK984" s="61">
        <v>43095</v>
      </c>
      <c r="AL984" s="60" t="s">
        <v>8075</v>
      </c>
      <c r="AM984" s="60" t="str">
        <f>VLOOKUP(AL984,'[1]居宅，予防'!$A$2:$B$43,2,FALSE)</f>
        <v>小規模多機能型居宅介護</v>
      </c>
      <c r="AN984" s="60" t="str">
        <f>VLOOKUP(AM984,[1]施設種別!$A$2:$B$20,2,FALSE)</f>
        <v>⑫小規模多機能型居宅介護</v>
      </c>
      <c r="AO984" s="60" t="s">
        <v>294</v>
      </c>
      <c r="AP984" s="60" t="s">
        <v>356</v>
      </c>
      <c r="AQ984" s="61">
        <v>39873</v>
      </c>
      <c r="AR984" s="61">
        <v>39873</v>
      </c>
      <c r="AS984" s="61">
        <v>43151</v>
      </c>
      <c r="BF984" s="61">
        <v>42064</v>
      </c>
      <c r="BG984" s="61">
        <v>44255</v>
      </c>
      <c r="BJ984" s="60" t="s">
        <v>9854</v>
      </c>
      <c r="BK984" s="60" t="s">
        <v>9855</v>
      </c>
      <c r="BL984" s="60" t="s">
        <v>9857</v>
      </c>
      <c r="BM984" s="60" t="s">
        <v>5749</v>
      </c>
      <c r="BN984" s="60" t="s">
        <v>9858</v>
      </c>
      <c r="BO984" s="60" t="s">
        <v>9859</v>
      </c>
      <c r="BP984" s="60">
        <v>7314223</v>
      </c>
      <c r="BQ984" s="60" t="s">
        <v>9860</v>
      </c>
      <c r="BR984" s="60" t="s">
        <v>8755</v>
      </c>
      <c r="BU984" s="60" t="s">
        <v>598</v>
      </c>
      <c r="BV984" s="61">
        <v>28502</v>
      </c>
      <c r="CO984" s="60" t="s">
        <v>403</v>
      </c>
      <c r="CP984" s="60" t="s">
        <v>403</v>
      </c>
      <c r="CR984" s="60" t="s">
        <v>1549</v>
      </c>
      <c r="CZ984" s="61">
        <v>43158</v>
      </c>
      <c r="DA984" s="61">
        <v>42849</v>
      </c>
      <c r="DB984" s="61">
        <v>41740</v>
      </c>
      <c r="DC984" s="61">
        <v>44255</v>
      </c>
    </row>
    <row r="985" spans="1:111" x14ac:dyDescent="0.15">
      <c r="A985" s="60">
        <f>COUNTIF(B985:B$1038,B985)</f>
        <v>1</v>
      </c>
      <c r="B985" s="60" t="str">
        <f t="shared" si="30"/>
        <v>3493100048認知症対応型共同生活介護</v>
      </c>
      <c r="C985" s="60">
        <v>3493100048</v>
      </c>
      <c r="D985" s="60">
        <v>34307</v>
      </c>
      <c r="E985" s="60" t="s">
        <v>1549</v>
      </c>
      <c r="G985" s="60" t="s">
        <v>5737</v>
      </c>
      <c r="H985" s="60" t="s">
        <v>5738</v>
      </c>
      <c r="I985" s="60">
        <v>7314215</v>
      </c>
      <c r="J985" s="60" t="s">
        <v>5739</v>
      </c>
      <c r="K985" s="60" t="s">
        <v>5747</v>
      </c>
      <c r="L985" s="60" t="s">
        <v>9853</v>
      </c>
      <c r="M985" s="60" t="s">
        <v>1244</v>
      </c>
      <c r="N985" s="60" t="s">
        <v>533</v>
      </c>
      <c r="P985" s="60" t="s">
        <v>9084</v>
      </c>
      <c r="Q985" s="60" t="s">
        <v>9861</v>
      </c>
      <c r="R985" s="60" t="s">
        <v>9862</v>
      </c>
      <c r="S985" s="60">
        <v>7310113</v>
      </c>
      <c r="T985" s="60" t="s">
        <v>9863</v>
      </c>
      <c r="U985" s="61">
        <v>10621</v>
      </c>
      <c r="X985" s="60" t="s">
        <v>9864</v>
      </c>
      <c r="Y985" s="60" t="s">
        <v>9865</v>
      </c>
      <c r="Z985" s="60" t="s">
        <v>5740</v>
      </c>
      <c r="AA985" s="60">
        <v>7314215</v>
      </c>
      <c r="AB985" s="60">
        <v>34307</v>
      </c>
      <c r="AC985" s="60" t="s">
        <v>9866</v>
      </c>
      <c r="AD985" s="60" t="s">
        <v>1549</v>
      </c>
      <c r="AE985" s="60" t="b">
        <f t="shared" si="31"/>
        <v>1</v>
      </c>
      <c r="AF985" s="60" t="s">
        <v>641</v>
      </c>
      <c r="AH985" s="61">
        <v>40787</v>
      </c>
      <c r="AI985" s="60" t="s">
        <v>292</v>
      </c>
      <c r="AJ985" s="61">
        <v>42826</v>
      </c>
      <c r="AK985" s="61">
        <v>42821</v>
      </c>
      <c r="AL985" s="60" t="s">
        <v>1887</v>
      </c>
      <c r="AM985" s="60" t="str">
        <f>VLOOKUP(AL985,'[1]居宅，予防'!$A$2:$B$43,2,FALSE)</f>
        <v>認知症対応型共同生活介護</v>
      </c>
      <c r="AN985" s="60" t="str">
        <f>VLOOKUP(AM985,[1]施設種別!$A$2:$B$20,2,FALSE)</f>
        <v>⑪認知症対応型共同生活介護</v>
      </c>
      <c r="AO985" s="60" t="s">
        <v>294</v>
      </c>
      <c r="AP985" s="60" t="s">
        <v>356</v>
      </c>
      <c r="AQ985" s="61">
        <v>40634</v>
      </c>
      <c r="AR985" s="61">
        <v>40634</v>
      </c>
      <c r="AS985" s="61">
        <v>42156</v>
      </c>
      <c r="BF985" s="61">
        <v>42826</v>
      </c>
      <c r="BG985" s="61">
        <v>45016</v>
      </c>
      <c r="BJ985" s="60" t="s">
        <v>9864</v>
      </c>
      <c r="BK985" s="60" t="s">
        <v>9865</v>
      </c>
      <c r="BL985" s="60" t="s">
        <v>5740</v>
      </c>
      <c r="BM985" s="60" t="s">
        <v>5741</v>
      </c>
      <c r="BN985" s="60" t="s">
        <v>9867</v>
      </c>
      <c r="BO985" s="60" t="s">
        <v>9868</v>
      </c>
      <c r="BP985" s="60">
        <v>7314226</v>
      </c>
      <c r="BQ985" s="60" t="s">
        <v>9869</v>
      </c>
      <c r="BR985" s="60" t="s">
        <v>8755</v>
      </c>
      <c r="BU985" s="60" t="s">
        <v>598</v>
      </c>
      <c r="BV985" s="61">
        <v>22369</v>
      </c>
      <c r="CZ985" s="61">
        <v>42821</v>
      </c>
      <c r="DA985" s="61">
        <v>43209</v>
      </c>
      <c r="DB985" s="61">
        <v>40787</v>
      </c>
      <c r="DC985" s="61">
        <v>45016</v>
      </c>
    </row>
    <row r="986" spans="1:111" x14ac:dyDescent="0.15">
      <c r="A986" s="60">
        <f>COUNTIF(B986:B$1038,B986)</f>
        <v>1</v>
      </c>
      <c r="B986" s="60" t="str">
        <f t="shared" si="30"/>
        <v>3493100055小規模多機能型居宅介護</v>
      </c>
      <c r="C986" s="60">
        <v>3493100055</v>
      </c>
      <c r="D986" s="60">
        <v>34307</v>
      </c>
      <c r="E986" s="60" t="s">
        <v>1549</v>
      </c>
      <c r="G986" s="60" t="s">
        <v>9870</v>
      </c>
      <c r="H986" s="60" t="s">
        <v>9871</v>
      </c>
      <c r="I986" s="60">
        <v>7314229</v>
      </c>
      <c r="J986" s="60" t="s">
        <v>9872</v>
      </c>
      <c r="K986" s="60" t="s">
        <v>9873</v>
      </c>
      <c r="L986" s="60" t="s">
        <v>9874</v>
      </c>
      <c r="M986" s="60" t="s">
        <v>1907</v>
      </c>
      <c r="O986" s="61">
        <v>40416</v>
      </c>
      <c r="P986" s="60" t="s">
        <v>1967</v>
      </c>
      <c r="Q986" s="60" t="s">
        <v>9875</v>
      </c>
      <c r="R986" s="60" t="s">
        <v>9876</v>
      </c>
      <c r="S986" s="60">
        <v>7314229</v>
      </c>
      <c r="T986" s="60" t="s">
        <v>9877</v>
      </c>
      <c r="U986" s="61">
        <v>26606</v>
      </c>
      <c r="V986" s="60" t="s">
        <v>9878</v>
      </c>
      <c r="W986" s="60" t="s">
        <v>9878</v>
      </c>
      <c r="X986" s="60" t="s">
        <v>9879</v>
      </c>
      <c r="Y986" s="60" t="s">
        <v>9880</v>
      </c>
      <c r="Z986" s="60" t="s">
        <v>9873</v>
      </c>
      <c r="AA986" s="60">
        <v>7314229</v>
      </c>
      <c r="AB986" s="60">
        <v>34307</v>
      </c>
      <c r="AC986" s="60" t="s">
        <v>9872</v>
      </c>
      <c r="AD986" s="60" t="s">
        <v>1549</v>
      </c>
      <c r="AE986" s="60" t="b">
        <f t="shared" si="31"/>
        <v>1</v>
      </c>
      <c r="AF986" s="60" t="s">
        <v>641</v>
      </c>
      <c r="AH986" s="61">
        <v>41725</v>
      </c>
      <c r="AI986" s="60" t="s">
        <v>292</v>
      </c>
      <c r="AJ986" s="61">
        <v>43132</v>
      </c>
      <c r="AK986" s="61">
        <v>43131</v>
      </c>
      <c r="AL986" s="60" t="s">
        <v>8075</v>
      </c>
      <c r="AM986" s="60" t="str">
        <f>VLOOKUP(AL986,'[1]居宅，予防'!$A$2:$B$43,2,FALSE)</f>
        <v>小規模多機能型居宅介護</v>
      </c>
      <c r="AN986" s="60" t="str">
        <f>VLOOKUP(AM986,[1]施設種別!$A$2:$B$20,2,FALSE)</f>
        <v>⑫小規模多機能型居宅介護</v>
      </c>
      <c r="AO986" s="60" t="s">
        <v>294</v>
      </c>
      <c r="AP986" s="60" t="s">
        <v>356</v>
      </c>
      <c r="AQ986" s="61">
        <v>40940</v>
      </c>
      <c r="AR986" s="61">
        <v>40940</v>
      </c>
      <c r="AS986" s="61">
        <v>43040</v>
      </c>
      <c r="BF986" s="61">
        <v>43132</v>
      </c>
      <c r="BG986" s="61">
        <v>45322</v>
      </c>
      <c r="BJ986" s="60" t="s">
        <v>9879</v>
      </c>
      <c r="BK986" s="60" t="s">
        <v>9880</v>
      </c>
      <c r="BL986" s="60" t="s">
        <v>9873</v>
      </c>
      <c r="BN986" s="60" t="s">
        <v>9881</v>
      </c>
      <c r="BO986" s="60" t="s">
        <v>9882</v>
      </c>
      <c r="BP986" s="60">
        <v>7314231</v>
      </c>
      <c r="BQ986" s="60" t="s">
        <v>9883</v>
      </c>
      <c r="BR986" s="60" t="s">
        <v>1892</v>
      </c>
      <c r="BU986" s="60" t="s">
        <v>598</v>
      </c>
      <c r="BV986" s="61">
        <v>25659</v>
      </c>
      <c r="BW986" s="60" t="s">
        <v>9884</v>
      </c>
      <c r="CR986" s="60" t="s">
        <v>1549</v>
      </c>
      <c r="CZ986" s="61">
        <v>43131</v>
      </c>
      <c r="DA986" s="61">
        <v>42849</v>
      </c>
      <c r="DB986" s="61">
        <v>41725</v>
      </c>
      <c r="DC986" s="61">
        <v>45322</v>
      </c>
      <c r="DE986" s="60" t="s">
        <v>9885</v>
      </c>
      <c r="DF986" s="60" t="s">
        <v>9885</v>
      </c>
    </row>
    <row r="987" spans="1:111" x14ac:dyDescent="0.15">
      <c r="A987" s="60">
        <f>COUNTIF(B987:B$1038,B987)</f>
        <v>1</v>
      </c>
      <c r="B987" s="60" t="str">
        <f t="shared" si="30"/>
        <v>3493100063認知症対応型共同生活介護</v>
      </c>
      <c r="C987" s="60">
        <v>3493100063</v>
      </c>
      <c r="D987" s="60">
        <v>34309</v>
      </c>
      <c r="E987" s="60" t="s">
        <v>1569</v>
      </c>
      <c r="G987" s="60" t="s">
        <v>8282</v>
      </c>
      <c r="H987" s="60" t="s">
        <v>8283</v>
      </c>
      <c r="I987" s="60">
        <v>7330833</v>
      </c>
      <c r="J987" s="60" t="s">
        <v>8284</v>
      </c>
      <c r="K987" s="60" t="s">
        <v>8285</v>
      </c>
      <c r="L987" s="60" t="s">
        <v>8286</v>
      </c>
      <c r="M987" s="60" t="s">
        <v>1907</v>
      </c>
      <c r="O987" s="61">
        <v>36594</v>
      </c>
      <c r="P987" s="60" t="s">
        <v>3048</v>
      </c>
      <c r="Q987" s="60" t="s">
        <v>9886</v>
      </c>
      <c r="R987" s="60" t="s">
        <v>9887</v>
      </c>
      <c r="S987" s="60">
        <v>7028021</v>
      </c>
      <c r="T987" s="60" t="s">
        <v>9888</v>
      </c>
      <c r="U987" s="61">
        <v>21592</v>
      </c>
      <c r="V987" s="60" t="s">
        <v>9889</v>
      </c>
      <c r="X987" s="60" t="s">
        <v>9890</v>
      </c>
      <c r="Y987" s="60" t="s">
        <v>9891</v>
      </c>
      <c r="Z987" s="60" t="s">
        <v>9892</v>
      </c>
      <c r="AA987" s="60">
        <v>7314313</v>
      </c>
      <c r="AB987" s="60">
        <v>34309</v>
      </c>
      <c r="AC987" s="60" t="s">
        <v>9893</v>
      </c>
      <c r="AD987" s="60" t="s">
        <v>1569</v>
      </c>
      <c r="AE987" s="60" t="b">
        <f t="shared" si="31"/>
        <v>1</v>
      </c>
      <c r="AF987" s="60" t="s">
        <v>641</v>
      </c>
      <c r="AH987" s="61">
        <v>43172</v>
      </c>
      <c r="AI987" s="60" t="s">
        <v>292</v>
      </c>
      <c r="AJ987" s="61">
        <v>43525</v>
      </c>
      <c r="AK987" s="61">
        <v>43532</v>
      </c>
      <c r="AL987" s="60" t="s">
        <v>1887</v>
      </c>
      <c r="AM987" s="60" t="str">
        <f>VLOOKUP(AL987,'[1]居宅，予防'!$A$2:$B$43,2,FALSE)</f>
        <v>認知症対応型共同生活介護</v>
      </c>
      <c r="AN987" s="60" t="str">
        <f>VLOOKUP(AM987,[1]施設種別!$A$2:$B$20,2,FALSE)</f>
        <v>⑪認知症対応型共同生活介護</v>
      </c>
      <c r="AO987" s="60" t="s">
        <v>294</v>
      </c>
      <c r="AP987" s="60" t="s">
        <v>356</v>
      </c>
      <c r="AQ987" s="61">
        <v>41000</v>
      </c>
      <c r="AR987" s="61">
        <v>41000</v>
      </c>
      <c r="AS987" s="61">
        <v>43525</v>
      </c>
      <c r="BF987" s="61">
        <v>43191</v>
      </c>
      <c r="BG987" s="61">
        <v>45382</v>
      </c>
      <c r="BJ987" s="60" t="s">
        <v>9890</v>
      </c>
      <c r="BK987" s="60" t="s">
        <v>9891</v>
      </c>
      <c r="BL987" s="60" t="s">
        <v>9892</v>
      </c>
      <c r="BM987" s="60" t="s">
        <v>9894</v>
      </c>
      <c r="BN987" s="60" t="s">
        <v>9895</v>
      </c>
      <c r="BO987" s="60" t="s">
        <v>9896</v>
      </c>
      <c r="BP987" s="60">
        <v>7370861</v>
      </c>
      <c r="BQ987" s="60" t="s">
        <v>9897</v>
      </c>
      <c r="BR987" s="60" t="s">
        <v>3348</v>
      </c>
      <c r="BU987" s="60" t="s">
        <v>598</v>
      </c>
      <c r="BV987" s="61">
        <v>20932</v>
      </c>
      <c r="BW987" s="60" t="s">
        <v>9898</v>
      </c>
      <c r="CZ987" s="61">
        <v>43535</v>
      </c>
      <c r="DA987" s="61">
        <v>43213</v>
      </c>
      <c r="DB987" s="61">
        <v>43147</v>
      </c>
      <c r="DC987" s="61">
        <v>45382</v>
      </c>
      <c r="DG987" s="61">
        <v>41000</v>
      </c>
    </row>
    <row r="988" spans="1:111" x14ac:dyDescent="0.15">
      <c r="A988" s="60">
        <f>COUNTIF(B988:B$1038,B988)</f>
        <v>1</v>
      </c>
      <c r="B988" s="60" t="str">
        <f t="shared" si="30"/>
        <v>3493100071地域密着型介護老人福祉施設入所者生活介護</v>
      </c>
      <c r="C988" s="60">
        <v>3493100071</v>
      </c>
      <c r="D988" s="60">
        <v>34309</v>
      </c>
      <c r="E988" s="60" t="s">
        <v>1569</v>
      </c>
      <c r="G988" s="60" t="s">
        <v>9899</v>
      </c>
      <c r="H988" s="60" t="s">
        <v>9900</v>
      </c>
      <c r="I988" s="60">
        <v>7314311</v>
      </c>
      <c r="J988" s="60" t="s">
        <v>9901</v>
      </c>
      <c r="K988" s="60" t="s">
        <v>9902</v>
      </c>
      <c r="L988" s="60" t="s">
        <v>9903</v>
      </c>
      <c r="M988" s="60" t="s">
        <v>1244</v>
      </c>
      <c r="N988" s="60" t="s">
        <v>6037</v>
      </c>
      <c r="O988" s="61">
        <v>4168</v>
      </c>
      <c r="P988" s="60" t="s">
        <v>9904</v>
      </c>
      <c r="Q988" s="60" t="s">
        <v>9905</v>
      </c>
      <c r="R988" s="60" t="s">
        <v>9906</v>
      </c>
      <c r="S988" s="60">
        <v>7300048</v>
      </c>
      <c r="T988" s="60" t="s">
        <v>9907</v>
      </c>
      <c r="X988" s="60" t="s">
        <v>9908</v>
      </c>
      <c r="Y988" s="60" t="s">
        <v>9909</v>
      </c>
      <c r="Z988" s="60" t="s">
        <v>5924</v>
      </c>
      <c r="AA988" s="60">
        <v>7314331</v>
      </c>
      <c r="AB988" s="60">
        <v>34309</v>
      </c>
      <c r="AC988" s="60" t="s">
        <v>5925</v>
      </c>
      <c r="AD988" s="60" t="s">
        <v>1569</v>
      </c>
      <c r="AE988" s="60" t="b">
        <f t="shared" si="31"/>
        <v>1</v>
      </c>
      <c r="AF988" s="60" t="s">
        <v>641</v>
      </c>
      <c r="AH988" s="61">
        <v>42207</v>
      </c>
      <c r="AI988" s="60" t="s">
        <v>292</v>
      </c>
      <c r="AJ988" s="61">
        <v>43244</v>
      </c>
      <c r="AK988" s="61">
        <v>43259</v>
      </c>
      <c r="AL988" s="60" t="s">
        <v>8225</v>
      </c>
      <c r="AM988" s="60" t="str">
        <f>VLOOKUP(AL988,'[1]居宅，予防'!$A$2:$B$43,2,FALSE)</f>
        <v>地域密着型介護老人福祉施設入所者生活介護</v>
      </c>
      <c r="AN988" s="60" t="str">
        <f>VLOOKUP(AM988,[1]施設種別!$A$2:$B$20,2,FALSE)</f>
        <v>②地域密着型特別養護老人ホーム</v>
      </c>
      <c r="AO988" s="60" t="s">
        <v>294</v>
      </c>
      <c r="AP988" s="60" t="s">
        <v>356</v>
      </c>
      <c r="AQ988" s="61">
        <v>42217</v>
      </c>
      <c r="AR988" s="61">
        <v>42217</v>
      </c>
      <c r="AS988" s="61">
        <v>43344</v>
      </c>
      <c r="BF988" s="61">
        <v>42217</v>
      </c>
      <c r="BG988" s="61">
        <v>44408</v>
      </c>
      <c r="BJ988" s="60" t="s">
        <v>9908</v>
      </c>
      <c r="BK988" s="60" t="s">
        <v>5932</v>
      </c>
      <c r="BL988" s="60" t="s">
        <v>5924</v>
      </c>
      <c r="BM988" s="60" t="s">
        <v>5926</v>
      </c>
      <c r="BN988" s="60" t="s">
        <v>5770</v>
      </c>
      <c r="BO988" s="60" t="s">
        <v>5771</v>
      </c>
      <c r="BP988" s="60">
        <v>7314314</v>
      </c>
      <c r="BQ988" s="60" t="s">
        <v>5772</v>
      </c>
      <c r="BU988" s="60" t="s">
        <v>2867</v>
      </c>
      <c r="BV988" s="61">
        <v>19553</v>
      </c>
      <c r="CZ988" s="61">
        <v>43342</v>
      </c>
      <c r="DA988" s="61">
        <v>43342</v>
      </c>
      <c r="DB988" s="61">
        <v>42207</v>
      </c>
      <c r="DC988" s="61">
        <v>44408</v>
      </c>
    </row>
    <row r="989" spans="1:111" x14ac:dyDescent="0.15">
      <c r="A989" s="60">
        <f>COUNTIF(B989:B$1038,B989)</f>
        <v>1</v>
      </c>
      <c r="B989" s="60" t="str">
        <f t="shared" si="30"/>
        <v>3493200020認知症対応型共同生活介護</v>
      </c>
      <c r="C989" s="60">
        <v>3493200020</v>
      </c>
      <c r="D989" s="60">
        <v>34302</v>
      </c>
      <c r="E989" s="60" t="s">
        <v>1587</v>
      </c>
      <c r="G989" s="60" t="s">
        <v>9572</v>
      </c>
      <c r="H989" s="60" t="s">
        <v>9573</v>
      </c>
      <c r="I989" s="60">
        <v>7390041</v>
      </c>
      <c r="J989" s="60" t="s">
        <v>695</v>
      </c>
      <c r="K989" s="60" t="s">
        <v>696</v>
      </c>
      <c r="L989" s="60" t="s">
        <v>697</v>
      </c>
      <c r="M989" s="60" t="s">
        <v>308</v>
      </c>
      <c r="P989" s="60" t="s">
        <v>283</v>
      </c>
      <c r="Q989" s="60" t="s">
        <v>698</v>
      </c>
      <c r="R989" s="60" t="s">
        <v>699</v>
      </c>
      <c r="U989" s="61">
        <v>22682</v>
      </c>
      <c r="X989" s="60" t="s">
        <v>9910</v>
      </c>
      <c r="Y989" s="60" t="s">
        <v>9911</v>
      </c>
      <c r="Z989" s="60" t="s">
        <v>9912</v>
      </c>
      <c r="AA989" s="60">
        <v>7350015</v>
      </c>
      <c r="AB989" s="60">
        <v>34302</v>
      </c>
      <c r="AC989" s="60" t="s">
        <v>9913</v>
      </c>
      <c r="AD989" s="60" t="s">
        <v>1587</v>
      </c>
      <c r="AE989" s="60" t="b">
        <f t="shared" si="31"/>
        <v>1</v>
      </c>
      <c r="AF989" s="60" t="s">
        <v>641</v>
      </c>
      <c r="AH989" s="61">
        <v>41061</v>
      </c>
      <c r="AI989" s="60" t="s">
        <v>292</v>
      </c>
      <c r="AJ989" s="61">
        <v>42826</v>
      </c>
      <c r="AK989" s="61">
        <v>42866</v>
      </c>
      <c r="AL989" s="60" t="s">
        <v>1887</v>
      </c>
      <c r="AM989" s="60" t="str">
        <f>VLOOKUP(AL989,'[1]居宅，予防'!$A$2:$B$43,2,FALSE)</f>
        <v>認知症対応型共同生活介護</v>
      </c>
      <c r="AN989" s="60" t="str">
        <f>VLOOKUP(AM989,[1]施設種別!$A$2:$B$20,2,FALSE)</f>
        <v>⑪認知症対応型共同生活介護</v>
      </c>
      <c r="AO989" s="60" t="s">
        <v>294</v>
      </c>
      <c r="AP989" s="60" t="s">
        <v>356</v>
      </c>
      <c r="AQ989" s="61">
        <v>39873</v>
      </c>
      <c r="AR989" s="61">
        <v>39873</v>
      </c>
      <c r="AS989" s="61">
        <v>43292</v>
      </c>
      <c r="BF989" s="61">
        <v>42064</v>
      </c>
      <c r="BG989" s="61">
        <v>44255</v>
      </c>
      <c r="BJ989" s="60" t="s">
        <v>9910</v>
      </c>
      <c r="BK989" s="60" t="s">
        <v>9911</v>
      </c>
      <c r="BL989" s="60" t="s">
        <v>9912</v>
      </c>
      <c r="BM989" s="60" t="s">
        <v>9914</v>
      </c>
      <c r="BN989" s="60" t="s">
        <v>9915</v>
      </c>
      <c r="BO989" s="60" t="s">
        <v>9916</v>
      </c>
      <c r="BP989" s="60">
        <v>7310139</v>
      </c>
      <c r="BQ989" s="60" t="s">
        <v>9917</v>
      </c>
      <c r="BR989" s="60" t="s">
        <v>5338</v>
      </c>
      <c r="BU989" s="60" t="s">
        <v>598</v>
      </c>
      <c r="BV989" s="61">
        <v>33285</v>
      </c>
      <c r="BW989" s="60" t="s">
        <v>9918</v>
      </c>
      <c r="CZ989" s="61">
        <v>43306</v>
      </c>
      <c r="DA989" s="61">
        <v>43306</v>
      </c>
      <c r="DB989" s="61">
        <v>40394</v>
      </c>
      <c r="DC989" s="61">
        <v>44255</v>
      </c>
    </row>
    <row r="990" spans="1:111" x14ac:dyDescent="0.15">
      <c r="A990" s="60">
        <f>COUNTIF(B990:B$1038,B990)</f>
        <v>1</v>
      </c>
      <c r="B990" s="60" t="str">
        <f t="shared" si="30"/>
        <v>3493200038認知症対応型共同生活介護</v>
      </c>
      <c r="C990" s="60">
        <v>3493200038</v>
      </c>
      <c r="D990" s="60">
        <v>34304</v>
      </c>
      <c r="E990" s="60" t="s">
        <v>887</v>
      </c>
      <c r="G990" s="60" t="s">
        <v>2336</v>
      </c>
      <c r="H990" s="60" t="s">
        <v>2337</v>
      </c>
      <c r="I990" s="60">
        <v>1010062</v>
      </c>
      <c r="J990" s="60" t="s">
        <v>2338</v>
      </c>
      <c r="K990" s="60" t="s">
        <v>9919</v>
      </c>
      <c r="L990" s="60" t="s">
        <v>9920</v>
      </c>
      <c r="M990" s="60" t="s">
        <v>1907</v>
      </c>
      <c r="O990" s="61">
        <v>26878</v>
      </c>
      <c r="P990" s="60" t="s">
        <v>1967</v>
      </c>
      <c r="Q990" s="60" t="s">
        <v>9921</v>
      </c>
      <c r="R990" s="60" t="s">
        <v>9922</v>
      </c>
      <c r="S990" s="60">
        <v>2770863</v>
      </c>
      <c r="T990" s="60" t="s">
        <v>9923</v>
      </c>
      <c r="U990" s="61">
        <v>25060</v>
      </c>
      <c r="V990" s="60" t="s">
        <v>9919</v>
      </c>
      <c r="W990" s="60" t="s">
        <v>9920</v>
      </c>
      <c r="X990" s="60" t="s">
        <v>9924</v>
      </c>
      <c r="Y990" s="60" t="s">
        <v>9925</v>
      </c>
      <c r="Z990" s="60" t="s">
        <v>9926</v>
      </c>
      <c r="AA990" s="60">
        <v>7360022</v>
      </c>
      <c r="AB990" s="60">
        <v>34304</v>
      </c>
      <c r="AC990" s="60" t="s">
        <v>9927</v>
      </c>
      <c r="AD990" s="60" t="s">
        <v>887</v>
      </c>
      <c r="AE990" s="60" t="b">
        <f t="shared" si="31"/>
        <v>1</v>
      </c>
      <c r="AF990" s="60" t="s">
        <v>641</v>
      </c>
      <c r="AH990" s="61">
        <v>43414</v>
      </c>
      <c r="AI990" s="60" t="s">
        <v>292</v>
      </c>
      <c r="AJ990" s="61">
        <v>43405</v>
      </c>
      <c r="AK990" s="61">
        <v>43419</v>
      </c>
      <c r="AL990" s="60" t="s">
        <v>1887</v>
      </c>
      <c r="AM990" s="60" t="str">
        <f>VLOOKUP(AL990,'[1]居宅，予防'!$A$2:$B$43,2,FALSE)</f>
        <v>認知症対応型共同生活介護</v>
      </c>
      <c r="AN990" s="60" t="str">
        <f>VLOOKUP(AM990,[1]施設種別!$A$2:$B$20,2,FALSE)</f>
        <v>⑪認知症対応型共同生活介護</v>
      </c>
      <c r="AO990" s="60" t="s">
        <v>294</v>
      </c>
      <c r="AP990" s="60" t="s">
        <v>356</v>
      </c>
      <c r="AQ990" s="61">
        <v>40087</v>
      </c>
      <c r="AR990" s="61">
        <v>40087</v>
      </c>
      <c r="AS990" s="61">
        <v>43405</v>
      </c>
      <c r="BF990" s="61">
        <v>42278</v>
      </c>
      <c r="BG990" s="61">
        <v>44469</v>
      </c>
      <c r="BJ990" s="60" t="s">
        <v>9924</v>
      </c>
      <c r="BK990" s="60" t="s">
        <v>9925</v>
      </c>
      <c r="BL990" s="60" t="s">
        <v>9926</v>
      </c>
      <c r="BM990" s="60" t="s">
        <v>9928</v>
      </c>
      <c r="BN990" s="60" t="s">
        <v>9929</v>
      </c>
      <c r="BO990" s="60" t="s">
        <v>9930</v>
      </c>
      <c r="BP990" s="60">
        <v>7330035</v>
      </c>
      <c r="BQ990" s="60" t="s">
        <v>9931</v>
      </c>
      <c r="BR990" s="60" t="s">
        <v>9932</v>
      </c>
      <c r="BU990" s="60" t="s">
        <v>598</v>
      </c>
      <c r="BV990" s="61">
        <v>32659</v>
      </c>
      <c r="CX990" s="60" t="s">
        <v>4899</v>
      </c>
      <c r="CZ990" s="61">
        <v>43419</v>
      </c>
      <c r="DA990" s="61">
        <v>43214</v>
      </c>
      <c r="DB990" s="61">
        <v>43414</v>
      </c>
      <c r="DC990" s="61">
        <v>44469</v>
      </c>
    </row>
    <row r="991" spans="1:111" x14ac:dyDescent="0.15">
      <c r="A991" s="60">
        <f>COUNTIF(B991:B$1038,B991)</f>
        <v>1</v>
      </c>
      <c r="B991" s="60" t="str">
        <f t="shared" si="30"/>
        <v>3493200038認知症対応型通所介護</v>
      </c>
      <c r="C991" s="60">
        <v>3493200038</v>
      </c>
      <c r="D991" s="60">
        <v>34304</v>
      </c>
      <c r="E991" s="60" t="s">
        <v>887</v>
      </c>
      <c r="G991" s="60" t="s">
        <v>2336</v>
      </c>
      <c r="H991" s="60" t="s">
        <v>2337</v>
      </c>
      <c r="I991" s="60">
        <v>1010062</v>
      </c>
      <c r="J991" s="60" t="s">
        <v>2338</v>
      </c>
      <c r="K991" s="60" t="s">
        <v>9919</v>
      </c>
      <c r="L991" s="60" t="s">
        <v>9920</v>
      </c>
      <c r="M991" s="60" t="s">
        <v>1907</v>
      </c>
      <c r="O991" s="61">
        <v>26878</v>
      </c>
      <c r="P991" s="60" t="s">
        <v>1967</v>
      </c>
      <c r="Q991" s="60" t="s">
        <v>9921</v>
      </c>
      <c r="R991" s="60" t="s">
        <v>9922</v>
      </c>
      <c r="S991" s="60">
        <v>2770863</v>
      </c>
      <c r="T991" s="60" t="s">
        <v>9923</v>
      </c>
      <c r="U991" s="61">
        <v>25060</v>
      </c>
      <c r="V991" s="60" t="s">
        <v>9919</v>
      </c>
      <c r="W991" s="60" t="s">
        <v>9920</v>
      </c>
      <c r="X991" s="60" t="s">
        <v>9924</v>
      </c>
      <c r="Y991" s="60" t="s">
        <v>9925</v>
      </c>
      <c r="Z991" s="60" t="s">
        <v>9926</v>
      </c>
      <c r="AA991" s="60">
        <v>7360022</v>
      </c>
      <c r="AB991" s="60">
        <v>34304</v>
      </c>
      <c r="AC991" s="60" t="s">
        <v>9927</v>
      </c>
      <c r="AD991" s="60" t="s">
        <v>887</v>
      </c>
      <c r="AE991" s="60" t="b">
        <f t="shared" si="31"/>
        <v>1</v>
      </c>
      <c r="AF991" s="60" t="s">
        <v>641</v>
      </c>
      <c r="AH991" s="61">
        <v>43414</v>
      </c>
      <c r="AI991" s="60" t="s">
        <v>292</v>
      </c>
      <c r="AJ991" s="61">
        <v>43405</v>
      </c>
      <c r="AK991" s="61">
        <v>43419</v>
      </c>
      <c r="AL991" s="60" t="s">
        <v>2720</v>
      </c>
      <c r="AM991" s="60" t="str">
        <f>VLOOKUP(AL991,'[1]居宅，予防'!$A$2:$B$43,2,FALSE)</f>
        <v>認知症対応型通所介護</v>
      </c>
      <c r="AN991" s="60" t="str">
        <f>VLOOKUP(AM991,[1]施設種別!$A$2:$B$20,2,FALSE)</f>
        <v>⑲認知症対応型通所介護</v>
      </c>
      <c r="AO991" s="60" t="s">
        <v>294</v>
      </c>
      <c r="AP991" s="60" t="s">
        <v>356</v>
      </c>
      <c r="AQ991" s="61">
        <v>41518</v>
      </c>
      <c r="AR991" s="61">
        <v>41518</v>
      </c>
      <c r="AS991" s="61">
        <v>43405</v>
      </c>
      <c r="BF991" s="61">
        <v>41518</v>
      </c>
      <c r="BG991" s="61">
        <v>43708</v>
      </c>
      <c r="BJ991" s="60" t="s">
        <v>9924</v>
      </c>
      <c r="BK991" s="60" t="s">
        <v>9925</v>
      </c>
      <c r="BL991" s="60" t="s">
        <v>9926</v>
      </c>
      <c r="BN991" s="60" t="s">
        <v>9929</v>
      </c>
      <c r="BO991" s="60" t="s">
        <v>9930</v>
      </c>
      <c r="BP991" s="60">
        <v>7330035</v>
      </c>
      <c r="BQ991" s="60" t="s">
        <v>9931</v>
      </c>
      <c r="BS991" s="60" t="s">
        <v>1887</v>
      </c>
      <c r="BT991" s="60" t="s">
        <v>9933</v>
      </c>
      <c r="BU991" s="60" t="s">
        <v>598</v>
      </c>
      <c r="BV991" s="61">
        <v>32659</v>
      </c>
      <c r="CO991" s="60" t="s">
        <v>9934</v>
      </c>
      <c r="CP991" s="60" t="s">
        <v>9934</v>
      </c>
      <c r="CQ991" s="60" t="s">
        <v>404</v>
      </c>
      <c r="CR991" s="60" t="s">
        <v>887</v>
      </c>
      <c r="CZ991" s="61">
        <v>43419</v>
      </c>
      <c r="DA991" s="61">
        <v>42124</v>
      </c>
      <c r="DB991" s="61">
        <v>43405</v>
      </c>
      <c r="DC991" s="61">
        <v>43708</v>
      </c>
      <c r="DG991" s="61">
        <v>41518</v>
      </c>
    </row>
    <row r="992" spans="1:111" x14ac:dyDescent="0.15">
      <c r="A992" s="60">
        <f>COUNTIF(B992:B$1038,B992)</f>
        <v>1</v>
      </c>
      <c r="B992" s="60" t="str">
        <f t="shared" si="30"/>
        <v>3493200046小規模多機能型居宅介護</v>
      </c>
      <c r="C992" s="60">
        <v>3493200046</v>
      </c>
      <c r="D992" s="60">
        <v>34302</v>
      </c>
      <c r="E992" s="60" t="s">
        <v>1587</v>
      </c>
      <c r="G992" s="60" t="s">
        <v>9935</v>
      </c>
      <c r="H992" s="60" t="s">
        <v>9936</v>
      </c>
      <c r="I992" s="60">
        <v>7340062</v>
      </c>
      <c r="J992" s="60" t="s">
        <v>9937</v>
      </c>
      <c r="K992" s="60" t="s">
        <v>9938</v>
      </c>
      <c r="L992" s="60" t="s">
        <v>9939</v>
      </c>
      <c r="M992" s="60" t="s">
        <v>1907</v>
      </c>
      <c r="N992" s="60" t="s">
        <v>9940</v>
      </c>
      <c r="O992" s="61">
        <v>38058</v>
      </c>
      <c r="P992" s="60" t="s">
        <v>1908</v>
      </c>
      <c r="Q992" s="60" t="s">
        <v>9941</v>
      </c>
      <c r="R992" s="60" t="s">
        <v>9942</v>
      </c>
      <c r="U992" s="61">
        <v>18863</v>
      </c>
      <c r="X992" s="60" t="s">
        <v>9943</v>
      </c>
      <c r="Y992" s="60" t="s">
        <v>9944</v>
      </c>
      <c r="Z992" s="60" t="s">
        <v>9945</v>
      </c>
      <c r="AA992" s="60">
        <v>7350006</v>
      </c>
      <c r="AB992" s="60">
        <v>34302</v>
      </c>
      <c r="AC992" s="60" t="s">
        <v>9946</v>
      </c>
      <c r="AD992" s="60" t="s">
        <v>1587</v>
      </c>
      <c r="AE992" s="60" t="b">
        <f t="shared" si="31"/>
        <v>1</v>
      </c>
      <c r="AF992" s="60" t="s">
        <v>641</v>
      </c>
      <c r="AH992" s="61">
        <v>40599</v>
      </c>
      <c r="AI992" s="60" t="s">
        <v>385</v>
      </c>
      <c r="AJ992" s="61">
        <v>40603</v>
      </c>
      <c r="AK992" s="61">
        <v>40599</v>
      </c>
      <c r="AL992" s="60" t="s">
        <v>8075</v>
      </c>
      <c r="AM992" s="60" t="str">
        <f>VLOOKUP(AL992,'[1]居宅，予防'!$A$2:$B$43,2,FALSE)</f>
        <v>小規模多機能型居宅介護</v>
      </c>
      <c r="AN992" s="60" t="str">
        <f>VLOOKUP(AM992,[1]施設種別!$A$2:$B$20,2,FALSE)</f>
        <v>⑫小規模多機能型居宅介護</v>
      </c>
      <c r="AO992" s="60" t="s">
        <v>294</v>
      </c>
      <c r="AP992" s="60" t="s">
        <v>356</v>
      </c>
      <c r="AQ992" s="61">
        <v>40603</v>
      </c>
      <c r="AR992" s="61">
        <v>40603</v>
      </c>
      <c r="AS992" s="61">
        <v>43458</v>
      </c>
      <c r="BF992" s="61">
        <v>42795</v>
      </c>
      <c r="BG992" s="61">
        <v>44985</v>
      </c>
      <c r="BJ992" s="60" t="s">
        <v>9943</v>
      </c>
      <c r="BK992" s="60" t="s">
        <v>9944</v>
      </c>
      <c r="BL992" s="60" t="s">
        <v>9945</v>
      </c>
      <c r="BM992" s="60" t="s">
        <v>9947</v>
      </c>
      <c r="BN992" s="60" t="s">
        <v>9948</v>
      </c>
      <c r="BO992" s="60" t="s">
        <v>9949</v>
      </c>
      <c r="BP992" s="60">
        <v>7350013</v>
      </c>
      <c r="BQ992" s="60" t="s">
        <v>9950</v>
      </c>
      <c r="BR992" s="60" t="s">
        <v>9951</v>
      </c>
      <c r="BU992" s="60" t="s">
        <v>598</v>
      </c>
      <c r="BV992" s="61">
        <v>21055</v>
      </c>
      <c r="BW992" s="60" t="s">
        <v>9952</v>
      </c>
      <c r="CX992" s="60" t="s">
        <v>1569</v>
      </c>
      <c r="CZ992" s="61">
        <v>43483</v>
      </c>
      <c r="DA992" s="61">
        <v>42850</v>
      </c>
      <c r="DB992" s="61">
        <v>42768</v>
      </c>
      <c r="DC992" s="61">
        <v>44985</v>
      </c>
    </row>
    <row r="993" spans="1:111" x14ac:dyDescent="0.15">
      <c r="A993" s="60">
        <f>COUNTIF(B993:B$1038,B993)</f>
        <v>1</v>
      </c>
      <c r="B993" s="60" t="str">
        <f t="shared" si="30"/>
        <v>3493200053小規模多機能型居宅介護</v>
      </c>
      <c r="C993" s="60">
        <v>3493200053</v>
      </c>
      <c r="D993" s="60">
        <v>34304</v>
      </c>
      <c r="E993" s="60" t="s">
        <v>887</v>
      </c>
      <c r="G993" s="60" t="s">
        <v>9953</v>
      </c>
      <c r="H993" s="60" t="s">
        <v>9954</v>
      </c>
      <c r="I993" s="60">
        <v>7390321</v>
      </c>
      <c r="J993" s="60" t="s">
        <v>9955</v>
      </c>
      <c r="K993" s="60" t="s">
        <v>9956</v>
      </c>
      <c r="L993" s="60" t="s">
        <v>9957</v>
      </c>
      <c r="M993" s="60" t="s">
        <v>1244</v>
      </c>
      <c r="N993" s="60" t="s">
        <v>533</v>
      </c>
      <c r="P993" s="60" t="s">
        <v>283</v>
      </c>
      <c r="Q993" s="60" t="s">
        <v>9958</v>
      </c>
      <c r="R993" s="60" t="s">
        <v>9959</v>
      </c>
      <c r="S993" s="60">
        <v>7390321</v>
      </c>
      <c r="T993" s="60" t="s">
        <v>9960</v>
      </c>
      <c r="U993" s="61">
        <v>14664</v>
      </c>
      <c r="V993" s="60" t="s">
        <v>9961</v>
      </c>
      <c r="X993" s="60" t="s">
        <v>9962</v>
      </c>
      <c r="Y993" s="60" t="s">
        <v>9963</v>
      </c>
      <c r="Z993" s="60" t="s">
        <v>9964</v>
      </c>
      <c r="AA993" s="60">
        <v>7360022</v>
      </c>
      <c r="AB993" s="60">
        <v>34304</v>
      </c>
      <c r="AC993" s="60" t="s">
        <v>9965</v>
      </c>
      <c r="AD993" s="60" t="s">
        <v>887</v>
      </c>
      <c r="AE993" s="60" t="b">
        <f t="shared" si="31"/>
        <v>1</v>
      </c>
      <c r="AF993" s="60" t="s">
        <v>641</v>
      </c>
      <c r="AH993" s="61">
        <v>43286</v>
      </c>
      <c r="AI993" s="60" t="s">
        <v>292</v>
      </c>
      <c r="AJ993" s="61">
        <v>43267</v>
      </c>
      <c r="AK993" s="61">
        <v>43312</v>
      </c>
      <c r="AL993" s="60" t="s">
        <v>8075</v>
      </c>
      <c r="AM993" s="60" t="str">
        <f>VLOOKUP(AL993,'[1]居宅，予防'!$A$2:$B$43,2,FALSE)</f>
        <v>小規模多機能型居宅介護</v>
      </c>
      <c r="AN993" s="60" t="str">
        <f>VLOOKUP(AM993,[1]施設種別!$A$2:$B$20,2,FALSE)</f>
        <v>⑫小規模多機能型居宅介護</v>
      </c>
      <c r="AO993" s="60" t="s">
        <v>294</v>
      </c>
      <c r="AP993" s="60" t="s">
        <v>356</v>
      </c>
      <c r="AQ993" s="61">
        <v>40634</v>
      </c>
      <c r="AR993" s="61">
        <v>40634</v>
      </c>
      <c r="AS993" s="61">
        <v>43221</v>
      </c>
      <c r="BF993" s="61">
        <v>42826</v>
      </c>
      <c r="BG993" s="61">
        <v>45016</v>
      </c>
      <c r="BJ993" s="60" t="s">
        <v>9962</v>
      </c>
      <c r="BK993" s="60" t="s">
        <v>9963</v>
      </c>
      <c r="BL993" s="60" t="s">
        <v>9964</v>
      </c>
      <c r="BM993" s="60" t="s">
        <v>9966</v>
      </c>
      <c r="BN993" s="60" t="s">
        <v>9967</v>
      </c>
      <c r="BO993" s="60" t="s">
        <v>9968</v>
      </c>
      <c r="BP993" s="60">
        <v>7360089</v>
      </c>
      <c r="BQ993" s="60" t="s">
        <v>9969</v>
      </c>
      <c r="BR993" s="60" t="s">
        <v>3131</v>
      </c>
      <c r="BU993" s="60" t="s">
        <v>598</v>
      </c>
      <c r="BV993" s="61">
        <v>23803</v>
      </c>
      <c r="BW993" s="60" t="s">
        <v>9970</v>
      </c>
      <c r="CR993" s="60" t="s">
        <v>887</v>
      </c>
      <c r="CX993" s="60" t="s">
        <v>1569</v>
      </c>
      <c r="CZ993" s="61">
        <v>43217</v>
      </c>
      <c r="DA993" s="61">
        <v>43217</v>
      </c>
      <c r="DB993" s="61">
        <v>43217</v>
      </c>
      <c r="DC993" s="61">
        <v>45016</v>
      </c>
    </row>
    <row r="994" spans="1:111" x14ac:dyDescent="0.15">
      <c r="A994" s="60">
        <f>COUNTIF(B994:B$1038,B994)</f>
        <v>1</v>
      </c>
      <c r="B994" s="60" t="str">
        <f t="shared" si="30"/>
        <v>3493200061地域密着型介護老人福祉施設入所者生活介護</v>
      </c>
      <c r="C994" s="60">
        <v>3493200061</v>
      </c>
      <c r="D994" s="60">
        <v>34302</v>
      </c>
      <c r="E994" s="60" t="s">
        <v>1587</v>
      </c>
      <c r="G994" s="60" t="s">
        <v>9971</v>
      </c>
      <c r="H994" s="60" t="s">
        <v>9972</v>
      </c>
      <c r="I994" s="60">
        <v>7350013</v>
      </c>
      <c r="J994" s="60" t="s">
        <v>9973</v>
      </c>
      <c r="K994" s="60" t="s">
        <v>6142</v>
      </c>
      <c r="L994" s="60" t="s">
        <v>6143</v>
      </c>
      <c r="M994" s="60" t="s">
        <v>1244</v>
      </c>
      <c r="N994" s="60" t="s">
        <v>8269</v>
      </c>
      <c r="O994" s="61">
        <v>40379</v>
      </c>
      <c r="P994" s="60" t="s">
        <v>283</v>
      </c>
      <c r="Q994" s="60" t="s">
        <v>6144</v>
      </c>
      <c r="R994" s="60" t="s">
        <v>6145</v>
      </c>
      <c r="S994" s="60">
        <v>7330024</v>
      </c>
      <c r="T994" s="60" t="s">
        <v>9974</v>
      </c>
      <c r="U994" s="61">
        <v>20296</v>
      </c>
      <c r="V994" s="60" t="s">
        <v>9975</v>
      </c>
      <c r="X994" s="60" t="s">
        <v>9976</v>
      </c>
      <c r="Y994" s="60" t="s">
        <v>9977</v>
      </c>
      <c r="Z994" s="60" t="s">
        <v>6142</v>
      </c>
      <c r="AA994" s="60">
        <v>7350013</v>
      </c>
      <c r="AB994" s="60">
        <v>34302</v>
      </c>
      <c r="AC994" s="60" t="s">
        <v>9973</v>
      </c>
      <c r="AD994" s="60" t="s">
        <v>1587</v>
      </c>
      <c r="AE994" s="60" t="b">
        <f t="shared" si="31"/>
        <v>1</v>
      </c>
      <c r="AF994" s="60" t="s">
        <v>641</v>
      </c>
      <c r="AH994" s="61">
        <v>41318</v>
      </c>
      <c r="AI994" s="60" t="s">
        <v>292</v>
      </c>
      <c r="AJ994" s="61">
        <v>42913</v>
      </c>
      <c r="AK994" s="61">
        <v>43073</v>
      </c>
      <c r="AL994" s="60" t="s">
        <v>8225</v>
      </c>
      <c r="AM994" s="60" t="str">
        <f>VLOOKUP(AL994,'[1]居宅，予防'!$A$2:$B$43,2,FALSE)</f>
        <v>地域密着型介護老人福祉施設入所者生活介護</v>
      </c>
      <c r="AN994" s="60" t="str">
        <f>VLOOKUP(AM994,[1]施設種別!$A$2:$B$20,2,FALSE)</f>
        <v>②地域密着型特別養護老人ホーム</v>
      </c>
      <c r="AO994" s="60" t="s">
        <v>294</v>
      </c>
      <c r="AP994" s="60" t="s">
        <v>356</v>
      </c>
      <c r="AQ994" s="61">
        <v>40634</v>
      </c>
      <c r="AR994" s="61">
        <v>40634</v>
      </c>
      <c r="AS994" s="61">
        <v>43221</v>
      </c>
      <c r="BF994" s="61">
        <v>42826</v>
      </c>
      <c r="BG994" s="61">
        <v>45016</v>
      </c>
      <c r="BJ994" s="60" t="s">
        <v>9976</v>
      </c>
      <c r="BK994" s="60" t="s">
        <v>9977</v>
      </c>
      <c r="BL994" s="60" t="s">
        <v>6142</v>
      </c>
      <c r="BM994" s="60" t="s">
        <v>6143</v>
      </c>
      <c r="BN994" s="60" t="s">
        <v>6154</v>
      </c>
      <c r="BO994" s="60" t="s">
        <v>6155</v>
      </c>
      <c r="BP994" s="60">
        <v>7360086</v>
      </c>
      <c r="BQ994" s="60" t="s">
        <v>6156</v>
      </c>
      <c r="BU994" s="60" t="s">
        <v>598</v>
      </c>
      <c r="BV994" s="61">
        <v>24485</v>
      </c>
      <c r="BW994" s="60" t="s">
        <v>9978</v>
      </c>
      <c r="CW994" s="60" t="s">
        <v>9979</v>
      </c>
      <c r="CZ994" s="61">
        <v>43249</v>
      </c>
      <c r="DA994" s="61">
        <v>43214</v>
      </c>
      <c r="DB994" s="61">
        <v>41680</v>
      </c>
      <c r="DC994" s="61">
        <v>45016</v>
      </c>
    </row>
    <row r="995" spans="1:111" x14ac:dyDescent="0.15">
      <c r="A995" s="60">
        <f>COUNTIF(B995:B$1038,B995)</f>
        <v>1</v>
      </c>
      <c r="B995" s="60" t="str">
        <f t="shared" si="30"/>
        <v>3493200079認知症対応型共同生活介護</v>
      </c>
      <c r="C995" s="60">
        <v>3493200079</v>
      </c>
      <c r="D995" s="60">
        <v>34302</v>
      </c>
      <c r="E995" s="60" t="s">
        <v>1587</v>
      </c>
      <c r="G995" s="60" t="s">
        <v>9971</v>
      </c>
      <c r="H995" s="60" t="s">
        <v>9972</v>
      </c>
      <c r="I995" s="60">
        <v>7350013</v>
      </c>
      <c r="J995" s="60" t="s">
        <v>9973</v>
      </c>
      <c r="K995" s="60" t="s">
        <v>6142</v>
      </c>
      <c r="L995" s="60" t="s">
        <v>6143</v>
      </c>
      <c r="M995" s="60" t="s">
        <v>1244</v>
      </c>
      <c r="N995" s="60" t="s">
        <v>8269</v>
      </c>
      <c r="O995" s="61">
        <v>40379</v>
      </c>
      <c r="P995" s="60" t="s">
        <v>283</v>
      </c>
      <c r="Q995" s="60" t="s">
        <v>6144</v>
      </c>
      <c r="R995" s="60" t="s">
        <v>6145</v>
      </c>
      <c r="S995" s="60">
        <v>7330024</v>
      </c>
      <c r="T995" s="60" t="s">
        <v>9974</v>
      </c>
      <c r="U995" s="61">
        <v>20296</v>
      </c>
      <c r="V995" s="60" t="s">
        <v>9975</v>
      </c>
      <c r="X995" s="60" t="s">
        <v>9980</v>
      </c>
      <c r="Y995" s="60" t="s">
        <v>9981</v>
      </c>
      <c r="Z995" s="60" t="s">
        <v>6142</v>
      </c>
      <c r="AA995" s="60">
        <v>7350013</v>
      </c>
      <c r="AB995" s="60">
        <v>34302</v>
      </c>
      <c r="AC995" s="60" t="s">
        <v>9973</v>
      </c>
      <c r="AD995" s="60" t="s">
        <v>1587</v>
      </c>
      <c r="AE995" s="60" t="b">
        <f t="shared" si="31"/>
        <v>1</v>
      </c>
      <c r="AF995" s="60" t="s">
        <v>641</v>
      </c>
      <c r="AH995" s="61">
        <v>41318</v>
      </c>
      <c r="AI995" s="60" t="s">
        <v>292</v>
      </c>
      <c r="AJ995" s="61">
        <v>42913</v>
      </c>
      <c r="AK995" s="61">
        <v>43073</v>
      </c>
      <c r="AL995" s="60" t="s">
        <v>1887</v>
      </c>
      <c r="AM995" s="60" t="str">
        <f>VLOOKUP(AL995,'[1]居宅，予防'!$A$2:$B$43,2,FALSE)</f>
        <v>認知症対応型共同生活介護</v>
      </c>
      <c r="AN995" s="60" t="str">
        <f>VLOOKUP(AM995,[1]施設種別!$A$2:$B$20,2,FALSE)</f>
        <v>⑪認知症対応型共同生活介護</v>
      </c>
      <c r="AO995" s="60" t="s">
        <v>294</v>
      </c>
      <c r="AP995" s="60" t="s">
        <v>356</v>
      </c>
      <c r="AQ995" s="61">
        <v>40634</v>
      </c>
      <c r="AR995" s="61">
        <v>40634</v>
      </c>
      <c r="AS995" s="61">
        <v>43191</v>
      </c>
      <c r="BF995" s="61">
        <v>42826</v>
      </c>
      <c r="BG995" s="61">
        <v>45016</v>
      </c>
      <c r="BJ995" s="60" t="s">
        <v>9980</v>
      </c>
      <c r="BK995" s="60" t="s">
        <v>9981</v>
      </c>
      <c r="BL995" s="60" t="s">
        <v>6142</v>
      </c>
      <c r="BM995" s="60" t="s">
        <v>6143</v>
      </c>
      <c r="BN995" s="60" t="s">
        <v>9982</v>
      </c>
      <c r="BO995" s="60" t="s">
        <v>9983</v>
      </c>
      <c r="BP995" s="60">
        <v>7391732</v>
      </c>
      <c r="BQ995" s="60" t="s">
        <v>9984</v>
      </c>
      <c r="BR995" s="60" t="s">
        <v>7469</v>
      </c>
      <c r="BU995" s="60" t="s">
        <v>598</v>
      </c>
      <c r="BV995" s="61">
        <v>25692</v>
      </c>
      <c r="BW995" s="60" t="s">
        <v>9985</v>
      </c>
      <c r="CZ995" s="61">
        <v>43214</v>
      </c>
      <c r="DA995" s="61">
        <v>43214</v>
      </c>
      <c r="DB995" s="61">
        <v>41680</v>
      </c>
      <c r="DC995" s="61">
        <v>45016</v>
      </c>
    </row>
    <row r="996" spans="1:111" x14ac:dyDescent="0.15">
      <c r="A996" s="60">
        <f>COUNTIF(B996:B$1038,B996)</f>
        <v>1</v>
      </c>
      <c r="B996" s="60" t="str">
        <f t="shared" si="30"/>
        <v>3493200095地域密着型介護老人福祉施設入所者生活介護</v>
      </c>
      <c r="C996" s="60">
        <v>3493200095</v>
      </c>
      <c r="D996" s="60">
        <v>34302</v>
      </c>
      <c r="E996" s="60" t="s">
        <v>1587</v>
      </c>
      <c r="G996" s="60" t="s">
        <v>1576</v>
      </c>
      <c r="H996" s="60" t="s">
        <v>1577</v>
      </c>
      <c r="I996" s="60">
        <v>7350014</v>
      </c>
      <c r="J996" s="60" t="s">
        <v>1578</v>
      </c>
      <c r="K996" s="60" t="s">
        <v>1579</v>
      </c>
      <c r="L996" s="60" t="s">
        <v>1580</v>
      </c>
      <c r="M996" s="60" t="s">
        <v>1244</v>
      </c>
      <c r="N996" s="60" t="s">
        <v>533</v>
      </c>
      <c r="O996" s="61">
        <v>33303</v>
      </c>
      <c r="P996" s="60" t="s">
        <v>283</v>
      </c>
      <c r="Q996" s="60" t="s">
        <v>1581</v>
      </c>
      <c r="R996" s="60" t="s">
        <v>1582</v>
      </c>
      <c r="S996" s="60">
        <v>7350005</v>
      </c>
      <c r="T996" s="60" t="s">
        <v>9986</v>
      </c>
      <c r="U996" s="61">
        <v>22355</v>
      </c>
      <c r="V996" s="60" t="s">
        <v>9987</v>
      </c>
      <c r="X996" s="60" t="s">
        <v>9988</v>
      </c>
      <c r="Y996" s="60" t="s">
        <v>9989</v>
      </c>
      <c r="Z996" s="60" t="s">
        <v>1579</v>
      </c>
      <c r="AA996" s="60">
        <v>7350014</v>
      </c>
      <c r="AB996" s="60">
        <v>34302</v>
      </c>
      <c r="AC996" s="60" t="s">
        <v>1578</v>
      </c>
      <c r="AD996" s="60" t="s">
        <v>1587</v>
      </c>
      <c r="AE996" s="60" t="b">
        <f t="shared" si="31"/>
        <v>1</v>
      </c>
      <c r="AF996" s="60" t="s">
        <v>641</v>
      </c>
      <c r="AH996" s="61">
        <v>41494</v>
      </c>
      <c r="AI996" s="60" t="s">
        <v>292</v>
      </c>
      <c r="AJ996" s="61">
        <v>42909</v>
      </c>
      <c r="AK996" s="61">
        <v>42947</v>
      </c>
      <c r="AL996" s="60" t="s">
        <v>8225</v>
      </c>
      <c r="AM996" s="60" t="str">
        <f>VLOOKUP(AL996,'[1]居宅，予防'!$A$2:$B$43,2,FALSE)</f>
        <v>地域密着型介護老人福祉施設入所者生活介護</v>
      </c>
      <c r="AN996" s="60" t="str">
        <f>VLOOKUP(AM996,[1]施設種別!$A$2:$B$20,2,FALSE)</f>
        <v>②地域密着型特別養護老人ホーム</v>
      </c>
      <c r="AO996" s="60" t="s">
        <v>294</v>
      </c>
      <c r="AP996" s="60" t="s">
        <v>356</v>
      </c>
      <c r="AQ996" s="61">
        <v>41000</v>
      </c>
      <c r="AR996" s="61">
        <v>41000</v>
      </c>
      <c r="AS996" s="61">
        <v>43394</v>
      </c>
      <c r="BF996" s="61">
        <v>43191</v>
      </c>
      <c r="BG996" s="61">
        <v>45382</v>
      </c>
      <c r="BJ996" s="60" t="s">
        <v>9988</v>
      </c>
      <c r="BK996" s="60" t="s">
        <v>9989</v>
      </c>
      <c r="BL996" s="60" t="s">
        <v>1579</v>
      </c>
      <c r="BM996" s="60" t="s">
        <v>1580</v>
      </c>
      <c r="BN996" s="60" t="s">
        <v>5971</v>
      </c>
      <c r="BO996" s="60" t="s">
        <v>5972</v>
      </c>
      <c r="BP996" s="60">
        <v>7350026</v>
      </c>
      <c r="BQ996" s="60" t="s">
        <v>9990</v>
      </c>
      <c r="BU996" s="60" t="s">
        <v>598</v>
      </c>
      <c r="BV996" s="61">
        <v>26351</v>
      </c>
      <c r="BW996" s="60" t="s">
        <v>9991</v>
      </c>
      <c r="CZ996" s="61">
        <v>43431</v>
      </c>
      <c r="DA996" s="61">
        <v>43402</v>
      </c>
      <c r="DB996" s="61">
        <v>42603</v>
      </c>
      <c r="DC996" s="61">
        <v>45382</v>
      </c>
    </row>
    <row r="997" spans="1:111" x14ac:dyDescent="0.15">
      <c r="A997" s="60">
        <f>COUNTIF(B997:B$1038,B997)</f>
        <v>1</v>
      </c>
      <c r="B997" s="60" t="str">
        <f t="shared" si="30"/>
        <v>3493200111地域密着型介護老人福祉施設入所者生活介護</v>
      </c>
      <c r="C997" s="60">
        <v>3493200111</v>
      </c>
      <c r="D997" s="60">
        <v>34302</v>
      </c>
      <c r="E997" s="60" t="s">
        <v>1587</v>
      </c>
      <c r="G997" s="60" t="s">
        <v>6253</v>
      </c>
      <c r="H997" s="60" t="s">
        <v>6254</v>
      </c>
      <c r="I997" s="60">
        <v>7320014</v>
      </c>
      <c r="J997" s="60" t="s">
        <v>9992</v>
      </c>
      <c r="K997" s="60" t="s">
        <v>6256</v>
      </c>
      <c r="L997" s="60" t="s">
        <v>6257</v>
      </c>
      <c r="M997" s="60" t="s">
        <v>1244</v>
      </c>
      <c r="N997" s="60" t="s">
        <v>4772</v>
      </c>
      <c r="O997" s="61">
        <v>38278</v>
      </c>
      <c r="P997" s="60" t="s">
        <v>283</v>
      </c>
      <c r="Q997" s="60" t="s">
        <v>6258</v>
      </c>
      <c r="R997" s="60" t="s">
        <v>6259</v>
      </c>
      <c r="S997" s="60">
        <v>7320016</v>
      </c>
      <c r="T997" s="60" t="s">
        <v>9993</v>
      </c>
      <c r="U997" s="61">
        <v>12655</v>
      </c>
      <c r="V997" s="60" t="s">
        <v>9994</v>
      </c>
      <c r="W997" s="60" t="s">
        <v>9994</v>
      </c>
      <c r="X997" s="60" t="s">
        <v>9995</v>
      </c>
      <c r="Y997" s="60" t="s">
        <v>9996</v>
      </c>
      <c r="Z997" s="60" t="s">
        <v>6262</v>
      </c>
      <c r="AA997" s="60">
        <v>7350029</v>
      </c>
      <c r="AB997" s="60">
        <v>34302</v>
      </c>
      <c r="AC997" s="60" t="s">
        <v>9997</v>
      </c>
      <c r="AD997" s="60" t="s">
        <v>1587</v>
      </c>
      <c r="AE997" s="60" t="b">
        <f t="shared" si="31"/>
        <v>1</v>
      </c>
      <c r="AF997" s="60" t="s">
        <v>641</v>
      </c>
      <c r="AH997" s="61">
        <v>42209</v>
      </c>
      <c r="AI997" s="60" t="s">
        <v>385</v>
      </c>
      <c r="AJ997" s="61">
        <v>42217</v>
      </c>
      <c r="AK997" s="61">
        <v>42209</v>
      </c>
      <c r="AL997" s="60" t="s">
        <v>8225</v>
      </c>
      <c r="AM997" s="60" t="str">
        <f>VLOOKUP(AL997,'[1]居宅，予防'!$A$2:$B$43,2,FALSE)</f>
        <v>地域密着型介護老人福祉施設入所者生活介護</v>
      </c>
      <c r="AN997" s="60" t="str">
        <f>VLOOKUP(AM997,[1]施設種別!$A$2:$B$20,2,FALSE)</f>
        <v>②地域密着型特別養護老人ホーム</v>
      </c>
      <c r="AO997" s="60" t="s">
        <v>294</v>
      </c>
      <c r="AP997" s="60" t="s">
        <v>356</v>
      </c>
      <c r="AQ997" s="61">
        <v>42217</v>
      </c>
      <c r="AR997" s="61">
        <v>42217</v>
      </c>
      <c r="AS997" s="61">
        <v>43191</v>
      </c>
      <c r="BF997" s="61">
        <v>42217</v>
      </c>
      <c r="BG997" s="61">
        <v>44408</v>
      </c>
      <c r="BJ997" s="60" t="s">
        <v>9995</v>
      </c>
      <c r="BK997" s="60" t="s">
        <v>9996</v>
      </c>
      <c r="BL997" s="60" t="s">
        <v>6262</v>
      </c>
      <c r="BM997" s="60" t="s">
        <v>6264</v>
      </c>
      <c r="BN997" s="60" t="s">
        <v>6265</v>
      </c>
      <c r="BO997" s="60" t="s">
        <v>6266</v>
      </c>
      <c r="BP997" s="60">
        <v>7310154</v>
      </c>
      <c r="BQ997" s="60" t="s">
        <v>9998</v>
      </c>
      <c r="BS997" s="60" t="s">
        <v>9999</v>
      </c>
      <c r="BT997" s="60" t="s">
        <v>1939</v>
      </c>
      <c r="BU997" s="60" t="s">
        <v>598</v>
      </c>
      <c r="BV997" s="61">
        <v>23743</v>
      </c>
      <c r="BW997" s="60" t="s">
        <v>10000</v>
      </c>
      <c r="CZ997" s="61">
        <v>43214</v>
      </c>
      <c r="DA997" s="61">
        <v>43402</v>
      </c>
      <c r="DB997" s="61">
        <v>42209</v>
      </c>
      <c r="DC997" s="61">
        <v>44408</v>
      </c>
    </row>
    <row r="998" spans="1:111" x14ac:dyDescent="0.15">
      <c r="A998" s="60">
        <f>COUNTIF(B998:B$1038,B998)</f>
        <v>1</v>
      </c>
      <c r="B998" s="60" t="str">
        <f t="shared" si="30"/>
        <v>3493200145地域密着型通所介護</v>
      </c>
      <c r="C998" s="60">
        <v>3493200145</v>
      </c>
      <c r="D998" s="60">
        <v>34302</v>
      </c>
      <c r="E998" s="60" t="s">
        <v>1587</v>
      </c>
      <c r="G998" s="60" t="s">
        <v>10001</v>
      </c>
      <c r="H998" s="60" t="s">
        <v>10002</v>
      </c>
      <c r="I998" s="60">
        <v>7350021</v>
      </c>
      <c r="J998" s="60" t="s">
        <v>10003</v>
      </c>
      <c r="K998" s="60" t="s">
        <v>10004</v>
      </c>
      <c r="L998" s="60" t="s">
        <v>10005</v>
      </c>
      <c r="M998" s="60" t="s">
        <v>1907</v>
      </c>
      <c r="O998" s="61">
        <v>24400</v>
      </c>
      <c r="P998" s="60" t="s">
        <v>1967</v>
      </c>
      <c r="Q998" s="60" t="s">
        <v>10006</v>
      </c>
      <c r="R998" s="60" t="s">
        <v>10007</v>
      </c>
      <c r="S998" s="60">
        <v>7350014</v>
      </c>
      <c r="T998" s="60" t="s">
        <v>10008</v>
      </c>
      <c r="U998" s="61">
        <v>26567</v>
      </c>
      <c r="V998" s="60" t="s">
        <v>10009</v>
      </c>
      <c r="X998" s="60" t="s">
        <v>10010</v>
      </c>
      <c r="Y998" s="60" t="s">
        <v>10011</v>
      </c>
      <c r="Z998" s="60" t="s">
        <v>10012</v>
      </c>
      <c r="AA998" s="60">
        <v>7350007</v>
      </c>
      <c r="AB998" s="60">
        <v>34302</v>
      </c>
      <c r="AC998" s="60" t="s">
        <v>10013</v>
      </c>
      <c r="AD998" s="60" t="s">
        <v>1587</v>
      </c>
      <c r="AE998" s="60" t="b">
        <f t="shared" si="31"/>
        <v>1</v>
      </c>
      <c r="AF998" s="60" t="s">
        <v>641</v>
      </c>
      <c r="AH998" s="61">
        <v>42537</v>
      </c>
      <c r="AI998" s="60" t="s">
        <v>385</v>
      </c>
      <c r="AJ998" s="61">
        <v>42552</v>
      </c>
      <c r="AK998" s="61">
        <v>42549</v>
      </c>
      <c r="AL998" s="60" t="s">
        <v>1974</v>
      </c>
      <c r="AM998" s="60" t="str">
        <f>VLOOKUP(AL998,'[1]居宅，予防'!$A$2:$B$43,2,FALSE)</f>
        <v>地域密着型通所介護</v>
      </c>
      <c r="AN998" s="60" t="str">
        <f>VLOOKUP(AM998,[1]施設種別!$A$2:$B$20,2,FALSE)</f>
        <v>⑯地域密着型通所介護</v>
      </c>
      <c r="AO998" s="60" t="s">
        <v>294</v>
      </c>
      <c r="AP998" s="60" t="s">
        <v>356</v>
      </c>
      <c r="AQ998" s="61">
        <v>42552</v>
      </c>
      <c r="AR998" s="61">
        <v>42552</v>
      </c>
      <c r="AS998" s="61">
        <v>43361</v>
      </c>
      <c r="BF998" s="61">
        <v>42552</v>
      </c>
      <c r="BG998" s="61">
        <v>44742</v>
      </c>
      <c r="BJ998" s="60" t="s">
        <v>10010</v>
      </c>
      <c r="BK998" s="60" t="s">
        <v>10011</v>
      </c>
      <c r="BL998" s="60" t="s">
        <v>10012</v>
      </c>
      <c r="BM998" s="60" t="s">
        <v>10014</v>
      </c>
      <c r="BN998" s="60" t="s">
        <v>10015</v>
      </c>
      <c r="BO998" s="60" t="s">
        <v>10016</v>
      </c>
      <c r="BP998" s="60">
        <v>7350014</v>
      </c>
      <c r="BQ998" s="60" t="s">
        <v>10008</v>
      </c>
      <c r="BR998" s="60" t="s">
        <v>1978</v>
      </c>
      <c r="BU998" s="60" t="s">
        <v>10017</v>
      </c>
      <c r="BV998" s="61">
        <v>27586</v>
      </c>
      <c r="BW998" s="60" t="s">
        <v>10009</v>
      </c>
      <c r="CO998" s="60" t="s">
        <v>1596</v>
      </c>
      <c r="CP998" s="60" t="s">
        <v>1596</v>
      </c>
      <c r="CQ998" s="60" t="s">
        <v>10018</v>
      </c>
      <c r="CR998" s="60" t="s">
        <v>1587</v>
      </c>
      <c r="CZ998" s="61">
        <v>43431</v>
      </c>
      <c r="DA998" s="61">
        <v>43214</v>
      </c>
      <c r="DB998" s="61">
        <v>42537</v>
      </c>
      <c r="DC998" s="61">
        <v>44742</v>
      </c>
      <c r="DE998" s="60" t="s">
        <v>10019</v>
      </c>
      <c r="DF998" s="60" t="s">
        <v>10019</v>
      </c>
    </row>
    <row r="999" spans="1:111" x14ac:dyDescent="0.15">
      <c r="A999" s="60">
        <f>COUNTIF(B999:B$1038,B999)</f>
        <v>1</v>
      </c>
      <c r="B999" s="60" t="str">
        <f t="shared" si="30"/>
        <v>3493200152地域密着型通所介護</v>
      </c>
      <c r="C999" s="60">
        <v>3493200152</v>
      </c>
      <c r="D999" s="60">
        <v>34302</v>
      </c>
      <c r="E999" s="60" t="s">
        <v>1587</v>
      </c>
      <c r="G999" s="60" t="s">
        <v>6253</v>
      </c>
      <c r="H999" s="60" t="s">
        <v>6254</v>
      </c>
      <c r="I999" s="60">
        <v>7320014</v>
      </c>
      <c r="J999" s="60" t="s">
        <v>10020</v>
      </c>
      <c r="K999" s="60" t="s">
        <v>6256</v>
      </c>
      <c r="L999" s="60" t="s">
        <v>6257</v>
      </c>
      <c r="M999" s="60" t="s">
        <v>1244</v>
      </c>
      <c r="N999" s="60" t="s">
        <v>4772</v>
      </c>
      <c r="O999" s="61">
        <v>38278</v>
      </c>
      <c r="P999" s="60" t="s">
        <v>283</v>
      </c>
      <c r="Q999" s="60" t="s">
        <v>6258</v>
      </c>
      <c r="R999" s="60" t="s">
        <v>6259</v>
      </c>
      <c r="S999" s="60">
        <v>7320016</v>
      </c>
      <c r="T999" s="60" t="s">
        <v>10021</v>
      </c>
      <c r="U999" s="61">
        <v>12655</v>
      </c>
      <c r="V999" s="60" t="s">
        <v>9994</v>
      </c>
      <c r="W999" s="60" t="s">
        <v>9994</v>
      </c>
      <c r="X999" s="60" t="s">
        <v>10022</v>
      </c>
      <c r="Y999" s="60" t="s">
        <v>10023</v>
      </c>
      <c r="Z999" s="60" t="s">
        <v>6262</v>
      </c>
      <c r="AA999" s="60">
        <v>7350029</v>
      </c>
      <c r="AB999" s="60">
        <v>34302</v>
      </c>
      <c r="AC999" s="60" t="s">
        <v>10024</v>
      </c>
      <c r="AD999" s="60" t="s">
        <v>1587</v>
      </c>
      <c r="AE999" s="60" t="b">
        <f t="shared" si="31"/>
        <v>1</v>
      </c>
      <c r="AF999" s="60" t="s">
        <v>641</v>
      </c>
      <c r="AH999" s="61">
        <v>42576</v>
      </c>
      <c r="AI999" s="60" t="s">
        <v>385</v>
      </c>
      <c r="AJ999" s="61">
        <v>42583</v>
      </c>
      <c r="AK999" s="61">
        <v>42577</v>
      </c>
      <c r="AL999" s="60" t="s">
        <v>1974</v>
      </c>
      <c r="AM999" s="60" t="str">
        <f>VLOOKUP(AL999,'[1]居宅，予防'!$A$2:$B$43,2,FALSE)</f>
        <v>地域密着型通所介護</v>
      </c>
      <c r="AN999" s="60" t="str">
        <f>VLOOKUP(AM999,[1]施設種別!$A$2:$B$20,2,FALSE)</f>
        <v>⑯地域密着型通所介護</v>
      </c>
      <c r="AO999" s="60" t="s">
        <v>294</v>
      </c>
      <c r="AP999" s="60" t="s">
        <v>356</v>
      </c>
      <c r="AQ999" s="61">
        <v>42583</v>
      </c>
      <c r="AR999" s="61">
        <v>42583</v>
      </c>
      <c r="AS999" s="61">
        <v>43444</v>
      </c>
      <c r="BF999" s="61">
        <v>42583</v>
      </c>
      <c r="BG999" s="61">
        <v>44773</v>
      </c>
      <c r="BJ999" s="60" t="s">
        <v>10022</v>
      </c>
      <c r="BK999" s="60" t="s">
        <v>10023</v>
      </c>
      <c r="BL999" s="60" t="s">
        <v>6262</v>
      </c>
      <c r="BN999" s="60" t="s">
        <v>6265</v>
      </c>
      <c r="BO999" s="60" t="s">
        <v>6266</v>
      </c>
      <c r="BP999" s="60">
        <v>7310154</v>
      </c>
      <c r="BQ999" s="60" t="s">
        <v>9998</v>
      </c>
      <c r="BS999" s="60" t="s">
        <v>9996</v>
      </c>
      <c r="BT999" s="60" t="s">
        <v>10025</v>
      </c>
      <c r="BU999" s="60" t="s">
        <v>598</v>
      </c>
      <c r="BV999" s="61">
        <v>23743</v>
      </c>
      <c r="BW999" s="60" t="s">
        <v>10026</v>
      </c>
      <c r="CO999" s="60" t="s">
        <v>403</v>
      </c>
      <c r="CP999" s="60" t="s">
        <v>403</v>
      </c>
      <c r="CQ999" s="60" t="s">
        <v>404</v>
      </c>
      <c r="CR999" s="60" t="s">
        <v>1587</v>
      </c>
      <c r="CZ999" s="61">
        <v>43525</v>
      </c>
      <c r="DA999" s="61">
        <v>43493</v>
      </c>
      <c r="DB999" s="61">
        <v>42576</v>
      </c>
      <c r="DC999" s="61">
        <v>44773</v>
      </c>
    </row>
    <row r="1000" spans="1:111" x14ac:dyDescent="0.15">
      <c r="A1000" s="60">
        <f>COUNTIF(B1000:B$1038,B1000)</f>
        <v>1</v>
      </c>
      <c r="B1000" s="60" t="str">
        <f t="shared" si="30"/>
        <v>3493200178地域密着型通所介護</v>
      </c>
      <c r="C1000" s="60">
        <v>3493200178</v>
      </c>
      <c r="D1000" s="60">
        <v>34302</v>
      </c>
      <c r="E1000" s="60" t="s">
        <v>1587</v>
      </c>
      <c r="G1000" s="60" t="s">
        <v>10027</v>
      </c>
      <c r="H1000" s="60" t="s">
        <v>10028</v>
      </c>
      <c r="I1000" s="60">
        <v>7350014</v>
      </c>
      <c r="J1000" s="60" t="s">
        <v>10029</v>
      </c>
      <c r="K1000" s="60" t="s">
        <v>10030</v>
      </c>
      <c r="L1000" s="60" t="s">
        <v>10030</v>
      </c>
      <c r="M1000" s="60" t="s">
        <v>1907</v>
      </c>
      <c r="O1000" s="61">
        <v>42633</v>
      </c>
      <c r="P1000" s="60" t="s">
        <v>1967</v>
      </c>
      <c r="Q1000" s="60" t="s">
        <v>10031</v>
      </c>
      <c r="R1000" s="60" t="s">
        <v>10032</v>
      </c>
      <c r="S1000" s="60">
        <v>7320012</v>
      </c>
      <c r="T1000" s="60" t="s">
        <v>10033</v>
      </c>
      <c r="U1000" s="61">
        <v>15101</v>
      </c>
      <c r="V1000" s="60" t="s">
        <v>10034</v>
      </c>
      <c r="W1000" s="60" t="s">
        <v>10034</v>
      </c>
      <c r="X1000" s="60" t="s">
        <v>10035</v>
      </c>
      <c r="Y1000" s="60" t="s">
        <v>10036</v>
      </c>
      <c r="Z1000" s="60" t="s">
        <v>10030</v>
      </c>
      <c r="AA1000" s="60">
        <v>7350014</v>
      </c>
      <c r="AB1000" s="60">
        <v>34302</v>
      </c>
      <c r="AC1000" s="60" t="s">
        <v>10029</v>
      </c>
      <c r="AD1000" s="60" t="s">
        <v>1587</v>
      </c>
      <c r="AE1000" s="60" t="b">
        <f t="shared" si="31"/>
        <v>1</v>
      </c>
      <c r="AF1000" s="60" t="s">
        <v>641</v>
      </c>
      <c r="AH1000" s="61">
        <v>42692</v>
      </c>
      <c r="AI1000" s="60" t="s">
        <v>292</v>
      </c>
      <c r="AJ1000" s="61">
        <v>42766</v>
      </c>
      <c r="AK1000" s="61">
        <v>42794</v>
      </c>
      <c r="AL1000" s="60" t="s">
        <v>1974</v>
      </c>
      <c r="AM1000" s="60" t="str">
        <f>VLOOKUP(AL1000,'[1]居宅，予防'!$A$2:$B$43,2,FALSE)</f>
        <v>地域密着型通所介護</v>
      </c>
      <c r="AN1000" s="60" t="str">
        <f>VLOOKUP(AM1000,[1]施設種別!$A$2:$B$20,2,FALSE)</f>
        <v>⑯地域密着型通所介護</v>
      </c>
      <c r="AO1000" s="60" t="s">
        <v>294</v>
      </c>
      <c r="AP1000" s="60" t="s">
        <v>356</v>
      </c>
      <c r="AQ1000" s="61">
        <v>42705</v>
      </c>
      <c r="AR1000" s="61">
        <v>42705</v>
      </c>
      <c r="AS1000" s="61">
        <v>43466</v>
      </c>
      <c r="BF1000" s="61">
        <v>42705</v>
      </c>
      <c r="BG1000" s="61">
        <v>44895</v>
      </c>
      <c r="BJ1000" s="60" t="s">
        <v>10035</v>
      </c>
      <c r="BK1000" s="60" t="s">
        <v>10036</v>
      </c>
      <c r="BL1000" s="60" t="s">
        <v>10030</v>
      </c>
      <c r="BM1000" s="60" t="s">
        <v>10030</v>
      </c>
      <c r="BN1000" s="60" t="s">
        <v>10032</v>
      </c>
      <c r="BO1000" s="60" t="s">
        <v>10031</v>
      </c>
      <c r="BP1000" s="60">
        <v>7320012</v>
      </c>
      <c r="BQ1000" s="60" t="s">
        <v>10033</v>
      </c>
      <c r="BR1000" s="60" t="s">
        <v>2157</v>
      </c>
      <c r="BU1000" s="60" t="s">
        <v>598</v>
      </c>
      <c r="BV1000" s="61">
        <v>15101</v>
      </c>
      <c r="BW1000" s="60" t="s">
        <v>10030</v>
      </c>
      <c r="BX1000" s="60" t="s">
        <v>10030</v>
      </c>
      <c r="CO1000" s="60" t="s">
        <v>403</v>
      </c>
      <c r="CP1000" s="60" t="s">
        <v>403</v>
      </c>
      <c r="CQ1000" s="60" t="s">
        <v>10018</v>
      </c>
      <c r="CR1000" s="60" t="s">
        <v>1587</v>
      </c>
      <c r="CZ1000" s="61">
        <v>43525</v>
      </c>
      <c r="DA1000" s="61">
        <v>43214</v>
      </c>
      <c r="DB1000" s="61">
        <v>42692</v>
      </c>
      <c r="DC1000" s="61">
        <v>44895</v>
      </c>
    </row>
    <row r="1001" spans="1:111" x14ac:dyDescent="0.15">
      <c r="A1001" s="60">
        <f>COUNTIF(B1001:B$1038,B1001)</f>
        <v>1</v>
      </c>
      <c r="B1001" s="60" t="str">
        <f t="shared" si="30"/>
        <v>3493200186地域密着型介護老人福祉施設入所者生活介護</v>
      </c>
      <c r="C1001" s="60">
        <v>3493200186</v>
      </c>
      <c r="D1001" s="60">
        <v>34304</v>
      </c>
      <c r="E1001" s="60" t="s">
        <v>887</v>
      </c>
      <c r="G1001" s="60" t="s">
        <v>10037</v>
      </c>
      <c r="H1001" s="60" t="s">
        <v>10038</v>
      </c>
      <c r="I1001" s="60">
        <v>7360025</v>
      </c>
      <c r="J1001" s="60" t="s">
        <v>10039</v>
      </c>
      <c r="M1001" s="60" t="s">
        <v>1244</v>
      </c>
      <c r="O1001" s="61">
        <v>42461</v>
      </c>
      <c r="P1001" s="60" t="s">
        <v>283</v>
      </c>
      <c r="Q1001" s="60" t="s">
        <v>5849</v>
      </c>
      <c r="R1001" s="60" t="s">
        <v>5850</v>
      </c>
      <c r="S1001" s="60">
        <v>7314221</v>
      </c>
      <c r="T1001" s="60" t="s">
        <v>10040</v>
      </c>
      <c r="V1001" s="60" t="s">
        <v>5847</v>
      </c>
      <c r="W1001" s="60" t="s">
        <v>5848</v>
      </c>
      <c r="X1001" s="60" t="s">
        <v>10041</v>
      </c>
      <c r="Y1001" s="60" t="s">
        <v>10042</v>
      </c>
      <c r="Z1001" s="60" t="s">
        <v>6283</v>
      </c>
      <c r="AA1001" s="60">
        <v>7360025</v>
      </c>
      <c r="AB1001" s="60">
        <v>34304</v>
      </c>
      <c r="AC1001" s="60" t="s">
        <v>10043</v>
      </c>
      <c r="AD1001" s="60" t="s">
        <v>887</v>
      </c>
      <c r="AE1001" s="60" t="b">
        <f t="shared" si="31"/>
        <v>1</v>
      </c>
      <c r="AF1001" s="60" t="s">
        <v>641</v>
      </c>
      <c r="AH1001" s="61">
        <v>43556</v>
      </c>
      <c r="AI1001" s="60" t="s">
        <v>292</v>
      </c>
      <c r="AJ1001" s="61">
        <v>43556</v>
      </c>
      <c r="AK1001" s="61">
        <v>43559</v>
      </c>
      <c r="AL1001" s="60" t="s">
        <v>8225</v>
      </c>
      <c r="AM1001" s="60" t="str">
        <f>VLOOKUP(AL1001,'[1]居宅，予防'!$A$2:$B$43,2,FALSE)</f>
        <v>地域密着型介護老人福祉施設入所者生活介護</v>
      </c>
      <c r="AN1001" s="60" t="str">
        <f>VLOOKUP(AM1001,[1]施設種別!$A$2:$B$20,2,FALSE)</f>
        <v>②地域密着型特別養護老人ホーム</v>
      </c>
      <c r="AO1001" s="60" t="s">
        <v>294</v>
      </c>
      <c r="AP1001" s="60" t="s">
        <v>356</v>
      </c>
      <c r="AQ1001" s="61">
        <v>42856</v>
      </c>
      <c r="AR1001" s="61">
        <v>42856</v>
      </c>
      <c r="AS1001" s="61">
        <v>43556</v>
      </c>
      <c r="BF1001" s="61">
        <v>42856</v>
      </c>
      <c r="BG1001" s="61">
        <v>45046</v>
      </c>
      <c r="BJ1001" s="60" t="s">
        <v>10041</v>
      </c>
      <c r="BK1001" s="60" t="s">
        <v>10042</v>
      </c>
      <c r="BL1001" s="60" t="s">
        <v>6283</v>
      </c>
      <c r="BN1001" s="60" t="s">
        <v>6287</v>
      </c>
      <c r="BO1001" s="60" t="s">
        <v>6288</v>
      </c>
      <c r="BP1001" s="60">
        <v>7314222</v>
      </c>
      <c r="BQ1001" s="60" t="s">
        <v>10044</v>
      </c>
      <c r="BU1001" s="60" t="s">
        <v>2867</v>
      </c>
      <c r="BV1001" s="61">
        <v>20118</v>
      </c>
      <c r="CZ1001" s="61">
        <v>43559</v>
      </c>
      <c r="DA1001" s="61">
        <v>43559</v>
      </c>
      <c r="DB1001" s="61">
        <v>43556</v>
      </c>
      <c r="DC1001" s="61">
        <v>45046</v>
      </c>
      <c r="DG1001" s="61">
        <v>42856</v>
      </c>
    </row>
    <row r="1002" spans="1:111" x14ac:dyDescent="0.15">
      <c r="A1002" s="60">
        <f>COUNTIF(B1002:B$1038,B1002)</f>
        <v>1</v>
      </c>
      <c r="B1002" s="60" t="str">
        <f t="shared" si="30"/>
        <v>3493200194小規模多機能型居宅介護</v>
      </c>
      <c r="C1002" s="60">
        <v>3493200194</v>
      </c>
      <c r="D1002" s="60">
        <v>34302</v>
      </c>
      <c r="E1002" s="60" t="s">
        <v>1587</v>
      </c>
      <c r="G1002" s="60" t="s">
        <v>10045</v>
      </c>
      <c r="H1002" s="60" t="s">
        <v>6105</v>
      </c>
      <c r="I1002" s="60">
        <v>7320046</v>
      </c>
      <c r="J1002" s="60" t="s">
        <v>10046</v>
      </c>
      <c r="K1002" s="60" t="s">
        <v>6107</v>
      </c>
      <c r="L1002" s="60" t="s">
        <v>6107</v>
      </c>
      <c r="M1002" s="60" t="s">
        <v>1907</v>
      </c>
      <c r="O1002" s="61">
        <v>33213</v>
      </c>
      <c r="P1002" s="60" t="s">
        <v>1967</v>
      </c>
      <c r="Q1002" s="60" t="s">
        <v>6109</v>
      </c>
      <c r="R1002" s="60" t="s">
        <v>6110</v>
      </c>
      <c r="S1002" s="60">
        <v>7350023</v>
      </c>
      <c r="T1002" s="60" t="s">
        <v>10047</v>
      </c>
      <c r="U1002" s="61">
        <v>23117</v>
      </c>
      <c r="V1002" s="60" t="s">
        <v>10048</v>
      </c>
      <c r="X1002" s="60" t="s">
        <v>10049</v>
      </c>
      <c r="Y1002" s="60" t="s">
        <v>10050</v>
      </c>
      <c r="Z1002" s="60" t="s">
        <v>10051</v>
      </c>
      <c r="AA1002" s="60">
        <v>7350011</v>
      </c>
      <c r="AB1002" s="60">
        <v>34302</v>
      </c>
      <c r="AC1002" s="60" t="s">
        <v>10052</v>
      </c>
      <c r="AD1002" s="60" t="s">
        <v>1587</v>
      </c>
      <c r="AE1002" s="60" t="b">
        <f t="shared" si="31"/>
        <v>1</v>
      </c>
      <c r="AF1002" s="60" t="s">
        <v>641</v>
      </c>
      <c r="AH1002" s="61">
        <v>42851</v>
      </c>
      <c r="AI1002" s="60" t="s">
        <v>385</v>
      </c>
      <c r="AJ1002" s="61">
        <v>42856</v>
      </c>
      <c r="AK1002" s="61">
        <v>42853</v>
      </c>
      <c r="AL1002" s="60" t="s">
        <v>8075</v>
      </c>
      <c r="AM1002" s="60" t="str">
        <f>VLOOKUP(AL1002,'[1]居宅，予防'!$A$2:$B$43,2,FALSE)</f>
        <v>小規模多機能型居宅介護</v>
      </c>
      <c r="AN1002" s="60" t="str">
        <f>VLOOKUP(AM1002,[1]施設種別!$A$2:$B$20,2,FALSE)</f>
        <v>⑫小規模多機能型居宅介護</v>
      </c>
      <c r="AO1002" s="60" t="s">
        <v>294</v>
      </c>
      <c r="AP1002" s="60" t="s">
        <v>356</v>
      </c>
      <c r="AQ1002" s="61">
        <v>42856</v>
      </c>
      <c r="AR1002" s="61">
        <v>42856</v>
      </c>
      <c r="AS1002" s="61">
        <v>43556</v>
      </c>
      <c r="BF1002" s="61">
        <v>42856</v>
      </c>
      <c r="BG1002" s="61">
        <v>45046</v>
      </c>
      <c r="BJ1002" s="60" t="s">
        <v>10049</v>
      </c>
      <c r="BK1002" s="60" t="s">
        <v>10050</v>
      </c>
      <c r="BL1002" s="60" t="s">
        <v>10051</v>
      </c>
      <c r="BM1002" s="60" t="s">
        <v>10053</v>
      </c>
      <c r="BN1002" s="60" t="s">
        <v>10054</v>
      </c>
      <c r="BO1002" s="60" t="s">
        <v>10055</v>
      </c>
      <c r="BP1002" s="60">
        <v>7390323</v>
      </c>
      <c r="BQ1002" s="60" t="s">
        <v>10056</v>
      </c>
      <c r="BR1002" s="60" t="s">
        <v>1892</v>
      </c>
      <c r="BS1002" s="60" t="s">
        <v>10057</v>
      </c>
      <c r="BT1002" s="60" t="s">
        <v>10058</v>
      </c>
      <c r="BU1002" s="60" t="s">
        <v>598</v>
      </c>
      <c r="BV1002" s="61">
        <v>32684</v>
      </c>
      <c r="BW1002" s="60" t="s">
        <v>10059</v>
      </c>
      <c r="CO1002" s="60" t="s">
        <v>403</v>
      </c>
      <c r="CP1002" s="60" t="s">
        <v>403</v>
      </c>
      <c r="CQ1002" s="60" t="s">
        <v>600</v>
      </c>
      <c r="CR1002" s="60" t="s">
        <v>1587</v>
      </c>
      <c r="CZ1002" s="61">
        <v>43581</v>
      </c>
      <c r="DA1002" s="61">
        <v>43312</v>
      </c>
      <c r="DB1002" s="61">
        <v>42851</v>
      </c>
      <c r="DC1002" s="61">
        <v>45046</v>
      </c>
    </row>
    <row r="1003" spans="1:111" x14ac:dyDescent="0.15">
      <c r="A1003" s="60">
        <f>COUNTIF(B1003:B$1038,B1003)</f>
        <v>1</v>
      </c>
      <c r="B1003" s="60" t="str">
        <f t="shared" si="30"/>
        <v>3493200210地域密着型通所介護</v>
      </c>
      <c r="C1003" s="60">
        <v>3493200210</v>
      </c>
      <c r="D1003" s="60">
        <v>34304</v>
      </c>
      <c r="E1003" s="60" t="s">
        <v>887</v>
      </c>
      <c r="G1003" s="60" t="s">
        <v>10060</v>
      </c>
      <c r="H1003" s="60" t="s">
        <v>10061</v>
      </c>
      <c r="I1003" s="60">
        <v>7360044</v>
      </c>
      <c r="J1003" s="60" t="s">
        <v>10062</v>
      </c>
      <c r="K1003" s="60" t="s">
        <v>10063</v>
      </c>
      <c r="L1003" s="60" t="s">
        <v>10064</v>
      </c>
      <c r="M1003" s="60" t="s">
        <v>281</v>
      </c>
      <c r="N1003" s="60" t="s">
        <v>10065</v>
      </c>
      <c r="O1003" s="61">
        <v>43306</v>
      </c>
      <c r="P1003" s="60" t="s">
        <v>4045</v>
      </c>
      <c r="Q1003" s="60" t="s">
        <v>10066</v>
      </c>
      <c r="R1003" s="60" t="s">
        <v>10067</v>
      </c>
      <c r="S1003" s="60">
        <v>7250022</v>
      </c>
      <c r="T1003" s="60" t="s">
        <v>10068</v>
      </c>
      <c r="U1003" s="61">
        <v>18777</v>
      </c>
      <c r="X1003" s="60" t="s">
        <v>10069</v>
      </c>
      <c r="Y1003" s="60" t="s">
        <v>10070</v>
      </c>
      <c r="Z1003" s="60" t="s">
        <v>10063</v>
      </c>
      <c r="AA1003" s="60">
        <v>7360044</v>
      </c>
      <c r="AB1003" s="60">
        <v>34304</v>
      </c>
      <c r="AC1003" s="60" t="s">
        <v>10071</v>
      </c>
      <c r="AD1003" s="60" t="s">
        <v>887</v>
      </c>
      <c r="AE1003" s="60" t="b">
        <f t="shared" si="31"/>
        <v>1</v>
      </c>
      <c r="AF1003" s="60" t="s">
        <v>641</v>
      </c>
      <c r="AH1003" s="61">
        <v>43525</v>
      </c>
      <c r="AI1003" s="60" t="s">
        <v>292</v>
      </c>
      <c r="AJ1003" s="61">
        <v>43556</v>
      </c>
      <c r="AK1003" s="61">
        <v>43553</v>
      </c>
      <c r="AL1003" s="60" t="s">
        <v>1974</v>
      </c>
      <c r="AM1003" s="60" t="str">
        <f>VLOOKUP(AL1003,'[1]居宅，予防'!$A$2:$B$43,2,FALSE)</f>
        <v>地域密着型通所介護</v>
      </c>
      <c r="AN1003" s="60" t="str">
        <f>VLOOKUP(AM1003,[1]施設種別!$A$2:$B$20,2,FALSE)</f>
        <v>⑯地域密着型通所介護</v>
      </c>
      <c r="AO1003" s="60" t="s">
        <v>294</v>
      </c>
      <c r="AP1003" s="60" t="s">
        <v>356</v>
      </c>
      <c r="AQ1003" s="61">
        <v>43374</v>
      </c>
      <c r="AR1003" s="61">
        <v>43374</v>
      </c>
      <c r="AS1003" s="61">
        <v>43556</v>
      </c>
      <c r="BF1003" s="61">
        <v>43374</v>
      </c>
      <c r="BG1003" s="61">
        <v>45565</v>
      </c>
      <c r="BJ1003" s="60" t="s">
        <v>10069</v>
      </c>
      <c r="BK1003" s="60" t="s">
        <v>10070</v>
      </c>
      <c r="BL1003" s="60" t="s">
        <v>10063</v>
      </c>
      <c r="BM1003" s="60" t="s">
        <v>10064</v>
      </c>
      <c r="BN1003" s="60" t="s">
        <v>10072</v>
      </c>
      <c r="BO1003" s="60" t="s">
        <v>10073</v>
      </c>
      <c r="BP1003" s="60">
        <v>7360014</v>
      </c>
      <c r="BQ1003" s="60" t="s">
        <v>10074</v>
      </c>
      <c r="BU1003" s="60" t="s">
        <v>598</v>
      </c>
      <c r="BV1003" s="61">
        <v>27071</v>
      </c>
      <c r="CR1003" s="60" t="s">
        <v>887</v>
      </c>
      <c r="CZ1003" s="61">
        <v>43553</v>
      </c>
      <c r="DA1003" s="61">
        <v>43553</v>
      </c>
      <c r="DB1003" s="61">
        <v>43525</v>
      </c>
      <c r="DC1003" s="61">
        <v>45565</v>
      </c>
    </row>
    <row r="1004" spans="1:111" x14ac:dyDescent="0.15">
      <c r="A1004" s="60">
        <f>COUNTIF(B1004:B$1038,B1004)</f>
        <v>1</v>
      </c>
      <c r="B1004" s="60" t="str">
        <f t="shared" si="30"/>
        <v>3493500015認知症対応型共同生活介護</v>
      </c>
      <c r="C1004" s="60">
        <v>3493500015</v>
      </c>
      <c r="D1004" s="60">
        <v>34368</v>
      </c>
      <c r="E1004" s="60" t="s">
        <v>1644</v>
      </c>
      <c r="G1004" s="60" t="s">
        <v>10075</v>
      </c>
      <c r="H1004" s="60" t="s">
        <v>10076</v>
      </c>
      <c r="I1004" s="60">
        <v>7313501</v>
      </c>
      <c r="J1004" s="60" t="s">
        <v>10077</v>
      </c>
      <c r="K1004" s="60" t="s">
        <v>10078</v>
      </c>
      <c r="L1004" s="60" t="s">
        <v>10078</v>
      </c>
      <c r="M1004" s="60" t="s">
        <v>1907</v>
      </c>
      <c r="P1004" s="60" t="s">
        <v>1967</v>
      </c>
      <c r="Q1004" s="60" t="s">
        <v>10079</v>
      </c>
      <c r="R1004" s="60" t="s">
        <v>10080</v>
      </c>
      <c r="U1004" s="61">
        <v>25561</v>
      </c>
      <c r="X1004" s="60" t="s">
        <v>10081</v>
      </c>
      <c r="Y1004" s="60" t="s">
        <v>10082</v>
      </c>
      <c r="Z1004" s="60" t="s">
        <v>10083</v>
      </c>
      <c r="AA1004" s="60">
        <v>7313501</v>
      </c>
      <c r="AB1004" s="60">
        <v>34368</v>
      </c>
      <c r="AC1004" s="60" t="s">
        <v>10084</v>
      </c>
      <c r="AD1004" s="60" t="s">
        <v>1644</v>
      </c>
      <c r="AE1004" s="60" t="b">
        <f t="shared" si="31"/>
        <v>1</v>
      </c>
      <c r="AF1004" s="60" t="s">
        <v>935</v>
      </c>
      <c r="AH1004" s="61">
        <v>39070</v>
      </c>
      <c r="AI1004" s="60" t="s">
        <v>292</v>
      </c>
      <c r="AJ1004" s="61">
        <v>42367</v>
      </c>
      <c r="AK1004" s="61">
        <v>42422</v>
      </c>
      <c r="AL1004" s="60" t="s">
        <v>1887</v>
      </c>
      <c r="AM1004" s="60" t="str">
        <f>VLOOKUP(AL1004,'[1]居宅，予防'!$A$2:$B$43,2,FALSE)</f>
        <v>認知症対応型共同生活介護</v>
      </c>
      <c r="AN1004" s="60" t="str">
        <f>VLOOKUP(AM1004,[1]施設種別!$A$2:$B$20,2,FALSE)</f>
        <v>⑪認知症対応型共同生活介護</v>
      </c>
      <c r="AO1004" s="60" t="s">
        <v>294</v>
      </c>
      <c r="AP1004" s="60" t="s">
        <v>356</v>
      </c>
      <c r="AQ1004" s="61">
        <v>39083</v>
      </c>
      <c r="AR1004" s="61">
        <v>39083</v>
      </c>
      <c r="AS1004" s="61">
        <v>42095</v>
      </c>
      <c r="BF1004" s="61">
        <v>43466</v>
      </c>
      <c r="BG1004" s="61">
        <v>45657</v>
      </c>
      <c r="BJ1004" s="60" t="s">
        <v>10081</v>
      </c>
      <c r="BK1004" s="60" t="s">
        <v>10082</v>
      </c>
      <c r="BL1004" s="60" t="s">
        <v>10083</v>
      </c>
      <c r="BM1004" s="60" t="s">
        <v>10085</v>
      </c>
      <c r="BN1004" s="60" t="s">
        <v>10086</v>
      </c>
      <c r="BO1004" s="60" t="s">
        <v>10087</v>
      </c>
      <c r="BP1004" s="60">
        <v>7313501</v>
      </c>
      <c r="BQ1004" s="60" t="s">
        <v>10088</v>
      </c>
      <c r="BR1004" s="60" t="s">
        <v>7638</v>
      </c>
      <c r="BU1004" s="60" t="s">
        <v>598</v>
      </c>
      <c r="BV1004" s="61">
        <v>16294</v>
      </c>
      <c r="CZ1004" s="61">
        <v>43514</v>
      </c>
      <c r="DA1004" s="61">
        <v>43571</v>
      </c>
      <c r="DB1004" s="61">
        <v>42118</v>
      </c>
      <c r="DC1004" s="61">
        <v>45657</v>
      </c>
    </row>
    <row r="1005" spans="1:111" x14ac:dyDescent="0.15">
      <c r="A1005" s="60">
        <f>COUNTIF(B1005:B$1038,B1005)</f>
        <v>1</v>
      </c>
      <c r="B1005" s="60" t="str">
        <f t="shared" si="30"/>
        <v>3493500031小規模多機能型居宅介護</v>
      </c>
      <c r="C1005" s="60">
        <v>3493500031</v>
      </c>
      <c r="D1005" s="60">
        <v>34369</v>
      </c>
      <c r="E1005" s="60" t="s">
        <v>934</v>
      </c>
      <c r="G1005" s="60" t="s">
        <v>925</v>
      </c>
      <c r="H1005" s="60" t="s">
        <v>926</v>
      </c>
      <c r="I1005" s="60">
        <v>7311515</v>
      </c>
      <c r="J1005" s="60" t="s">
        <v>927</v>
      </c>
      <c r="K1005" s="60" t="s">
        <v>928</v>
      </c>
      <c r="L1005" s="60" t="s">
        <v>929</v>
      </c>
      <c r="M1005" s="60" t="s">
        <v>308</v>
      </c>
      <c r="N1005" s="60" t="s">
        <v>533</v>
      </c>
      <c r="P1005" s="60" t="s">
        <v>283</v>
      </c>
      <c r="Q1005" s="60" t="s">
        <v>930</v>
      </c>
      <c r="R1005" s="60" t="s">
        <v>931</v>
      </c>
      <c r="S1005" s="60">
        <v>7311515</v>
      </c>
      <c r="T1005" s="60" t="s">
        <v>927</v>
      </c>
      <c r="U1005" s="61">
        <v>17310</v>
      </c>
      <c r="V1005" s="60" t="s">
        <v>10089</v>
      </c>
      <c r="X1005" s="60" t="s">
        <v>10090</v>
      </c>
      <c r="Y1005" s="60" t="s">
        <v>10091</v>
      </c>
      <c r="Z1005" s="60" t="s">
        <v>10092</v>
      </c>
      <c r="AA1005" s="60">
        <v>7311515</v>
      </c>
      <c r="AB1005" s="60">
        <v>34369</v>
      </c>
      <c r="AC1005" s="60" t="s">
        <v>10093</v>
      </c>
      <c r="AD1005" s="60" t="s">
        <v>934</v>
      </c>
      <c r="AE1005" s="60" t="b">
        <f t="shared" si="31"/>
        <v>1</v>
      </c>
      <c r="AF1005" s="60" t="s">
        <v>935</v>
      </c>
      <c r="AH1005" s="61">
        <v>39400</v>
      </c>
      <c r="AI1005" s="60" t="s">
        <v>292</v>
      </c>
      <c r="AJ1005" s="61">
        <v>43586</v>
      </c>
      <c r="AK1005" s="61">
        <v>43537</v>
      </c>
      <c r="AL1005" s="60" t="s">
        <v>8075</v>
      </c>
      <c r="AM1005" s="60" t="str">
        <f>VLOOKUP(AL1005,'[1]居宅，予防'!$A$2:$B$43,2,FALSE)</f>
        <v>小規模多機能型居宅介護</v>
      </c>
      <c r="AN1005" s="60" t="str">
        <f>VLOOKUP(AM1005,[1]施設種別!$A$2:$B$20,2,FALSE)</f>
        <v>⑫小規模多機能型居宅介護</v>
      </c>
      <c r="AO1005" s="60" t="s">
        <v>294</v>
      </c>
      <c r="AP1005" s="60" t="s">
        <v>356</v>
      </c>
      <c r="AQ1005" s="61">
        <v>39203</v>
      </c>
      <c r="AR1005" s="61">
        <v>39203</v>
      </c>
      <c r="AS1005" s="61">
        <v>43405</v>
      </c>
      <c r="BF1005" s="61">
        <v>43586</v>
      </c>
      <c r="BG1005" s="61">
        <v>45777</v>
      </c>
      <c r="BJ1005" s="60" t="s">
        <v>10090</v>
      </c>
      <c r="BK1005" s="60" t="s">
        <v>10091</v>
      </c>
      <c r="BL1005" s="60" t="s">
        <v>10092</v>
      </c>
      <c r="BM1005" s="60" t="s">
        <v>10092</v>
      </c>
      <c r="BN1005" s="60" t="s">
        <v>10094</v>
      </c>
      <c r="BO1005" s="60" t="s">
        <v>10095</v>
      </c>
      <c r="BP1005" s="60">
        <v>7311535</v>
      </c>
      <c r="BQ1005" s="60" t="s">
        <v>10096</v>
      </c>
      <c r="BR1005" s="60" t="s">
        <v>1892</v>
      </c>
      <c r="BU1005" s="60" t="s">
        <v>598</v>
      </c>
      <c r="BV1005" s="61">
        <v>30104</v>
      </c>
      <c r="CR1005" s="60" t="s">
        <v>934</v>
      </c>
      <c r="CZ1005" s="61">
        <v>43537</v>
      </c>
      <c r="DA1005" s="61">
        <v>43204</v>
      </c>
      <c r="DB1005" s="61">
        <v>41632</v>
      </c>
      <c r="DC1005" s="61">
        <v>45777</v>
      </c>
    </row>
    <row r="1006" spans="1:111" x14ac:dyDescent="0.15">
      <c r="A1006" s="60">
        <f>COUNTIF(B1006:B$1038,B1006)</f>
        <v>1</v>
      </c>
      <c r="B1006" s="60" t="str">
        <f t="shared" si="30"/>
        <v>3493500049小規模多機能型居宅介護</v>
      </c>
      <c r="C1006" s="60">
        <v>3493500049</v>
      </c>
      <c r="D1006" s="60">
        <v>34369</v>
      </c>
      <c r="E1006" s="60" t="s">
        <v>934</v>
      </c>
      <c r="G1006" s="60" t="s">
        <v>925</v>
      </c>
      <c r="H1006" s="60" t="s">
        <v>926</v>
      </c>
      <c r="I1006" s="60">
        <v>7311515</v>
      </c>
      <c r="J1006" s="60" t="s">
        <v>927</v>
      </c>
      <c r="K1006" s="60" t="s">
        <v>928</v>
      </c>
      <c r="L1006" s="60" t="s">
        <v>929</v>
      </c>
      <c r="M1006" s="60" t="s">
        <v>308</v>
      </c>
      <c r="P1006" s="60" t="s">
        <v>283</v>
      </c>
      <c r="Q1006" s="60" t="s">
        <v>930</v>
      </c>
      <c r="R1006" s="60" t="s">
        <v>931</v>
      </c>
      <c r="S1006" s="60">
        <v>7311515</v>
      </c>
      <c r="T1006" s="60" t="s">
        <v>927</v>
      </c>
      <c r="U1006" s="61">
        <v>17310</v>
      </c>
      <c r="V1006" s="60" t="s">
        <v>10089</v>
      </c>
      <c r="X1006" s="60" t="s">
        <v>10097</v>
      </c>
      <c r="Y1006" s="60" t="s">
        <v>10098</v>
      </c>
      <c r="Z1006" s="60" t="s">
        <v>6686</v>
      </c>
      <c r="AA1006" s="60">
        <v>7311711</v>
      </c>
      <c r="AB1006" s="60">
        <v>34369</v>
      </c>
      <c r="AC1006" s="60" t="s">
        <v>6687</v>
      </c>
      <c r="AD1006" s="60" t="s">
        <v>934</v>
      </c>
      <c r="AE1006" s="60" t="b">
        <f t="shared" si="31"/>
        <v>1</v>
      </c>
      <c r="AF1006" s="60" t="s">
        <v>935</v>
      </c>
      <c r="AH1006" s="61">
        <v>41724</v>
      </c>
      <c r="AI1006" s="60" t="s">
        <v>292</v>
      </c>
      <c r="AJ1006" s="61">
        <v>42248</v>
      </c>
      <c r="AK1006" s="61">
        <v>42257</v>
      </c>
      <c r="AL1006" s="60" t="s">
        <v>8075</v>
      </c>
      <c r="AM1006" s="60" t="str">
        <f>VLOOKUP(AL1006,'[1]居宅，予防'!$A$2:$B$43,2,FALSE)</f>
        <v>小規模多機能型居宅介護</v>
      </c>
      <c r="AN1006" s="60" t="str">
        <f>VLOOKUP(AM1006,[1]施設種別!$A$2:$B$20,2,FALSE)</f>
        <v>⑫小規模多機能型居宅介護</v>
      </c>
      <c r="AO1006" s="60" t="s">
        <v>294</v>
      </c>
      <c r="AP1006" s="60" t="s">
        <v>356</v>
      </c>
      <c r="AQ1006" s="61">
        <v>39539</v>
      </c>
      <c r="AR1006" s="61">
        <v>39539</v>
      </c>
      <c r="AS1006" s="61">
        <v>42826</v>
      </c>
      <c r="BF1006" s="61">
        <v>41730</v>
      </c>
      <c r="BG1006" s="61">
        <v>43921</v>
      </c>
      <c r="BJ1006" s="60" t="s">
        <v>10097</v>
      </c>
      <c r="BK1006" s="60" t="s">
        <v>10098</v>
      </c>
      <c r="BL1006" s="60" t="s">
        <v>6686</v>
      </c>
      <c r="BM1006" s="60" t="s">
        <v>6686</v>
      </c>
      <c r="BN1006" s="60" t="s">
        <v>10099</v>
      </c>
      <c r="BO1006" s="60" t="s">
        <v>10100</v>
      </c>
      <c r="BP1006" s="60">
        <v>7311526</v>
      </c>
      <c r="BQ1006" s="60" t="s">
        <v>10101</v>
      </c>
      <c r="BR1006" s="60" t="s">
        <v>1892</v>
      </c>
      <c r="BV1006" s="61">
        <v>30718</v>
      </c>
      <c r="CR1006" s="60" t="s">
        <v>934</v>
      </c>
      <c r="CZ1006" s="61">
        <v>42839</v>
      </c>
      <c r="DA1006" s="61">
        <v>43204</v>
      </c>
      <c r="DB1006" s="61">
        <v>42117</v>
      </c>
      <c r="DC1006" s="61">
        <v>43921</v>
      </c>
    </row>
    <row r="1007" spans="1:111" x14ac:dyDescent="0.15">
      <c r="A1007" s="60">
        <f>COUNTIF(B1007:B$1038,B1007)</f>
        <v>1</v>
      </c>
      <c r="B1007" s="60" t="str">
        <f t="shared" si="30"/>
        <v>3493500056認知症対応型共同生活介護</v>
      </c>
      <c r="C1007" s="60">
        <v>3493500056</v>
      </c>
      <c r="D1007" s="60">
        <v>34369</v>
      </c>
      <c r="E1007" s="60" t="s">
        <v>934</v>
      </c>
      <c r="G1007" s="60" t="s">
        <v>10102</v>
      </c>
      <c r="H1007" s="60" t="s">
        <v>10103</v>
      </c>
      <c r="I1007" s="60">
        <v>7311515</v>
      </c>
      <c r="J1007" s="60" t="s">
        <v>927</v>
      </c>
      <c r="K1007" s="60" t="s">
        <v>1624</v>
      </c>
      <c r="L1007" s="60" t="s">
        <v>1626</v>
      </c>
      <c r="M1007" s="60" t="s">
        <v>1907</v>
      </c>
      <c r="P1007" s="60" t="s">
        <v>1967</v>
      </c>
      <c r="Q1007" s="60" t="s">
        <v>10104</v>
      </c>
      <c r="R1007" s="60" t="s">
        <v>10105</v>
      </c>
      <c r="S1007" s="60">
        <v>7311515</v>
      </c>
      <c r="T1007" s="60" t="s">
        <v>10106</v>
      </c>
      <c r="U1007" s="61">
        <v>28301</v>
      </c>
      <c r="V1007" s="60" t="s">
        <v>10107</v>
      </c>
      <c r="X1007" s="60" t="s">
        <v>10108</v>
      </c>
      <c r="Y1007" s="60" t="s">
        <v>10109</v>
      </c>
      <c r="Z1007" s="60" t="s">
        <v>10110</v>
      </c>
      <c r="AA1007" s="60">
        <v>7312103</v>
      </c>
      <c r="AB1007" s="60">
        <v>34369</v>
      </c>
      <c r="AC1007" s="60" t="s">
        <v>10111</v>
      </c>
      <c r="AD1007" s="60" t="s">
        <v>934</v>
      </c>
      <c r="AE1007" s="60" t="b">
        <f t="shared" si="31"/>
        <v>1</v>
      </c>
      <c r="AF1007" s="60" t="s">
        <v>935</v>
      </c>
      <c r="AH1007" s="61">
        <v>39622</v>
      </c>
      <c r="AI1007" s="60" t="s">
        <v>292</v>
      </c>
      <c r="AJ1007" s="61">
        <v>43191</v>
      </c>
      <c r="AK1007" s="61">
        <v>43204</v>
      </c>
      <c r="AL1007" s="60" t="s">
        <v>1887</v>
      </c>
      <c r="AM1007" s="60" t="str">
        <f>VLOOKUP(AL1007,'[1]居宅，予防'!$A$2:$B$43,2,FALSE)</f>
        <v>認知症対応型共同生活介護</v>
      </c>
      <c r="AN1007" s="60" t="str">
        <f>VLOOKUP(AM1007,[1]施設種別!$A$2:$B$20,2,FALSE)</f>
        <v>⑪認知症対応型共同生活介護</v>
      </c>
      <c r="AO1007" s="60" t="s">
        <v>294</v>
      </c>
      <c r="AP1007" s="60" t="s">
        <v>356</v>
      </c>
      <c r="AQ1007" s="61">
        <v>39630</v>
      </c>
      <c r="AR1007" s="61">
        <v>39630</v>
      </c>
      <c r="AS1007" s="61">
        <v>43252</v>
      </c>
      <c r="BF1007" s="61">
        <v>41821</v>
      </c>
      <c r="BG1007" s="61">
        <v>44012</v>
      </c>
      <c r="BJ1007" s="60" t="s">
        <v>10108</v>
      </c>
      <c r="BK1007" s="60" t="s">
        <v>10109</v>
      </c>
      <c r="BL1007" s="60" t="s">
        <v>10110</v>
      </c>
      <c r="BM1007" s="60" t="s">
        <v>10110</v>
      </c>
      <c r="BN1007" s="60" t="s">
        <v>10112</v>
      </c>
      <c r="BO1007" s="60" t="s">
        <v>10113</v>
      </c>
      <c r="BP1007" s="60">
        <v>7310521</v>
      </c>
      <c r="BQ1007" s="60" t="s">
        <v>10114</v>
      </c>
      <c r="BR1007" s="60" t="s">
        <v>10115</v>
      </c>
      <c r="BU1007" s="60" t="s">
        <v>598</v>
      </c>
      <c r="BV1007" s="61">
        <v>30358</v>
      </c>
      <c r="CX1007" s="60" t="s">
        <v>964</v>
      </c>
      <c r="CZ1007" s="61">
        <v>43265</v>
      </c>
      <c r="DA1007" s="61">
        <v>43204</v>
      </c>
      <c r="DB1007" s="61">
        <v>41807</v>
      </c>
      <c r="DC1007" s="61">
        <v>44012</v>
      </c>
    </row>
    <row r="1008" spans="1:111" x14ac:dyDescent="0.15">
      <c r="A1008" s="60">
        <f>COUNTIF(B1008:B$1038,B1008)</f>
        <v>1</v>
      </c>
      <c r="B1008" s="60" t="str">
        <f t="shared" si="30"/>
        <v>3493500064認知症対応型共同生活介護</v>
      </c>
      <c r="C1008" s="60">
        <v>3493500064</v>
      </c>
      <c r="D1008" s="60">
        <v>34369</v>
      </c>
      <c r="E1008" s="60" t="s">
        <v>934</v>
      </c>
      <c r="G1008" s="60" t="s">
        <v>10102</v>
      </c>
      <c r="H1008" s="60" t="s">
        <v>10103</v>
      </c>
      <c r="I1008" s="60">
        <v>7311515</v>
      </c>
      <c r="J1008" s="60" t="s">
        <v>927</v>
      </c>
      <c r="K1008" s="60" t="s">
        <v>1624</v>
      </c>
      <c r="L1008" s="60" t="s">
        <v>1626</v>
      </c>
      <c r="M1008" s="60" t="s">
        <v>1907</v>
      </c>
      <c r="P1008" s="60" t="s">
        <v>1967</v>
      </c>
      <c r="Q1008" s="60" t="s">
        <v>10104</v>
      </c>
      <c r="R1008" s="60" t="s">
        <v>10105</v>
      </c>
      <c r="S1008" s="60">
        <v>7311515</v>
      </c>
      <c r="T1008" s="60" t="s">
        <v>10106</v>
      </c>
      <c r="U1008" s="61">
        <v>28301</v>
      </c>
      <c r="V1008" s="60" t="s">
        <v>10107</v>
      </c>
      <c r="X1008" s="60" t="s">
        <v>10116</v>
      </c>
      <c r="Y1008" s="60" t="s">
        <v>10117</v>
      </c>
      <c r="Z1008" s="60" t="s">
        <v>10118</v>
      </c>
      <c r="AA1008" s="60">
        <v>7311515</v>
      </c>
      <c r="AB1008" s="60">
        <v>34369</v>
      </c>
      <c r="AC1008" s="60" t="s">
        <v>10119</v>
      </c>
      <c r="AD1008" s="60" t="s">
        <v>934</v>
      </c>
      <c r="AE1008" s="60" t="b">
        <f t="shared" si="31"/>
        <v>1</v>
      </c>
      <c r="AF1008" s="60" t="s">
        <v>935</v>
      </c>
      <c r="AH1008" s="61">
        <v>39622</v>
      </c>
      <c r="AI1008" s="60" t="s">
        <v>292</v>
      </c>
      <c r="AJ1008" s="61">
        <v>43191</v>
      </c>
      <c r="AK1008" s="61">
        <v>43204</v>
      </c>
      <c r="AL1008" s="60" t="s">
        <v>1887</v>
      </c>
      <c r="AM1008" s="60" t="str">
        <f>VLOOKUP(AL1008,'[1]居宅，予防'!$A$2:$B$43,2,FALSE)</f>
        <v>認知症対応型共同生活介護</v>
      </c>
      <c r="AN1008" s="60" t="str">
        <f>VLOOKUP(AM1008,[1]施設種別!$A$2:$B$20,2,FALSE)</f>
        <v>⑪認知症対応型共同生活介護</v>
      </c>
      <c r="AO1008" s="60" t="s">
        <v>294</v>
      </c>
      <c r="AP1008" s="60" t="s">
        <v>356</v>
      </c>
      <c r="AQ1008" s="61">
        <v>39630</v>
      </c>
      <c r="AR1008" s="61">
        <v>39630</v>
      </c>
      <c r="AS1008" s="61">
        <v>43252</v>
      </c>
      <c r="BF1008" s="61">
        <v>41821</v>
      </c>
      <c r="BG1008" s="61">
        <v>44012</v>
      </c>
      <c r="BJ1008" s="60" t="s">
        <v>10116</v>
      </c>
      <c r="BK1008" s="60" t="s">
        <v>10117</v>
      </c>
      <c r="BL1008" s="60" t="s">
        <v>10118</v>
      </c>
      <c r="BM1008" s="60" t="s">
        <v>1626</v>
      </c>
      <c r="BN1008" s="60" t="s">
        <v>10120</v>
      </c>
      <c r="BO1008" s="60" t="s">
        <v>10121</v>
      </c>
      <c r="BP1008" s="60">
        <v>7310544</v>
      </c>
      <c r="BQ1008" s="60" t="s">
        <v>10122</v>
      </c>
      <c r="BR1008" s="60" t="s">
        <v>6519</v>
      </c>
      <c r="BU1008" s="60" t="s">
        <v>598</v>
      </c>
      <c r="BV1008" s="61">
        <v>30702</v>
      </c>
      <c r="CX1008" s="60" t="s">
        <v>10123</v>
      </c>
      <c r="CZ1008" s="61">
        <v>43265</v>
      </c>
      <c r="DA1008" s="61">
        <v>43204</v>
      </c>
      <c r="DB1008" s="61">
        <v>41877</v>
      </c>
      <c r="DC1008" s="61">
        <v>44012</v>
      </c>
    </row>
    <row r="1009" spans="1:111" x14ac:dyDescent="0.15">
      <c r="A1009" s="60">
        <f>COUNTIF(B1009:B$1038,B1009)</f>
        <v>1</v>
      </c>
      <c r="B1009" s="60" t="str">
        <f t="shared" si="30"/>
        <v>3493500072小規模多機能型居宅介護</v>
      </c>
      <c r="C1009" s="60">
        <v>3493500072</v>
      </c>
      <c r="D1009" s="60">
        <v>34368</v>
      </c>
      <c r="E1009" s="60" t="s">
        <v>1644</v>
      </c>
      <c r="G1009" s="60" t="s">
        <v>6521</v>
      </c>
      <c r="H1009" s="60" t="s">
        <v>6522</v>
      </c>
      <c r="I1009" s="60">
        <v>7313702</v>
      </c>
      <c r="J1009" s="60" t="s">
        <v>10124</v>
      </c>
      <c r="K1009" s="60" t="s">
        <v>6524</v>
      </c>
      <c r="L1009" s="60" t="s">
        <v>6525</v>
      </c>
      <c r="M1009" s="60" t="s">
        <v>2096</v>
      </c>
      <c r="N1009" s="60" t="s">
        <v>533</v>
      </c>
      <c r="O1009" s="61">
        <v>38261</v>
      </c>
      <c r="P1009" s="60" t="s">
        <v>349</v>
      </c>
      <c r="Q1009" s="60" t="s">
        <v>6526</v>
      </c>
      <c r="R1009" s="60" t="s">
        <v>6527</v>
      </c>
      <c r="S1009" s="60">
        <v>7313810</v>
      </c>
      <c r="T1009" s="60" t="s">
        <v>10125</v>
      </c>
      <c r="U1009" s="61">
        <v>13494</v>
      </c>
      <c r="V1009" s="60" t="s">
        <v>10126</v>
      </c>
      <c r="W1009" s="60" t="s">
        <v>10127</v>
      </c>
      <c r="X1009" s="60" t="s">
        <v>10128</v>
      </c>
      <c r="Y1009" s="60" t="s">
        <v>10129</v>
      </c>
      <c r="Z1009" s="60" t="s">
        <v>10126</v>
      </c>
      <c r="AA1009" s="60">
        <v>7313810</v>
      </c>
      <c r="AB1009" s="60">
        <v>34368</v>
      </c>
      <c r="AC1009" s="60" t="s">
        <v>10130</v>
      </c>
      <c r="AD1009" s="60" t="s">
        <v>1644</v>
      </c>
      <c r="AE1009" s="60" t="b">
        <f t="shared" si="31"/>
        <v>1</v>
      </c>
      <c r="AF1009" s="60" t="s">
        <v>935</v>
      </c>
      <c r="AH1009" s="61">
        <v>40245</v>
      </c>
      <c r="AI1009" s="60" t="s">
        <v>292</v>
      </c>
      <c r="AJ1009" s="61">
        <v>43191</v>
      </c>
      <c r="AK1009" s="61">
        <v>43216</v>
      </c>
      <c r="AL1009" s="60" t="s">
        <v>8075</v>
      </c>
      <c r="AM1009" s="60" t="str">
        <f>VLOOKUP(AL1009,'[1]居宅，予防'!$A$2:$B$43,2,FALSE)</f>
        <v>小規模多機能型居宅介護</v>
      </c>
      <c r="AN1009" s="60" t="str">
        <f>VLOOKUP(AM1009,[1]施設種別!$A$2:$B$20,2,FALSE)</f>
        <v>⑫小規模多機能型居宅介護</v>
      </c>
      <c r="AO1009" s="60" t="s">
        <v>294</v>
      </c>
      <c r="AP1009" s="60" t="s">
        <v>356</v>
      </c>
      <c r="AQ1009" s="61">
        <v>40269</v>
      </c>
      <c r="AR1009" s="61">
        <v>40269</v>
      </c>
      <c r="AS1009" s="61">
        <v>43556</v>
      </c>
      <c r="BF1009" s="61">
        <v>42461</v>
      </c>
      <c r="BG1009" s="61">
        <v>44651</v>
      </c>
      <c r="BJ1009" s="60" t="s">
        <v>10131</v>
      </c>
      <c r="BK1009" s="60" t="s">
        <v>10129</v>
      </c>
      <c r="BL1009" s="60" t="s">
        <v>10126</v>
      </c>
      <c r="BM1009" s="60" t="s">
        <v>10127</v>
      </c>
      <c r="BN1009" s="60" t="s">
        <v>10132</v>
      </c>
      <c r="BO1009" s="60" t="s">
        <v>10133</v>
      </c>
      <c r="BP1009" s="60">
        <v>7313843</v>
      </c>
      <c r="BQ1009" s="60" t="s">
        <v>10134</v>
      </c>
      <c r="BR1009" s="60" t="s">
        <v>2007</v>
      </c>
      <c r="BU1009" s="60" t="s">
        <v>598</v>
      </c>
      <c r="BV1009" s="61">
        <v>28013</v>
      </c>
      <c r="BW1009" s="60" t="s">
        <v>10135</v>
      </c>
      <c r="CO1009" s="60" t="s">
        <v>3911</v>
      </c>
      <c r="CP1009" s="60" t="s">
        <v>3911</v>
      </c>
      <c r="CQ1009" s="60" t="s">
        <v>404</v>
      </c>
      <c r="CR1009" s="60" t="s">
        <v>1644</v>
      </c>
      <c r="CZ1009" s="61">
        <v>43571</v>
      </c>
      <c r="DA1009" s="61">
        <v>43571</v>
      </c>
      <c r="DB1009" s="61">
        <v>43556</v>
      </c>
      <c r="DC1009" s="61">
        <v>44651</v>
      </c>
      <c r="DG1009" s="61">
        <v>40269</v>
      </c>
    </row>
    <row r="1010" spans="1:111" x14ac:dyDescent="0.15">
      <c r="A1010" s="60">
        <f>COUNTIF(B1010:B$1038,B1010)</f>
        <v>1</v>
      </c>
      <c r="B1010" s="60" t="str">
        <f t="shared" si="30"/>
        <v>3493500080小規模多機能型居宅介護</v>
      </c>
      <c r="C1010" s="60">
        <v>3493500080</v>
      </c>
      <c r="D1010" s="60">
        <v>34368</v>
      </c>
      <c r="E1010" s="60" t="s">
        <v>1644</v>
      </c>
      <c r="G1010" s="60" t="s">
        <v>6521</v>
      </c>
      <c r="H1010" s="60" t="s">
        <v>6522</v>
      </c>
      <c r="I1010" s="60">
        <v>7313702</v>
      </c>
      <c r="J1010" s="60" t="s">
        <v>10136</v>
      </c>
      <c r="K1010" s="60" t="s">
        <v>6524</v>
      </c>
      <c r="L1010" s="60" t="s">
        <v>6525</v>
      </c>
      <c r="M1010" s="60" t="s">
        <v>2096</v>
      </c>
      <c r="N1010" s="60" t="s">
        <v>533</v>
      </c>
      <c r="O1010" s="61">
        <v>38261</v>
      </c>
      <c r="P1010" s="60" t="s">
        <v>349</v>
      </c>
      <c r="Q1010" s="60" t="s">
        <v>6526</v>
      </c>
      <c r="R1010" s="60" t="s">
        <v>6527</v>
      </c>
      <c r="S1010" s="60">
        <v>7313412</v>
      </c>
      <c r="T1010" s="60" t="s">
        <v>10137</v>
      </c>
      <c r="U1010" s="61">
        <v>13493</v>
      </c>
      <c r="V1010" s="60" t="s">
        <v>10138</v>
      </c>
      <c r="X1010" s="60" t="s">
        <v>10139</v>
      </c>
      <c r="Y1010" s="60" t="s">
        <v>10140</v>
      </c>
      <c r="Z1010" s="60" t="s">
        <v>6524</v>
      </c>
      <c r="AA1010" s="60">
        <v>7313702</v>
      </c>
      <c r="AB1010" s="60">
        <v>34368</v>
      </c>
      <c r="AC1010" s="60" t="s">
        <v>10141</v>
      </c>
      <c r="AD1010" s="60" t="s">
        <v>1644</v>
      </c>
      <c r="AE1010" s="60" t="b">
        <f t="shared" si="31"/>
        <v>1</v>
      </c>
      <c r="AF1010" s="60" t="s">
        <v>935</v>
      </c>
      <c r="AH1010" s="61">
        <v>41318</v>
      </c>
      <c r="AI1010" s="60" t="s">
        <v>292</v>
      </c>
      <c r="AJ1010" s="61">
        <v>42826</v>
      </c>
      <c r="AK1010" s="61">
        <v>42850</v>
      </c>
      <c r="AL1010" s="60" t="s">
        <v>8075</v>
      </c>
      <c r="AM1010" s="60" t="str">
        <f>VLOOKUP(AL1010,'[1]居宅，予防'!$A$2:$B$43,2,FALSE)</f>
        <v>小規模多機能型居宅介護</v>
      </c>
      <c r="AN1010" s="60" t="str">
        <f>VLOOKUP(AM1010,[1]施設種別!$A$2:$B$20,2,FALSE)</f>
        <v>⑫小規模多機能型居宅介護</v>
      </c>
      <c r="AO1010" s="60" t="s">
        <v>294</v>
      </c>
      <c r="AP1010" s="60" t="s">
        <v>356</v>
      </c>
      <c r="AQ1010" s="61">
        <v>41334</v>
      </c>
      <c r="AR1010" s="61">
        <v>41334</v>
      </c>
      <c r="AS1010" s="61">
        <v>42826</v>
      </c>
      <c r="BF1010" s="61">
        <v>43525</v>
      </c>
      <c r="BG1010" s="61">
        <v>45716</v>
      </c>
      <c r="BJ1010" s="60" t="s">
        <v>10142</v>
      </c>
      <c r="BK1010" s="60" t="s">
        <v>10140</v>
      </c>
      <c r="BL1010" s="60" t="s">
        <v>10143</v>
      </c>
      <c r="BN1010" s="60" t="s">
        <v>10144</v>
      </c>
      <c r="BO1010" s="60" t="s">
        <v>10145</v>
      </c>
      <c r="BP1010" s="60">
        <v>7313622</v>
      </c>
      <c r="BQ1010" s="60" t="s">
        <v>10146</v>
      </c>
      <c r="BR1010" s="60" t="s">
        <v>4214</v>
      </c>
      <c r="BU1010" s="60" t="s">
        <v>598</v>
      </c>
      <c r="BV1010" s="61">
        <v>26011</v>
      </c>
      <c r="BW1010" s="60" t="s">
        <v>10147</v>
      </c>
      <c r="CO1010" s="60" t="s">
        <v>3911</v>
      </c>
      <c r="CP1010" s="60" t="s">
        <v>3911</v>
      </c>
      <c r="CQ1010" s="60" t="s">
        <v>404</v>
      </c>
      <c r="CR1010" s="60" t="s">
        <v>1644</v>
      </c>
      <c r="CZ1010" s="61">
        <v>43571</v>
      </c>
      <c r="DA1010" s="61">
        <v>43571</v>
      </c>
      <c r="DB1010" s="61">
        <v>43514</v>
      </c>
      <c r="DC1010" s="61">
        <v>45716</v>
      </c>
    </row>
    <row r="1011" spans="1:111" x14ac:dyDescent="0.15">
      <c r="A1011" s="60">
        <f>COUNTIF(B1011:B$1038,B1011)</f>
        <v>1</v>
      </c>
      <c r="B1011" s="60" t="str">
        <f t="shared" si="30"/>
        <v>3493500106地域密着型介護老人福祉施設入所者生活介護</v>
      </c>
      <c r="C1011" s="60">
        <v>3493500106</v>
      </c>
      <c r="D1011" s="60">
        <v>34369</v>
      </c>
      <c r="E1011" s="60" t="s">
        <v>934</v>
      </c>
      <c r="G1011" s="60" t="s">
        <v>10148</v>
      </c>
      <c r="H1011" s="60" t="s">
        <v>10149</v>
      </c>
      <c r="I1011" s="60">
        <v>7311222</v>
      </c>
      <c r="J1011" s="60" t="s">
        <v>6551</v>
      </c>
      <c r="K1011" s="60" t="s">
        <v>6552</v>
      </c>
      <c r="L1011" s="60" t="s">
        <v>6553</v>
      </c>
      <c r="M1011" s="60" t="s">
        <v>1244</v>
      </c>
      <c r="N1011" s="60" t="s">
        <v>533</v>
      </c>
      <c r="O1011" s="61">
        <v>30900</v>
      </c>
      <c r="P1011" s="60" t="s">
        <v>283</v>
      </c>
      <c r="Q1011" s="60" t="s">
        <v>6554</v>
      </c>
      <c r="R1011" s="60" t="s">
        <v>6555</v>
      </c>
      <c r="S1011" s="60">
        <v>7312104</v>
      </c>
      <c r="T1011" s="60" t="s">
        <v>10150</v>
      </c>
      <c r="U1011" s="61">
        <v>17019</v>
      </c>
      <c r="X1011" s="60" t="s">
        <v>10151</v>
      </c>
      <c r="Y1011" s="60" t="s">
        <v>10152</v>
      </c>
      <c r="Z1011" s="60" t="s">
        <v>6552</v>
      </c>
      <c r="AA1011" s="60">
        <v>7311222</v>
      </c>
      <c r="AB1011" s="60">
        <v>34369</v>
      </c>
      <c r="AC1011" s="60" t="s">
        <v>6551</v>
      </c>
      <c r="AD1011" s="60" t="s">
        <v>934</v>
      </c>
      <c r="AE1011" s="60" t="b">
        <f t="shared" si="31"/>
        <v>1</v>
      </c>
      <c r="AF1011" s="60" t="s">
        <v>935</v>
      </c>
      <c r="AH1011" s="61">
        <v>41845</v>
      </c>
      <c r="AI1011" s="60" t="s">
        <v>292</v>
      </c>
      <c r="AJ1011" s="61">
        <v>43191</v>
      </c>
      <c r="AK1011" s="61">
        <v>43203</v>
      </c>
      <c r="AL1011" s="60" t="s">
        <v>8225</v>
      </c>
      <c r="AM1011" s="60" t="str">
        <f>VLOOKUP(AL1011,'[1]居宅，予防'!$A$2:$B$43,2,FALSE)</f>
        <v>地域密着型介護老人福祉施設入所者生活介護</v>
      </c>
      <c r="AN1011" s="60" t="str">
        <f>VLOOKUP(AM1011,[1]施設種別!$A$2:$B$20,2,FALSE)</f>
        <v>②地域密着型特別養護老人ホーム</v>
      </c>
      <c r="AO1011" s="60" t="s">
        <v>294</v>
      </c>
      <c r="AP1011" s="60" t="s">
        <v>356</v>
      </c>
      <c r="AQ1011" s="61">
        <v>41730</v>
      </c>
      <c r="AR1011" s="61">
        <v>41730</v>
      </c>
      <c r="AS1011" s="61">
        <v>43191</v>
      </c>
      <c r="BF1011" s="61">
        <v>41730</v>
      </c>
      <c r="BG1011" s="61">
        <v>43921</v>
      </c>
      <c r="BJ1011" s="60" t="s">
        <v>10151</v>
      </c>
      <c r="BK1011" s="60" t="s">
        <v>10152</v>
      </c>
      <c r="BL1011" s="60" t="s">
        <v>6552</v>
      </c>
      <c r="BN1011" s="60" t="s">
        <v>6566</v>
      </c>
      <c r="BO1011" s="60" t="s">
        <v>6567</v>
      </c>
      <c r="BP1011" s="60">
        <v>7311141</v>
      </c>
      <c r="BQ1011" s="60" t="s">
        <v>10153</v>
      </c>
      <c r="BS1011" s="60" t="s">
        <v>10154</v>
      </c>
      <c r="BT1011" s="60" t="s">
        <v>2867</v>
      </c>
      <c r="BU1011" s="60" t="s">
        <v>2867</v>
      </c>
      <c r="BV1011" s="61">
        <v>22123</v>
      </c>
      <c r="CO1011" s="60" t="s">
        <v>1596</v>
      </c>
      <c r="CP1011" s="60" t="s">
        <v>1596</v>
      </c>
      <c r="CQ1011" s="60" t="s">
        <v>600</v>
      </c>
      <c r="CX1011" s="60" t="s">
        <v>10155</v>
      </c>
      <c r="CZ1011" s="61">
        <v>43203</v>
      </c>
      <c r="DA1011" s="61">
        <v>43203</v>
      </c>
      <c r="DB1011" s="61">
        <v>42117</v>
      </c>
      <c r="DC1011" s="61">
        <v>43921</v>
      </c>
    </row>
    <row r="1012" spans="1:111" x14ac:dyDescent="0.15">
      <c r="A1012" s="60">
        <f>COUNTIF(B1012:B$1038,B1012)</f>
        <v>1</v>
      </c>
      <c r="B1012" s="60" t="str">
        <f t="shared" si="30"/>
        <v>3493500114小規模多機能型居宅介護</v>
      </c>
      <c r="C1012" s="60">
        <v>3493500114</v>
      </c>
      <c r="D1012" s="60">
        <v>34369</v>
      </c>
      <c r="E1012" s="60" t="s">
        <v>934</v>
      </c>
      <c r="G1012" s="60" t="s">
        <v>10156</v>
      </c>
      <c r="H1012" s="60" t="s">
        <v>10157</v>
      </c>
      <c r="I1012" s="60">
        <v>7311515</v>
      </c>
      <c r="J1012" s="60" t="s">
        <v>927</v>
      </c>
      <c r="K1012" s="60" t="s">
        <v>928</v>
      </c>
      <c r="L1012" s="60" t="s">
        <v>929</v>
      </c>
      <c r="M1012" s="60" t="s">
        <v>308</v>
      </c>
      <c r="P1012" s="60" t="s">
        <v>283</v>
      </c>
      <c r="Q1012" s="60" t="s">
        <v>930</v>
      </c>
      <c r="R1012" s="60" t="s">
        <v>931</v>
      </c>
      <c r="S1012" s="60">
        <v>7311515</v>
      </c>
      <c r="T1012" s="60" t="s">
        <v>927</v>
      </c>
      <c r="U1012" s="61">
        <v>17310</v>
      </c>
      <c r="X1012" s="60" t="s">
        <v>10158</v>
      </c>
      <c r="Y1012" s="60" t="s">
        <v>10159</v>
      </c>
      <c r="Z1012" s="60" t="s">
        <v>6712</v>
      </c>
      <c r="AA1012" s="60">
        <v>7312205</v>
      </c>
      <c r="AB1012" s="60">
        <v>34369</v>
      </c>
      <c r="AC1012" s="60" t="s">
        <v>6713</v>
      </c>
      <c r="AD1012" s="60" t="s">
        <v>934</v>
      </c>
      <c r="AE1012" s="60" t="b">
        <f t="shared" si="31"/>
        <v>1</v>
      </c>
      <c r="AF1012" s="60" t="s">
        <v>935</v>
      </c>
      <c r="AG1012" s="60" t="s">
        <v>291</v>
      </c>
      <c r="AH1012" s="61">
        <v>41746</v>
      </c>
      <c r="AI1012" s="60" t="s">
        <v>292</v>
      </c>
      <c r="AJ1012" s="61">
        <v>43191</v>
      </c>
      <c r="AK1012" s="61">
        <v>43227</v>
      </c>
      <c r="AL1012" s="60" t="s">
        <v>8075</v>
      </c>
      <c r="AM1012" s="60" t="str">
        <f>VLOOKUP(AL1012,'[1]居宅，予防'!$A$2:$B$43,2,FALSE)</f>
        <v>小規模多機能型居宅介護</v>
      </c>
      <c r="AN1012" s="60" t="str">
        <f>VLOOKUP(AM1012,[1]施設種別!$A$2:$B$20,2,FALSE)</f>
        <v>⑫小規模多機能型居宅介護</v>
      </c>
      <c r="AO1012" s="60" t="s">
        <v>294</v>
      </c>
      <c r="AP1012" s="60" t="s">
        <v>356</v>
      </c>
      <c r="AQ1012" s="61">
        <v>41760</v>
      </c>
      <c r="AR1012" s="61">
        <v>41760</v>
      </c>
      <c r="AS1012" s="61">
        <v>43405</v>
      </c>
      <c r="BF1012" s="61">
        <v>41760</v>
      </c>
      <c r="BG1012" s="61">
        <v>43951</v>
      </c>
      <c r="BJ1012" s="60" t="s">
        <v>10158</v>
      </c>
      <c r="BK1012" s="60" t="s">
        <v>10159</v>
      </c>
      <c r="BL1012" s="60" t="s">
        <v>6712</v>
      </c>
      <c r="BN1012" s="60" t="s">
        <v>10160</v>
      </c>
      <c r="BO1012" s="60" t="s">
        <v>10161</v>
      </c>
      <c r="BP1012" s="60">
        <v>7311531</v>
      </c>
      <c r="BQ1012" s="60" t="s">
        <v>10162</v>
      </c>
      <c r="BR1012" s="60" t="s">
        <v>3348</v>
      </c>
      <c r="BV1012" s="61">
        <v>29835</v>
      </c>
      <c r="CR1012" s="60" t="s">
        <v>934</v>
      </c>
      <c r="CZ1012" s="61">
        <v>43413</v>
      </c>
      <c r="DA1012" s="61">
        <v>43204</v>
      </c>
      <c r="DB1012" s="61">
        <v>41746</v>
      </c>
      <c r="DC1012" s="61">
        <v>43951</v>
      </c>
    </row>
    <row r="1013" spans="1:111" x14ac:dyDescent="0.15">
      <c r="A1013" s="60">
        <f>COUNTIF(B1013:B$1038,B1013)</f>
        <v>1</v>
      </c>
      <c r="B1013" s="60" t="str">
        <f t="shared" si="30"/>
        <v>3493600039認知症対応型共同生活介護</v>
      </c>
      <c r="C1013" s="60">
        <v>3493600039</v>
      </c>
      <c r="D1013" s="60">
        <v>34214</v>
      </c>
      <c r="E1013" s="60" t="s">
        <v>964</v>
      </c>
      <c r="G1013" s="60" t="s">
        <v>10163</v>
      </c>
      <c r="H1013" s="60" t="s">
        <v>10164</v>
      </c>
      <c r="I1013" s="60">
        <v>7280006</v>
      </c>
      <c r="J1013" s="60" t="s">
        <v>10165</v>
      </c>
      <c r="K1013" s="60" t="s">
        <v>10166</v>
      </c>
      <c r="M1013" s="60" t="s">
        <v>2182</v>
      </c>
      <c r="N1013" s="60" t="s">
        <v>533</v>
      </c>
      <c r="O1013" s="61">
        <v>37776</v>
      </c>
      <c r="P1013" s="60" t="s">
        <v>283</v>
      </c>
      <c r="Q1013" s="60" t="s">
        <v>10167</v>
      </c>
      <c r="R1013" s="60" t="s">
        <v>10168</v>
      </c>
      <c r="S1013" s="60">
        <v>7280006</v>
      </c>
      <c r="T1013" s="60" t="s">
        <v>10165</v>
      </c>
      <c r="U1013" s="61">
        <v>21553</v>
      </c>
      <c r="V1013" s="60" t="s">
        <v>10166</v>
      </c>
      <c r="X1013" s="60" t="s">
        <v>10169</v>
      </c>
      <c r="Y1013" s="60" t="s">
        <v>10170</v>
      </c>
      <c r="Z1013" s="60" t="s">
        <v>10171</v>
      </c>
      <c r="AA1013" s="60">
        <v>7310521</v>
      </c>
      <c r="AB1013" s="60">
        <v>34214</v>
      </c>
      <c r="AC1013" s="60" t="s">
        <v>10172</v>
      </c>
      <c r="AD1013" s="60" t="s">
        <v>964</v>
      </c>
      <c r="AE1013" s="60" t="b">
        <f t="shared" si="31"/>
        <v>1</v>
      </c>
      <c r="AF1013" s="60" t="s">
        <v>935</v>
      </c>
      <c r="AH1013" s="61">
        <v>39289</v>
      </c>
      <c r="AI1013" s="60" t="s">
        <v>292</v>
      </c>
      <c r="AJ1013" s="61">
        <v>41790</v>
      </c>
      <c r="AK1013" s="61">
        <v>41814</v>
      </c>
      <c r="AL1013" s="60" t="s">
        <v>1887</v>
      </c>
      <c r="AM1013" s="60" t="str">
        <f>VLOOKUP(AL1013,'[1]居宅，予防'!$A$2:$B$43,2,FALSE)</f>
        <v>認知症対応型共同生活介護</v>
      </c>
      <c r="AN1013" s="60" t="str">
        <f>VLOOKUP(AM1013,[1]施設種別!$A$2:$B$20,2,FALSE)</f>
        <v>⑪認知症対応型共同生活介護</v>
      </c>
      <c r="AO1013" s="60" t="s">
        <v>294</v>
      </c>
      <c r="AP1013" s="60" t="s">
        <v>356</v>
      </c>
      <c r="AQ1013" s="61">
        <v>39295</v>
      </c>
      <c r="AR1013" s="61">
        <v>39295</v>
      </c>
      <c r="AS1013" s="61">
        <v>43191</v>
      </c>
      <c r="BF1013" s="61">
        <v>41487</v>
      </c>
      <c r="BG1013" s="61">
        <v>43677</v>
      </c>
      <c r="BJ1013" s="60" t="s">
        <v>10169</v>
      </c>
      <c r="BK1013" s="60" t="s">
        <v>10170</v>
      </c>
      <c r="BL1013" s="60" t="s">
        <v>10171</v>
      </c>
      <c r="BM1013" s="60" t="s">
        <v>10173</v>
      </c>
      <c r="BN1013" s="60" t="s">
        <v>10168</v>
      </c>
      <c r="BO1013" s="60" t="s">
        <v>10167</v>
      </c>
      <c r="BP1013" s="60">
        <v>7310521</v>
      </c>
      <c r="BQ1013" s="60" t="s">
        <v>10172</v>
      </c>
      <c r="BV1013" s="61">
        <v>21553</v>
      </c>
      <c r="CZ1013" s="61">
        <v>43216</v>
      </c>
      <c r="DA1013" s="61">
        <v>43216</v>
      </c>
      <c r="DB1013" s="61">
        <v>41472</v>
      </c>
      <c r="DC1013" s="61">
        <v>43677</v>
      </c>
    </row>
    <row r="1014" spans="1:111" x14ac:dyDescent="0.15">
      <c r="A1014" s="60">
        <f>COUNTIF(B1014:B$1038,B1014)</f>
        <v>1</v>
      </c>
      <c r="B1014" s="60" t="str">
        <f t="shared" si="30"/>
        <v>3493600047小規模多機能型居宅介護</v>
      </c>
      <c r="C1014" s="60">
        <v>3493600047</v>
      </c>
      <c r="D1014" s="60">
        <v>34214</v>
      </c>
      <c r="E1014" s="60" t="s">
        <v>964</v>
      </c>
      <c r="G1014" s="60" t="s">
        <v>10163</v>
      </c>
      <c r="H1014" s="60" t="s">
        <v>10164</v>
      </c>
      <c r="I1014" s="60">
        <v>7280006</v>
      </c>
      <c r="J1014" s="60" t="s">
        <v>10165</v>
      </c>
      <c r="K1014" s="60" t="s">
        <v>10166</v>
      </c>
      <c r="M1014" s="60" t="s">
        <v>2182</v>
      </c>
      <c r="O1014" s="61">
        <v>37776</v>
      </c>
      <c r="P1014" s="60" t="s">
        <v>283</v>
      </c>
      <c r="Q1014" s="60" t="s">
        <v>10167</v>
      </c>
      <c r="R1014" s="60" t="s">
        <v>10168</v>
      </c>
      <c r="S1014" s="60">
        <v>7280006</v>
      </c>
      <c r="T1014" s="60" t="s">
        <v>10165</v>
      </c>
      <c r="U1014" s="61">
        <v>21553</v>
      </c>
      <c r="V1014" s="60" t="s">
        <v>10166</v>
      </c>
      <c r="X1014" s="60" t="s">
        <v>10174</v>
      </c>
      <c r="Y1014" s="60" t="s">
        <v>10175</v>
      </c>
      <c r="Z1014" s="60" t="s">
        <v>10166</v>
      </c>
      <c r="AA1014" s="60">
        <v>7310521</v>
      </c>
      <c r="AB1014" s="60">
        <v>34214</v>
      </c>
      <c r="AC1014" s="60" t="s">
        <v>10172</v>
      </c>
      <c r="AD1014" s="60" t="s">
        <v>964</v>
      </c>
      <c r="AE1014" s="60" t="b">
        <f t="shared" si="31"/>
        <v>1</v>
      </c>
      <c r="AF1014" s="60" t="s">
        <v>935</v>
      </c>
      <c r="AH1014" s="61">
        <v>39346</v>
      </c>
      <c r="AI1014" s="60" t="s">
        <v>292</v>
      </c>
      <c r="AJ1014" s="61">
        <v>41790</v>
      </c>
      <c r="AK1014" s="61">
        <v>41814</v>
      </c>
      <c r="AL1014" s="60" t="s">
        <v>8075</v>
      </c>
      <c r="AM1014" s="60" t="str">
        <f>VLOOKUP(AL1014,'[1]居宅，予防'!$A$2:$B$43,2,FALSE)</f>
        <v>小規模多機能型居宅介護</v>
      </c>
      <c r="AN1014" s="60" t="str">
        <f>VLOOKUP(AM1014,[1]施設種別!$A$2:$B$20,2,FALSE)</f>
        <v>⑫小規模多機能型居宅介護</v>
      </c>
      <c r="AO1014" s="60" t="s">
        <v>294</v>
      </c>
      <c r="AP1014" s="60" t="s">
        <v>356</v>
      </c>
      <c r="AQ1014" s="61">
        <v>39356</v>
      </c>
      <c r="AR1014" s="61">
        <v>39356</v>
      </c>
      <c r="AS1014" s="61">
        <v>43191</v>
      </c>
      <c r="BF1014" s="61">
        <v>41548</v>
      </c>
      <c r="BG1014" s="61">
        <v>43738</v>
      </c>
      <c r="BJ1014" s="60" t="s">
        <v>10174</v>
      </c>
      <c r="BK1014" s="60" t="s">
        <v>10175</v>
      </c>
      <c r="BL1014" s="60" t="s">
        <v>10166</v>
      </c>
      <c r="BM1014" s="60" t="s">
        <v>10176</v>
      </c>
      <c r="BN1014" s="60" t="s">
        <v>10168</v>
      </c>
      <c r="BO1014" s="60" t="s">
        <v>10167</v>
      </c>
      <c r="BP1014" s="60">
        <v>7280006</v>
      </c>
      <c r="BQ1014" s="60" t="s">
        <v>10177</v>
      </c>
      <c r="BV1014" s="61">
        <v>21553</v>
      </c>
      <c r="CR1014" s="60" t="s">
        <v>964</v>
      </c>
      <c r="CZ1014" s="61">
        <v>43216</v>
      </c>
      <c r="DA1014" s="61">
        <v>43216</v>
      </c>
      <c r="DB1014" s="61">
        <v>40192</v>
      </c>
      <c r="DC1014" s="61">
        <v>43738</v>
      </c>
    </row>
    <row r="1015" spans="1:111" x14ac:dyDescent="0.15">
      <c r="A1015" s="60">
        <f>COUNTIF(B1015:B$1038,B1015)</f>
        <v>1</v>
      </c>
      <c r="B1015" s="60" t="str">
        <f t="shared" si="30"/>
        <v>3493600054小規模多機能型居宅介護</v>
      </c>
      <c r="C1015" s="60">
        <v>3493600054</v>
      </c>
      <c r="D1015" s="60">
        <v>34214</v>
      </c>
      <c r="E1015" s="60" t="s">
        <v>964</v>
      </c>
      <c r="G1015" s="60" t="s">
        <v>10178</v>
      </c>
      <c r="H1015" s="60" t="s">
        <v>10179</v>
      </c>
      <c r="I1015" s="60">
        <v>7310612</v>
      </c>
      <c r="J1015" s="60" t="s">
        <v>10180</v>
      </c>
      <c r="K1015" s="60" t="s">
        <v>10181</v>
      </c>
      <c r="L1015" s="60" t="s">
        <v>10182</v>
      </c>
      <c r="M1015" s="60" t="s">
        <v>1907</v>
      </c>
      <c r="N1015" s="60" t="s">
        <v>533</v>
      </c>
      <c r="O1015" s="61">
        <v>34432</v>
      </c>
      <c r="P1015" s="60" t="s">
        <v>1908</v>
      </c>
      <c r="Q1015" s="60" t="s">
        <v>9149</v>
      </c>
      <c r="R1015" s="60" t="s">
        <v>9150</v>
      </c>
      <c r="S1015" s="60">
        <v>7311142</v>
      </c>
      <c r="T1015" s="60" t="s">
        <v>9151</v>
      </c>
      <c r="U1015" s="61">
        <v>21454</v>
      </c>
      <c r="V1015" s="60" t="s">
        <v>10183</v>
      </c>
      <c r="X1015" s="60" t="s">
        <v>10184</v>
      </c>
      <c r="Y1015" s="60" t="s">
        <v>10185</v>
      </c>
      <c r="Z1015" s="60" t="s">
        <v>10181</v>
      </c>
      <c r="AA1015" s="60">
        <v>7310612</v>
      </c>
      <c r="AB1015" s="60">
        <v>34214</v>
      </c>
      <c r="AC1015" s="60" t="s">
        <v>10180</v>
      </c>
      <c r="AD1015" s="60" t="s">
        <v>964</v>
      </c>
      <c r="AE1015" s="60" t="b">
        <f t="shared" si="31"/>
        <v>1</v>
      </c>
      <c r="AF1015" s="60" t="s">
        <v>935</v>
      </c>
      <c r="AH1015" s="61">
        <v>40626</v>
      </c>
      <c r="AI1015" s="60" t="s">
        <v>292</v>
      </c>
      <c r="AJ1015" s="61">
        <v>41883</v>
      </c>
      <c r="AK1015" s="61">
        <v>41914</v>
      </c>
      <c r="AL1015" s="60" t="s">
        <v>8075</v>
      </c>
      <c r="AM1015" s="60" t="str">
        <f>VLOOKUP(AL1015,'[1]居宅，予防'!$A$2:$B$43,2,FALSE)</f>
        <v>小規模多機能型居宅介護</v>
      </c>
      <c r="AN1015" s="60" t="str">
        <f>VLOOKUP(AM1015,[1]施設種別!$A$2:$B$20,2,FALSE)</f>
        <v>⑫小規模多機能型居宅介護</v>
      </c>
      <c r="AO1015" s="60" t="s">
        <v>294</v>
      </c>
      <c r="AP1015" s="60" t="s">
        <v>356</v>
      </c>
      <c r="AQ1015" s="61">
        <v>40634</v>
      </c>
      <c r="AR1015" s="61">
        <v>40634</v>
      </c>
      <c r="AS1015" s="61">
        <v>42156</v>
      </c>
      <c r="BF1015" s="61">
        <v>42826</v>
      </c>
      <c r="BG1015" s="61">
        <v>45016</v>
      </c>
      <c r="BJ1015" s="60" t="s">
        <v>10184</v>
      </c>
      <c r="BK1015" s="60" t="s">
        <v>10185</v>
      </c>
      <c r="BL1015" s="60" t="s">
        <v>10181</v>
      </c>
      <c r="BM1015" s="60" t="s">
        <v>10182</v>
      </c>
      <c r="BN1015" s="60" t="s">
        <v>10186</v>
      </c>
      <c r="BO1015" s="60" t="s">
        <v>10187</v>
      </c>
      <c r="BP1015" s="60">
        <v>7310501</v>
      </c>
      <c r="BQ1015" s="60" t="s">
        <v>10188</v>
      </c>
      <c r="BS1015" s="60" t="s">
        <v>10189</v>
      </c>
      <c r="BT1015" s="60" t="s">
        <v>10190</v>
      </c>
      <c r="BU1015" s="60" t="s">
        <v>598</v>
      </c>
      <c r="BV1015" s="61">
        <v>28736</v>
      </c>
      <c r="BW1015" s="60" t="s">
        <v>10191</v>
      </c>
      <c r="CO1015" s="60" t="s">
        <v>3542</v>
      </c>
      <c r="CP1015" s="60" t="s">
        <v>600</v>
      </c>
      <c r="CQ1015" s="60" t="s">
        <v>600</v>
      </c>
      <c r="CR1015" s="60" t="s">
        <v>964</v>
      </c>
      <c r="CS1015" s="60" t="s">
        <v>10192</v>
      </c>
      <c r="CZ1015" s="61">
        <v>42818</v>
      </c>
      <c r="DA1015" s="61">
        <v>43216</v>
      </c>
      <c r="DB1015" s="61">
        <v>40626</v>
      </c>
      <c r="DC1015" s="61">
        <v>45016</v>
      </c>
    </row>
    <row r="1016" spans="1:111" x14ac:dyDescent="0.15">
      <c r="A1016" s="60">
        <f>COUNTIF(B1016:B$1038,B1016)</f>
        <v>1</v>
      </c>
      <c r="B1016" s="60" t="str">
        <f t="shared" si="30"/>
        <v>3493600062認知症対応型共同生活介護</v>
      </c>
      <c r="C1016" s="60">
        <v>3493600062</v>
      </c>
      <c r="D1016" s="60">
        <v>34214</v>
      </c>
      <c r="E1016" s="60" t="s">
        <v>964</v>
      </c>
      <c r="G1016" s="60" t="s">
        <v>10178</v>
      </c>
      <c r="H1016" s="60" t="s">
        <v>10179</v>
      </c>
      <c r="I1016" s="60">
        <v>7310612</v>
      </c>
      <c r="J1016" s="60" t="s">
        <v>10180</v>
      </c>
      <c r="K1016" s="60" t="s">
        <v>10181</v>
      </c>
      <c r="L1016" s="60" t="s">
        <v>10182</v>
      </c>
      <c r="M1016" s="60" t="s">
        <v>1907</v>
      </c>
      <c r="N1016" s="60" t="s">
        <v>533</v>
      </c>
      <c r="O1016" s="61">
        <v>31145</v>
      </c>
      <c r="P1016" s="60" t="s">
        <v>1908</v>
      </c>
      <c r="Q1016" s="60" t="s">
        <v>9149</v>
      </c>
      <c r="R1016" s="60" t="s">
        <v>9150</v>
      </c>
      <c r="S1016" s="60">
        <v>7311142</v>
      </c>
      <c r="T1016" s="60" t="s">
        <v>9151</v>
      </c>
      <c r="U1016" s="61">
        <v>21454</v>
      </c>
      <c r="V1016" s="60" t="s">
        <v>10183</v>
      </c>
      <c r="X1016" s="60" t="s">
        <v>10193</v>
      </c>
      <c r="Y1016" s="60" t="s">
        <v>10189</v>
      </c>
      <c r="Z1016" s="60" t="s">
        <v>10181</v>
      </c>
      <c r="AA1016" s="60">
        <v>7310612</v>
      </c>
      <c r="AB1016" s="60">
        <v>34214</v>
      </c>
      <c r="AC1016" s="60" t="s">
        <v>10180</v>
      </c>
      <c r="AD1016" s="60" t="s">
        <v>964</v>
      </c>
      <c r="AE1016" s="60" t="b">
        <f t="shared" si="31"/>
        <v>1</v>
      </c>
      <c r="AF1016" s="60" t="s">
        <v>935</v>
      </c>
      <c r="AH1016" s="61">
        <v>40626</v>
      </c>
      <c r="AI1016" s="60" t="s">
        <v>292</v>
      </c>
      <c r="AJ1016" s="61">
        <v>41883</v>
      </c>
      <c r="AK1016" s="61">
        <v>41914</v>
      </c>
      <c r="AL1016" s="60" t="s">
        <v>1887</v>
      </c>
      <c r="AM1016" s="60" t="str">
        <f>VLOOKUP(AL1016,'[1]居宅，予防'!$A$2:$B$43,2,FALSE)</f>
        <v>認知症対応型共同生活介護</v>
      </c>
      <c r="AN1016" s="60" t="str">
        <f>VLOOKUP(AM1016,[1]施設種別!$A$2:$B$20,2,FALSE)</f>
        <v>⑪認知症対応型共同生活介護</v>
      </c>
      <c r="AO1016" s="60" t="s">
        <v>294</v>
      </c>
      <c r="AP1016" s="60" t="s">
        <v>356</v>
      </c>
      <c r="AQ1016" s="61">
        <v>40634</v>
      </c>
      <c r="AR1016" s="61">
        <v>40634</v>
      </c>
      <c r="AS1016" s="61">
        <v>41884</v>
      </c>
      <c r="BF1016" s="61">
        <v>42826</v>
      </c>
      <c r="BG1016" s="61">
        <v>45016</v>
      </c>
      <c r="BJ1016" s="60" t="s">
        <v>10193</v>
      </c>
      <c r="BK1016" s="60" t="s">
        <v>10189</v>
      </c>
      <c r="BL1016" s="60" t="s">
        <v>10181</v>
      </c>
      <c r="BM1016" s="60" t="s">
        <v>10182</v>
      </c>
      <c r="BN1016" s="60" t="s">
        <v>10186</v>
      </c>
      <c r="BO1016" s="60" t="s">
        <v>10187</v>
      </c>
      <c r="BP1016" s="60">
        <v>7310501</v>
      </c>
      <c r="BQ1016" s="60" t="s">
        <v>10194</v>
      </c>
      <c r="BS1016" s="60" t="s">
        <v>10185</v>
      </c>
      <c r="BT1016" s="60" t="s">
        <v>10195</v>
      </c>
      <c r="BV1016" s="61">
        <v>27263</v>
      </c>
      <c r="BW1016" s="60" t="s">
        <v>10191</v>
      </c>
      <c r="CU1016" s="60" t="s">
        <v>10196</v>
      </c>
      <c r="CZ1016" s="61">
        <v>42818</v>
      </c>
      <c r="DA1016" s="61">
        <v>43216</v>
      </c>
      <c r="DB1016" s="61">
        <v>40626</v>
      </c>
      <c r="DC1016" s="61">
        <v>45016</v>
      </c>
    </row>
    <row r="1017" spans="1:111" x14ac:dyDescent="0.15">
      <c r="A1017" s="60">
        <f>COUNTIF(B1017:B$1038,B1017)</f>
        <v>1</v>
      </c>
      <c r="B1017" s="60" t="str">
        <f t="shared" si="30"/>
        <v>3493600070小規模多機能型居宅介護</v>
      </c>
      <c r="C1017" s="60">
        <v>3493600070</v>
      </c>
      <c r="D1017" s="60">
        <v>34214</v>
      </c>
      <c r="E1017" s="60" t="s">
        <v>964</v>
      </c>
      <c r="G1017" s="60" t="s">
        <v>8131</v>
      </c>
      <c r="H1017" s="60" t="s">
        <v>8132</v>
      </c>
      <c r="I1017" s="60">
        <v>7220018</v>
      </c>
      <c r="J1017" s="60" t="s">
        <v>2256</v>
      </c>
      <c r="K1017" s="60" t="s">
        <v>2257</v>
      </c>
      <c r="L1017" s="60" t="s">
        <v>2258</v>
      </c>
      <c r="M1017" s="60" t="s">
        <v>1907</v>
      </c>
      <c r="O1017" s="61">
        <v>36096</v>
      </c>
      <c r="P1017" s="60" t="s">
        <v>1967</v>
      </c>
      <c r="Q1017" s="60" t="s">
        <v>2259</v>
      </c>
      <c r="R1017" s="60" t="s">
        <v>2260</v>
      </c>
      <c r="S1017" s="60">
        <v>7220022</v>
      </c>
      <c r="T1017" s="60" t="s">
        <v>2261</v>
      </c>
      <c r="U1017" s="61">
        <v>23155</v>
      </c>
      <c r="V1017" s="60" t="s">
        <v>2719</v>
      </c>
      <c r="X1017" s="60" t="s">
        <v>10197</v>
      </c>
      <c r="Y1017" s="60" t="s">
        <v>10198</v>
      </c>
      <c r="Z1017" s="60" t="s">
        <v>6934</v>
      </c>
      <c r="AA1017" s="60">
        <v>7391102</v>
      </c>
      <c r="AB1017" s="60">
        <v>34214</v>
      </c>
      <c r="AC1017" s="60" t="s">
        <v>6935</v>
      </c>
      <c r="AD1017" s="60" t="s">
        <v>964</v>
      </c>
      <c r="AE1017" s="60" t="b">
        <f t="shared" si="31"/>
        <v>1</v>
      </c>
      <c r="AF1017" s="60" t="s">
        <v>935</v>
      </c>
      <c r="AH1017" s="61">
        <v>40945</v>
      </c>
      <c r="AI1017" s="60" t="s">
        <v>292</v>
      </c>
      <c r="AJ1017" s="61">
        <v>42826</v>
      </c>
      <c r="AK1017" s="61">
        <v>42852</v>
      </c>
      <c r="AL1017" s="60" t="s">
        <v>8075</v>
      </c>
      <c r="AM1017" s="60" t="str">
        <f>VLOOKUP(AL1017,'[1]居宅，予防'!$A$2:$B$43,2,FALSE)</f>
        <v>小規模多機能型居宅介護</v>
      </c>
      <c r="AN1017" s="60" t="str">
        <f>VLOOKUP(AM1017,[1]施設種別!$A$2:$B$20,2,FALSE)</f>
        <v>⑫小規模多機能型居宅介護</v>
      </c>
      <c r="AO1017" s="60" t="s">
        <v>294</v>
      </c>
      <c r="AP1017" s="60" t="s">
        <v>356</v>
      </c>
      <c r="AQ1017" s="61">
        <v>40969</v>
      </c>
      <c r="AR1017" s="61">
        <v>40969</v>
      </c>
      <c r="AS1017" s="61">
        <v>43540</v>
      </c>
      <c r="BF1017" s="61">
        <v>43160</v>
      </c>
      <c r="BG1017" s="61">
        <v>45351</v>
      </c>
      <c r="BJ1017" s="60" t="s">
        <v>10197</v>
      </c>
      <c r="BK1017" s="60" t="s">
        <v>10198</v>
      </c>
      <c r="BL1017" s="60" t="s">
        <v>6934</v>
      </c>
      <c r="BM1017" s="60" t="s">
        <v>6936</v>
      </c>
      <c r="BN1017" s="60" t="s">
        <v>10199</v>
      </c>
      <c r="BO1017" s="60" t="s">
        <v>10200</v>
      </c>
      <c r="BP1017" s="60">
        <v>7391202</v>
      </c>
      <c r="BQ1017" s="60" t="s">
        <v>10201</v>
      </c>
      <c r="BR1017" s="60" t="s">
        <v>1892</v>
      </c>
      <c r="BV1017" s="61">
        <v>28419</v>
      </c>
      <c r="BW1017" s="60" t="s">
        <v>10202</v>
      </c>
      <c r="CO1017" s="60" t="s">
        <v>4039</v>
      </c>
      <c r="CP1017" s="60" t="s">
        <v>4039</v>
      </c>
      <c r="CQ1017" s="60" t="s">
        <v>10203</v>
      </c>
      <c r="CR1017" s="60" t="s">
        <v>964</v>
      </c>
      <c r="CZ1017" s="61">
        <v>43551</v>
      </c>
      <c r="DA1017" s="61">
        <v>43216</v>
      </c>
      <c r="DB1017" s="61">
        <v>41127</v>
      </c>
      <c r="DC1017" s="61">
        <v>45351</v>
      </c>
    </row>
    <row r="1018" spans="1:111" x14ac:dyDescent="0.15">
      <c r="A1018" s="60">
        <f>COUNTIF(B1018:B$1038,B1018)</f>
        <v>1</v>
      </c>
      <c r="B1018" s="60" t="str">
        <f t="shared" si="30"/>
        <v>3493600088認知症対応型共同生活介護</v>
      </c>
      <c r="C1018" s="60">
        <v>3493600088</v>
      </c>
      <c r="D1018" s="60">
        <v>34214</v>
      </c>
      <c r="E1018" s="60" t="s">
        <v>964</v>
      </c>
      <c r="G1018" s="60" t="s">
        <v>1511</v>
      </c>
      <c r="H1018" s="60" t="s">
        <v>1512</v>
      </c>
      <c r="I1018" s="60">
        <v>7391301</v>
      </c>
      <c r="J1018" s="60" t="s">
        <v>10204</v>
      </c>
      <c r="K1018" s="60" t="s">
        <v>1514</v>
      </c>
      <c r="L1018" s="60" t="s">
        <v>1515</v>
      </c>
      <c r="M1018" s="60" t="s">
        <v>1244</v>
      </c>
      <c r="N1018" s="60" t="s">
        <v>6868</v>
      </c>
      <c r="O1018" s="61">
        <v>24978</v>
      </c>
      <c r="P1018" s="60" t="s">
        <v>283</v>
      </c>
      <c r="Q1018" s="60" t="s">
        <v>1516</v>
      </c>
      <c r="R1018" s="60" t="s">
        <v>6869</v>
      </c>
      <c r="S1018" s="60">
        <v>7320023</v>
      </c>
      <c r="T1018" s="60" t="s">
        <v>10205</v>
      </c>
      <c r="U1018" s="61">
        <v>27656</v>
      </c>
      <c r="X1018" s="60" t="s">
        <v>10206</v>
      </c>
      <c r="Y1018" s="60" t="s">
        <v>10207</v>
      </c>
      <c r="Z1018" s="60" t="s">
        <v>10208</v>
      </c>
      <c r="AA1018" s="60">
        <v>7391201</v>
      </c>
      <c r="AB1018" s="60">
        <v>34214</v>
      </c>
      <c r="AC1018" s="60" t="s">
        <v>10209</v>
      </c>
      <c r="AD1018" s="60" t="s">
        <v>964</v>
      </c>
      <c r="AE1018" s="60" t="b">
        <f t="shared" si="31"/>
        <v>1</v>
      </c>
      <c r="AF1018" s="60" t="s">
        <v>935</v>
      </c>
      <c r="AH1018" s="61">
        <v>41690</v>
      </c>
      <c r="AI1018" s="60" t="s">
        <v>292</v>
      </c>
      <c r="AJ1018" s="61">
        <v>42901</v>
      </c>
      <c r="AK1018" s="61">
        <v>42948</v>
      </c>
      <c r="AL1018" s="60" t="s">
        <v>1887</v>
      </c>
      <c r="AM1018" s="60" t="str">
        <f>VLOOKUP(AL1018,'[1]居宅，予防'!$A$2:$B$43,2,FALSE)</f>
        <v>認知症対応型共同生活介護</v>
      </c>
      <c r="AN1018" s="60" t="str">
        <f>VLOOKUP(AM1018,[1]施設種別!$A$2:$B$20,2,FALSE)</f>
        <v>⑪認知症対応型共同生活介護</v>
      </c>
      <c r="AO1018" s="60" t="s">
        <v>294</v>
      </c>
      <c r="AP1018" s="60" t="s">
        <v>356</v>
      </c>
      <c r="AQ1018" s="61">
        <v>41699</v>
      </c>
      <c r="AR1018" s="61">
        <v>41699</v>
      </c>
      <c r="AS1018" s="61">
        <v>42460</v>
      </c>
      <c r="BF1018" s="61">
        <v>41699</v>
      </c>
      <c r="BG1018" s="61">
        <v>43890</v>
      </c>
      <c r="BJ1018" s="60" t="s">
        <v>10206</v>
      </c>
      <c r="BK1018" s="60" t="s">
        <v>10207</v>
      </c>
      <c r="BL1018" s="60" t="s">
        <v>10208</v>
      </c>
      <c r="BM1018" s="60" t="s">
        <v>10210</v>
      </c>
      <c r="BN1018" s="60" t="s">
        <v>10211</v>
      </c>
      <c r="BO1018" s="60" t="s">
        <v>10212</v>
      </c>
      <c r="BP1018" s="60">
        <v>7391414</v>
      </c>
      <c r="BQ1018" s="60" t="s">
        <v>10213</v>
      </c>
      <c r="BR1018" s="60" t="s">
        <v>5338</v>
      </c>
      <c r="BU1018" s="60" t="s">
        <v>598</v>
      </c>
      <c r="BV1018" s="61">
        <v>24502</v>
      </c>
      <c r="BW1018" s="60" t="s">
        <v>10214</v>
      </c>
      <c r="CZ1018" s="61">
        <v>42704</v>
      </c>
      <c r="DA1018" s="61">
        <v>43238</v>
      </c>
      <c r="DB1018" s="61">
        <v>41690</v>
      </c>
      <c r="DC1018" s="61">
        <v>43890</v>
      </c>
    </row>
    <row r="1019" spans="1:111" x14ac:dyDescent="0.15">
      <c r="A1019" s="60">
        <f>COUNTIF(B1019:B$1038,B1019)</f>
        <v>1</v>
      </c>
      <c r="B1019" s="60" t="str">
        <f t="shared" si="30"/>
        <v>3493600096地域密着型介護老人福祉施設入所者生活介護</v>
      </c>
      <c r="C1019" s="60">
        <v>3493600096</v>
      </c>
      <c r="D1019" s="60">
        <v>34214</v>
      </c>
      <c r="E1019" s="60" t="s">
        <v>964</v>
      </c>
      <c r="G1019" s="60" t="s">
        <v>1511</v>
      </c>
      <c r="H1019" s="60" t="s">
        <v>1512</v>
      </c>
      <c r="I1019" s="60">
        <v>7391301</v>
      </c>
      <c r="J1019" s="60" t="s">
        <v>10204</v>
      </c>
      <c r="K1019" s="60" t="s">
        <v>1514</v>
      </c>
      <c r="L1019" s="60" t="s">
        <v>1515</v>
      </c>
      <c r="M1019" s="60" t="s">
        <v>1244</v>
      </c>
      <c r="N1019" s="60" t="s">
        <v>6868</v>
      </c>
      <c r="O1019" s="61">
        <v>24978</v>
      </c>
      <c r="P1019" s="60" t="s">
        <v>283</v>
      </c>
      <c r="Q1019" s="60" t="s">
        <v>1516</v>
      </c>
      <c r="R1019" s="60" t="s">
        <v>6869</v>
      </c>
      <c r="S1019" s="60">
        <v>7320023</v>
      </c>
      <c r="T1019" s="60" t="s">
        <v>6870</v>
      </c>
      <c r="U1019" s="61">
        <v>27656</v>
      </c>
      <c r="V1019" s="60" t="s">
        <v>6871</v>
      </c>
      <c r="X1019" s="60" t="s">
        <v>10215</v>
      </c>
      <c r="Y1019" s="60" t="s">
        <v>10216</v>
      </c>
      <c r="Z1019" s="60" t="s">
        <v>6818</v>
      </c>
      <c r="AA1019" s="60">
        <v>7391103</v>
      </c>
      <c r="AB1019" s="60">
        <v>34214</v>
      </c>
      <c r="AC1019" s="60" t="s">
        <v>10217</v>
      </c>
      <c r="AD1019" s="60" t="s">
        <v>964</v>
      </c>
      <c r="AE1019" s="60" t="b">
        <f t="shared" si="31"/>
        <v>1</v>
      </c>
      <c r="AF1019" s="60" t="s">
        <v>935</v>
      </c>
      <c r="AH1019" s="61">
        <v>41717</v>
      </c>
      <c r="AI1019" s="60" t="s">
        <v>292</v>
      </c>
      <c r="AJ1019" s="61">
        <v>43556</v>
      </c>
      <c r="AK1019" s="61">
        <v>43578</v>
      </c>
      <c r="AL1019" s="60" t="s">
        <v>8225</v>
      </c>
      <c r="AM1019" s="60" t="str">
        <f>VLOOKUP(AL1019,'[1]居宅，予防'!$A$2:$B$43,2,FALSE)</f>
        <v>地域密着型介護老人福祉施設入所者生活介護</v>
      </c>
      <c r="AN1019" s="60" t="str">
        <f>VLOOKUP(AM1019,[1]施設種別!$A$2:$B$20,2,FALSE)</f>
        <v>②地域密着型特別養護老人ホーム</v>
      </c>
      <c r="AO1019" s="60" t="s">
        <v>294</v>
      </c>
      <c r="AP1019" s="60" t="s">
        <v>356</v>
      </c>
      <c r="AQ1019" s="61">
        <v>41730</v>
      </c>
      <c r="AR1019" s="61">
        <v>41730</v>
      </c>
      <c r="AS1019" s="61">
        <v>43556</v>
      </c>
      <c r="BF1019" s="61">
        <v>41730</v>
      </c>
      <c r="BG1019" s="61">
        <v>43921</v>
      </c>
      <c r="BJ1019" s="60" t="s">
        <v>10215</v>
      </c>
      <c r="BK1019" s="60" t="s">
        <v>10216</v>
      </c>
      <c r="BL1019" s="60" t="s">
        <v>6818</v>
      </c>
      <c r="BM1019" s="60" t="s">
        <v>6820</v>
      </c>
      <c r="BN1019" s="60" t="s">
        <v>6874</v>
      </c>
      <c r="BO1019" s="60" t="s">
        <v>6875</v>
      </c>
      <c r="BP1019" s="60">
        <v>7340005</v>
      </c>
      <c r="BQ1019" s="60" t="s">
        <v>10218</v>
      </c>
      <c r="BS1019" s="60" t="s">
        <v>6877</v>
      </c>
      <c r="BT1019" s="60" t="s">
        <v>598</v>
      </c>
      <c r="BU1019" s="60" t="s">
        <v>598</v>
      </c>
      <c r="BV1019" s="61">
        <v>26169</v>
      </c>
      <c r="BW1019" s="60" t="s">
        <v>10219</v>
      </c>
      <c r="CO1019" s="60" t="s">
        <v>3911</v>
      </c>
      <c r="CP1019" s="60" t="s">
        <v>3911</v>
      </c>
      <c r="CQ1019" s="60" t="s">
        <v>404</v>
      </c>
      <c r="CU1019" s="60" t="s">
        <v>10220</v>
      </c>
      <c r="CV1019" s="60" t="s">
        <v>10221</v>
      </c>
      <c r="CW1019" s="60" t="s">
        <v>10222</v>
      </c>
      <c r="CX1019" s="60" t="s">
        <v>4772</v>
      </c>
      <c r="CZ1019" s="61">
        <v>43578</v>
      </c>
      <c r="DA1019" s="61">
        <v>43578</v>
      </c>
      <c r="DB1019" s="61">
        <v>41756</v>
      </c>
      <c r="DC1019" s="61">
        <v>43921</v>
      </c>
    </row>
    <row r="1020" spans="1:111" x14ac:dyDescent="0.15">
      <c r="A1020" s="60">
        <f>COUNTIF(B1020:B$1038,B1020)</f>
        <v>1</v>
      </c>
      <c r="B1020" s="60" t="str">
        <f t="shared" si="30"/>
        <v>3493900017認知症対応型共同生活介護</v>
      </c>
      <c r="C1020" s="60">
        <v>3493900017</v>
      </c>
      <c r="D1020" s="60">
        <v>34431</v>
      </c>
      <c r="E1020" s="60" t="s">
        <v>1693</v>
      </c>
      <c r="G1020" s="60" t="s">
        <v>1684</v>
      </c>
      <c r="H1020" s="60" t="s">
        <v>1685</v>
      </c>
      <c r="I1020" s="60">
        <v>7250231</v>
      </c>
      <c r="J1020" s="60" t="s">
        <v>1686</v>
      </c>
      <c r="K1020" s="60" t="s">
        <v>1687</v>
      </c>
      <c r="L1020" s="60" t="s">
        <v>1688</v>
      </c>
      <c r="M1020" s="60" t="s">
        <v>308</v>
      </c>
      <c r="N1020" s="60" t="s">
        <v>533</v>
      </c>
      <c r="P1020" s="60" t="s">
        <v>283</v>
      </c>
      <c r="Q1020" s="60" t="s">
        <v>10223</v>
      </c>
      <c r="R1020" s="60" t="s">
        <v>10224</v>
      </c>
      <c r="S1020" s="60">
        <v>7250231</v>
      </c>
      <c r="T1020" s="60" t="s">
        <v>1686</v>
      </c>
      <c r="V1020" s="60" t="s">
        <v>1687</v>
      </c>
      <c r="W1020" s="60" t="s">
        <v>1687</v>
      </c>
      <c r="X1020" s="60" t="s">
        <v>10225</v>
      </c>
      <c r="Y1020" s="60" t="s">
        <v>10226</v>
      </c>
      <c r="Z1020" s="60" t="s">
        <v>10227</v>
      </c>
      <c r="AA1020" s="60">
        <v>7250401</v>
      </c>
      <c r="AB1020" s="60">
        <v>34431</v>
      </c>
      <c r="AC1020" s="60" t="s">
        <v>10228</v>
      </c>
      <c r="AD1020" s="60" t="s">
        <v>1693</v>
      </c>
      <c r="AE1020" s="60" t="b">
        <f t="shared" si="31"/>
        <v>1</v>
      </c>
      <c r="AF1020" s="60" t="s">
        <v>290</v>
      </c>
      <c r="AH1020" s="61">
        <v>40995</v>
      </c>
      <c r="AI1020" s="60" t="s">
        <v>292</v>
      </c>
      <c r="AJ1020" s="61">
        <v>43200</v>
      </c>
      <c r="AK1020" s="61">
        <v>43213</v>
      </c>
      <c r="AL1020" s="60" t="s">
        <v>1887</v>
      </c>
      <c r="AM1020" s="60" t="str">
        <f>VLOOKUP(AL1020,'[1]居宅，予防'!$A$2:$B$43,2,FALSE)</f>
        <v>認知症対応型共同生活介護</v>
      </c>
      <c r="AN1020" s="60" t="str">
        <f>VLOOKUP(AM1020,[1]施設種別!$A$2:$B$20,2,FALSE)</f>
        <v>⑪認知症対応型共同生活介護</v>
      </c>
      <c r="AO1020" s="60" t="s">
        <v>294</v>
      </c>
      <c r="AP1020" s="60" t="s">
        <v>356</v>
      </c>
      <c r="AQ1020" s="61">
        <v>41030</v>
      </c>
      <c r="AR1020" s="61">
        <v>41030</v>
      </c>
      <c r="AS1020" s="61">
        <v>42826</v>
      </c>
      <c r="BF1020" s="61">
        <v>43221</v>
      </c>
      <c r="BG1020" s="61">
        <v>45412</v>
      </c>
      <c r="BJ1020" s="60" t="s">
        <v>10225</v>
      </c>
      <c r="BK1020" s="60" t="s">
        <v>10226</v>
      </c>
      <c r="BL1020" s="60" t="s">
        <v>10227</v>
      </c>
      <c r="BM1020" s="60" t="s">
        <v>10229</v>
      </c>
      <c r="CZ1020" s="61">
        <v>43213</v>
      </c>
      <c r="DA1020" s="61">
        <v>43213</v>
      </c>
      <c r="DB1020" s="61">
        <v>40995</v>
      </c>
      <c r="DC1020" s="61">
        <v>45412</v>
      </c>
    </row>
    <row r="1021" spans="1:111" x14ac:dyDescent="0.15">
      <c r="A1021" s="60">
        <f>COUNTIF(B1021:B$1038,B1021)</f>
        <v>1</v>
      </c>
      <c r="B1021" s="60" t="str">
        <f t="shared" si="30"/>
        <v>3494200011小規模多機能型居宅介護</v>
      </c>
      <c r="C1021" s="60">
        <v>3494200011</v>
      </c>
      <c r="D1021" s="60">
        <v>34462</v>
      </c>
      <c r="E1021" s="60" t="s">
        <v>1756</v>
      </c>
      <c r="G1021" s="60" t="s">
        <v>2254</v>
      </c>
      <c r="H1021" s="60" t="s">
        <v>2255</v>
      </c>
      <c r="I1021" s="60">
        <v>7220018</v>
      </c>
      <c r="J1021" s="60" t="s">
        <v>2256</v>
      </c>
      <c r="K1021" s="60" t="s">
        <v>2257</v>
      </c>
      <c r="L1021" s="60" t="s">
        <v>2258</v>
      </c>
      <c r="M1021" s="60" t="s">
        <v>1907</v>
      </c>
      <c r="P1021" s="60" t="s">
        <v>1967</v>
      </c>
      <c r="Q1021" s="60" t="s">
        <v>2259</v>
      </c>
      <c r="R1021" s="60" t="s">
        <v>2260</v>
      </c>
      <c r="S1021" s="60">
        <v>7220022</v>
      </c>
      <c r="T1021" s="60" t="s">
        <v>2261</v>
      </c>
      <c r="U1021" s="61">
        <v>23155</v>
      </c>
      <c r="X1021" s="60" t="s">
        <v>10230</v>
      </c>
      <c r="Y1021" s="60" t="s">
        <v>10231</v>
      </c>
      <c r="Z1021" s="60" t="s">
        <v>10232</v>
      </c>
      <c r="AA1021" s="60">
        <v>7221112</v>
      </c>
      <c r="AB1021" s="60">
        <v>34462</v>
      </c>
      <c r="AC1021" s="60" t="s">
        <v>10233</v>
      </c>
      <c r="AD1021" s="60" t="s">
        <v>1756</v>
      </c>
      <c r="AE1021" s="60" t="b">
        <f t="shared" si="31"/>
        <v>1</v>
      </c>
      <c r="AF1021" s="60" t="s">
        <v>337</v>
      </c>
      <c r="AH1021" s="61">
        <v>39045</v>
      </c>
      <c r="AI1021" s="60" t="s">
        <v>292</v>
      </c>
      <c r="AJ1021" s="61">
        <v>39707</v>
      </c>
      <c r="AK1021" s="61">
        <v>39722</v>
      </c>
      <c r="AL1021" s="60" t="s">
        <v>8075</v>
      </c>
      <c r="AM1021" s="60" t="str">
        <f>VLOOKUP(AL1021,'[1]居宅，予防'!$A$2:$B$43,2,FALSE)</f>
        <v>小規模多機能型居宅介護</v>
      </c>
      <c r="AN1021" s="60" t="str">
        <f>VLOOKUP(AM1021,[1]施設種別!$A$2:$B$20,2,FALSE)</f>
        <v>⑫小規模多機能型居宅介護</v>
      </c>
      <c r="AO1021" s="60" t="s">
        <v>294</v>
      </c>
      <c r="AP1021" s="60" t="s">
        <v>356</v>
      </c>
      <c r="AQ1021" s="61">
        <v>39052</v>
      </c>
      <c r="AR1021" s="61">
        <v>39052</v>
      </c>
      <c r="AS1021" s="61">
        <v>43400</v>
      </c>
      <c r="BF1021" s="61">
        <v>43435</v>
      </c>
      <c r="BG1021" s="61">
        <v>45626</v>
      </c>
      <c r="BJ1021" s="60" t="s">
        <v>10230</v>
      </c>
      <c r="BK1021" s="60" t="s">
        <v>10231</v>
      </c>
      <c r="BL1021" s="60" t="s">
        <v>10232</v>
      </c>
      <c r="BM1021" s="60" t="s">
        <v>10234</v>
      </c>
      <c r="BN1021" s="60" t="s">
        <v>10235</v>
      </c>
      <c r="BO1021" s="60" t="s">
        <v>10236</v>
      </c>
      <c r="BP1021" s="60">
        <v>7221121</v>
      </c>
      <c r="BQ1021" s="60" t="s">
        <v>10237</v>
      </c>
      <c r="BR1021" s="60" t="s">
        <v>5338</v>
      </c>
      <c r="BU1021" s="60" t="s">
        <v>598</v>
      </c>
      <c r="BV1021" s="61">
        <v>26640</v>
      </c>
      <c r="BW1021" s="60" t="s">
        <v>10238</v>
      </c>
      <c r="CZ1021" s="61">
        <v>43482</v>
      </c>
      <c r="DA1021" s="61">
        <v>43213</v>
      </c>
      <c r="DB1021" s="61">
        <v>39591</v>
      </c>
      <c r="DC1021" s="61">
        <v>45626</v>
      </c>
    </row>
    <row r="1022" spans="1:111" x14ac:dyDescent="0.15">
      <c r="A1022" s="60">
        <f>COUNTIF(B1022:B$1038,B1022)</f>
        <v>1</v>
      </c>
      <c r="B1022" s="60" t="str">
        <f t="shared" si="30"/>
        <v>3494200029認知症対応型共同生活介護</v>
      </c>
      <c r="C1022" s="60">
        <v>3494200029</v>
      </c>
      <c r="D1022" s="60">
        <v>34462</v>
      </c>
      <c r="E1022" s="60" t="s">
        <v>1756</v>
      </c>
      <c r="G1022" s="60" t="s">
        <v>8131</v>
      </c>
      <c r="H1022" s="60" t="s">
        <v>8132</v>
      </c>
      <c r="I1022" s="60">
        <v>7220018</v>
      </c>
      <c r="J1022" s="60" t="s">
        <v>2256</v>
      </c>
      <c r="K1022" s="60" t="s">
        <v>2257</v>
      </c>
      <c r="L1022" s="60" t="s">
        <v>2258</v>
      </c>
      <c r="M1022" s="60" t="s">
        <v>1907</v>
      </c>
      <c r="N1022" s="60" t="s">
        <v>533</v>
      </c>
      <c r="P1022" s="60" t="s">
        <v>1967</v>
      </c>
      <c r="Q1022" s="60" t="s">
        <v>2259</v>
      </c>
      <c r="R1022" s="60" t="s">
        <v>2260</v>
      </c>
      <c r="S1022" s="60">
        <v>7220022</v>
      </c>
      <c r="T1022" s="60" t="s">
        <v>2261</v>
      </c>
      <c r="V1022" s="60" t="s">
        <v>2719</v>
      </c>
      <c r="X1022" s="60" t="s">
        <v>10239</v>
      </c>
      <c r="Y1022" s="60" t="s">
        <v>10240</v>
      </c>
      <c r="Z1022" s="60" t="s">
        <v>10241</v>
      </c>
      <c r="AA1022" s="60">
        <v>7221701</v>
      </c>
      <c r="AB1022" s="60">
        <v>34462</v>
      </c>
      <c r="AC1022" s="60" t="s">
        <v>10242</v>
      </c>
      <c r="AD1022" s="60" t="s">
        <v>1756</v>
      </c>
      <c r="AE1022" s="60" t="b">
        <f t="shared" si="31"/>
        <v>1</v>
      </c>
      <c r="AF1022" s="60" t="s">
        <v>337</v>
      </c>
      <c r="AH1022" s="61">
        <v>40994</v>
      </c>
      <c r="AI1022" s="60" t="s">
        <v>292</v>
      </c>
      <c r="AJ1022" s="61">
        <v>42051</v>
      </c>
      <c r="AK1022" s="61">
        <v>42052</v>
      </c>
      <c r="AL1022" s="60" t="s">
        <v>1887</v>
      </c>
      <c r="AM1022" s="60" t="str">
        <f>VLOOKUP(AL1022,'[1]居宅，予防'!$A$2:$B$43,2,FALSE)</f>
        <v>認知症対応型共同生活介護</v>
      </c>
      <c r="AN1022" s="60" t="str">
        <f>VLOOKUP(AM1022,[1]施設種別!$A$2:$B$20,2,FALSE)</f>
        <v>⑪認知症対応型共同生活介護</v>
      </c>
      <c r="AO1022" s="60" t="s">
        <v>294</v>
      </c>
      <c r="AP1022" s="60" t="s">
        <v>356</v>
      </c>
      <c r="AQ1022" s="61">
        <v>41000</v>
      </c>
      <c r="AR1022" s="61">
        <v>41000</v>
      </c>
      <c r="AS1022" s="61">
        <v>43435</v>
      </c>
      <c r="BF1022" s="61">
        <v>43191</v>
      </c>
      <c r="BG1022" s="61">
        <v>45382</v>
      </c>
      <c r="BJ1022" s="60" t="s">
        <v>10239</v>
      </c>
      <c r="BK1022" s="60" t="s">
        <v>10240</v>
      </c>
      <c r="BL1022" s="60" t="s">
        <v>10241</v>
      </c>
      <c r="BN1022" s="60" t="s">
        <v>10243</v>
      </c>
      <c r="BO1022" s="60" t="s">
        <v>10244</v>
      </c>
      <c r="BP1022" s="60">
        <v>7296702</v>
      </c>
      <c r="BQ1022" s="60" t="s">
        <v>10245</v>
      </c>
      <c r="BR1022" s="60" t="s">
        <v>7469</v>
      </c>
      <c r="BU1022" s="60" t="s">
        <v>598</v>
      </c>
      <c r="BV1022" s="61">
        <v>23029</v>
      </c>
      <c r="BW1022" s="60" t="s">
        <v>10246</v>
      </c>
      <c r="CZ1022" s="61">
        <v>43455</v>
      </c>
      <c r="DA1022" s="61">
        <v>43213</v>
      </c>
      <c r="DB1022" s="61">
        <v>40994</v>
      </c>
      <c r="DC1022" s="61">
        <v>45382</v>
      </c>
    </row>
    <row r="1023" spans="1:111" x14ac:dyDescent="0.15">
      <c r="A1023" s="60">
        <f>COUNTIF(B1023:B$1038,B1023)</f>
        <v>1</v>
      </c>
      <c r="B1023" s="60" t="str">
        <f t="shared" si="30"/>
        <v>3494200037地域密着型介護老人福祉施設入所者生活介護</v>
      </c>
      <c r="C1023" s="60">
        <v>3494200037</v>
      </c>
      <c r="D1023" s="60">
        <v>34462</v>
      </c>
      <c r="E1023" s="60" t="s">
        <v>1756</v>
      </c>
      <c r="G1023" s="60" t="s">
        <v>3745</v>
      </c>
      <c r="H1023" s="60" t="s">
        <v>3746</v>
      </c>
      <c r="I1023" s="60">
        <v>7280025</v>
      </c>
      <c r="J1023" s="60" t="s">
        <v>10247</v>
      </c>
      <c r="K1023" s="60" t="s">
        <v>3754</v>
      </c>
      <c r="M1023" s="60" t="s">
        <v>1244</v>
      </c>
      <c r="N1023" s="60" t="s">
        <v>533</v>
      </c>
      <c r="P1023" s="60" t="s">
        <v>283</v>
      </c>
      <c r="Q1023" s="60" t="s">
        <v>3748</v>
      </c>
      <c r="R1023" s="60" t="s">
        <v>3749</v>
      </c>
      <c r="S1023" s="60">
        <v>7280013</v>
      </c>
      <c r="T1023" s="60" t="s">
        <v>10248</v>
      </c>
      <c r="U1023" s="61">
        <v>23083</v>
      </c>
      <c r="X1023" s="60" t="s">
        <v>7523</v>
      </c>
      <c r="Y1023" s="60" t="s">
        <v>7524</v>
      </c>
      <c r="Z1023" s="60" t="s">
        <v>7429</v>
      </c>
      <c r="AA1023" s="60">
        <v>7221701</v>
      </c>
      <c r="AB1023" s="60">
        <v>34462</v>
      </c>
      <c r="AC1023" s="60" t="s">
        <v>10249</v>
      </c>
      <c r="AD1023" s="60" t="s">
        <v>1756</v>
      </c>
      <c r="AE1023" s="60" t="b">
        <f t="shared" si="31"/>
        <v>1</v>
      </c>
      <c r="AF1023" s="60" t="s">
        <v>337</v>
      </c>
      <c r="AH1023" s="61">
        <v>40994</v>
      </c>
      <c r="AI1023" s="60" t="s">
        <v>292</v>
      </c>
      <c r="AJ1023" s="61">
        <v>42826</v>
      </c>
      <c r="AK1023" s="61">
        <v>42849</v>
      </c>
      <c r="AL1023" s="60" t="s">
        <v>8225</v>
      </c>
      <c r="AM1023" s="60" t="str">
        <f>VLOOKUP(AL1023,'[1]居宅，予防'!$A$2:$B$43,2,FALSE)</f>
        <v>地域密着型介護老人福祉施設入所者生活介護</v>
      </c>
      <c r="AN1023" s="60" t="str">
        <f>VLOOKUP(AM1023,[1]施設種別!$A$2:$B$20,2,FALSE)</f>
        <v>②地域密着型特別養護老人ホーム</v>
      </c>
      <c r="AO1023" s="60" t="s">
        <v>294</v>
      </c>
      <c r="AP1023" s="60" t="s">
        <v>356</v>
      </c>
      <c r="AQ1023" s="61">
        <v>41000</v>
      </c>
      <c r="AR1023" s="61">
        <v>41000</v>
      </c>
      <c r="AS1023" s="61">
        <v>43344</v>
      </c>
      <c r="BF1023" s="61">
        <v>43191</v>
      </c>
      <c r="BG1023" s="61">
        <v>45382</v>
      </c>
      <c r="BJ1023" s="60" t="s">
        <v>7523</v>
      </c>
      <c r="BK1023" s="60" t="s">
        <v>7524</v>
      </c>
      <c r="BL1023" s="60" t="s">
        <v>7429</v>
      </c>
      <c r="BN1023" s="60" t="s">
        <v>7432</v>
      </c>
      <c r="BO1023" s="60" t="s">
        <v>7433</v>
      </c>
      <c r="BP1023" s="60">
        <v>7221304</v>
      </c>
      <c r="BQ1023" s="60" t="s">
        <v>7455</v>
      </c>
      <c r="BS1023" s="60" t="s">
        <v>7454</v>
      </c>
      <c r="BT1023" s="60" t="s">
        <v>10250</v>
      </c>
      <c r="BU1023" s="60" t="s">
        <v>598</v>
      </c>
      <c r="BV1023" s="61">
        <v>25393</v>
      </c>
      <c r="CO1023" s="60" t="s">
        <v>4039</v>
      </c>
      <c r="CP1023" s="60" t="s">
        <v>4039</v>
      </c>
      <c r="CQ1023" s="60" t="s">
        <v>10251</v>
      </c>
      <c r="CZ1023" s="61">
        <v>43363</v>
      </c>
      <c r="DA1023" s="61">
        <v>43273</v>
      </c>
      <c r="DB1023" s="61">
        <v>40994</v>
      </c>
      <c r="DC1023" s="61">
        <v>45382</v>
      </c>
    </row>
    <row r="1024" spans="1:111" x14ac:dyDescent="0.15">
      <c r="A1024" s="60">
        <f>COUNTIF(B1024:B$1038,B1024)</f>
        <v>1</v>
      </c>
      <c r="B1024" s="60" t="str">
        <f t="shared" si="30"/>
        <v>3494200045地域密着型通所介護</v>
      </c>
      <c r="C1024" s="60">
        <v>3494200045</v>
      </c>
      <c r="D1024" s="60">
        <v>34462</v>
      </c>
      <c r="E1024" s="60" t="s">
        <v>1756</v>
      </c>
      <c r="G1024" s="60" t="s">
        <v>10252</v>
      </c>
      <c r="H1024" s="60" t="s">
        <v>10253</v>
      </c>
      <c r="I1024" s="60">
        <v>7221701</v>
      </c>
      <c r="J1024" s="60" t="s">
        <v>10254</v>
      </c>
      <c r="K1024" s="60" t="s">
        <v>10255</v>
      </c>
      <c r="M1024" s="60" t="s">
        <v>8211</v>
      </c>
      <c r="O1024" s="61">
        <v>42095</v>
      </c>
      <c r="P1024" s="60" t="s">
        <v>4045</v>
      </c>
      <c r="Q1024" s="60" t="s">
        <v>10256</v>
      </c>
      <c r="R1024" s="60" t="s">
        <v>10257</v>
      </c>
      <c r="S1024" s="60">
        <v>7390036</v>
      </c>
      <c r="T1024" s="60" t="s">
        <v>10258</v>
      </c>
      <c r="U1024" s="61">
        <v>29951</v>
      </c>
      <c r="V1024" s="60" t="s">
        <v>10255</v>
      </c>
      <c r="X1024" s="60" t="s">
        <v>10259</v>
      </c>
      <c r="Y1024" s="60" t="s">
        <v>10260</v>
      </c>
      <c r="Z1024" s="60" t="s">
        <v>10261</v>
      </c>
      <c r="AA1024" s="60">
        <v>7221701</v>
      </c>
      <c r="AB1024" s="60">
        <v>34462</v>
      </c>
      <c r="AC1024" s="60" t="s">
        <v>10262</v>
      </c>
      <c r="AD1024" s="60" t="s">
        <v>1756</v>
      </c>
      <c r="AE1024" s="60" t="b">
        <f t="shared" si="31"/>
        <v>1</v>
      </c>
      <c r="AF1024" s="60" t="s">
        <v>337</v>
      </c>
      <c r="AH1024" s="61">
        <v>42695</v>
      </c>
      <c r="AI1024" s="60" t="s">
        <v>385</v>
      </c>
      <c r="AJ1024" s="61">
        <v>42705</v>
      </c>
      <c r="AK1024" s="61">
        <v>42695</v>
      </c>
      <c r="AL1024" s="60" t="s">
        <v>1974</v>
      </c>
      <c r="AM1024" s="60" t="str">
        <f>VLOOKUP(AL1024,'[1]居宅，予防'!$A$2:$B$43,2,FALSE)</f>
        <v>地域密着型通所介護</v>
      </c>
      <c r="AN1024" s="60" t="str">
        <f>VLOOKUP(AM1024,[1]施設種別!$A$2:$B$20,2,FALSE)</f>
        <v>⑯地域密着型通所介護</v>
      </c>
      <c r="AO1024" s="60" t="s">
        <v>294</v>
      </c>
      <c r="AP1024" s="60" t="s">
        <v>356</v>
      </c>
      <c r="AQ1024" s="61">
        <v>42705</v>
      </c>
      <c r="AR1024" s="61">
        <v>42705</v>
      </c>
      <c r="BF1024" s="61">
        <v>42705</v>
      </c>
      <c r="BG1024" s="61">
        <v>44895</v>
      </c>
      <c r="BJ1024" s="60" t="s">
        <v>10259</v>
      </c>
      <c r="BK1024" s="60" t="s">
        <v>10260</v>
      </c>
      <c r="BL1024" s="60" t="s">
        <v>10261</v>
      </c>
      <c r="BM1024" s="60" t="s">
        <v>10261</v>
      </c>
      <c r="BN1024" s="60" t="s">
        <v>10257</v>
      </c>
      <c r="BO1024" s="60" t="s">
        <v>10256</v>
      </c>
      <c r="BP1024" s="60">
        <v>7390036</v>
      </c>
      <c r="BQ1024" s="60" t="s">
        <v>10258</v>
      </c>
      <c r="BU1024" s="60" t="s">
        <v>598</v>
      </c>
      <c r="BV1024" s="61">
        <v>29951</v>
      </c>
      <c r="BW1024" s="60" t="s">
        <v>10255</v>
      </c>
      <c r="CR1024" s="60" t="s">
        <v>1756</v>
      </c>
      <c r="CZ1024" s="61">
        <v>42695</v>
      </c>
      <c r="DA1024" s="61">
        <v>42740</v>
      </c>
      <c r="DB1024" s="61">
        <v>42695</v>
      </c>
      <c r="DC1024" s="61">
        <v>44895</v>
      </c>
    </row>
    <row r="1025" spans="1:110" x14ac:dyDescent="0.15">
      <c r="A1025" s="60">
        <f>COUNTIF(B1025:B$1038,B1025)</f>
        <v>1</v>
      </c>
      <c r="B1025" s="60" t="str">
        <f t="shared" si="30"/>
        <v>3494600012小規模多機能型居宅介護</v>
      </c>
      <c r="C1025" s="60">
        <v>3494600012</v>
      </c>
      <c r="D1025" s="60">
        <v>34545</v>
      </c>
      <c r="E1025" s="60" t="s">
        <v>1778</v>
      </c>
      <c r="G1025" s="60" t="s">
        <v>10263</v>
      </c>
      <c r="H1025" s="60" t="s">
        <v>7640</v>
      </c>
      <c r="I1025" s="60">
        <v>7201812</v>
      </c>
      <c r="J1025" s="60" t="s">
        <v>7650</v>
      </c>
      <c r="K1025" s="60" t="s">
        <v>7648</v>
      </c>
      <c r="M1025" s="60" t="s">
        <v>2182</v>
      </c>
      <c r="O1025" s="61">
        <v>37897</v>
      </c>
      <c r="P1025" s="60" t="s">
        <v>1799</v>
      </c>
      <c r="Q1025" s="60" t="s">
        <v>7643</v>
      </c>
      <c r="R1025" s="60" t="s">
        <v>7644</v>
      </c>
      <c r="S1025" s="60">
        <v>7201812</v>
      </c>
      <c r="T1025" s="60" t="s">
        <v>7650</v>
      </c>
      <c r="U1025" s="61">
        <v>18003</v>
      </c>
      <c r="X1025" s="60" t="s">
        <v>10264</v>
      </c>
      <c r="Y1025" s="60" t="s">
        <v>10265</v>
      </c>
      <c r="Z1025" s="60" t="s">
        <v>7648</v>
      </c>
      <c r="AA1025" s="60">
        <v>7201811</v>
      </c>
      <c r="AB1025" s="60">
        <v>34545</v>
      </c>
      <c r="AC1025" s="60" t="s">
        <v>10266</v>
      </c>
      <c r="AD1025" s="60" t="s">
        <v>1778</v>
      </c>
      <c r="AE1025" s="60" t="b">
        <f t="shared" si="31"/>
        <v>1</v>
      </c>
      <c r="AF1025" s="60" t="s">
        <v>523</v>
      </c>
      <c r="AH1025" s="61">
        <v>39531</v>
      </c>
      <c r="AI1025" s="60" t="s">
        <v>292</v>
      </c>
      <c r="AJ1025" s="61">
        <v>42934</v>
      </c>
      <c r="AK1025" s="61">
        <v>43004</v>
      </c>
      <c r="AL1025" s="60" t="s">
        <v>8075</v>
      </c>
      <c r="AM1025" s="60" t="str">
        <f>VLOOKUP(AL1025,'[1]居宅，予防'!$A$2:$B$43,2,FALSE)</f>
        <v>小規模多機能型居宅介護</v>
      </c>
      <c r="AN1025" s="60" t="str">
        <f>VLOOKUP(AM1025,[1]施設種別!$A$2:$B$20,2,FALSE)</f>
        <v>⑫小規模多機能型居宅介護</v>
      </c>
      <c r="AO1025" s="60" t="s">
        <v>294</v>
      </c>
      <c r="AP1025" s="60" t="s">
        <v>356</v>
      </c>
      <c r="AQ1025" s="61">
        <v>39539</v>
      </c>
      <c r="AR1025" s="61">
        <v>39539</v>
      </c>
      <c r="AS1025" s="61">
        <v>43537</v>
      </c>
      <c r="BF1025" s="61">
        <v>41730</v>
      </c>
      <c r="BG1025" s="61">
        <v>43921</v>
      </c>
      <c r="BJ1025" s="60" t="s">
        <v>10264</v>
      </c>
      <c r="BK1025" s="60" t="s">
        <v>10265</v>
      </c>
      <c r="BL1025" s="60" t="s">
        <v>7648</v>
      </c>
      <c r="BM1025" s="60" t="s">
        <v>7648</v>
      </c>
      <c r="BN1025" s="60" t="s">
        <v>7644</v>
      </c>
      <c r="BO1025" s="60" t="s">
        <v>7643</v>
      </c>
      <c r="BP1025" s="60">
        <v>7201812</v>
      </c>
      <c r="BQ1025" s="60" t="s">
        <v>10267</v>
      </c>
      <c r="BV1025" s="61">
        <v>18003</v>
      </c>
      <c r="CR1025" s="60" t="s">
        <v>1778</v>
      </c>
      <c r="CZ1025" s="61">
        <v>43537</v>
      </c>
      <c r="DA1025" s="61">
        <v>43537</v>
      </c>
      <c r="DB1025" s="61">
        <v>39531</v>
      </c>
      <c r="DC1025" s="61">
        <v>43921</v>
      </c>
    </row>
    <row r="1026" spans="1:110" x14ac:dyDescent="0.15">
      <c r="A1026" s="60">
        <f>COUNTIF(B1026:B$1038,B1026)</f>
        <v>1</v>
      </c>
      <c r="B1026" s="60" t="str">
        <f t="shared" ref="B1026:B1038" si="32">CONCATENATE(C1026,AM1026)</f>
        <v>3494600020認知症対応型通所介護</v>
      </c>
      <c r="C1026" s="60">
        <v>3494600020</v>
      </c>
      <c r="D1026" s="60">
        <v>34545</v>
      </c>
      <c r="E1026" s="60" t="s">
        <v>1778</v>
      </c>
      <c r="G1026" s="60" t="s">
        <v>10268</v>
      </c>
      <c r="H1026" s="60" t="s">
        <v>4343</v>
      </c>
      <c r="I1026" s="60">
        <v>7295125</v>
      </c>
      <c r="J1026" s="60" t="s">
        <v>4344</v>
      </c>
      <c r="K1026" s="60" t="s">
        <v>4345</v>
      </c>
      <c r="L1026" s="60" t="s">
        <v>4353</v>
      </c>
      <c r="M1026" s="60" t="s">
        <v>1244</v>
      </c>
      <c r="O1026" s="61">
        <v>26421</v>
      </c>
      <c r="P1026" s="60" t="s">
        <v>283</v>
      </c>
      <c r="Q1026" s="60" t="s">
        <v>4347</v>
      </c>
      <c r="R1026" s="60" t="s">
        <v>10269</v>
      </c>
      <c r="S1026" s="60">
        <v>7295452</v>
      </c>
      <c r="T1026" s="60" t="s">
        <v>9248</v>
      </c>
      <c r="U1026" s="61">
        <v>11628</v>
      </c>
      <c r="V1026" s="60" t="s">
        <v>10270</v>
      </c>
      <c r="W1026" s="60" t="s">
        <v>10271</v>
      </c>
      <c r="X1026" s="60" t="s">
        <v>10272</v>
      </c>
      <c r="Y1026" s="60" t="s">
        <v>10273</v>
      </c>
      <c r="Z1026" s="60" t="s">
        <v>7606</v>
      </c>
      <c r="AA1026" s="60">
        <v>7201812</v>
      </c>
      <c r="AB1026" s="60">
        <v>34545</v>
      </c>
      <c r="AC1026" s="60" t="s">
        <v>10274</v>
      </c>
      <c r="AD1026" s="60" t="s">
        <v>1778</v>
      </c>
      <c r="AE1026" s="60" t="b">
        <f t="shared" ref="AE1026:AE1038" si="33">AD1026=E1026</f>
        <v>1</v>
      </c>
      <c r="AF1026" s="60" t="s">
        <v>523</v>
      </c>
      <c r="AH1026" s="61">
        <v>40296</v>
      </c>
      <c r="AI1026" s="60" t="s">
        <v>292</v>
      </c>
      <c r="AJ1026" s="61">
        <v>42095</v>
      </c>
      <c r="AK1026" s="61">
        <v>42093</v>
      </c>
      <c r="AL1026" s="60" t="s">
        <v>2720</v>
      </c>
      <c r="AM1026" s="60" t="str">
        <f>VLOOKUP(AL1026,'[1]居宅，予防'!$A$2:$B$43,2,FALSE)</f>
        <v>認知症対応型通所介護</v>
      </c>
      <c r="AN1026" s="60" t="str">
        <f>VLOOKUP(AM1026,[1]施設種別!$A$2:$B$20,2,FALSE)</f>
        <v>⑲認知症対応型通所介護</v>
      </c>
      <c r="AO1026" s="60" t="s">
        <v>294</v>
      </c>
      <c r="AP1026" s="60" t="s">
        <v>356</v>
      </c>
      <c r="AQ1026" s="61">
        <v>39904</v>
      </c>
      <c r="AR1026" s="61">
        <v>39904</v>
      </c>
      <c r="AS1026" s="61">
        <v>43203</v>
      </c>
      <c r="BF1026" s="61">
        <v>42095</v>
      </c>
      <c r="BG1026" s="61">
        <v>44286</v>
      </c>
      <c r="BJ1026" s="60" t="s">
        <v>10272</v>
      </c>
      <c r="BK1026" s="60" t="s">
        <v>10273</v>
      </c>
      <c r="BL1026" s="60" t="s">
        <v>7606</v>
      </c>
      <c r="BN1026" s="60" t="s">
        <v>10275</v>
      </c>
      <c r="BO1026" s="60" t="s">
        <v>10276</v>
      </c>
      <c r="BP1026" s="60">
        <v>7202124</v>
      </c>
      <c r="BQ1026" s="60" t="s">
        <v>10277</v>
      </c>
      <c r="BR1026" s="60" t="s">
        <v>10278</v>
      </c>
      <c r="BS1026" s="60" t="s">
        <v>10279</v>
      </c>
      <c r="BT1026" s="60" t="s">
        <v>10280</v>
      </c>
      <c r="BU1026" s="60" t="s">
        <v>598</v>
      </c>
      <c r="BV1026" s="61">
        <v>23746</v>
      </c>
      <c r="CO1026" s="60" t="s">
        <v>403</v>
      </c>
      <c r="CP1026" s="60" t="s">
        <v>403</v>
      </c>
      <c r="CQ1026" s="60" t="s">
        <v>10281</v>
      </c>
      <c r="CR1026" s="60" t="s">
        <v>1778</v>
      </c>
      <c r="CZ1026" s="61">
        <v>43214</v>
      </c>
      <c r="DA1026" s="61">
        <v>42849</v>
      </c>
      <c r="DB1026" s="61">
        <v>40296</v>
      </c>
      <c r="DC1026" s="61">
        <v>44286</v>
      </c>
    </row>
    <row r="1027" spans="1:110" x14ac:dyDescent="0.15">
      <c r="A1027" s="60">
        <f>COUNTIF(B1027:B$1038,B1027)</f>
        <v>1</v>
      </c>
      <c r="B1027" s="60" t="str">
        <f t="shared" si="32"/>
        <v>3494600038認知症対応型共同生活介護</v>
      </c>
      <c r="C1027" s="60">
        <v>3494600038</v>
      </c>
      <c r="D1027" s="60">
        <v>34545</v>
      </c>
      <c r="E1027" s="60" t="s">
        <v>1778</v>
      </c>
      <c r="G1027" s="60" t="s">
        <v>1767</v>
      </c>
      <c r="H1027" s="60" t="s">
        <v>1768</v>
      </c>
      <c r="I1027" s="60">
        <v>7210964</v>
      </c>
      <c r="J1027" s="60" t="s">
        <v>10282</v>
      </c>
      <c r="K1027" s="60" t="s">
        <v>10283</v>
      </c>
      <c r="L1027" s="60" t="s">
        <v>1771</v>
      </c>
      <c r="M1027" s="60" t="s">
        <v>308</v>
      </c>
      <c r="O1027" s="61">
        <v>31435</v>
      </c>
      <c r="P1027" s="60" t="s">
        <v>283</v>
      </c>
      <c r="Q1027" s="60" t="s">
        <v>1772</v>
      </c>
      <c r="R1027" s="60" t="s">
        <v>1773</v>
      </c>
      <c r="S1027" s="60">
        <v>7320063</v>
      </c>
      <c r="T1027" s="60" t="s">
        <v>10284</v>
      </c>
      <c r="U1027" s="61">
        <v>16036</v>
      </c>
      <c r="X1027" s="60" t="s">
        <v>10285</v>
      </c>
      <c r="Y1027" s="60" t="s">
        <v>10286</v>
      </c>
      <c r="Z1027" s="60" t="s">
        <v>10287</v>
      </c>
      <c r="AA1027" s="60">
        <v>7201522</v>
      </c>
      <c r="AB1027" s="60">
        <v>34545</v>
      </c>
      <c r="AC1027" s="60" t="s">
        <v>10288</v>
      </c>
      <c r="AD1027" s="60" t="s">
        <v>1778</v>
      </c>
      <c r="AE1027" s="60" t="b">
        <f t="shared" si="33"/>
        <v>1</v>
      </c>
      <c r="AF1027" s="60" t="s">
        <v>523</v>
      </c>
      <c r="AH1027" s="61">
        <v>40309</v>
      </c>
      <c r="AI1027" s="60" t="s">
        <v>292</v>
      </c>
      <c r="AJ1027" s="61">
        <v>43060</v>
      </c>
      <c r="AK1027" s="61">
        <v>43061</v>
      </c>
      <c r="AL1027" s="60" t="s">
        <v>1887</v>
      </c>
      <c r="AM1027" s="60" t="str">
        <f>VLOOKUP(AL1027,'[1]居宅，予防'!$A$2:$B$43,2,FALSE)</f>
        <v>認知症対応型共同生活介護</v>
      </c>
      <c r="AN1027" s="60" t="str">
        <f>VLOOKUP(AM1027,[1]施設種別!$A$2:$B$20,2,FALSE)</f>
        <v>⑪認知症対応型共同生活介護</v>
      </c>
      <c r="AO1027" s="60" t="s">
        <v>294</v>
      </c>
      <c r="AP1027" s="60" t="s">
        <v>356</v>
      </c>
      <c r="AQ1027" s="61">
        <v>40269</v>
      </c>
      <c r="AR1027" s="61">
        <v>40269</v>
      </c>
      <c r="AS1027" s="61">
        <v>43551</v>
      </c>
      <c r="BF1027" s="61">
        <v>42461</v>
      </c>
      <c r="BG1027" s="61">
        <v>44651</v>
      </c>
      <c r="BJ1027" s="60" t="s">
        <v>10285</v>
      </c>
      <c r="BK1027" s="60" t="s">
        <v>10286</v>
      </c>
      <c r="BL1027" s="60" t="s">
        <v>10287</v>
      </c>
      <c r="BM1027" s="60" t="s">
        <v>10287</v>
      </c>
      <c r="BN1027" s="60" t="s">
        <v>10289</v>
      </c>
      <c r="BO1027" s="60" t="s">
        <v>10290</v>
      </c>
      <c r="BP1027" s="60">
        <v>7295131</v>
      </c>
      <c r="BQ1027" s="60" t="s">
        <v>10291</v>
      </c>
      <c r="BR1027" s="60" t="s">
        <v>3393</v>
      </c>
      <c r="BU1027" s="60" t="s">
        <v>598</v>
      </c>
      <c r="BV1027" s="61">
        <v>20524</v>
      </c>
      <c r="BW1027" s="60" t="s">
        <v>10292</v>
      </c>
      <c r="CZ1027" s="61">
        <v>43552</v>
      </c>
      <c r="DA1027" s="61">
        <v>43243</v>
      </c>
      <c r="DB1027" s="61">
        <v>40309</v>
      </c>
      <c r="DC1027" s="61">
        <v>44651</v>
      </c>
    </row>
    <row r="1028" spans="1:110" x14ac:dyDescent="0.15">
      <c r="A1028" s="60">
        <f>COUNTIF(B1028:B$1038,B1028)</f>
        <v>1</v>
      </c>
      <c r="B1028" s="60" t="str">
        <f t="shared" si="32"/>
        <v>3494600046認知症対応型共同生活介護</v>
      </c>
      <c r="C1028" s="60">
        <v>3494600046</v>
      </c>
      <c r="D1028" s="60">
        <v>34545</v>
      </c>
      <c r="E1028" s="60" t="s">
        <v>1778</v>
      </c>
      <c r="G1028" s="60" t="s">
        <v>7573</v>
      </c>
      <c r="H1028" s="60" t="s">
        <v>7574</v>
      </c>
      <c r="I1028" s="60">
        <v>7293515</v>
      </c>
      <c r="J1028" s="60" t="s">
        <v>7575</v>
      </c>
      <c r="K1028" s="60" t="s">
        <v>7576</v>
      </c>
      <c r="L1028" s="60" t="s">
        <v>7582</v>
      </c>
      <c r="M1028" s="60" t="s">
        <v>1244</v>
      </c>
      <c r="O1028" s="61">
        <v>29763</v>
      </c>
      <c r="P1028" s="60" t="s">
        <v>283</v>
      </c>
      <c r="Q1028" s="60" t="s">
        <v>7578</v>
      </c>
      <c r="R1028" s="60" t="s">
        <v>10293</v>
      </c>
      <c r="S1028" s="60">
        <v>7293512</v>
      </c>
      <c r="T1028" s="60" t="s">
        <v>10294</v>
      </c>
      <c r="U1028" s="61">
        <v>13221</v>
      </c>
      <c r="X1028" s="60" t="s">
        <v>10295</v>
      </c>
      <c r="Y1028" s="60" t="s">
        <v>10296</v>
      </c>
      <c r="Z1028" s="60" t="s">
        <v>10297</v>
      </c>
      <c r="AA1028" s="60">
        <v>7293515</v>
      </c>
      <c r="AB1028" s="60">
        <v>34545</v>
      </c>
      <c r="AC1028" s="60" t="s">
        <v>10298</v>
      </c>
      <c r="AD1028" s="60" t="s">
        <v>1778</v>
      </c>
      <c r="AE1028" s="60" t="b">
        <f t="shared" si="33"/>
        <v>1</v>
      </c>
      <c r="AF1028" s="60" t="s">
        <v>523</v>
      </c>
      <c r="AH1028" s="61">
        <v>40660</v>
      </c>
      <c r="AI1028" s="60" t="s">
        <v>292</v>
      </c>
      <c r="AJ1028" s="61">
        <v>42461</v>
      </c>
      <c r="AK1028" s="61">
        <v>42486</v>
      </c>
      <c r="AL1028" s="60" t="s">
        <v>1887</v>
      </c>
      <c r="AM1028" s="60" t="str">
        <f>VLOOKUP(AL1028,'[1]居宅，予防'!$A$2:$B$43,2,FALSE)</f>
        <v>認知症対応型共同生活介護</v>
      </c>
      <c r="AN1028" s="60" t="str">
        <f>VLOOKUP(AM1028,[1]施設種別!$A$2:$B$20,2,FALSE)</f>
        <v>⑪認知症対応型共同生活介護</v>
      </c>
      <c r="AO1028" s="60" t="s">
        <v>294</v>
      </c>
      <c r="AP1028" s="60" t="s">
        <v>356</v>
      </c>
      <c r="AQ1028" s="61">
        <v>40269</v>
      </c>
      <c r="AR1028" s="61">
        <v>40269</v>
      </c>
      <c r="AS1028" s="61">
        <v>43565</v>
      </c>
      <c r="BF1028" s="61">
        <v>42461</v>
      </c>
      <c r="BG1028" s="61">
        <v>44651</v>
      </c>
      <c r="BJ1028" s="60" t="s">
        <v>10295</v>
      </c>
      <c r="BK1028" s="60" t="s">
        <v>10296</v>
      </c>
      <c r="BL1028" s="60" t="s">
        <v>10297</v>
      </c>
      <c r="BM1028" s="60" t="s">
        <v>10299</v>
      </c>
      <c r="BN1028" s="60" t="s">
        <v>10300</v>
      </c>
      <c r="BO1028" s="60" t="s">
        <v>10301</v>
      </c>
      <c r="BP1028" s="60">
        <v>7293515</v>
      </c>
      <c r="BQ1028" s="60" t="s">
        <v>10302</v>
      </c>
      <c r="BR1028" s="60" t="s">
        <v>10303</v>
      </c>
      <c r="BU1028" s="60" t="s">
        <v>1799</v>
      </c>
      <c r="BV1028" s="61">
        <v>21749</v>
      </c>
      <c r="CZ1028" s="61">
        <v>43566</v>
      </c>
      <c r="DA1028" s="61">
        <v>43203</v>
      </c>
      <c r="DB1028" s="61">
        <v>40309</v>
      </c>
      <c r="DC1028" s="61">
        <v>44651</v>
      </c>
    </row>
    <row r="1029" spans="1:110" x14ac:dyDescent="0.15">
      <c r="A1029" s="60">
        <f>COUNTIF(B1029:B$1038,B1029)</f>
        <v>1</v>
      </c>
      <c r="B1029" s="60" t="str">
        <f t="shared" si="32"/>
        <v>3494600053地域密着型介護老人福祉施設入所者生活介護</v>
      </c>
      <c r="C1029" s="60">
        <v>3494600053</v>
      </c>
      <c r="D1029" s="60">
        <v>34545</v>
      </c>
      <c r="E1029" s="60" t="s">
        <v>1778</v>
      </c>
      <c r="G1029" s="60" t="s">
        <v>10268</v>
      </c>
      <c r="H1029" s="60" t="s">
        <v>10304</v>
      </c>
      <c r="I1029" s="60">
        <v>7295125</v>
      </c>
      <c r="J1029" s="60" t="s">
        <v>4344</v>
      </c>
      <c r="K1029" s="60" t="s">
        <v>4345</v>
      </c>
      <c r="L1029" s="60" t="s">
        <v>4353</v>
      </c>
      <c r="M1029" s="60" t="s">
        <v>1244</v>
      </c>
      <c r="N1029" s="60" t="s">
        <v>533</v>
      </c>
      <c r="P1029" s="60" t="s">
        <v>283</v>
      </c>
      <c r="Q1029" s="60" t="s">
        <v>4347</v>
      </c>
      <c r="R1029" s="60" t="s">
        <v>4348</v>
      </c>
      <c r="S1029" s="60">
        <v>7295452</v>
      </c>
      <c r="T1029" s="60" t="s">
        <v>9248</v>
      </c>
      <c r="U1029" s="61">
        <v>11628</v>
      </c>
      <c r="V1029" s="60" t="s">
        <v>10270</v>
      </c>
      <c r="W1029" s="60" t="s">
        <v>10271</v>
      </c>
      <c r="X1029" s="60" t="s">
        <v>10305</v>
      </c>
      <c r="Y1029" s="60" t="s">
        <v>10306</v>
      </c>
      <c r="Z1029" s="60" t="s">
        <v>7606</v>
      </c>
      <c r="AA1029" s="60">
        <v>7201812</v>
      </c>
      <c r="AB1029" s="60">
        <v>34545</v>
      </c>
      <c r="AC1029" s="60" t="s">
        <v>7607</v>
      </c>
      <c r="AD1029" s="60" t="s">
        <v>1778</v>
      </c>
      <c r="AE1029" s="60" t="b">
        <f t="shared" si="33"/>
        <v>1</v>
      </c>
      <c r="AF1029" s="60" t="s">
        <v>523</v>
      </c>
      <c r="AH1029" s="61">
        <v>41717</v>
      </c>
      <c r="AI1029" s="60" t="s">
        <v>292</v>
      </c>
      <c r="AJ1029" s="61">
        <v>42912</v>
      </c>
      <c r="AK1029" s="61">
        <v>43006</v>
      </c>
      <c r="AL1029" s="60" t="s">
        <v>8225</v>
      </c>
      <c r="AM1029" s="60" t="str">
        <f>VLOOKUP(AL1029,'[1]居宅，予防'!$A$2:$B$43,2,FALSE)</f>
        <v>地域密着型介護老人福祉施設入所者生活介護</v>
      </c>
      <c r="AN1029" s="60" t="str">
        <f>VLOOKUP(AM1029,[1]施設種別!$A$2:$B$20,2,FALSE)</f>
        <v>②地域密着型特別養護老人ホーム</v>
      </c>
      <c r="AO1029" s="60" t="s">
        <v>294</v>
      </c>
      <c r="AP1029" s="60" t="s">
        <v>356</v>
      </c>
      <c r="AQ1029" s="61">
        <v>41730</v>
      </c>
      <c r="AR1029" s="61">
        <v>41730</v>
      </c>
      <c r="AS1029" s="61">
        <v>43570</v>
      </c>
      <c r="BF1029" s="61">
        <v>41730</v>
      </c>
      <c r="BG1029" s="61">
        <v>43921</v>
      </c>
      <c r="BJ1029" s="60" t="s">
        <v>10305</v>
      </c>
      <c r="BK1029" s="60" t="s">
        <v>10306</v>
      </c>
      <c r="BL1029" s="60" t="s">
        <v>7606</v>
      </c>
      <c r="BM1029" s="60" t="s">
        <v>7608</v>
      </c>
      <c r="BN1029" s="60" t="s">
        <v>10307</v>
      </c>
      <c r="BO1029" s="60" t="s">
        <v>10308</v>
      </c>
      <c r="BP1029" s="60">
        <v>7193812</v>
      </c>
      <c r="BQ1029" s="60" t="s">
        <v>7611</v>
      </c>
      <c r="BS1029" s="60" t="s">
        <v>10309</v>
      </c>
      <c r="BT1029" s="60" t="s">
        <v>10310</v>
      </c>
      <c r="BU1029" s="60" t="s">
        <v>2867</v>
      </c>
      <c r="BV1029" s="61">
        <v>21763</v>
      </c>
      <c r="BW1029" s="60" t="s">
        <v>10311</v>
      </c>
      <c r="CO1029" s="60" t="s">
        <v>403</v>
      </c>
      <c r="CP1029" s="60" t="s">
        <v>403</v>
      </c>
      <c r="CQ1029" s="60" t="s">
        <v>10281</v>
      </c>
      <c r="CZ1029" s="61">
        <v>43572</v>
      </c>
      <c r="DA1029" s="61">
        <v>43243</v>
      </c>
      <c r="DB1029" s="61">
        <v>41717</v>
      </c>
      <c r="DC1029" s="61">
        <v>43921</v>
      </c>
    </row>
    <row r="1030" spans="1:110" x14ac:dyDescent="0.15">
      <c r="A1030" s="60">
        <f>COUNTIF(B1030:B$1038,B1030)</f>
        <v>1</v>
      </c>
      <c r="B1030" s="60" t="str">
        <f t="shared" si="32"/>
        <v>3495000014認知症対応型通所介護</v>
      </c>
      <c r="C1030" s="60">
        <v>3495000014</v>
      </c>
      <c r="D1030" s="60">
        <v>34215</v>
      </c>
      <c r="E1030" s="60" t="s">
        <v>860</v>
      </c>
      <c r="G1030" s="60" t="s">
        <v>6357</v>
      </c>
      <c r="H1030" s="60" t="s">
        <v>6358</v>
      </c>
      <c r="I1030" s="60">
        <v>7372101</v>
      </c>
      <c r="J1030" s="60" t="s">
        <v>6359</v>
      </c>
      <c r="K1030" s="60" t="s">
        <v>6360</v>
      </c>
      <c r="L1030" s="60" t="s">
        <v>6361</v>
      </c>
      <c r="M1030" s="60" t="s">
        <v>1244</v>
      </c>
      <c r="P1030" s="60" t="s">
        <v>283</v>
      </c>
      <c r="Q1030" s="60" t="s">
        <v>6362</v>
      </c>
      <c r="R1030" s="60" t="s">
        <v>6363</v>
      </c>
      <c r="S1030" s="60">
        <v>7372213</v>
      </c>
      <c r="T1030" s="60" t="s">
        <v>6364</v>
      </c>
      <c r="U1030" s="61">
        <v>15539</v>
      </c>
      <c r="V1030" s="60" t="s">
        <v>6365</v>
      </c>
      <c r="W1030" s="60" t="s">
        <v>6365</v>
      </c>
      <c r="X1030" s="60" t="s">
        <v>10312</v>
      </c>
      <c r="Y1030" s="60" t="s">
        <v>10313</v>
      </c>
      <c r="Z1030" s="60" t="s">
        <v>8009</v>
      </c>
      <c r="AA1030" s="60">
        <v>7372101</v>
      </c>
      <c r="AB1030" s="60">
        <v>34215</v>
      </c>
      <c r="AC1030" s="60" t="s">
        <v>10314</v>
      </c>
      <c r="AD1030" s="60" t="s">
        <v>860</v>
      </c>
      <c r="AE1030" s="60" t="b">
        <f t="shared" si="33"/>
        <v>1</v>
      </c>
      <c r="AF1030" s="60" t="s">
        <v>861</v>
      </c>
      <c r="AH1030" s="61">
        <v>43306</v>
      </c>
      <c r="AI1030" s="60" t="s">
        <v>292</v>
      </c>
      <c r="AJ1030" s="61">
        <v>43191</v>
      </c>
      <c r="AK1030" s="61">
        <v>43314</v>
      </c>
      <c r="AL1030" s="60" t="s">
        <v>2720</v>
      </c>
      <c r="AM1030" s="60" t="str">
        <f>VLOOKUP(AL1030,'[1]居宅，予防'!$A$2:$B$43,2,FALSE)</f>
        <v>認知症対応型通所介護</v>
      </c>
      <c r="AN1030" s="60" t="str">
        <f>VLOOKUP(AM1030,[1]施設種別!$A$2:$B$20,2,FALSE)</f>
        <v>⑲認知症対応型通所介護</v>
      </c>
      <c r="AO1030" s="60" t="s">
        <v>294</v>
      </c>
      <c r="AP1030" s="60" t="s">
        <v>356</v>
      </c>
      <c r="AQ1030" s="61">
        <v>38808</v>
      </c>
      <c r="AR1030" s="61">
        <v>38808</v>
      </c>
      <c r="AS1030" s="61">
        <v>43191</v>
      </c>
      <c r="BF1030" s="61">
        <v>43191</v>
      </c>
      <c r="BG1030" s="61">
        <v>45382</v>
      </c>
      <c r="BJ1030" s="60" t="s">
        <v>10312</v>
      </c>
      <c r="BK1030" s="60" t="s">
        <v>10313</v>
      </c>
      <c r="BL1030" s="60" t="s">
        <v>8009</v>
      </c>
      <c r="BM1030" s="60" t="s">
        <v>8011</v>
      </c>
      <c r="BN1030" s="60" t="s">
        <v>6368</v>
      </c>
      <c r="BO1030" s="60" t="s">
        <v>6369</v>
      </c>
      <c r="BP1030" s="60">
        <v>7372122</v>
      </c>
      <c r="BQ1030" s="60" t="s">
        <v>10315</v>
      </c>
      <c r="BU1030" s="60" t="s">
        <v>2867</v>
      </c>
      <c r="BV1030" s="61">
        <v>20403</v>
      </c>
      <c r="BW1030" s="60" t="s">
        <v>10316</v>
      </c>
      <c r="CZ1030" s="61">
        <v>43314</v>
      </c>
      <c r="DA1030" s="61">
        <v>43213</v>
      </c>
      <c r="DB1030" s="61">
        <v>43306</v>
      </c>
      <c r="DC1030" s="61">
        <v>45382</v>
      </c>
    </row>
    <row r="1031" spans="1:110" x14ac:dyDescent="0.15">
      <c r="A1031" s="60">
        <f>COUNTIF(B1031:B$1038,B1031)</f>
        <v>1</v>
      </c>
      <c r="B1031" s="60" t="str">
        <f t="shared" si="32"/>
        <v>3495000022認知症対応型共同生活介護</v>
      </c>
      <c r="C1031" s="60">
        <v>3495000022</v>
      </c>
      <c r="D1031" s="60">
        <v>34215</v>
      </c>
      <c r="E1031" s="60" t="s">
        <v>860</v>
      </c>
      <c r="G1031" s="60" t="s">
        <v>5781</v>
      </c>
      <c r="H1031" s="60" t="s">
        <v>5782</v>
      </c>
      <c r="I1031" s="60">
        <v>7372124</v>
      </c>
      <c r="J1031" s="60" t="s">
        <v>5783</v>
      </c>
      <c r="K1031" s="60" t="s">
        <v>5784</v>
      </c>
      <c r="L1031" s="60" t="s">
        <v>5785</v>
      </c>
      <c r="M1031" s="60" t="s">
        <v>1244</v>
      </c>
      <c r="N1031" s="60" t="s">
        <v>533</v>
      </c>
      <c r="P1031" s="60" t="s">
        <v>283</v>
      </c>
      <c r="Q1031" s="60" t="s">
        <v>5786</v>
      </c>
      <c r="R1031" s="60" t="s">
        <v>5787</v>
      </c>
      <c r="U1031" s="61">
        <v>17545</v>
      </c>
      <c r="X1031" s="60" t="s">
        <v>10317</v>
      </c>
      <c r="Y1031" s="60" t="s">
        <v>10318</v>
      </c>
      <c r="Z1031" s="60" t="s">
        <v>10319</v>
      </c>
      <c r="AA1031" s="60">
        <v>7372124</v>
      </c>
      <c r="AB1031" s="60">
        <v>34215</v>
      </c>
      <c r="AC1031" s="60" t="s">
        <v>10320</v>
      </c>
      <c r="AD1031" s="60" t="s">
        <v>860</v>
      </c>
      <c r="AE1031" s="60" t="b">
        <f t="shared" si="33"/>
        <v>1</v>
      </c>
      <c r="AF1031" s="60" t="s">
        <v>861</v>
      </c>
      <c r="AH1031" s="61">
        <v>43262</v>
      </c>
      <c r="AI1031" s="60" t="s">
        <v>292</v>
      </c>
      <c r="AJ1031" s="61">
        <v>42901</v>
      </c>
      <c r="AK1031" s="61">
        <v>43291</v>
      </c>
      <c r="AL1031" s="60" t="s">
        <v>1887</v>
      </c>
      <c r="AM1031" s="60" t="str">
        <f>VLOOKUP(AL1031,'[1]居宅，予防'!$A$2:$B$43,2,FALSE)</f>
        <v>認知症対応型共同生活介護</v>
      </c>
      <c r="AN1031" s="60" t="str">
        <f>VLOOKUP(AM1031,[1]施設種別!$A$2:$B$20,2,FALSE)</f>
        <v>⑪認知症対応型共同生活介護</v>
      </c>
      <c r="AO1031" s="60" t="s">
        <v>294</v>
      </c>
      <c r="AP1031" s="60" t="s">
        <v>356</v>
      </c>
      <c r="AQ1031" s="61">
        <v>38930</v>
      </c>
      <c r="AR1031" s="61">
        <v>38930</v>
      </c>
      <c r="AS1031" s="61">
        <v>43221</v>
      </c>
      <c r="BF1031" s="61">
        <v>43313</v>
      </c>
      <c r="BG1031" s="61">
        <v>45504</v>
      </c>
      <c r="BJ1031" s="60" t="s">
        <v>10317</v>
      </c>
      <c r="BK1031" s="60" t="s">
        <v>10318</v>
      </c>
      <c r="BL1031" s="60" t="s">
        <v>10319</v>
      </c>
      <c r="BN1031" s="60" t="s">
        <v>10321</v>
      </c>
      <c r="BO1031" s="60" t="s">
        <v>10322</v>
      </c>
      <c r="BP1031" s="60">
        <v>7370022</v>
      </c>
      <c r="BQ1031" s="60" t="s">
        <v>10323</v>
      </c>
      <c r="BR1031" s="60" t="s">
        <v>3131</v>
      </c>
      <c r="BU1031" s="60" t="s">
        <v>598</v>
      </c>
      <c r="BV1031" s="61">
        <v>22579</v>
      </c>
      <c r="BW1031" s="60" t="s">
        <v>10324</v>
      </c>
      <c r="CZ1031" s="61">
        <v>43291</v>
      </c>
      <c r="DA1031" s="61">
        <v>43213</v>
      </c>
      <c r="DB1031" s="61">
        <v>43262</v>
      </c>
      <c r="DC1031" s="61">
        <v>45504</v>
      </c>
    </row>
    <row r="1032" spans="1:110" x14ac:dyDescent="0.15">
      <c r="A1032" s="60">
        <f>COUNTIF(B1032:B$1038,B1032)</f>
        <v>1</v>
      </c>
      <c r="B1032" s="60" t="str">
        <f t="shared" si="32"/>
        <v>3495000030小規模多機能型居宅介護</v>
      </c>
      <c r="C1032" s="60">
        <v>3495000030</v>
      </c>
      <c r="D1032" s="60">
        <v>34215</v>
      </c>
      <c r="E1032" s="60" t="s">
        <v>860</v>
      </c>
      <c r="G1032" s="60" t="s">
        <v>8159</v>
      </c>
      <c r="H1032" s="60" t="s">
        <v>8160</v>
      </c>
      <c r="I1032" s="60">
        <v>7200082</v>
      </c>
      <c r="J1032" s="60" t="s">
        <v>10325</v>
      </c>
      <c r="K1032" s="60" t="s">
        <v>8166</v>
      </c>
      <c r="L1032" s="60" t="s">
        <v>8254</v>
      </c>
      <c r="M1032" s="60" t="s">
        <v>2182</v>
      </c>
      <c r="N1032" s="60" t="s">
        <v>8903</v>
      </c>
      <c r="O1032" s="61">
        <v>38768</v>
      </c>
      <c r="P1032" s="60" t="s">
        <v>3620</v>
      </c>
      <c r="Q1032" s="60" t="s">
        <v>8164</v>
      </c>
      <c r="R1032" s="60" t="s">
        <v>8165</v>
      </c>
      <c r="S1032" s="60">
        <v>7200082</v>
      </c>
      <c r="T1032" s="60" t="s">
        <v>10325</v>
      </c>
      <c r="U1032" s="61">
        <v>26943</v>
      </c>
      <c r="V1032" s="60" t="s">
        <v>10326</v>
      </c>
      <c r="X1032" s="60" t="s">
        <v>10327</v>
      </c>
      <c r="Y1032" s="60" t="s">
        <v>10328</v>
      </c>
      <c r="Z1032" s="60" t="s">
        <v>10329</v>
      </c>
      <c r="AA1032" s="60">
        <v>7372302</v>
      </c>
      <c r="AB1032" s="60">
        <v>34215</v>
      </c>
      <c r="AC1032" s="60" t="s">
        <v>10330</v>
      </c>
      <c r="AD1032" s="60" t="s">
        <v>860</v>
      </c>
      <c r="AE1032" s="60" t="b">
        <f t="shared" si="33"/>
        <v>1</v>
      </c>
      <c r="AF1032" s="60" t="s">
        <v>861</v>
      </c>
      <c r="AH1032" s="61">
        <v>42919</v>
      </c>
      <c r="AI1032" s="60" t="s">
        <v>292</v>
      </c>
      <c r="AJ1032" s="61">
        <v>42917</v>
      </c>
      <c r="AK1032" s="61">
        <v>42927</v>
      </c>
      <c r="AL1032" s="60" t="s">
        <v>8075</v>
      </c>
      <c r="AM1032" s="60" t="str">
        <f>VLOOKUP(AL1032,'[1]居宅，予防'!$A$2:$B$43,2,FALSE)</f>
        <v>小規模多機能型居宅介護</v>
      </c>
      <c r="AN1032" s="60" t="str">
        <f>VLOOKUP(AM1032,[1]施設種別!$A$2:$B$20,2,FALSE)</f>
        <v>⑫小規模多機能型居宅介護</v>
      </c>
      <c r="AO1032" s="60" t="s">
        <v>294</v>
      </c>
      <c r="AP1032" s="60" t="s">
        <v>356</v>
      </c>
      <c r="AQ1032" s="61">
        <v>40634</v>
      </c>
      <c r="AR1032" s="61">
        <v>40634</v>
      </c>
      <c r="AS1032" s="61">
        <v>42917</v>
      </c>
      <c r="BF1032" s="61">
        <v>42826</v>
      </c>
      <c r="BG1032" s="61">
        <v>45016</v>
      </c>
      <c r="BJ1032" s="60" t="s">
        <v>10327</v>
      </c>
      <c r="BK1032" s="60" t="s">
        <v>10328</v>
      </c>
      <c r="BL1032" s="60" t="s">
        <v>10329</v>
      </c>
      <c r="BN1032" s="60" t="s">
        <v>10331</v>
      </c>
      <c r="BO1032" s="60" t="s">
        <v>10332</v>
      </c>
      <c r="BP1032" s="60">
        <v>7372303</v>
      </c>
      <c r="BQ1032" s="60" t="s">
        <v>10333</v>
      </c>
      <c r="BR1032" s="60" t="s">
        <v>3131</v>
      </c>
      <c r="BU1032" s="60" t="s">
        <v>598</v>
      </c>
      <c r="BV1032" s="61">
        <v>45603</v>
      </c>
      <c r="BW1032" s="60" t="s">
        <v>10334</v>
      </c>
      <c r="CO1032" s="60" t="s">
        <v>10335</v>
      </c>
      <c r="CP1032" s="60" t="s">
        <v>7856</v>
      </c>
      <c r="CQ1032" s="60" t="s">
        <v>10336</v>
      </c>
      <c r="CR1032" s="60" t="s">
        <v>860</v>
      </c>
      <c r="CS1032" s="60" t="s">
        <v>10337</v>
      </c>
      <c r="CZ1032" s="61">
        <v>42921</v>
      </c>
      <c r="DA1032" s="61">
        <v>43552</v>
      </c>
      <c r="DB1032" s="61">
        <v>42919</v>
      </c>
      <c r="DC1032" s="61">
        <v>45016</v>
      </c>
    </row>
    <row r="1033" spans="1:110" x14ac:dyDescent="0.15">
      <c r="A1033" s="60">
        <f>COUNTIF(B1033:B$1038,B1033)</f>
        <v>1</v>
      </c>
      <c r="B1033" s="60" t="str">
        <f t="shared" si="32"/>
        <v>3495000048認知症対応型共同生活介護</v>
      </c>
      <c r="C1033" s="60">
        <v>3495000048</v>
      </c>
      <c r="D1033" s="60">
        <v>34215</v>
      </c>
      <c r="E1033" s="60" t="s">
        <v>860</v>
      </c>
      <c r="G1033" s="60" t="s">
        <v>10338</v>
      </c>
      <c r="H1033" s="60" t="s">
        <v>10339</v>
      </c>
      <c r="I1033" s="60">
        <v>7372122</v>
      </c>
      <c r="J1033" s="60" t="s">
        <v>7970</v>
      </c>
      <c r="K1033" s="60" t="s">
        <v>7971</v>
      </c>
      <c r="L1033" s="60" t="s">
        <v>7971</v>
      </c>
      <c r="M1033" s="60" t="s">
        <v>1907</v>
      </c>
      <c r="N1033" s="60" t="s">
        <v>533</v>
      </c>
      <c r="O1033" s="61">
        <v>38062</v>
      </c>
      <c r="P1033" s="60" t="s">
        <v>1908</v>
      </c>
      <c r="Q1033" s="60" t="s">
        <v>7973</v>
      </c>
      <c r="R1033" s="60" t="s">
        <v>7974</v>
      </c>
      <c r="S1033" s="60">
        <v>7372122</v>
      </c>
      <c r="T1033" s="60" t="s">
        <v>7970</v>
      </c>
      <c r="U1033" s="61">
        <v>17370</v>
      </c>
      <c r="V1033" s="60" t="s">
        <v>7971</v>
      </c>
      <c r="W1033" s="60" t="s">
        <v>7971</v>
      </c>
      <c r="X1033" s="60" t="s">
        <v>10340</v>
      </c>
      <c r="Y1033" s="60" t="s">
        <v>10341</v>
      </c>
      <c r="Z1033" s="60" t="s">
        <v>10342</v>
      </c>
      <c r="AA1033" s="60">
        <v>7372215</v>
      </c>
      <c r="AB1033" s="60">
        <v>34215</v>
      </c>
      <c r="AC1033" s="60" t="s">
        <v>10343</v>
      </c>
      <c r="AD1033" s="60" t="s">
        <v>860</v>
      </c>
      <c r="AE1033" s="60" t="b">
        <f t="shared" si="33"/>
        <v>1</v>
      </c>
      <c r="AF1033" s="60" t="s">
        <v>861</v>
      </c>
      <c r="AH1033" s="61">
        <v>43167</v>
      </c>
      <c r="AI1033" s="60" t="s">
        <v>292</v>
      </c>
      <c r="AJ1033" s="61">
        <v>43009</v>
      </c>
      <c r="AK1033" s="61">
        <v>43167</v>
      </c>
      <c r="AL1033" s="60" t="s">
        <v>1887</v>
      </c>
      <c r="AM1033" s="60" t="str">
        <f>VLOOKUP(AL1033,'[1]居宅，予防'!$A$2:$B$43,2,FALSE)</f>
        <v>認知症対応型共同生活介護</v>
      </c>
      <c r="AN1033" s="60" t="str">
        <f>VLOOKUP(AM1033,[1]施設種別!$A$2:$B$20,2,FALSE)</f>
        <v>⑪認知症対応型共同生活介護</v>
      </c>
      <c r="AO1033" s="60" t="s">
        <v>294</v>
      </c>
      <c r="AP1033" s="60" t="s">
        <v>356</v>
      </c>
      <c r="AQ1033" s="61">
        <v>41000</v>
      </c>
      <c r="AR1033" s="61">
        <v>41000</v>
      </c>
      <c r="AS1033" s="61">
        <v>43009</v>
      </c>
      <c r="BF1033" s="61">
        <v>43191</v>
      </c>
      <c r="BG1033" s="61">
        <v>45382</v>
      </c>
      <c r="BJ1033" s="60" t="s">
        <v>10340</v>
      </c>
      <c r="BK1033" s="60" t="s">
        <v>10341</v>
      </c>
      <c r="BL1033" s="60" t="s">
        <v>10342</v>
      </c>
      <c r="BM1033" s="60" t="s">
        <v>10342</v>
      </c>
      <c r="BN1033" s="60" t="s">
        <v>10344</v>
      </c>
      <c r="BO1033" s="60" t="s">
        <v>10345</v>
      </c>
      <c r="BP1033" s="60">
        <v>7371377</v>
      </c>
      <c r="BQ1033" s="60" t="s">
        <v>10346</v>
      </c>
      <c r="BR1033" s="60" t="s">
        <v>3131</v>
      </c>
      <c r="BU1033" s="60" t="s">
        <v>598</v>
      </c>
      <c r="BV1033" s="61">
        <v>30365</v>
      </c>
      <c r="BW1033" s="60" t="s">
        <v>10347</v>
      </c>
      <c r="CZ1033" s="61">
        <v>43167</v>
      </c>
      <c r="DA1033" s="61">
        <v>43248</v>
      </c>
      <c r="DB1033" s="61">
        <v>43167</v>
      </c>
      <c r="DC1033" s="61">
        <v>45382</v>
      </c>
    </row>
    <row r="1034" spans="1:110" x14ac:dyDescent="0.15">
      <c r="A1034" s="60">
        <f>COUNTIF(B1034:B$1038,B1034)</f>
        <v>1</v>
      </c>
      <c r="B1034" s="60" t="str">
        <f t="shared" si="32"/>
        <v>3495000055地域密着型介護老人福祉施設入所者生活介護</v>
      </c>
      <c r="C1034" s="60">
        <v>3495000055</v>
      </c>
      <c r="D1034" s="60">
        <v>34215</v>
      </c>
      <c r="E1034" s="60" t="s">
        <v>860</v>
      </c>
      <c r="G1034" s="60" t="s">
        <v>10348</v>
      </c>
      <c r="H1034" s="60" t="s">
        <v>10349</v>
      </c>
      <c r="I1034" s="60">
        <v>7372311</v>
      </c>
      <c r="J1034" s="60" t="s">
        <v>10350</v>
      </c>
      <c r="K1034" s="60" t="s">
        <v>6385</v>
      </c>
      <c r="L1034" s="60" t="s">
        <v>6386</v>
      </c>
      <c r="M1034" s="60" t="s">
        <v>1244</v>
      </c>
      <c r="O1034" s="61">
        <v>36237</v>
      </c>
      <c r="P1034" s="60" t="s">
        <v>283</v>
      </c>
      <c r="Q1034" s="60" t="s">
        <v>6387</v>
      </c>
      <c r="R1034" s="60" t="s">
        <v>6388</v>
      </c>
      <c r="S1034" s="60">
        <v>7372101</v>
      </c>
      <c r="T1034" s="60" t="s">
        <v>10351</v>
      </c>
      <c r="U1034" s="61">
        <v>20109</v>
      </c>
      <c r="X1034" s="60" t="s">
        <v>10352</v>
      </c>
      <c r="Y1034" s="60" t="s">
        <v>10353</v>
      </c>
      <c r="Z1034" s="60" t="s">
        <v>6385</v>
      </c>
      <c r="AA1034" s="60">
        <v>7372311</v>
      </c>
      <c r="AB1034" s="60">
        <v>34215</v>
      </c>
      <c r="AC1034" s="60" t="s">
        <v>10350</v>
      </c>
      <c r="AD1034" s="60" t="s">
        <v>860</v>
      </c>
      <c r="AE1034" s="60" t="b">
        <f t="shared" si="33"/>
        <v>1</v>
      </c>
      <c r="AF1034" s="60" t="s">
        <v>861</v>
      </c>
      <c r="AH1034" s="61">
        <v>42921</v>
      </c>
      <c r="AI1034" s="60" t="s">
        <v>292</v>
      </c>
      <c r="AJ1034" s="61">
        <v>42909</v>
      </c>
      <c r="AK1034" s="61">
        <v>42927</v>
      </c>
      <c r="AL1034" s="60" t="s">
        <v>8225</v>
      </c>
      <c r="AM1034" s="60" t="str">
        <f>VLOOKUP(AL1034,'[1]居宅，予防'!$A$2:$B$43,2,FALSE)</f>
        <v>地域密着型介護老人福祉施設入所者生活介護</v>
      </c>
      <c r="AN1034" s="60" t="str">
        <f>VLOOKUP(AM1034,[1]施設種別!$A$2:$B$20,2,FALSE)</f>
        <v>②地域密着型特別養護老人ホーム</v>
      </c>
      <c r="AO1034" s="60" t="s">
        <v>294</v>
      </c>
      <c r="AP1034" s="60" t="s">
        <v>356</v>
      </c>
      <c r="AQ1034" s="61">
        <v>41730</v>
      </c>
      <c r="AR1034" s="61">
        <v>41730</v>
      </c>
      <c r="AS1034" s="61">
        <v>42826</v>
      </c>
      <c r="BF1034" s="61">
        <v>41730</v>
      </c>
      <c r="BG1034" s="61">
        <v>43921</v>
      </c>
      <c r="BJ1034" s="60" t="s">
        <v>10354</v>
      </c>
      <c r="BK1034" s="60" t="s">
        <v>10353</v>
      </c>
      <c r="BL1034" s="60" t="s">
        <v>6385</v>
      </c>
      <c r="BM1034" s="60" t="s">
        <v>6386</v>
      </c>
      <c r="BN1034" s="60" t="s">
        <v>6391</v>
      </c>
      <c r="BO1034" s="60" t="s">
        <v>6392</v>
      </c>
      <c r="BP1034" s="60">
        <v>7372302</v>
      </c>
      <c r="BQ1034" s="60" t="s">
        <v>6397</v>
      </c>
      <c r="BS1034" s="60" t="s">
        <v>10355</v>
      </c>
      <c r="BT1034" s="60" t="s">
        <v>1930</v>
      </c>
      <c r="BU1034" s="60" t="s">
        <v>598</v>
      </c>
      <c r="BV1034" s="61">
        <v>31138</v>
      </c>
      <c r="BW1034" s="60" t="s">
        <v>10356</v>
      </c>
      <c r="CO1034" s="60" t="s">
        <v>10357</v>
      </c>
      <c r="CZ1034" s="61">
        <v>42836</v>
      </c>
      <c r="DA1034" s="61">
        <v>43213</v>
      </c>
      <c r="DB1034" s="61">
        <v>42837</v>
      </c>
      <c r="DC1034" s="61">
        <v>43921</v>
      </c>
    </row>
    <row r="1035" spans="1:110" x14ac:dyDescent="0.15">
      <c r="A1035" s="60">
        <f>COUNTIF(B1035:B$1038,B1035)</f>
        <v>1</v>
      </c>
      <c r="B1035" s="60" t="str">
        <f t="shared" si="32"/>
        <v>3495000063地域密着型介護老人福祉施設入所者生活介護</v>
      </c>
      <c r="C1035" s="60">
        <v>3495000063</v>
      </c>
      <c r="D1035" s="60">
        <v>34215</v>
      </c>
      <c r="E1035" s="60" t="s">
        <v>860</v>
      </c>
      <c r="G1035" s="60" t="s">
        <v>10348</v>
      </c>
      <c r="H1035" s="60" t="s">
        <v>10349</v>
      </c>
      <c r="I1035" s="60">
        <v>7372311</v>
      </c>
      <c r="J1035" s="60" t="s">
        <v>10350</v>
      </c>
      <c r="K1035" s="60" t="s">
        <v>6385</v>
      </c>
      <c r="L1035" s="60" t="s">
        <v>6386</v>
      </c>
      <c r="M1035" s="60" t="s">
        <v>1244</v>
      </c>
      <c r="O1035" s="61">
        <v>36237</v>
      </c>
      <c r="P1035" s="60" t="s">
        <v>283</v>
      </c>
      <c r="Q1035" s="60" t="s">
        <v>6387</v>
      </c>
      <c r="R1035" s="60" t="s">
        <v>6388</v>
      </c>
      <c r="S1035" s="60">
        <v>7372101</v>
      </c>
      <c r="T1035" s="60" t="s">
        <v>10351</v>
      </c>
      <c r="U1035" s="61">
        <v>20109</v>
      </c>
      <c r="V1035" s="60" t="s">
        <v>10358</v>
      </c>
      <c r="W1035" s="60" t="s">
        <v>10358</v>
      </c>
      <c r="X1035" s="60" t="s">
        <v>10359</v>
      </c>
      <c r="Y1035" s="60" t="s">
        <v>10360</v>
      </c>
      <c r="Z1035" s="60" t="s">
        <v>6385</v>
      </c>
      <c r="AA1035" s="60">
        <v>7372311</v>
      </c>
      <c r="AB1035" s="60">
        <v>34215</v>
      </c>
      <c r="AC1035" s="60" t="s">
        <v>10350</v>
      </c>
      <c r="AD1035" s="60" t="s">
        <v>860</v>
      </c>
      <c r="AE1035" s="60" t="b">
        <f t="shared" si="33"/>
        <v>1</v>
      </c>
      <c r="AF1035" s="60" t="s">
        <v>861</v>
      </c>
      <c r="AH1035" s="61">
        <v>43118</v>
      </c>
      <c r="AI1035" s="60" t="s">
        <v>292</v>
      </c>
      <c r="AJ1035" s="61">
        <v>42910</v>
      </c>
      <c r="AK1035" s="61">
        <v>43123</v>
      </c>
      <c r="AL1035" s="60" t="s">
        <v>8225</v>
      </c>
      <c r="AM1035" s="60" t="str">
        <f>VLOOKUP(AL1035,'[1]居宅，予防'!$A$2:$B$43,2,FALSE)</f>
        <v>地域密着型介護老人福祉施設入所者生活介護</v>
      </c>
      <c r="AN1035" s="60" t="str">
        <f>VLOOKUP(AM1035,[1]施設種別!$A$2:$B$20,2,FALSE)</f>
        <v>②地域密着型特別養護老人ホーム</v>
      </c>
      <c r="AO1035" s="60" t="s">
        <v>294</v>
      </c>
      <c r="AP1035" s="60" t="s">
        <v>356</v>
      </c>
      <c r="AQ1035" s="61">
        <v>41730</v>
      </c>
      <c r="AR1035" s="61">
        <v>41730</v>
      </c>
      <c r="AS1035" s="61">
        <v>42826</v>
      </c>
      <c r="BF1035" s="61">
        <v>41730</v>
      </c>
      <c r="BG1035" s="61">
        <v>43921</v>
      </c>
      <c r="BJ1035" s="60" t="s">
        <v>10361</v>
      </c>
      <c r="BK1035" s="60" t="s">
        <v>10360</v>
      </c>
      <c r="BL1035" s="60" t="s">
        <v>6385</v>
      </c>
      <c r="BM1035" s="60" t="s">
        <v>6386</v>
      </c>
      <c r="BN1035" s="60" t="s">
        <v>6391</v>
      </c>
      <c r="BO1035" s="60" t="s">
        <v>6392</v>
      </c>
      <c r="BP1035" s="60">
        <v>7372302</v>
      </c>
      <c r="BQ1035" s="60" t="s">
        <v>6397</v>
      </c>
      <c r="BS1035" s="60" t="s">
        <v>10362</v>
      </c>
      <c r="BT1035" s="60" t="s">
        <v>6791</v>
      </c>
      <c r="BU1035" s="60" t="s">
        <v>598</v>
      </c>
      <c r="BV1035" s="61">
        <v>31138</v>
      </c>
      <c r="BW1035" s="60" t="s">
        <v>10356</v>
      </c>
      <c r="CO1035" s="60" t="s">
        <v>10357</v>
      </c>
      <c r="CX1035" s="60" t="s">
        <v>964</v>
      </c>
      <c r="CZ1035" s="61">
        <v>43122</v>
      </c>
      <c r="DA1035" s="61">
        <v>43213</v>
      </c>
      <c r="DB1035" s="61">
        <v>43118</v>
      </c>
      <c r="DC1035" s="61">
        <v>43921</v>
      </c>
    </row>
    <row r="1036" spans="1:110" x14ac:dyDescent="0.15">
      <c r="A1036" s="60">
        <f>COUNTIF(B1036:B$1038,B1036)</f>
        <v>1</v>
      </c>
      <c r="B1036" s="60" t="str">
        <f t="shared" si="32"/>
        <v>3495000071小規模多機能型居宅介護</v>
      </c>
      <c r="C1036" s="60">
        <v>3495000071</v>
      </c>
      <c r="D1036" s="60">
        <v>34215</v>
      </c>
      <c r="E1036" s="60" t="s">
        <v>860</v>
      </c>
      <c r="G1036" s="60" t="s">
        <v>10363</v>
      </c>
      <c r="H1036" s="60" t="s">
        <v>10364</v>
      </c>
      <c r="I1036" s="60">
        <v>7372126</v>
      </c>
      <c r="J1036" s="60" t="s">
        <v>10365</v>
      </c>
      <c r="K1036" s="60" t="s">
        <v>10366</v>
      </c>
      <c r="L1036" s="60" t="s">
        <v>10367</v>
      </c>
      <c r="M1036" s="60" t="s">
        <v>308</v>
      </c>
      <c r="N1036" s="60" t="s">
        <v>533</v>
      </c>
      <c r="O1036" s="61">
        <v>28004</v>
      </c>
      <c r="P1036" s="60" t="s">
        <v>283</v>
      </c>
      <c r="Q1036" s="60" t="s">
        <v>10368</v>
      </c>
      <c r="R1036" s="60" t="s">
        <v>10369</v>
      </c>
      <c r="S1036" s="60">
        <v>7320811</v>
      </c>
      <c r="T1036" s="60" t="s">
        <v>10370</v>
      </c>
      <c r="U1036" s="61">
        <v>21947</v>
      </c>
      <c r="V1036" s="60" t="s">
        <v>10371</v>
      </c>
      <c r="X1036" s="60" t="s">
        <v>10372</v>
      </c>
      <c r="Y1036" s="60" t="s">
        <v>10373</v>
      </c>
      <c r="Z1036" s="60" t="s">
        <v>10366</v>
      </c>
      <c r="AA1036" s="60">
        <v>7372126</v>
      </c>
      <c r="AB1036" s="60">
        <v>34215</v>
      </c>
      <c r="AC1036" s="60" t="s">
        <v>10374</v>
      </c>
      <c r="AD1036" s="60" t="s">
        <v>860</v>
      </c>
      <c r="AE1036" s="60" t="b">
        <f t="shared" si="33"/>
        <v>1</v>
      </c>
      <c r="AF1036" s="60" t="s">
        <v>861</v>
      </c>
      <c r="AH1036" s="61">
        <v>43205</v>
      </c>
      <c r="AI1036" s="60" t="s">
        <v>292</v>
      </c>
      <c r="AJ1036" s="61">
        <v>42461</v>
      </c>
      <c r="AK1036" s="61">
        <v>43235</v>
      </c>
      <c r="AL1036" s="60" t="s">
        <v>8075</v>
      </c>
      <c r="AM1036" s="60" t="str">
        <f>VLOOKUP(AL1036,'[1]居宅，予防'!$A$2:$B$43,2,FALSE)</f>
        <v>小規模多機能型居宅介護</v>
      </c>
      <c r="AN1036" s="60" t="str">
        <f>VLOOKUP(AM1036,[1]施設種別!$A$2:$B$20,2,FALSE)</f>
        <v>⑫小規模多機能型居宅介護</v>
      </c>
      <c r="AO1036" s="60" t="s">
        <v>294</v>
      </c>
      <c r="AP1036" s="60" t="s">
        <v>356</v>
      </c>
      <c r="AQ1036" s="61">
        <v>41791</v>
      </c>
      <c r="AR1036" s="61">
        <v>41791</v>
      </c>
      <c r="AS1036" s="61">
        <v>43221</v>
      </c>
      <c r="BF1036" s="61">
        <v>41791</v>
      </c>
      <c r="BG1036" s="61">
        <v>43982</v>
      </c>
      <c r="BJ1036" s="60" t="s">
        <v>10372</v>
      </c>
      <c r="BK1036" s="60" t="s">
        <v>10373</v>
      </c>
      <c r="BL1036" s="60" t="s">
        <v>10366</v>
      </c>
      <c r="BM1036" s="60" t="s">
        <v>10367</v>
      </c>
      <c r="BN1036" s="60" t="s">
        <v>10375</v>
      </c>
      <c r="BO1036" s="60" t="s">
        <v>10376</v>
      </c>
      <c r="BP1036" s="60">
        <v>7372121</v>
      </c>
      <c r="BQ1036" s="60" t="s">
        <v>10377</v>
      </c>
      <c r="BR1036" s="60" t="s">
        <v>10378</v>
      </c>
      <c r="BU1036" s="60" t="s">
        <v>598</v>
      </c>
      <c r="BV1036" s="61">
        <v>26914</v>
      </c>
      <c r="BW1036" s="60" t="s">
        <v>10379</v>
      </c>
      <c r="CO1036" s="60" t="s">
        <v>10335</v>
      </c>
      <c r="CP1036" s="60" t="s">
        <v>7856</v>
      </c>
      <c r="CQ1036" s="60" t="s">
        <v>10380</v>
      </c>
      <c r="CR1036" s="60" t="s">
        <v>860</v>
      </c>
      <c r="CT1036" s="60" t="s">
        <v>10381</v>
      </c>
      <c r="CZ1036" s="61">
        <v>43235</v>
      </c>
      <c r="DA1036" s="61">
        <v>43213</v>
      </c>
      <c r="DB1036" s="61">
        <v>43205</v>
      </c>
      <c r="DC1036" s="61">
        <v>43982</v>
      </c>
    </row>
    <row r="1037" spans="1:110" x14ac:dyDescent="0.15">
      <c r="A1037" s="60">
        <f>COUNTIF(B1037:B$1038,B1037)</f>
        <v>1</v>
      </c>
      <c r="B1037" s="60" t="str">
        <f t="shared" si="32"/>
        <v>34B0700019介護医療院</v>
      </c>
      <c r="C1037" s="60" t="s">
        <v>10382</v>
      </c>
      <c r="D1037" s="60">
        <v>0</v>
      </c>
      <c r="E1037" s="60" t="s">
        <v>275</v>
      </c>
      <c r="F1037" s="60">
        <v>3005030</v>
      </c>
      <c r="G1037" s="60" t="s">
        <v>1093</v>
      </c>
      <c r="H1037" s="60" t="s">
        <v>1094</v>
      </c>
      <c r="I1037" s="60">
        <v>7250012</v>
      </c>
      <c r="J1037" s="60" t="s">
        <v>1095</v>
      </c>
      <c r="K1037" s="60" t="s">
        <v>1096</v>
      </c>
      <c r="L1037" s="60" t="s">
        <v>1097</v>
      </c>
      <c r="M1037" s="60" t="s">
        <v>308</v>
      </c>
      <c r="P1037" s="60" t="s">
        <v>283</v>
      </c>
      <c r="Q1037" s="60" t="s">
        <v>1098</v>
      </c>
      <c r="R1037" s="60" t="s">
        <v>1099</v>
      </c>
      <c r="X1037" s="60" t="s">
        <v>10383</v>
      </c>
      <c r="Y1037" s="60" t="s">
        <v>10384</v>
      </c>
      <c r="Z1037" s="60" t="s">
        <v>1096</v>
      </c>
      <c r="AA1037" s="60">
        <v>7250012</v>
      </c>
      <c r="AB1037" s="60">
        <v>34203</v>
      </c>
      <c r="AC1037" s="60" t="s">
        <v>1095</v>
      </c>
      <c r="AD1037" s="60" t="s">
        <v>289</v>
      </c>
      <c r="AE1037" s="60" t="b">
        <f t="shared" si="33"/>
        <v>0</v>
      </c>
      <c r="AF1037" s="60" t="s">
        <v>290</v>
      </c>
      <c r="AG1037" s="60" t="s">
        <v>291</v>
      </c>
      <c r="AH1037" s="61">
        <v>43350</v>
      </c>
      <c r="AI1037" s="60" t="s">
        <v>385</v>
      </c>
      <c r="AJ1037" s="61">
        <v>43405</v>
      </c>
      <c r="AK1037" s="61">
        <v>43404</v>
      </c>
      <c r="AL1037" s="60" t="s">
        <v>10385</v>
      </c>
      <c r="AM1037" s="60" t="str">
        <f>VLOOKUP(AL1037,'[1]居宅，予防'!$A$2:$B$43,2,FALSE)</f>
        <v>介護医療院</v>
      </c>
      <c r="AN1037" s="60" t="str">
        <f>VLOOKUP(AM1037,[1]施設種別!$A$2:$B$20,2,FALSE)</f>
        <v>⑤介護医療院</v>
      </c>
      <c r="AO1037" s="60" t="s">
        <v>294</v>
      </c>
      <c r="AP1037" s="60" t="s">
        <v>356</v>
      </c>
      <c r="AQ1037" s="61">
        <v>43405</v>
      </c>
      <c r="AR1037" s="61">
        <v>43405</v>
      </c>
      <c r="AS1037" s="61">
        <v>43497</v>
      </c>
      <c r="BF1037" s="61">
        <v>43405</v>
      </c>
      <c r="BG1037" s="61">
        <v>45596</v>
      </c>
      <c r="BJ1037" s="60" t="s">
        <v>10383</v>
      </c>
      <c r="BK1037" s="60" t="s">
        <v>10384</v>
      </c>
      <c r="BL1037" s="60" t="s">
        <v>1096</v>
      </c>
      <c r="BM1037" s="60" t="s">
        <v>1097</v>
      </c>
      <c r="BN1037" s="60" t="s">
        <v>10386</v>
      </c>
      <c r="BO1037" s="60" t="s">
        <v>10387</v>
      </c>
      <c r="BP1037" s="60">
        <v>7250021</v>
      </c>
      <c r="BQ1037" s="60" t="s">
        <v>10388</v>
      </c>
      <c r="BS1037" s="60" t="s">
        <v>10389</v>
      </c>
      <c r="BT1037" s="60" t="s">
        <v>10390</v>
      </c>
      <c r="BV1037" s="61">
        <v>22296</v>
      </c>
      <c r="CU1037" s="60" t="s">
        <v>10391</v>
      </c>
      <c r="CY1037" s="60" t="s">
        <v>291</v>
      </c>
      <c r="CZ1037" s="61">
        <v>43579</v>
      </c>
      <c r="DA1037" s="61">
        <v>43524</v>
      </c>
      <c r="DB1037" s="61">
        <v>43480</v>
      </c>
      <c r="DC1037" s="61">
        <v>45596</v>
      </c>
      <c r="DF1037" s="60" t="s">
        <v>10392</v>
      </c>
    </row>
    <row r="1038" spans="1:110" x14ac:dyDescent="0.15">
      <c r="A1038" s="60">
        <f>COUNTIF(B1038:B$1038,B1038)</f>
        <v>1</v>
      </c>
      <c r="B1038" s="60" t="str">
        <f t="shared" si="32"/>
        <v>34B3600018介護医療院</v>
      </c>
      <c r="C1038" s="60" t="s">
        <v>10393</v>
      </c>
      <c r="D1038" s="60">
        <v>0</v>
      </c>
      <c r="E1038" s="60" t="s">
        <v>275</v>
      </c>
      <c r="F1038" s="60">
        <v>3009156</v>
      </c>
      <c r="G1038" s="60" t="s">
        <v>10394</v>
      </c>
      <c r="H1038" s="60" t="s">
        <v>10395</v>
      </c>
      <c r="I1038" s="60">
        <v>7310302</v>
      </c>
      <c r="J1038" s="60" t="s">
        <v>10396</v>
      </c>
      <c r="K1038" s="60" t="s">
        <v>10397</v>
      </c>
      <c r="L1038" s="60" t="s">
        <v>10398</v>
      </c>
      <c r="M1038" s="60" t="s">
        <v>308</v>
      </c>
      <c r="P1038" s="60" t="s">
        <v>283</v>
      </c>
      <c r="Q1038" s="60" t="s">
        <v>10399</v>
      </c>
      <c r="R1038" s="60" t="s">
        <v>10400</v>
      </c>
      <c r="X1038" s="60" t="s">
        <v>10401</v>
      </c>
      <c r="Y1038" s="60" t="s">
        <v>10402</v>
      </c>
      <c r="Z1038" s="60" t="s">
        <v>10397</v>
      </c>
      <c r="AA1038" s="60">
        <v>7310302</v>
      </c>
      <c r="AB1038" s="60">
        <v>34214</v>
      </c>
      <c r="AC1038" s="60" t="s">
        <v>10403</v>
      </c>
      <c r="AD1038" s="60" t="s">
        <v>964</v>
      </c>
      <c r="AE1038" s="60" t="b">
        <f t="shared" si="33"/>
        <v>0</v>
      </c>
      <c r="AF1038" s="60" t="s">
        <v>935</v>
      </c>
      <c r="AG1038" s="60" t="s">
        <v>291</v>
      </c>
      <c r="AH1038" s="61">
        <v>43250</v>
      </c>
      <c r="AI1038" s="60" t="s">
        <v>385</v>
      </c>
      <c r="AJ1038" s="61">
        <v>43282</v>
      </c>
      <c r="AK1038" s="61">
        <v>43273</v>
      </c>
      <c r="AL1038" s="60" t="s">
        <v>10385</v>
      </c>
      <c r="AM1038" s="60" t="str">
        <f>VLOOKUP(AL1038,'[1]居宅，予防'!$A$2:$B$43,2,FALSE)</f>
        <v>介護医療院</v>
      </c>
      <c r="AN1038" s="60" t="str">
        <f>VLOOKUP(AM1038,[1]施設種別!$A$2:$B$20,2,FALSE)</f>
        <v>⑤介護医療院</v>
      </c>
      <c r="AO1038" s="60" t="s">
        <v>294</v>
      </c>
      <c r="AP1038" s="60" t="s">
        <v>356</v>
      </c>
      <c r="AQ1038" s="61">
        <v>43282</v>
      </c>
      <c r="AR1038" s="61">
        <v>43282</v>
      </c>
      <c r="BF1038" s="61">
        <v>43282</v>
      </c>
      <c r="BG1038" s="61">
        <v>45473</v>
      </c>
      <c r="BJ1038" s="60" t="s">
        <v>10401</v>
      </c>
      <c r="BK1038" s="60" t="s">
        <v>10402</v>
      </c>
      <c r="BL1038" s="60" t="s">
        <v>10397</v>
      </c>
      <c r="BM1038" s="60" t="s">
        <v>10398</v>
      </c>
      <c r="BN1038" s="60" t="s">
        <v>10404</v>
      </c>
      <c r="BO1038" s="60" t="s">
        <v>10405</v>
      </c>
      <c r="BP1038" s="60">
        <v>7310122</v>
      </c>
      <c r="BQ1038" s="60" t="s">
        <v>10406</v>
      </c>
      <c r="BV1038" s="61">
        <v>18476</v>
      </c>
      <c r="CU1038" s="60" t="s">
        <v>10407</v>
      </c>
      <c r="CY1038" s="60" t="s">
        <v>291</v>
      </c>
      <c r="CZ1038" s="61">
        <v>43423</v>
      </c>
      <c r="DA1038" s="61">
        <v>43524</v>
      </c>
      <c r="DB1038" s="61">
        <v>43250</v>
      </c>
      <c r="DC1038" s="61">
        <v>45473</v>
      </c>
    </row>
  </sheetData>
  <autoFilter ref="A1:DZ1"/>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defaultRowHeight="13.5" x14ac:dyDescent="0.15"/>
  <sheetData>
    <row r="1" spans="1:1" x14ac:dyDescent="0.15">
      <c r="A1" t="s">
        <v>0</v>
      </c>
    </row>
  </sheetData>
  <phoneticPr fontId="2"/>
  <pageMargins left="0.70866141732283472" right="0.70866141732283472" top="0.74803149606299213" bottom="0.74803149606299213" header="0.31496062992125984" footer="0.31496062992125984"/>
  <pageSetup paperSize="9"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vt:lpstr>
      <vt:lpstr>記入例</vt:lpstr>
      <vt:lpstr>使用データ (現存のみ)</vt:lpstr>
      <vt:lpstr>Sheet3</vt:lpstr>
      <vt:lpstr>記入例!Print_Area</vt:lpstr>
      <vt:lpstr>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2019-05-23T05:12:44Z</dcterms:modified>
</cp:coreProperties>
</file>