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d05" sheetId="1" r:id="rId1"/>
  </sheets>
  <definedNames>
    <definedName name="_xlnm.Print_Area" localSheetId="0">'tone-d05'!$A$1:$K$45</definedName>
  </definedNames>
  <calcPr calcId="145621"/>
</workbook>
</file>

<file path=xl/calcChain.xml><?xml version="1.0" encoding="utf-8"?>
<calcChain xmlns="http://schemas.openxmlformats.org/spreadsheetml/2006/main">
  <c r="H12" i="1" l="1"/>
  <c r="H13" i="1"/>
  <c r="G13" i="1"/>
  <c r="G12" i="1"/>
  <c r="F16" i="1"/>
  <c r="J16" i="1"/>
  <c r="J17" i="1"/>
  <c r="H15" i="1"/>
  <c r="I16" i="1"/>
  <c r="I17" i="1"/>
  <c r="F17" i="1"/>
  <c r="G17" i="1"/>
  <c r="H17" i="1"/>
  <c r="G43" i="1"/>
  <c r="H43" i="1"/>
  <c r="G42" i="1"/>
  <c r="H42" i="1"/>
  <c r="G41" i="1"/>
  <c r="H41" i="1"/>
  <c r="G39" i="1"/>
  <c r="H39" i="1"/>
  <c r="G38" i="1"/>
  <c r="H38" i="1"/>
  <c r="G37" i="1"/>
  <c r="H37" i="1"/>
  <c r="G36" i="1"/>
  <c r="H36" i="1"/>
  <c r="G35" i="1"/>
  <c r="H35" i="1"/>
  <c r="G33" i="1"/>
  <c r="H33" i="1"/>
  <c r="G32" i="1"/>
  <c r="H32" i="1"/>
  <c r="G31" i="1"/>
  <c r="H31" i="1"/>
  <c r="G30" i="1"/>
  <c r="H30" i="1"/>
  <c r="G29" i="1"/>
  <c r="H29" i="1"/>
  <c r="G27" i="1"/>
  <c r="H27" i="1"/>
  <c r="G26" i="1"/>
  <c r="H26" i="1"/>
  <c r="G25" i="1"/>
  <c r="H25" i="1"/>
  <c r="G24" i="1"/>
  <c r="H24" i="1"/>
  <c r="G23" i="1"/>
  <c r="H23" i="1"/>
  <c r="G22" i="1"/>
  <c r="H22" i="1"/>
  <c r="G21" i="1"/>
  <c r="H21" i="1"/>
  <c r="G20" i="1"/>
  <c r="H20" i="1"/>
  <c r="G19" i="1"/>
  <c r="H19" i="1"/>
  <c r="G15" i="1"/>
  <c r="G11" i="1"/>
  <c r="H11" i="1"/>
  <c r="G16" i="1"/>
  <c r="H16" i="1"/>
</calcChain>
</file>

<file path=xl/sharedStrings.xml><?xml version="1.0" encoding="utf-8"?>
<sst xmlns="http://schemas.openxmlformats.org/spreadsheetml/2006/main" count="44" uniqueCount="42">
  <si>
    <t>　</t>
    <phoneticPr fontId="3"/>
  </si>
  <si>
    <t>総務省統計局「国勢調査報告」</t>
    <rPh sb="0" eb="3">
      <t>ソウムチョウ</t>
    </rPh>
    <rPh sb="3" eb="6">
      <t>トウケイキョク</t>
    </rPh>
    <rPh sb="7" eb="9">
      <t>コクセイ</t>
    </rPh>
    <rPh sb="9" eb="13">
      <t>チョウサホウコク</t>
    </rPh>
    <phoneticPr fontId="3"/>
  </si>
  <si>
    <t>市町</t>
    <phoneticPr fontId="3"/>
  </si>
  <si>
    <t>人　　　　口　　(人)</t>
    <rPh sb="0" eb="1">
      <t>ヒト</t>
    </rPh>
    <rPh sb="5" eb="6">
      <t>クチ</t>
    </rPh>
    <rPh sb="9" eb="10">
      <t>ニン</t>
    </rPh>
    <phoneticPr fontId="3"/>
  </si>
  <si>
    <t>実　　数</t>
    <rPh sb="0" eb="4">
      <t>ジッスウ</t>
    </rPh>
    <phoneticPr fontId="3"/>
  </si>
  <si>
    <t>増 加 率</t>
    <rPh sb="0" eb="1">
      <t>ゾウ</t>
    </rPh>
    <rPh sb="2" eb="3">
      <t>カ</t>
    </rPh>
    <rPh sb="4" eb="5">
      <t>リツ</t>
    </rPh>
    <phoneticPr fontId="3"/>
  </si>
  <si>
    <t>全国</t>
    <rPh sb="0" eb="2">
      <t>ゼンコク</t>
    </rPh>
    <phoneticPr fontId="3"/>
  </si>
  <si>
    <t>市部</t>
    <rPh sb="0" eb="2">
      <t>シブ</t>
    </rPh>
    <phoneticPr fontId="3"/>
  </si>
  <si>
    <t>郡部</t>
    <rPh sb="0" eb="1">
      <t>グン</t>
    </rPh>
    <rPh sb="1" eb="2">
      <t>シブ</t>
    </rPh>
    <phoneticPr fontId="3"/>
  </si>
  <si>
    <t>広島県</t>
    <rPh sb="0" eb="3">
      <t>ヒロシマケン</t>
    </rPh>
    <phoneticPr fontId="3"/>
  </si>
  <si>
    <t>広島市</t>
    <rPh sb="0" eb="3">
      <t>ヒロシマシ</t>
    </rPh>
    <phoneticPr fontId="3"/>
  </si>
  <si>
    <t>(中　　区)</t>
    <rPh sb="1" eb="5">
      <t>ナカク</t>
    </rPh>
    <phoneticPr fontId="3"/>
  </si>
  <si>
    <t>(東　　区)</t>
    <rPh sb="1" eb="5">
      <t>ヒガシク</t>
    </rPh>
    <phoneticPr fontId="3"/>
  </si>
  <si>
    <t>(南　　区)</t>
    <rPh sb="1" eb="5">
      <t>ミナミク</t>
    </rPh>
    <phoneticPr fontId="3"/>
  </si>
  <si>
    <t>(西　　区)</t>
    <rPh sb="1" eb="5">
      <t>ニシク</t>
    </rPh>
    <phoneticPr fontId="3"/>
  </si>
  <si>
    <t>(安佐南区)</t>
    <rPh sb="1" eb="5">
      <t>アサミナミク</t>
    </rPh>
    <phoneticPr fontId="3"/>
  </si>
  <si>
    <t>(安佐北区)</t>
    <rPh sb="1" eb="5">
      <t>アサキタク</t>
    </rPh>
    <phoneticPr fontId="3"/>
  </si>
  <si>
    <t>(安 芸 区)</t>
    <rPh sb="1" eb="6">
      <t>アキク</t>
    </rPh>
    <phoneticPr fontId="3"/>
  </si>
  <si>
    <t>(佐 伯 区)</t>
    <rPh sb="1" eb="6">
      <t>サエキク</t>
    </rPh>
    <phoneticPr fontId="3"/>
  </si>
  <si>
    <t>呉市</t>
    <rPh sb="0" eb="2">
      <t>クレシ</t>
    </rPh>
    <phoneticPr fontId="3"/>
  </si>
  <si>
    <t>竹原市</t>
    <rPh sb="0" eb="3">
      <t>タケハラシ</t>
    </rPh>
    <phoneticPr fontId="3"/>
  </si>
  <si>
    <t>三原市</t>
    <rPh sb="0" eb="3">
      <t>ミハラシ</t>
    </rPh>
    <phoneticPr fontId="3"/>
  </si>
  <si>
    <t>尾道市</t>
    <rPh sb="0" eb="3">
      <t>オノミチシ</t>
    </rPh>
    <phoneticPr fontId="3"/>
  </si>
  <si>
    <t>福山市</t>
    <rPh sb="0" eb="3">
      <t>フクヤマシ</t>
    </rPh>
    <phoneticPr fontId="3"/>
  </si>
  <si>
    <t>府中市</t>
    <rPh sb="0" eb="3">
      <t>フチュウシ</t>
    </rPh>
    <phoneticPr fontId="3"/>
  </si>
  <si>
    <t>三次市</t>
    <rPh sb="0" eb="3">
      <t>ミヨシシ</t>
    </rPh>
    <phoneticPr fontId="3"/>
  </si>
  <si>
    <t>大竹市</t>
    <rPh sb="0" eb="3">
      <t>オオタケシ</t>
    </rPh>
    <phoneticPr fontId="3"/>
  </si>
  <si>
    <t>東広島市</t>
    <rPh sb="0" eb="4">
      <t>ヒガシヒロシマシ</t>
    </rPh>
    <phoneticPr fontId="3"/>
  </si>
  <si>
    <t>廿日市市</t>
    <rPh sb="0" eb="4">
      <t>ハツカイチシ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</si>
  <si>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</si>
  <si>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</si>
  <si>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坂町</t>
    <rPh sb="0" eb="2">
      <t>サカチョウ</t>
    </rPh>
    <phoneticPr fontId="3"/>
  </si>
  <si>
    <t>平成22・27年</t>
    <rPh sb="0" eb="2">
      <t>ヘイセイ</t>
    </rPh>
    <rPh sb="7" eb="8">
      <t>ネン</t>
    </rPh>
    <phoneticPr fontId="3"/>
  </si>
  <si>
    <t>1 人口集中地区とは，平成27年国勢調査基本単位区を基礎単位地域として用い，①市区町村の境域内で人口密度の高い基本単位区（原則として人口密度が１平方キロメートル当たり約4,000人以上）が隣接して，②調査時に人口5,000人以上を有する場合，この地域を「人口集中地区」としている。</t>
    <rPh sb="2" eb="4">
      <t>ジンコウ</t>
    </rPh>
    <rPh sb="4" eb="6">
      <t>シュウチュウ</t>
    </rPh>
    <rPh sb="6" eb="8">
      <t>チク</t>
    </rPh>
    <rPh sb="16" eb="18">
      <t>コクセイ</t>
    </rPh>
    <rPh sb="18" eb="25">
      <t>チョウサク</t>
    </rPh>
    <rPh sb="26" eb="28">
      <t>キソ</t>
    </rPh>
    <rPh sb="28" eb="30">
      <t>タンイ</t>
    </rPh>
    <rPh sb="30" eb="32">
      <t>チイキ</t>
    </rPh>
    <rPh sb="35" eb="36">
      <t>モチ</t>
    </rPh>
    <rPh sb="39" eb="43">
      <t>シクチョウソン</t>
    </rPh>
    <rPh sb="44" eb="47">
      <t>キョウイキナイ</t>
    </rPh>
    <rPh sb="48" eb="52">
      <t>ジンコウミツド</t>
    </rPh>
    <rPh sb="53" eb="54">
      <t>タカ</t>
    </rPh>
    <rPh sb="55" eb="57">
      <t>キホン</t>
    </rPh>
    <rPh sb="57" eb="59">
      <t>タンイ</t>
    </rPh>
    <rPh sb="59" eb="60">
      <t>ク</t>
    </rPh>
    <rPh sb="61" eb="63">
      <t>ゲンソク</t>
    </rPh>
    <rPh sb="66" eb="70">
      <t>ジンコウミツド</t>
    </rPh>
    <rPh sb="72" eb="74">
      <t>ヘイホウ</t>
    </rPh>
    <rPh sb="83" eb="84">
      <t>ヤク</t>
    </rPh>
    <rPh sb="89" eb="90">
      <t>ニン</t>
    </rPh>
    <rPh sb="90" eb="92">
      <t>イジョウ</t>
    </rPh>
    <rPh sb="94" eb="96">
      <t>リンセツ</t>
    </rPh>
    <rPh sb="100" eb="103">
      <t>チョウサジ</t>
    </rPh>
    <rPh sb="104" eb="106">
      <t>ジンコウ</t>
    </rPh>
    <rPh sb="111" eb="112">
      <t>ニン</t>
    </rPh>
    <rPh sb="112" eb="114">
      <t>イジョウ</t>
    </rPh>
    <rPh sb="115" eb="116">
      <t>ユウ</t>
    </rPh>
    <rPh sb="118" eb="120">
      <t>バアイ</t>
    </rPh>
    <rPh sb="123" eb="125">
      <t>チイキ</t>
    </rPh>
    <rPh sb="127" eb="129">
      <t>ジンコウ</t>
    </rPh>
    <rPh sb="129" eb="131">
      <t>シュウチュウ</t>
    </rPh>
    <rPh sb="131" eb="133">
      <t>チク</t>
    </rPh>
    <phoneticPr fontId="3"/>
  </si>
  <si>
    <r>
      <t xml:space="preserve">平 成 </t>
    </r>
    <r>
      <rPr>
        <i/>
        <sz val="8"/>
        <rFont val="Century Gothic"/>
        <family val="2"/>
      </rPr>
      <t>22</t>
    </r>
    <r>
      <rPr>
        <sz val="8"/>
        <rFont val="ＭＳ 明朝"/>
        <family val="1"/>
        <charset val="128"/>
      </rPr>
      <t xml:space="preserve"> 年</t>
    </r>
    <rPh sb="0" eb="1">
      <t>タイラ</t>
    </rPh>
    <rPh sb="2" eb="3">
      <t>シゲル</t>
    </rPh>
    <rPh sb="7" eb="8">
      <t>トシ</t>
    </rPh>
    <phoneticPr fontId="3"/>
  </si>
  <si>
    <r>
      <t xml:space="preserve">平 成 </t>
    </r>
    <r>
      <rPr>
        <i/>
        <sz val="8"/>
        <rFont val="Century Gothic"/>
        <family val="2"/>
      </rPr>
      <t xml:space="preserve">27 </t>
    </r>
    <r>
      <rPr>
        <sz val="8"/>
        <rFont val="ＭＳ 明朝"/>
        <family val="1"/>
        <charset val="128"/>
      </rPr>
      <t>年</t>
    </r>
    <phoneticPr fontId="3"/>
  </si>
  <si>
    <r>
      <t>平成</t>
    </r>
    <r>
      <rPr>
        <i/>
        <sz val="8"/>
        <rFont val="Century Gothic"/>
        <family val="2"/>
      </rPr>
      <t>22</t>
    </r>
    <r>
      <rPr>
        <i/>
        <sz val="8"/>
        <rFont val="ＭＳ 明朝"/>
        <family val="1"/>
        <charset val="128"/>
      </rPr>
      <t>～</t>
    </r>
    <r>
      <rPr>
        <i/>
        <sz val="8"/>
        <rFont val="Century Gothic"/>
        <family val="2"/>
      </rPr>
      <t>27</t>
    </r>
    <r>
      <rPr>
        <sz val="8"/>
        <rFont val="ＭＳ 明朝"/>
        <family val="1"/>
        <charset val="128"/>
      </rPr>
      <t>年の人口増減
（－は減少）</t>
    </r>
    <rPh sb="0" eb="2">
      <t>ヘイセイ</t>
    </rPh>
    <rPh sb="7" eb="8">
      <t>ネン</t>
    </rPh>
    <rPh sb="9" eb="11">
      <t>ジンコウ</t>
    </rPh>
    <rPh sb="11" eb="13">
      <t>ゾウゲン</t>
    </rPh>
    <rPh sb="17" eb="19">
      <t>ゲンショウ</t>
    </rPh>
    <phoneticPr fontId="3"/>
  </si>
  <si>
    <r>
      <t>面　　積
（</t>
    </r>
    <r>
      <rPr>
        <i/>
        <sz val="8"/>
        <rFont val="ＭＳ 明朝"/>
        <family val="1"/>
        <charset val="128"/>
      </rPr>
      <t>k㎡</t>
    </r>
    <r>
      <rPr>
        <sz val="8"/>
        <rFont val="ＭＳ 明朝"/>
        <family val="1"/>
        <charset val="128"/>
      </rPr>
      <t>）
平成</t>
    </r>
    <r>
      <rPr>
        <i/>
        <sz val="8"/>
        <rFont val="Century Gothic"/>
        <family val="2"/>
      </rPr>
      <t>27</t>
    </r>
    <r>
      <rPr>
        <sz val="8"/>
        <rFont val="ＭＳ 明朝"/>
        <family val="1"/>
        <charset val="128"/>
      </rPr>
      <t xml:space="preserve">年
</t>
    </r>
    <r>
      <rPr>
        <i/>
        <sz val="8"/>
        <rFont val="Century Gothic"/>
        <family val="2"/>
      </rPr>
      <t>10</t>
    </r>
    <r>
      <rPr>
        <sz val="8"/>
        <rFont val="ＭＳ 明朝"/>
        <family val="1"/>
        <charset val="128"/>
      </rPr>
      <t>月</t>
    </r>
    <r>
      <rPr>
        <i/>
        <sz val="8"/>
        <rFont val="Century Gothic"/>
        <family val="2"/>
      </rPr>
      <t>1</t>
    </r>
    <r>
      <rPr>
        <sz val="8"/>
        <rFont val="ＭＳ 明朝"/>
        <family val="1"/>
        <charset val="128"/>
      </rPr>
      <t>日</t>
    </r>
    <rPh sb="0" eb="4">
      <t>メンセキ</t>
    </rPh>
    <rPh sb="10" eb="12">
      <t>ヘイセイ</t>
    </rPh>
    <rPh sb="14" eb="15">
      <t>ネン</t>
    </rPh>
    <rPh sb="16" eb="19">
      <t>１０ガツ</t>
    </rPh>
    <rPh sb="19" eb="21">
      <t>１ニチ</t>
    </rPh>
    <phoneticPr fontId="3"/>
  </si>
  <si>
    <r>
      <t>人口密度
（</t>
    </r>
    <r>
      <rPr>
        <i/>
        <sz val="8"/>
        <rFont val="Century Gothic"/>
        <family val="2"/>
      </rPr>
      <t>1</t>
    </r>
    <r>
      <rPr>
        <i/>
        <sz val="8"/>
        <rFont val="ＭＳ 明朝"/>
        <family val="1"/>
        <charset val="128"/>
      </rPr>
      <t>k㎡</t>
    </r>
    <r>
      <rPr>
        <sz val="8"/>
        <rFont val="ＭＳ 明朝"/>
        <family val="1"/>
        <charset val="128"/>
      </rPr>
      <t>当たり）
平成</t>
    </r>
    <r>
      <rPr>
        <i/>
        <sz val="8"/>
        <rFont val="Century Gothic"/>
        <family val="2"/>
      </rPr>
      <t>27</t>
    </r>
    <r>
      <rPr>
        <sz val="8"/>
        <rFont val="ＭＳ 明朝"/>
        <family val="1"/>
        <charset val="128"/>
      </rPr>
      <t>年</t>
    </r>
    <rPh sb="0" eb="4">
      <t>ジンコウミツド</t>
    </rPh>
    <rPh sb="9" eb="10">
      <t>ア</t>
    </rPh>
    <rPh sb="14" eb="16">
      <t>ヘイセイ</t>
    </rPh>
    <rPh sb="18" eb="19">
      <t>ネン</t>
    </rPh>
    <phoneticPr fontId="3"/>
  </si>
  <si>
    <t xml:space="preserve">1）平成27年10月１日現在の市区町の境域に基づいて組み替えた平成22年の人口を示す。
</t>
    <rPh sb="2" eb="4">
      <t>ヘイセイ</t>
    </rPh>
    <rPh sb="6" eb="7">
      <t>ネン</t>
    </rPh>
    <rPh sb="7" eb="10">
      <t>１０ガツ</t>
    </rPh>
    <rPh sb="10" eb="12">
      <t>１ニチ</t>
    </rPh>
    <rPh sb="12" eb="14">
      <t>ゲンザイ</t>
    </rPh>
    <rPh sb="15" eb="18">
      <t>シクチョウソン</t>
    </rPh>
    <rPh sb="19" eb="21">
      <t>キョウイキ</t>
    </rPh>
    <rPh sb="22" eb="23">
      <t>モト</t>
    </rPh>
    <rPh sb="26" eb="29">
      <t>クミカ</t>
    </rPh>
    <rPh sb="31" eb="33">
      <t>ヘイセイ</t>
    </rPh>
    <rPh sb="35" eb="36">
      <t>ネン</t>
    </rPh>
    <rPh sb="37" eb="39">
      <t>ジンコウ</t>
    </rPh>
    <rPh sb="40" eb="41">
      <t>シメ</t>
    </rPh>
    <phoneticPr fontId="3"/>
  </si>
  <si>
    <t>　　16　市町別人口集中地区人口,人口増減,面積及び人口密度</t>
    <rPh sb="19" eb="21">
      <t>ゾウゲン</t>
    </rPh>
    <rPh sb="24" eb="25">
      <t>オヨ</t>
    </rPh>
    <rPh sb="26" eb="28">
      <t>ジンコウ</t>
    </rPh>
    <rPh sb="28" eb="30">
      <t>ミツド</t>
    </rPh>
    <phoneticPr fontId="3"/>
  </si>
  <si>
    <r>
      <t>人口・世帯　</t>
    </r>
    <r>
      <rPr>
        <sz val="8"/>
        <rFont val="Century Gothic"/>
        <family val="2"/>
      </rPr>
      <t>3</t>
    </r>
    <r>
      <rPr>
        <i/>
        <sz val="8"/>
        <rFont val="Century Gothic"/>
        <family val="2"/>
      </rPr>
      <t>7</t>
    </r>
    <rPh sb="0" eb="5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</si>
</sst>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\ ###\ ###\ ##0"/>
    <numFmt numFmtId="177" formatCode="###\ ###\ ###\ ###.0"/>
    <numFmt numFmtId="178" formatCode="0_ "/>
    <numFmt numFmtId="179" formatCode="0_);[Red]\(0\)"/>
    <numFmt numFmtId="180" formatCode="0.0_ "/>
    <numFmt numFmtId="181" formatCode="#.\ ###\ ###\ ##0"/>
    <numFmt numFmtId="182" formatCode="0.00_);[Red]\(0.00\)"/>
    <numFmt numFmtId="183" formatCode="##0.0"/>
    <numFmt numFmtId="184" formatCode="###\ ##0"/>
    <numFmt numFmtId="185" formatCode="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i/>
      <vertAlign val="superscript"/>
      <sz val="8"/>
      <name val="ＭＳ Ｐゴシック"/>
      <family val="3"/>
      <charset val="128"/>
    </font>
    <font>
      <b/>
      <sz val="8"/>
      <name val="Century Gothic"/>
      <family val="2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b/>
      <i/>
      <sz val="8"/>
      <name val="Century Gothic"/>
      <family val="2"/>
    </font>
    <font>
      <b/>
      <sz val="7"/>
      <name val="ＭＳ 明朝"/>
      <family val="1"/>
      <charset val="128"/>
    </font>
    <font>
      <sz val="7"/>
      <name val="ＭＳ 明朝"/>
      <family val="1"/>
      <charset val="128"/>
    </font>
    <font>
      <i/>
      <sz val="7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82" fontId="15" fillId="0" borderId="0" xfId="0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indent="4"/>
      <protection locked="0"/>
    </xf>
    <xf numFmtId="178" fontId="4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/>
      <protection locked="0"/>
    </xf>
    <xf numFmtId="179" fontId="4" fillId="0" borderId="0" xfId="0" applyNumberFormat="1" applyFont="1" applyFill="1" applyBorder="1" applyAlignment="1" applyProtection="1">
      <alignment horizontal="right" vertical="top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left" vertical="top"/>
      <protection locked="0"/>
    </xf>
    <xf numFmtId="49" fontId="9" fillId="0" borderId="0" xfId="0" applyNumberFormat="1" applyFont="1" applyFill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176" fontId="4" fillId="0" borderId="0" xfId="0" applyNumberFormat="1" applyFont="1" applyFill="1" applyBorder="1" applyAlignment="1" applyProtection="1">
      <alignment horizontal="left" vertical="top" wrapText="1"/>
      <protection locked="0"/>
    </xf>
    <xf numFmtId="176" fontId="11" fillId="0" borderId="0" xfId="0" applyNumberFormat="1" applyFont="1" applyFill="1" applyBorder="1" applyAlignment="1" applyProtection="1">
      <alignment horizontal="right" vertical="top"/>
      <protection locked="0"/>
    </xf>
    <xf numFmtId="181" fontId="11" fillId="0" borderId="0" xfId="0" applyNumberFormat="1" applyFont="1" applyFill="1" applyBorder="1" applyAlignment="1" applyProtection="1">
      <alignment horizontal="right" vertical="top"/>
      <protection locked="0"/>
    </xf>
    <xf numFmtId="2" fontId="11" fillId="0" borderId="0" xfId="0" applyNumberFormat="1" applyFont="1" applyFill="1" applyBorder="1" applyAlignment="1" applyProtection="1">
      <alignment horizontal="right" vertical="top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3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14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14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49" fontId="16" fillId="0" borderId="0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8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/>
      <protection locked="0"/>
    </xf>
    <xf numFmtId="49" fontId="9" fillId="0" borderId="7" xfId="0" applyNumberFormat="1" applyFont="1" applyFill="1" applyBorder="1" applyAlignment="1" applyProtection="1">
      <alignment horizontal="right" vertical="center"/>
      <protection locked="0"/>
    </xf>
    <xf numFmtId="49" fontId="4" fillId="0" borderId="7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8" xfId="0" applyNumberFormat="1" applyFont="1" applyFill="1" applyBorder="1" applyAlignment="1" applyProtection="1">
      <alignment horizontal="distributed" vertical="center" wrapText="1"/>
      <protection locked="0"/>
    </xf>
    <xf numFmtId="176" fontId="4" fillId="0" borderId="7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7" xfId="0" applyNumberFormat="1" applyFont="1" applyFill="1" applyBorder="1" applyAlignment="1" applyProtection="1">
      <alignment horizontal="right" vertical="center"/>
      <protection locked="0"/>
    </xf>
    <xf numFmtId="180" fontId="9" fillId="0" borderId="7" xfId="0" applyNumberFormat="1" applyFont="1" applyFill="1" applyBorder="1" applyAlignment="1" applyProtection="1">
      <alignment horizontal="right" vertical="center"/>
      <protection locked="0"/>
    </xf>
    <xf numFmtId="177" fontId="9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Alignment="1" applyProtection="1">
      <alignment horizontal="right" vertical="center"/>
      <protection locked="0"/>
    </xf>
    <xf numFmtId="58" fontId="7" fillId="0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58" fontId="7" fillId="0" borderId="0" xfId="0" applyNumberFormat="1" applyFont="1" applyFill="1" applyAlignment="1" applyProtection="1">
      <alignment vertical="center"/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176" fontId="15" fillId="0" borderId="9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0" xfId="0" applyNumberFormat="1" applyFont="1" applyFill="1" applyBorder="1" applyAlignment="1" applyProtection="1">
      <alignment horizontal="right" vertical="center"/>
      <protection locked="0"/>
    </xf>
    <xf numFmtId="176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83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0" borderId="0" xfId="0" applyNumberFormat="1" applyFont="1" applyFill="1" applyBorder="1" applyAlignment="1" applyProtection="1">
      <alignment horizontal="distributed" vertical="center" wrapText="1"/>
      <protection locked="0"/>
    </xf>
    <xf numFmtId="185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8" fillId="0" borderId="0" xfId="0" applyNumberFormat="1" applyFont="1" applyFill="1" applyBorder="1" applyAlignment="1" applyProtection="1">
      <alignment horizontal="distributed" vertical="center" wrapText="1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183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182" fontId="19" fillId="0" borderId="0" xfId="0" applyNumberFormat="1" applyFont="1" applyFill="1" applyBorder="1" applyAlignment="1" applyProtection="1">
      <alignment horizontal="right" vertical="center"/>
      <protection locked="0"/>
    </xf>
    <xf numFmtId="177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9" fillId="0" borderId="9" xfId="0" applyNumberFormat="1" applyFont="1" applyFill="1" applyBorder="1" applyAlignment="1" applyProtection="1">
      <alignment horizontal="right" vertical="center" wrapText="1"/>
      <protection locked="0"/>
    </xf>
    <xf numFmtId="184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protection locked="0"/>
    </xf>
    <xf numFmtId="0" fontId="4" fillId="0" borderId="1" xfId="0" applyFont="1" applyFill="1" applyBorder="1" applyAlignment="1" applyProtection="1">
      <alignment horizontal="distributed" vertical="center"/>
      <protection locked="0"/>
    </xf>
    <xf numFmtId="0" fontId="4" fillId="0" borderId="3" xfId="0" applyFont="1" applyFill="1" applyBorder="1" applyAlignment="1" applyProtection="1">
      <alignment horizontal="distributed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73891</xdr:rowOff>
    </xdr:from>
    <xdr:to>
      <xdr:col>11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001164" y="1708727"/>
          <a:ext cx="0" cy="21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001164" y="1921164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6</xdr:col>
      <xdr:colOff>656359</xdr:colOff>
      <xdr:row>8</xdr:row>
      <xdr:rowOff>212436</xdr:rowOff>
    </xdr:from>
    <xdr:to>
      <xdr:col>7</xdr:col>
      <xdr:colOff>42</xdr:colOff>
      <xdr:row>9</xdr:row>
      <xdr:rowOff>18473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823855" y="2133600"/>
          <a:ext cx="295563" cy="13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7</xdr:col>
      <xdr:colOff>637886</xdr:colOff>
      <xdr:row>8</xdr:row>
      <xdr:rowOff>203200</xdr:rowOff>
    </xdr:from>
    <xdr:to>
      <xdr:col>8</xdr:col>
      <xdr:colOff>9322</xdr:colOff>
      <xdr:row>9</xdr:row>
      <xdr:rowOff>9236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738255" y="2124364"/>
          <a:ext cx="323272" cy="13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4</xdr:col>
      <xdr:colOff>758248</xdr:colOff>
      <xdr:row>8</xdr:row>
      <xdr:rowOff>203200</xdr:rowOff>
    </xdr:from>
    <xdr:to>
      <xdr:col>5</xdr:col>
      <xdr:colOff>27565</xdr:colOff>
      <xdr:row>8</xdr:row>
      <xdr:rowOff>314036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050473" y="2124364"/>
          <a:ext cx="230909" cy="1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6"/>
  <sheetViews>
    <sheetView tabSelected="1" zoomScale="120" zoomScaleNormal="120" workbookViewId="0"/>
  </sheetViews>
  <sheetFormatPr defaultRowHeight="13.5" x14ac:dyDescent="0.15"/>
  <cols>
    <col min="1" max="1" width="1.125" style="5" customWidth="1"/>
    <col min="2" max="2" width="2.125" style="47" customWidth="1"/>
    <col min="3" max="3" width="12.5" style="5" customWidth="1"/>
    <col min="4" max="4" width="2.125" style="5" customWidth="1"/>
    <col min="5" max="7" width="13.5" style="5" customWidth="1"/>
    <col min="8" max="8" width="13.125" style="5" customWidth="1"/>
    <col min="9" max="10" width="13.5" style="5" customWidth="1"/>
    <col min="11" max="11" width="1.125" style="5" customWidth="1"/>
    <col min="12" max="16384" width="9" style="5"/>
  </cols>
  <sheetData>
    <row r="1" spans="1:11" x14ac:dyDescent="0.15">
      <c r="A1" s="3" t="s">
        <v>0</v>
      </c>
      <c r="B1" s="4"/>
      <c r="D1" s="4"/>
      <c r="E1" s="4"/>
      <c r="J1" s="50"/>
      <c r="K1" s="50" t="s">
        <v>41</v>
      </c>
    </row>
    <row r="2" spans="1:11" x14ac:dyDescent="0.15">
      <c r="A2" s="3"/>
      <c r="B2" s="4"/>
      <c r="D2" s="4"/>
      <c r="E2" s="4"/>
      <c r="J2" s="50"/>
      <c r="K2" s="50"/>
    </row>
    <row r="3" spans="1:11" ht="22.5" customHeight="1" x14ac:dyDescent="0.15">
      <c r="C3" s="6" t="s">
        <v>40</v>
      </c>
      <c r="E3" s="52"/>
      <c r="F3" s="52"/>
      <c r="G3" s="52"/>
      <c r="H3" s="52"/>
      <c r="I3" s="52"/>
      <c r="J3" s="53" t="s">
        <v>32</v>
      </c>
    </row>
    <row r="4" spans="1:11" ht="22.5" customHeight="1" x14ac:dyDescent="0.15">
      <c r="B4" s="6"/>
      <c r="C4" s="7"/>
      <c r="D4" s="7"/>
      <c r="E4" s="7"/>
      <c r="F4" s="7"/>
      <c r="H4" s="54"/>
      <c r="J4" s="7"/>
    </row>
    <row r="5" spans="1:11" ht="9.9499999999999993" customHeight="1" x14ac:dyDescent="0.15">
      <c r="B5" s="6"/>
      <c r="C5" s="7"/>
      <c r="D5" s="7"/>
      <c r="E5" s="7"/>
      <c r="F5" s="7"/>
      <c r="G5" s="48"/>
      <c r="H5" s="49"/>
      <c r="I5" s="7"/>
      <c r="J5" s="7"/>
    </row>
    <row r="6" spans="1:11" ht="35.25" customHeight="1" x14ac:dyDescent="0.15">
      <c r="B6" s="71" t="s">
        <v>33</v>
      </c>
      <c r="C6" s="72"/>
      <c r="D6" s="72"/>
      <c r="E6" s="72"/>
      <c r="F6" s="72"/>
      <c r="G6" s="72"/>
      <c r="H6" s="72"/>
      <c r="I6" s="72"/>
      <c r="J6" s="72"/>
    </row>
    <row r="7" spans="1:11" ht="13.5" customHeight="1" thickBot="1" x14ac:dyDescent="0.2">
      <c r="B7" s="8"/>
      <c r="D7" s="9"/>
      <c r="E7" s="9"/>
      <c r="F7" s="9"/>
      <c r="G7" s="9"/>
      <c r="H7" s="9"/>
      <c r="I7" s="9"/>
      <c r="J7" s="10"/>
      <c r="K7" s="10" t="s">
        <v>1</v>
      </c>
    </row>
    <row r="8" spans="1:11" s="15" customFormat="1" ht="22.5" customHeight="1" thickTop="1" x14ac:dyDescent="0.15">
      <c r="A8" s="12"/>
      <c r="B8" s="13"/>
      <c r="C8" s="73" t="s">
        <v>2</v>
      </c>
      <c r="D8" s="14"/>
      <c r="E8" s="75" t="s">
        <v>3</v>
      </c>
      <c r="F8" s="76"/>
      <c r="G8" s="75" t="s">
        <v>36</v>
      </c>
      <c r="H8" s="76"/>
      <c r="I8" s="77" t="s">
        <v>37</v>
      </c>
      <c r="J8" s="79" t="s">
        <v>38</v>
      </c>
      <c r="K8" s="12"/>
    </row>
    <row r="9" spans="1:11" s="20" customFormat="1" ht="26.25" customHeight="1" x14ac:dyDescent="0.15">
      <c r="A9" s="16"/>
      <c r="B9" s="17"/>
      <c r="C9" s="74"/>
      <c r="D9" s="18"/>
      <c r="E9" s="19" t="s">
        <v>34</v>
      </c>
      <c r="F9" s="19" t="s">
        <v>35</v>
      </c>
      <c r="G9" s="19" t="s">
        <v>4</v>
      </c>
      <c r="H9" s="19" t="s">
        <v>5</v>
      </c>
      <c r="I9" s="78"/>
      <c r="J9" s="80"/>
      <c r="K9" s="16"/>
    </row>
    <row r="10" spans="1:11" s="21" customFormat="1" ht="8.25" customHeight="1" x14ac:dyDescent="0.15">
      <c r="B10" s="22"/>
      <c r="C10" s="23"/>
      <c r="D10" s="24"/>
      <c r="E10" s="25"/>
      <c r="F10" s="26"/>
      <c r="G10" s="26"/>
      <c r="H10" s="27"/>
      <c r="I10" s="26"/>
      <c r="J10" s="28"/>
    </row>
    <row r="11" spans="1:11" s="33" customFormat="1" ht="18" customHeight="1" x14ac:dyDescent="0.15">
      <c r="A11" s="29"/>
      <c r="B11" s="30"/>
      <c r="C11" s="31" t="s">
        <v>6</v>
      </c>
      <c r="D11" s="32"/>
      <c r="E11" s="55">
        <v>86121462</v>
      </c>
      <c r="F11" s="56">
        <v>86868167</v>
      </c>
      <c r="G11" s="57">
        <f>F11-E11</f>
        <v>746705</v>
      </c>
      <c r="H11" s="58">
        <f>ROUND(G11/E11*100,1)</f>
        <v>0.9</v>
      </c>
      <c r="I11" s="1">
        <v>12787.09</v>
      </c>
      <c r="J11" s="2">
        <v>6793.4</v>
      </c>
      <c r="K11" s="29"/>
    </row>
    <row r="12" spans="1:11" s="33" customFormat="1" ht="18" customHeight="1" x14ac:dyDescent="0.15">
      <c r="A12" s="29"/>
      <c r="B12" s="30"/>
      <c r="C12" s="31" t="s">
        <v>7</v>
      </c>
      <c r="D12" s="32"/>
      <c r="E12" s="55">
        <v>83520146</v>
      </c>
      <c r="F12" s="56">
        <v>84430188</v>
      </c>
      <c r="G12" s="57">
        <f>F12-E12</f>
        <v>910042</v>
      </c>
      <c r="H12" s="58">
        <f>ROUND(G12/E12*100,1)</f>
        <v>1.1000000000000001</v>
      </c>
      <c r="I12" s="1">
        <v>12293.680000000002</v>
      </c>
      <c r="J12" s="2">
        <v>6867.7717331181539</v>
      </c>
      <c r="K12" s="29"/>
    </row>
    <row r="13" spans="1:11" s="33" customFormat="1" ht="18" customHeight="1" x14ac:dyDescent="0.15">
      <c r="A13" s="29"/>
      <c r="B13" s="30"/>
      <c r="C13" s="31" t="s">
        <v>8</v>
      </c>
      <c r="D13" s="32"/>
      <c r="E13" s="55">
        <v>2601316</v>
      </c>
      <c r="F13" s="56">
        <v>2437979</v>
      </c>
      <c r="G13" s="57">
        <f>F13-E13</f>
        <v>-163337</v>
      </c>
      <c r="H13" s="58">
        <f>ROUND(G13/E13*100,1)</f>
        <v>-6.3</v>
      </c>
      <c r="I13" s="1">
        <v>493.37999999999982</v>
      </c>
      <c r="J13" s="2">
        <v>4941.381896307108</v>
      </c>
      <c r="K13" s="29"/>
    </row>
    <row r="14" spans="1:11" s="33" customFormat="1" ht="12" customHeight="1" x14ac:dyDescent="0.15">
      <c r="A14" s="29"/>
      <c r="B14" s="34"/>
      <c r="C14" s="31"/>
      <c r="D14" s="32"/>
      <c r="E14" s="59"/>
      <c r="F14" s="56"/>
      <c r="G14" s="57"/>
      <c r="H14" s="58"/>
      <c r="I14" s="1"/>
      <c r="J14" s="2"/>
      <c r="K14" s="29"/>
    </row>
    <row r="15" spans="1:11" s="33" customFormat="1" ht="15.2" customHeight="1" x14ac:dyDescent="0.15">
      <c r="A15" s="29"/>
      <c r="B15" s="30"/>
      <c r="C15" s="31" t="s">
        <v>9</v>
      </c>
      <c r="D15" s="32"/>
      <c r="E15" s="55">
        <v>1819823</v>
      </c>
      <c r="F15" s="56">
        <v>1833539</v>
      </c>
      <c r="G15" s="57">
        <f t="shared" ref="G15:G43" si="0">F15-E15</f>
        <v>13716</v>
      </c>
      <c r="H15" s="58">
        <f>ROUND(G15/E15*100,1)</f>
        <v>0.8</v>
      </c>
      <c r="I15" s="1">
        <v>302.52</v>
      </c>
      <c r="J15" s="2">
        <v>6060.9</v>
      </c>
      <c r="K15" s="29"/>
    </row>
    <row r="16" spans="1:11" s="33" customFormat="1" ht="15.2" customHeight="1" x14ac:dyDescent="0.15">
      <c r="A16" s="29"/>
      <c r="B16" s="30"/>
      <c r="C16" s="31" t="s">
        <v>7</v>
      </c>
      <c r="D16" s="32"/>
      <c r="E16" s="55">
        <v>1735055</v>
      </c>
      <c r="F16" s="56">
        <f>SUM(F20:F39)</f>
        <v>1748603</v>
      </c>
      <c r="G16" s="57">
        <f>F16-E16-5088</f>
        <v>8460</v>
      </c>
      <c r="H16" s="58">
        <f>ROUND(G16/E16*100,1)</f>
        <v>0.5</v>
      </c>
      <c r="I16" s="1">
        <f>I19+SUM(I29:I39)</f>
        <v>290.75</v>
      </c>
      <c r="J16" s="2">
        <f>F16/I16</f>
        <v>6014.1117798796213</v>
      </c>
      <c r="K16" s="29"/>
    </row>
    <row r="17" spans="1:11" s="33" customFormat="1" ht="15.2" customHeight="1" x14ac:dyDescent="0.15">
      <c r="A17" s="29"/>
      <c r="B17" s="30"/>
      <c r="C17" s="31" t="s">
        <v>8</v>
      </c>
      <c r="D17" s="32"/>
      <c r="E17" s="55">
        <v>84768</v>
      </c>
      <c r="F17" s="56">
        <f>SUM(F41:F43)</f>
        <v>84936</v>
      </c>
      <c r="G17" s="60">
        <f t="shared" si="0"/>
        <v>168</v>
      </c>
      <c r="H17" s="58">
        <f t="shared" ref="H17:H43" si="1">ROUND(G17/E17*100,1)</f>
        <v>0.2</v>
      </c>
      <c r="I17" s="1">
        <f>SUM(I41:I43)</f>
        <v>11.780000000000001</v>
      </c>
      <c r="J17" s="2">
        <f>F17/I17</f>
        <v>7210.1867572156189</v>
      </c>
      <c r="K17" s="29"/>
    </row>
    <row r="18" spans="1:11" ht="12" customHeight="1" x14ac:dyDescent="0.15">
      <c r="A18" s="11"/>
      <c r="B18" s="35"/>
      <c r="C18" s="36"/>
      <c r="D18" s="37"/>
      <c r="E18" s="61"/>
      <c r="F18" s="62"/>
      <c r="G18" s="63"/>
      <c r="H18" s="64"/>
      <c r="I18" s="65"/>
      <c r="J18" s="66"/>
      <c r="K18" s="11"/>
    </row>
    <row r="19" spans="1:11" ht="15.95" customHeight="1" x14ac:dyDescent="0.15">
      <c r="A19" s="11"/>
      <c r="B19" s="35"/>
      <c r="C19" s="36" t="s">
        <v>10</v>
      </c>
      <c r="D19" s="38"/>
      <c r="E19" s="67">
        <v>1012198</v>
      </c>
      <c r="F19" s="62">
        <v>1027439</v>
      </c>
      <c r="G19" s="68">
        <f t="shared" si="0"/>
        <v>15241</v>
      </c>
      <c r="H19" s="64">
        <f t="shared" si="1"/>
        <v>1.5</v>
      </c>
      <c r="I19" s="65">
        <v>133.96</v>
      </c>
      <c r="J19" s="66">
        <v>7669.7</v>
      </c>
      <c r="K19" s="11"/>
    </row>
    <row r="20" spans="1:11" ht="15.95" customHeight="1" x14ac:dyDescent="0.15">
      <c r="A20" s="11"/>
      <c r="B20" s="35"/>
      <c r="C20" s="36" t="s">
        <v>11</v>
      </c>
      <c r="D20" s="38"/>
      <c r="E20" s="67">
        <v>130482</v>
      </c>
      <c r="F20" s="62">
        <v>136640</v>
      </c>
      <c r="G20" s="68">
        <f t="shared" si="0"/>
        <v>6158</v>
      </c>
      <c r="H20" s="64">
        <f t="shared" si="1"/>
        <v>4.7</v>
      </c>
      <c r="I20" s="65">
        <v>15.32</v>
      </c>
      <c r="J20" s="66">
        <v>8919.1</v>
      </c>
      <c r="K20" s="11"/>
    </row>
    <row r="21" spans="1:11" ht="15.95" customHeight="1" x14ac:dyDescent="0.15">
      <c r="A21" s="11"/>
      <c r="B21" s="35"/>
      <c r="C21" s="36" t="s">
        <v>12</v>
      </c>
      <c r="D21" s="37"/>
      <c r="E21" s="67">
        <v>105407</v>
      </c>
      <c r="F21" s="62">
        <v>105484</v>
      </c>
      <c r="G21" s="68">
        <f t="shared" si="0"/>
        <v>77</v>
      </c>
      <c r="H21" s="64">
        <f t="shared" si="1"/>
        <v>0.1</v>
      </c>
      <c r="I21" s="65">
        <v>12.62</v>
      </c>
      <c r="J21" s="66">
        <v>8358.5</v>
      </c>
      <c r="K21" s="11"/>
    </row>
    <row r="22" spans="1:11" ht="15.95" customHeight="1" x14ac:dyDescent="0.15">
      <c r="A22" s="11"/>
      <c r="B22" s="35"/>
      <c r="C22" s="36" t="s">
        <v>13</v>
      </c>
      <c r="D22" s="37"/>
      <c r="E22" s="67">
        <v>136283</v>
      </c>
      <c r="F22" s="62">
        <v>140988</v>
      </c>
      <c r="G22" s="68">
        <f t="shared" si="0"/>
        <v>4705</v>
      </c>
      <c r="H22" s="64">
        <f t="shared" si="1"/>
        <v>3.5</v>
      </c>
      <c r="I22" s="65">
        <v>19.07</v>
      </c>
      <c r="J22" s="66">
        <v>7393.2</v>
      </c>
      <c r="K22" s="11"/>
    </row>
    <row r="23" spans="1:11" ht="15.95" customHeight="1" x14ac:dyDescent="0.15">
      <c r="A23" s="11"/>
      <c r="B23" s="35"/>
      <c r="C23" s="36" t="s">
        <v>14</v>
      </c>
      <c r="D23" s="37"/>
      <c r="E23" s="67">
        <v>176741</v>
      </c>
      <c r="F23" s="62">
        <v>179574</v>
      </c>
      <c r="G23" s="68">
        <f t="shared" si="0"/>
        <v>2833</v>
      </c>
      <c r="H23" s="64">
        <f t="shared" si="1"/>
        <v>1.6</v>
      </c>
      <c r="I23" s="65">
        <v>22.92</v>
      </c>
      <c r="J23" s="66">
        <v>7834.8</v>
      </c>
      <c r="K23" s="11"/>
    </row>
    <row r="24" spans="1:11" ht="15.95" customHeight="1" x14ac:dyDescent="0.15">
      <c r="A24" s="11"/>
      <c r="B24" s="35"/>
      <c r="C24" s="36" t="s">
        <v>15</v>
      </c>
      <c r="D24" s="37"/>
      <c r="E24" s="67">
        <v>199662</v>
      </c>
      <c r="F24" s="62">
        <v>202928</v>
      </c>
      <c r="G24" s="68">
        <f t="shared" si="0"/>
        <v>3266</v>
      </c>
      <c r="H24" s="64">
        <f t="shared" si="1"/>
        <v>1.6</v>
      </c>
      <c r="I24" s="65">
        <v>25.39</v>
      </c>
      <c r="J24" s="66">
        <v>7992.4</v>
      </c>
      <c r="K24" s="11"/>
    </row>
    <row r="25" spans="1:11" ht="15.95" customHeight="1" x14ac:dyDescent="0.15">
      <c r="A25" s="11"/>
      <c r="B25" s="35"/>
      <c r="C25" s="36" t="s">
        <v>16</v>
      </c>
      <c r="D25" s="37"/>
      <c r="E25" s="67">
        <v>91994</v>
      </c>
      <c r="F25" s="62">
        <v>89734</v>
      </c>
      <c r="G25" s="68">
        <f t="shared" si="0"/>
        <v>-2260</v>
      </c>
      <c r="H25" s="64">
        <f t="shared" si="1"/>
        <v>-2.5</v>
      </c>
      <c r="I25" s="65">
        <v>14.93</v>
      </c>
      <c r="J25" s="66">
        <v>6010.3</v>
      </c>
      <c r="K25" s="11"/>
    </row>
    <row r="26" spans="1:11" ht="15.95" customHeight="1" x14ac:dyDescent="0.15">
      <c r="A26" s="11"/>
      <c r="B26" s="35"/>
      <c r="C26" s="36" t="s">
        <v>17</v>
      </c>
      <c r="D26" s="37"/>
      <c r="E26" s="67">
        <v>62991</v>
      </c>
      <c r="F26" s="62">
        <v>61766</v>
      </c>
      <c r="G26" s="68">
        <f t="shared" si="0"/>
        <v>-1225</v>
      </c>
      <c r="H26" s="64">
        <f t="shared" si="1"/>
        <v>-1.9</v>
      </c>
      <c r="I26" s="65">
        <v>10.44</v>
      </c>
      <c r="J26" s="66">
        <v>5916.3</v>
      </c>
      <c r="K26" s="11"/>
    </row>
    <row r="27" spans="1:11" ht="15.95" customHeight="1" x14ac:dyDescent="0.15">
      <c r="A27" s="11"/>
      <c r="B27" s="35"/>
      <c r="C27" s="36" t="s">
        <v>18</v>
      </c>
      <c r="D27" s="37"/>
      <c r="E27" s="67">
        <v>108638</v>
      </c>
      <c r="F27" s="62">
        <v>110325</v>
      </c>
      <c r="G27" s="68">
        <f t="shared" si="0"/>
        <v>1687</v>
      </c>
      <c r="H27" s="64">
        <f t="shared" si="1"/>
        <v>1.6</v>
      </c>
      <c r="I27" s="65">
        <v>13.26</v>
      </c>
      <c r="J27" s="66">
        <v>8320.1</v>
      </c>
      <c r="K27" s="11"/>
    </row>
    <row r="28" spans="1:11" ht="9.9499999999999993" customHeight="1" x14ac:dyDescent="0.15">
      <c r="A28" s="11"/>
      <c r="B28" s="35"/>
      <c r="C28" s="36"/>
      <c r="D28" s="37"/>
      <c r="E28" s="61"/>
      <c r="F28" s="62"/>
      <c r="G28" s="68"/>
      <c r="H28" s="64"/>
      <c r="I28" s="65"/>
      <c r="J28" s="66"/>
      <c r="K28" s="11"/>
    </row>
    <row r="29" spans="1:11" ht="15.95" customHeight="1" x14ac:dyDescent="0.15">
      <c r="A29" s="11"/>
      <c r="B29" s="35"/>
      <c r="C29" s="36" t="s">
        <v>19</v>
      </c>
      <c r="D29" s="37"/>
      <c r="E29" s="67">
        <v>163680</v>
      </c>
      <c r="F29" s="62">
        <v>156083</v>
      </c>
      <c r="G29" s="68">
        <f t="shared" si="0"/>
        <v>-7597</v>
      </c>
      <c r="H29" s="64">
        <f t="shared" si="1"/>
        <v>-4.5999999999999996</v>
      </c>
      <c r="I29" s="65">
        <v>29.72</v>
      </c>
      <c r="J29" s="66">
        <v>5251.8</v>
      </c>
      <c r="K29" s="11"/>
    </row>
    <row r="30" spans="1:11" ht="15.95" customHeight="1" x14ac:dyDescent="0.15">
      <c r="A30" s="11"/>
      <c r="B30" s="35"/>
      <c r="C30" s="36" t="s">
        <v>20</v>
      </c>
      <c r="D30" s="37"/>
      <c r="E30" s="67">
        <v>7093</v>
      </c>
      <c r="F30" s="62">
        <v>6555</v>
      </c>
      <c r="G30" s="68">
        <f t="shared" si="0"/>
        <v>-538</v>
      </c>
      <c r="H30" s="64">
        <f t="shared" si="1"/>
        <v>-7.6</v>
      </c>
      <c r="I30" s="65">
        <v>2.2200000000000002</v>
      </c>
      <c r="J30" s="66">
        <v>2952.7</v>
      </c>
      <c r="K30" s="11"/>
    </row>
    <row r="31" spans="1:11" ht="15.95" customHeight="1" x14ac:dyDescent="0.15">
      <c r="A31" s="11"/>
      <c r="B31" s="35"/>
      <c r="C31" s="36" t="s">
        <v>21</v>
      </c>
      <c r="D31" s="37"/>
      <c r="E31" s="67">
        <v>48122</v>
      </c>
      <c r="F31" s="62">
        <v>46736</v>
      </c>
      <c r="G31" s="68">
        <f t="shared" si="0"/>
        <v>-1386</v>
      </c>
      <c r="H31" s="64">
        <f t="shared" si="1"/>
        <v>-2.9</v>
      </c>
      <c r="I31" s="65">
        <v>10.47</v>
      </c>
      <c r="J31" s="66">
        <v>4463.8</v>
      </c>
      <c r="K31" s="11"/>
    </row>
    <row r="32" spans="1:11" ht="15.95" customHeight="1" x14ac:dyDescent="0.15">
      <c r="A32" s="11"/>
      <c r="B32" s="35"/>
      <c r="C32" s="36" t="s">
        <v>22</v>
      </c>
      <c r="D32" s="37"/>
      <c r="E32" s="67">
        <v>63975</v>
      </c>
      <c r="F32" s="62">
        <v>58931</v>
      </c>
      <c r="G32" s="68">
        <f t="shared" si="0"/>
        <v>-5044</v>
      </c>
      <c r="H32" s="64">
        <f t="shared" si="1"/>
        <v>-7.9</v>
      </c>
      <c r="I32" s="65">
        <v>14.4</v>
      </c>
      <c r="J32" s="66">
        <v>4092.4</v>
      </c>
      <c r="K32" s="11"/>
    </row>
    <row r="33" spans="1:11" ht="15.95" customHeight="1" x14ac:dyDescent="0.15">
      <c r="A33" s="11"/>
      <c r="B33" s="35"/>
      <c r="C33" s="36" t="s">
        <v>23</v>
      </c>
      <c r="D33" s="37"/>
      <c r="E33" s="67">
        <v>254721</v>
      </c>
      <c r="F33" s="62">
        <v>265448</v>
      </c>
      <c r="G33" s="68">
        <f t="shared" si="0"/>
        <v>10727</v>
      </c>
      <c r="H33" s="64">
        <f t="shared" si="1"/>
        <v>4.2</v>
      </c>
      <c r="I33" s="65">
        <v>59.89</v>
      </c>
      <c r="J33" s="66">
        <v>4432.3</v>
      </c>
      <c r="K33" s="11"/>
    </row>
    <row r="34" spans="1:11" ht="9.9499999999999993" customHeight="1" x14ac:dyDescent="0.15">
      <c r="A34" s="11"/>
      <c r="B34" s="35"/>
      <c r="C34" s="36"/>
      <c r="D34" s="37"/>
      <c r="E34" s="61"/>
      <c r="F34" s="62"/>
      <c r="G34" s="68"/>
      <c r="H34" s="64"/>
      <c r="I34" s="65"/>
      <c r="J34" s="66"/>
      <c r="K34" s="11"/>
    </row>
    <row r="35" spans="1:11" ht="15.95" customHeight="1" x14ac:dyDescent="0.15">
      <c r="A35" s="11"/>
      <c r="B35" s="35"/>
      <c r="C35" s="36" t="s">
        <v>24</v>
      </c>
      <c r="D35" s="37"/>
      <c r="E35" s="67">
        <v>20859</v>
      </c>
      <c r="F35" s="62">
        <v>19569</v>
      </c>
      <c r="G35" s="68">
        <f t="shared" si="0"/>
        <v>-1290</v>
      </c>
      <c r="H35" s="64">
        <f t="shared" si="1"/>
        <v>-6.2</v>
      </c>
      <c r="I35" s="65">
        <v>6.06</v>
      </c>
      <c r="J35" s="66">
        <v>3229.2</v>
      </c>
      <c r="K35" s="11"/>
    </row>
    <row r="36" spans="1:11" ht="15.95" customHeight="1" x14ac:dyDescent="0.15">
      <c r="A36" s="11"/>
      <c r="B36" s="35"/>
      <c r="C36" s="36" t="s">
        <v>25</v>
      </c>
      <c r="D36" s="37"/>
      <c r="E36" s="67">
        <v>11930</v>
      </c>
      <c r="F36" s="62">
        <v>11465</v>
      </c>
      <c r="G36" s="68">
        <f t="shared" si="0"/>
        <v>-465</v>
      </c>
      <c r="H36" s="64">
        <f t="shared" si="1"/>
        <v>-3.9</v>
      </c>
      <c r="I36" s="65">
        <v>3.03</v>
      </c>
      <c r="J36" s="66">
        <v>3783.8</v>
      </c>
      <c r="K36" s="11"/>
    </row>
    <row r="37" spans="1:11" ht="15.95" customHeight="1" x14ac:dyDescent="0.15">
      <c r="A37" s="11"/>
      <c r="B37" s="35"/>
      <c r="C37" s="36" t="s">
        <v>26</v>
      </c>
      <c r="D37" s="37"/>
      <c r="E37" s="67">
        <v>25546</v>
      </c>
      <c r="F37" s="62">
        <v>23905</v>
      </c>
      <c r="G37" s="68">
        <f t="shared" si="0"/>
        <v>-1641</v>
      </c>
      <c r="H37" s="64">
        <f t="shared" si="1"/>
        <v>-6.4</v>
      </c>
      <c r="I37" s="65">
        <v>8.23</v>
      </c>
      <c r="J37" s="66">
        <v>2904.6</v>
      </c>
      <c r="K37" s="11"/>
    </row>
    <row r="38" spans="1:11" ht="15.95" customHeight="1" x14ac:dyDescent="0.15">
      <c r="A38" s="11"/>
      <c r="B38" s="35"/>
      <c r="C38" s="36" t="s">
        <v>27</v>
      </c>
      <c r="D38" s="37"/>
      <c r="E38" s="67">
        <v>46698</v>
      </c>
      <c r="F38" s="62">
        <v>51311</v>
      </c>
      <c r="G38" s="68">
        <f t="shared" si="0"/>
        <v>4613</v>
      </c>
      <c r="H38" s="64">
        <f t="shared" si="1"/>
        <v>9.9</v>
      </c>
      <c r="I38" s="65">
        <v>7.6</v>
      </c>
      <c r="J38" s="66">
        <v>6751.4</v>
      </c>
      <c r="K38" s="11"/>
    </row>
    <row r="39" spans="1:11" ht="15.95" customHeight="1" x14ac:dyDescent="0.15">
      <c r="A39" s="11"/>
      <c r="B39" s="35"/>
      <c r="C39" s="36" t="s">
        <v>28</v>
      </c>
      <c r="D39" s="37"/>
      <c r="E39" s="67">
        <v>80233</v>
      </c>
      <c r="F39" s="62">
        <v>81161</v>
      </c>
      <c r="G39" s="68">
        <f t="shared" si="0"/>
        <v>928</v>
      </c>
      <c r="H39" s="64">
        <f t="shared" si="1"/>
        <v>1.2</v>
      </c>
      <c r="I39" s="65">
        <v>15.17</v>
      </c>
      <c r="J39" s="66">
        <v>5350.1</v>
      </c>
      <c r="K39" s="11"/>
    </row>
    <row r="40" spans="1:11" ht="9.9499999999999993" customHeight="1" x14ac:dyDescent="0.15">
      <c r="A40" s="11"/>
      <c r="B40" s="35"/>
      <c r="C40" s="36"/>
      <c r="D40" s="37"/>
      <c r="E40" s="61"/>
      <c r="F40" s="62"/>
      <c r="G40" s="68"/>
      <c r="H40" s="64"/>
      <c r="I40" s="65"/>
      <c r="J40" s="66"/>
      <c r="K40" s="11"/>
    </row>
    <row r="41" spans="1:11" ht="15.95" customHeight="1" x14ac:dyDescent="0.15">
      <c r="A41" s="11"/>
      <c r="B41" s="35"/>
      <c r="C41" s="36" t="s">
        <v>29</v>
      </c>
      <c r="D41" s="37"/>
      <c r="E41" s="67">
        <v>50235</v>
      </c>
      <c r="F41" s="62">
        <v>50776</v>
      </c>
      <c r="G41" s="68">
        <f t="shared" si="0"/>
        <v>541</v>
      </c>
      <c r="H41" s="64">
        <f t="shared" si="1"/>
        <v>1.1000000000000001</v>
      </c>
      <c r="I41" s="65">
        <v>5.58</v>
      </c>
      <c r="J41" s="66">
        <v>9099.6</v>
      </c>
      <c r="K41" s="11"/>
    </row>
    <row r="42" spans="1:11" ht="15.95" customHeight="1" x14ac:dyDescent="0.15">
      <c r="A42" s="11"/>
      <c r="B42" s="35"/>
      <c r="C42" s="36" t="s">
        <v>30</v>
      </c>
      <c r="D42" s="37"/>
      <c r="E42" s="67">
        <v>26940</v>
      </c>
      <c r="F42" s="62">
        <v>26912</v>
      </c>
      <c r="G42" s="68">
        <f t="shared" si="0"/>
        <v>-28</v>
      </c>
      <c r="H42" s="64">
        <f t="shared" si="1"/>
        <v>-0.1</v>
      </c>
      <c r="I42" s="65">
        <v>4.74</v>
      </c>
      <c r="J42" s="66">
        <v>5677.6</v>
      </c>
      <c r="K42" s="11"/>
    </row>
    <row r="43" spans="1:11" ht="15.95" customHeight="1" x14ac:dyDescent="0.15">
      <c r="A43" s="11"/>
      <c r="B43" s="35"/>
      <c r="C43" s="36" t="s">
        <v>31</v>
      </c>
      <c r="D43" s="37"/>
      <c r="E43" s="67">
        <v>7593</v>
      </c>
      <c r="F43" s="62">
        <v>7248</v>
      </c>
      <c r="G43" s="68">
        <f t="shared" si="0"/>
        <v>-345</v>
      </c>
      <c r="H43" s="64">
        <f t="shared" si="1"/>
        <v>-4.5</v>
      </c>
      <c r="I43" s="65">
        <v>1.46</v>
      </c>
      <c r="J43" s="66">
        <v>4964.3999999999996</v>
      </c>
      <c r="K43" s="11"/>
    </row>
    <row r="44" spans="1:11" ht="3.95" customHeight="1" thickBot="1" x14ac:dyDescent="0.2">
      <c r="A44" s="39"/>
      <c r="B44" s="40"/>
      <c r="C44" s="41"/>
      <c r="D44" s="42"/>
      <c r="E44" s="43"/>
      <c r="F44" s="44"/>
      <c r="G44" s="44"/>
      <c r="H44" s="45"/>
      <c r="I44" s="46"/>
      <c r="J44" s="46"/>
      <c r="K44" s="39"/>
    </row>
    <row r="45" spans="1:11" ht="28.35" customHeight="1" thickTop="1" x14ac:dyDescent="0.15">
      <c r="B45" s="69" t="s">
        <v>39</v>
      </c>
      <c r="C45" s="70"/>
      <c r="D45" s="70"/>
      <c r="E45" s="70"/>
      <c r="F45" s="70"/>
      <c r="G45" s="70"/>
      <c r="H45" s="70"/>
      <c r="I45" s="70"/>
      <c r="J45" s="70"/>
    </row>
    <row r="46" spans="1:11" x14ac:dyDescent="0.15">
      <c r="B46" s="51"/>
      <c r="C46" s="4"/>
    </row>
  </sheetData>
  <mergeCells count="7">
    <mergeCell ref="B45:J45"/>
    <mergeCell ref="B6:J6"/>
    <mergeCell ref="C8:C9"/>
    <mergeCell ref="E8:F8"/>
    <mergeCell ref="G8:H8"/>
    <mergeCell ref="I8:I9"/>
    <mergeCell ref="J8:J9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tone-d05</vt:lpstr>
      <vt:lpstr>'tone-d05'!Print_Area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2017-03-13T05:15:30Z</cp:lastPrinted>
  <dcterms:created xsi:type="dcterms:W3CDTF">2008-02-21T02:55:30Z</dcterms:created>
  <dcterms:modified xsi:type="dcterms:W3CDTF">2019-03-19T04:17:43Z</dcterms:modified>
</cp:coreProperties>
</file>