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J:\☆公営企業に係る『経営比較分析表』について\"/>
    </mc:Choice>
  </mc:AlternateContent>
  <workbookProtection workbookAlgorithmName="SHA-512" workbookHashValue="WX0gcOwbJGM/q4nc5/2wMchNpMEYCwJN+epueq/4S3A3j324Hgr6ZJGNGEF56+WZcweCbkb5o5w/osZoNIESBg==" workbookSaltValue="DWbaxBGXZk0dcR6qBl0lIQ==" workbookSpinCount="100000" lockStructure="1"/>
  <bookViews>
    <workbookView xWindow="0" yWindow="0" windowWidth="28800" windowHeight="1245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 r="C10" i="5" l="1"/>
  <c r="D10" i="5"/>
  <c r="E10" i="5"/>
  <c r="B10" i="5"/>
</calcChain>
</file>

<file path=xl/sharedStrings.xml><?xml version="1.0" encoding="utf-8"?>
<sst xmlns="http://schemas.openxmlformats.org/spreadsheetml/2006/main" count="239" uniqueCount="125">
  <si>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</si>
  <si>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</si>
  <si>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</si>
  <si>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</si>
  <si>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</si>
  <si>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</si>
  <si>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</si>
  <si>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</si>
  <si>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</si>
  <si>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</si>
  <si>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</si>
  <si>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</si>
  <si>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</si>
  <si>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</si>
  <si>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</si>
  <si>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</si>
  <si>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</si>
  <si>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</si>
  <si>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</si>
  <si>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</si>
  <si>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</si>
  <si>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</si>
  <si>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</si>
  <si>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</si>
  <si>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</si>
  <si>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</si>
  <si>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</si>
  <si>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</si>
  <si>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</si>
  <si>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</si>
  <si>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</si>
  <si>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</si>
  <si>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</si>
  <si>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</si>
  <si>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</si>
  <si>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</si>
  <si>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</si>
  <si>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</si>
  <si>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</si>
  <si>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</si>
  <si>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</si>
  <si>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</si>
  <si>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</si>
  <si>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</si>
  <si>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</si>
  <si>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</si>
  <si>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</si>
  <si>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</si>
  <si>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</si>
  <si>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</si>
  <si>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</si>
  <si>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</si>
  <si>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</si>
  <si>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</si>
  <si>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</si>
  <si>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</si>
  <si>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</si>
  <si>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</si>
  <si>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</si>
  <si>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</si>
  <si>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</si>
  <si>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</si>
  <si>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</si>
  <si>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</si>
  <si>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</si>
  <si>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</si>
  <si>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</si>
  <si>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</si>
  <si>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</si>
  <si>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</si>
  <si>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</si>
  <si>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</si>
  <si>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</si>
  <si>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</si>
  <si>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</si>
  <si>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</si>
  <si>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</si>
  <si>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</si>
  <si>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</si>
  <si>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</si>
  <si>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</si>
  <si>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</si>
  <si>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</si>
  <si>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</si>
  <si>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</si>
  <si>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</si>
  <si>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</si>
  <si>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</si>
  <si>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</si>
  <si>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</si>
  <si>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</si>
  <si>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</si>
  <si>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</si>
  <si>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</si>
  <si>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</si>
  <si>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</si>
  <si>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</si>
  <si>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</si>
  <si>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</si>
  <si>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</si>
  <si>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</si>
  <si>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</si>
  <si>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</si>
  <si>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</si>
  <si>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</si>
  <si>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</si>
  <si>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</si>
  <si>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</si>
  <si>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</si>
  <si>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</si>
  <si>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府中市</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</si>
  <si>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</si>
  <si>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</si>
  <si>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</si>
  <si>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</si>
  <si>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</si>
  <si>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</si>
  <si>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</si>
  <si>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</si>
  <si>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</si>
  <si>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</si>
  <si>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</si>
  <si>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</si>
  <si>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①収益的収支比率は、60％程度と赤字経営であり、一層の事業の効率化に努めて運営していきます。
④企業債残高対事業規模比率は、全国平均、類似団体平均より高い比率となっています。
⑤経費回収率は、平均より低い状況にあり使用料の適正化を図る必要があります。
⑥汚水処理原価は、平均より大きく上回っているため、整備途上中であるが、整備計画の見直し、維持管理経費の削減等を行っていく必要があります。
⑦施設利用率はほぼ横ばいで推移しています。
⑧水洗化率は、平均よりも低いことから、下水道整備を実施しているところで水洗化向上に取り組んでいきます。</t>
    <phoneticPr fontId="15"/>
  </si>
  <si>
    <t>現在、整備途上中ですが、整備計画の見直し、経費削減、料金の適正化など経営の健全化に努めていきます。</t>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</si>
</sst>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formatCode="#,##0.00;&quot;△&quot;#,##0.00;&quot;-&quot;">
                  <c:v>0.6</c:v>
                </c:pt>
                <c:pt idx="3">
                  <c:v>0</c:v>
                </c:pt>
                <c:pt idx="4" formatCode="#,##0.00;&quot;△&quot;#,##0.00;&quot;-&quot;">
                  <c:v>0.64</c:v>
                </c:pt>
              </c:numCache>
            </c:numRef>
          </c:val>
          <c:extLst xmlns:c16r2="http://schemas.microsoft.com/office/drawing/2015/06/chart">
            <c:ext xmlns:c16="http://schemas.microsoft.com/office/drawing/2014/chart" uri="{C3380CC4-5D6E-409C-BE32-E72D297353CC}">
              <c16:uniqueId val="{00000000-69D4-44D8-80AE-70666062A79F}"/>
            </c:ext>
          </c:extLst>
        </c:ser>
        <c:dLbls>
          <c:showLegendKey val="0"/>
          <c:showVal val="0"/>
          <c:showCatName val="0"/>
          <c:showSerName val="0"/>
          <c:showPercent val="0"/>
          <c:showBubbleSize val="0"/>
        </c:dLbls>
        <c:gapWidth val="150"/>
        <c:axId val="235633008"/>
        <c:axId val="408550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0.04</c:v>
                </c:pt>
                <c:pt idx="2">
                  <c:v>0.11</c:v>
                </c:pt>
                <c:pt idx="3">
                  <c:v>0.15</c:v>
                </c:pt>
                <c:pt idx="4">
                  <c:v>0.16</c:v>
                </c:pt>
              </c:numCache>
            </c:numRef>
          </c:val>
          <c:smooth val="0"/>
          <c:extLst xmlns:c16r2="http://schemas.microsoft.com/office/drawing/2015/06/chart">
            <c:ext xmlns:c16="http://schemas.microsoft.com/office/drawing/2014/chart" uri="{C3380CC4-5D6E-409C-BE32-E72D297353CC}">
              <c16:uniqueId val="{00000001-69D4-44D8-80AE-70666062A79F}"/>
            </c:ext>
          </c:extLst>
        </c:ser>
        <c:dLbls>
          <c:showLegendKey val="0"/>
          <c:showVal val="0"/>
          <c:showCatName val="0"/>
          <c:showSerName val="0"/>
          <c:showPercent val="0"/>
          <c:showBubbleSize val="0"/>
        </c:dLbls>
        <c:marker val="1"/>
        <c:smooth val="0"/>
        <c:axId val="235633008"/>
        <c:axId val="408550856"/>
      </c:lineChart>
      <c:dateAx>
        <c:axId val="235633008"/>
        <c:scaling>
          <c:orientation val="minMax"/>
        </c:scaling>
        <c:delete val="1"/>
        <c:axPos val="b"/>
        <c:numFmt formatCode="ge" sourceLinked="1"/>
        <c:majorTickMark val="none"/>
        <c:minorTickMark val="none"/>
        <c:tickLblPos val="none"/>
        <c:crossAx val="408550856"/>
        <c:crosses val="autoZero"/>
        <c:auto val="1"/>
        <c:lblOffset val="100"/>
        <c:baseTimeUnit val="years"/>
      </c:dateAx>
      <c:valAx>
        <c:axId val="408550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5633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181.43</c:v>
                </c:pt>
                <c:pt idx="1">
                  <c:v>181.43</c:v>
                </c:pt>
                <c:pt idx="2">
                  <c:v>182.24</c:v>
                </c:pt>
                <c:pt idx="3">
                  <c:v>204.7</c:v>
                </c:pt>
                <c:pt idx="4">
                  <c:v>214.36</c:v>
                </c:pt>
              </c:numCache>
            </c:numRef>
          </c:val>
          <c:extLst xmlns:c16r2="http://schemas.microsoft.com/office/drawing/2015/06/chart">
            <c:ext xmlns:c16="http://schemas.microsoft.com/office/drawing/2014/chart" uri="{C3380CC4-5D6E-409C-BE32-E72D297353CC}">
              <c16:uniqueId val="{00000000-B76D-4CDC-BC60-74D8F0E66557}"/>
            </c:ext>
          </c:extLst>
        </c:ser>
        <c:dLbls>
          <c:showLegendKey val="0"/>
          <c:showVal val="0"/>
          <c:showCatName val="0"/>
          <c:showSerName val="0"/>
          <c:showPercent val="0"/>
          <c:showBubbleSize val="0"/>
        </c:dLbls>
        <c:gapWidth val="150"/>
        <c:axId val="409307752"/>
        <c:axId val="40930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55.81</c:v>
                </c:pt>
                <c:pt idx="1">
                  <c:v>54.44</c:v>
                </c:pt>
                <c:pt idx="2">
                  <c:v>54.67</c:v>
                </c:pt>
                <c:pt idx="3">
                  <c:v>53.51</c:v>
                </c:pt>
                <c:pt idx="4">
                  <c:v>53.5</c:v>
                </c:pt>
              </c:numCache>
            </c:numRef>
          </c:val>
          <c:smooth val="0"/>
          <c:extLst xmlns:c16r2="http://schemas.microsoft.com/office/drawing/2015/06/chart">
            <c:ext xmlns:c16="http://schemas.microsoft.com/office/drawing/2014/chart" uri="{C3380CC4-5D6E-409C-BE32-E72D297353CC}">
              <c16:uniqueId val="{00000001-B76D-4CDC-BC60-74D8F0E66557}"/>
            </c:ext>
          </c:extLst>
        </c:ser>
        <c:dLbls>
          <c:showLegendKey val="0"/>
          <c:showVal val="0"/>
          <c:showCatName val="0"/>
          <c:showSerName val="0"/>
          <c:showPercent val="0"/>
          <c:showBubbleSize val="0"/>
        </c:dLbls>
        <c:marker val="1"/>
        <c:smooth val="0"/>
        <c:axId val="409307752"/>
        <c:axId val="409308144"/>
      </c:lineChart>
      <c:dateAx>
        <c:axId val="409307752"/>
        <c:scaling>
          <c:orientation val="minMax"/>
        </c:scaling>
        <c:delete val="1"/>
        <c:axPos val="b"/>
        <c:numFmt formatCode="ge" sourceLinked="1"/>
        <c:majorTickMark val="none"/>
        <c:minorTickMark val="none"/>
        <c:tickLblPos val="none"/>
        <c:crossAx val="409308144"/>
        <c:crosses val="autoZero"/>
        <c:auto val="1"/>
        <c:lblOffset val="100"/>
        <c:baseTimeUnit val="years"/>
      </c:dateAx>
      <c:valAx>
        <c:axId val="409308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9307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69.84</c:v>
                </c:pt>
                <c:pt idx="1">
                  <c:v>71.66</c:v>
                </c:pt>
                <c:pt idx="2">
                  <c:v>66.680000000000007</c:v>
                </c:pt>
                <c:pt idx="3">
                  <c:v>76.459999999999994</c:v>
                </c:pt>
                <c:pt idx="4">
                  <c:v>77.06</c:v>
                </c:pt>
              </c:numCache>
            </c:numRef>
          </c:val>
          <c:extLst xmlns:c16r2="http://schemas.microsoft.com/office/drawing/2015/06/chart">
            <c:ext xmlns:c16="http://schemas.microsoft.com/office/drawing/2014/chart" uri="{C3380CC4-5D6E-409C-BE32-E72D297353CC}">
              <c16:uniqueId val="{00000000-9CB7-4F3C-9D88-ADD81D3CAE56}"/>
            </c:ext>
          </c:extLst>
        </c:ser>
        <c:dLbls>
          <c:showLegendKey val="0"/>
          <c:showVal val="0"/>
          <c:showCatName val="0"/>
          <c:showSerName val="0"/>
          <c:showPercent val="0"/>
          <c:showBubbleSize val="0"/>
        </c:dLbls>
        <c:gapWidth val="150"/>
        <c:axId val="409309320"/>
        <c:axId val="409609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84.41</c:v>
                </c:pt>
                <c:pt idx="1">
                  <c:v>84.2</c:v>
                </c:pt>
                <c:pt idx="2">
                  <c:v>83.8</c:v>
                </c:pt>
                <c:pt idx="3">
                  <c:v>83.91</c:v>
                </c:pt>
                <c:pt idx="4">
                  <c:v>83.51</c:v>
                </c:pt>
              </c:numCache>
            </c:numRef>
          </c:val>
          <c:smooth val="0"/>
          <c:extLst xmlns:c16r2="http://schemas.microsoft.com/office/drawing/2015/06/chart">
            <c:ext xmlns:c16="http://schemas.microsoft.com/office/drawing/2014/chart" uri="{C3380CC4-5D6E-409C-BE32-E72D297353CC}">
              <c16:uniqueId val="{00000001-9CB7-4F3C-9D88-ADD81D3CAE56}"/>
            </c:ext>
          </c:extLst>
        </c:ser>
        <c:dLbls>
          <c:showLegendKey val="0"/>
          <c:showVal val="0"/>
          <c:showCatName val="0"/>
          <c:showSerName val="0"/>
          <c:showPercent val="0"/>
          <c:showBubbleSize val="0"/>
        </c:dLbls>
        <c:marker val="1"/>
        <c:smooth val="0"/>
        <c:axId val="409309320"/>
        <c:axId val="409609576"/>
      </c:lineChart>
      <c:dateAx>
        <c:axId val="409309320"/>
        <c:scaling>
          <c:orientation val="minMax"/>
        </c:scaling>
        <c:delete val="1"/>
        <c:axPos val="b"/>
        <c:numFmt formatCode="ge" sourceLinked="1"/>
        <c:majorTickMark val="none"/>
        <c:minorTickMark val="none"/>
        <c:tickLblPos val="none"/>
        <c:crossAx val="409609576"/>
        <c:crosses val="autoZero"/>
        <c:auto val="1"/>
        <c:lblOffset val="100"/>
        <c:baseTimeUnit val="years"/>
      </c:dateAx>
      <c:valAx>
        <c:axId val="409609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9309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62.85</c:v>
                </c:pt>
                <c:pt idx="1">
                  <c:v>62.86</c:v>
                </c:pt>
                <c:pt idx="2">
                  <c:v>64.319999999999993</c:v>
                </c:pt>
                <c:pt idx="3">
                  <c:v>62.64</c:v>
                </c:pt>
                <c:pt idx="4">
                  <c:v>63.72</c:v>
                </c:pt>
              </c:numCache>
            </c:numRef>
          </c:val>
          <c:extLst xmlns:c16r2="http://schemas.microsoft.com/office/drawing/2015/06/chart">
            <c:ext xmlns:c16="http://schemas.microsoft.com/office/drawing/2014/chart" uri="{C3380CC4-5D6E-409C-BE32-E72D297353CC}">
              <c16:uniqueId val="{00000000-9740-429C-9243-92045465BE8C}"/>
            </c:ext>
          </c:extLst>
        </c:ser>
        <c:dLbls>
          <c:showLegendKey val="0"/>
          <c:showVal val="0"/>
          <c:showCatName val="0"/>
          <c:showSerName val="0"/>
          <c:showPercent val="0"/>
          <c:showBubbleSize val="0"/>
        </c:dLbls>
        <c:gapWidth val="150"/>
        <c:axId val="409101160"/>
        <c:axId val="409402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9740-429C-9243-92045465BE8C}"/>
            </c:ext>
          </c:extLst>
        </c:ser>
        <c:dLbls>
          <c:showLegendKey val="0"/>
          <c:showVal val="0"/>
          <c:showCatName val="0"/>
          <c:showSerName val="0"/>
          <c:showPercent val="0"/>
          <c:showBubbleSize val="0"/>
        </c:dLbls>
        <c:marker val="1"/>
        <c:smooth val="0"/>
        <c:axId val="409101160"/>
        <c:axId val="409402088"/>
      </c:lineChart>
      <c:dateAx>
        <c:axId val="409101160"/>
        <c:scaling>
          <c:orientation val="minMax"/>
        </c:scaling>
        <c:delete val="1"/>
        <c:axPos val="b"/>
        <c:numFmt formatCode="ge" sourceLinked="1"/>
        <c:majorTickMark val="none"/>
        <c:minorTickMark val="none"/>
        <c:tickLblPos val="none"/>
        <c:crossAx val="409402088"/>
        <c:crosses val="autoZero"/>
        <c:auto val="1"/>
        <c:lblOffset val="100"/>
        <c:baseTimeUnit val="years"/>
      </c:dateAx>
      <c:valAx>
        <c:axId val="409402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9101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C4C-4A55-A918-13799334C76B}"/>
            </c:ext>
          </c:extLst>
        </c:ser>
        <c:dLbls>
          <c:showLegendKey val="0"/>
          <c:showVal val="0"/>
          <c:showCatName val="0"/>
          <c:showSerName val="0"/>
          <c:showPercent val="0"/>
          <c:showBubbleSize val="0"/>
        </c:dLbls>
        <c:gapWidth val="150"/>
        <c:axId val="233562560"/>
        <c:axId val="233564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C4C-4A55-A918-13799334C76B}"/>
            </c:ext>
          </c:extLst>
        </c:ser>
        <c:dLbls>
          <c:showLegendKey val="0"/>
          <c:showVal val="0"/>
          <c:showCatName val="0"/>
          <c:showSerName val="0"/>
          <c:showPercent val="0"/>
          <c:showBubbleSize val="0"/>
        </c:dLbls>
        <c:marker val="1"/>
        <c:smooth val="0"/>
        <c:axId val="233562560"/>
        <c:axId val="233564128"/>
      </c:lineChart>
      <c:dateAx>
        <c:axId val="233562560"/>
        <c:scaling>
          <c:orientation val="minMax"/>
        </c:scaling>
        <c:delete val="1"/>
        <c:axPos val="b"/>
        <c:numFmt formatCode="ge" sourceLinked="1"/>
        <c:majorTickMark val="none"/>
        <c:minorTickMark val="none"/>
        <c:tickLblPos val="none"/>
        <c:crossAx val="233564128"/>
        <c:crosses val="autoZero"/>
        <c:auto val="1"/>
        <c:lblOffset val="100"/>
        <c:baseTimeUnit val="years"/>
      </c:dateAx>
      <c:valAx>
        <c:axId val="233564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3562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9FF-4DED-9E02-83778FE9C8CC}"/>
            </c:ext>
          </c:extLst>
        </c:ser>
        <c:dLbls>
          <c:showLegendKey val="0"/>
          <c:showVal val="0"/>
          <c:showCatName val="0"/>
          <c:showSerName val="0"/>
          <c:showPercent val="0"/>
          <c:showBubbleSize val="0"/>
        </c:dLbls>
        <c:gapWidth val="150"/>
        <c:axId val="409473744"/>
        <c:axId val="409474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9FF-4DED-9E02-83778FE9C8CC}"/>
            </c:ext>
          </c:extLst>
        </c:ser>
        <c:dLbls>
          <c:showLegendKey val="0"/>
          <c:showVal val="0"/>
          <c:showCatName val="0"/>
          <c:showSerName val="0"/>
          <c:showPercent val="0"/>
          <c:showBubbleSize val="0"/>
        </c:dLbls>
        <c:marker val="1"/>
        <c:smooth val="0"/>
        <c:axId val="409473744"/>
        <c:axId val="409474136"/>
      </c:lineChart>
      <c:dateAx>
        <c:axId val="409473744"/>
        <c:scaling>
          <c:orientation val="minMax"/>
        </c:scaling>
        <c:delete val="1"/>
        <c:axPos val="b"/>
        <c:numFmt formatCode="ge" sourceLinked="1"/>
        <c:majorTickMark val="none"/>
        <c:minorTickMark val="none"/>
        <c:tickLblPos val="none"/>
        <c:crossAx val="409474136"/>
        <c:crosses val="autoZero"/>
        <c:auto val="1"/>
        <c:lblOffset val="100"/>
        <c:baseTimeUnit val="years"/>
      </c:dateAx>
      <c:valAx>
        <c:axId val="409474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9473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1D0-4E35-9FFE-7643C45075F9}"/>
            </c:ext>
          </c:extLst>
        </c:ser>
        <c:dLbls>
          <c:showLegendKey val="0"/>
          <c:showVal val="0"/>
          <c:showCatName val="0"/>
          <c:showSerName val="0"/>
          <c:showPercent val="0"/>
          <c:showBubbleSize val="0"/>
        </c:dLbls>
        <c:gapWidth val="150"/>
        <c:axId val="409476880"/>
        <c:axId val="409166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1D0-4E35-9FFE-7643C45075F9}"/>
            </c:ext>
          </c:extLst>
        </c:ser>
        <c:dLbls>
          <c:showLegendKey val="0"/>
          <c:showVal val="0"/>
          <c:showCatName val="0"/>
          <c:showSerName val="0"/>
          <c:showPercent val="0"/>
          <c:showBubbleSize val="0"/>
        </c:dLbls>
        <c:marker val="1"/>
        <c:smooth val="0"/>
        <c:axId val="409476880"/>
        <c:axId val="409166632"/>
      </c:lineChart>
      <c:dateAx>
        <c:axId val="409476880"/>
        <c:scaling>
          <c:orientation val="minMax"/>
        </c:scaling>
        <c:delete val="1"/>
        <c:axPos val="b"/>
        <c:numFmt formatCode="ge" sourceLinked="1"/>
        <c:majorTickMark val="none"/>
        <c:minorTickMark val="none"/>
        <c:tickLblPos val="none"/>
        <c:crossAx val="409166632"/>
        <c:crosses val="autoZero"/>
        <c:auto val="1"/>
        <c:lblOffset val="100"/>
        <c:baseTimeUnit val="years"/>
      </c:dateAx>
      <c:valAx>
        <c:axId val="409166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9476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029-42B4-91E1-2BCB1E6A6AC4}"/>
            </c:ext>
          </c:extLst>
        </c:ser>
        <c:dLbls>
          <c:showLegendKey val="0"/>
          <c:showVal val="0"/>
          <c:showCatName val="0"/>
          <c:showSerName val="0"/>
          <c:showPercent val="0"/>
          <c:showBubbleSize val="0"/>
        </c:dLbls>
        <c:gapWidth val="150"/>
        <c:axId val="409168200"/>
        <c:axId val="409168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029-42B4-91E1-2BCB1E6A6AC4}"/>
            </c:ext>
          </c:extLst>
        </c:ser>
        <c:dLbls>
          <c:showLegendKey val="0"/>
          <c:showVal val="0"/>
          <c:showCatName val="0"/>
          <c:showSerName val="0"/>
          <c:showPercent val="0"/>
          <c:showBubbleSize val="0"/>
        </c:dLbls>
        <c:marker val="1"/>
        <c:smooth val="0"/>
        <c:axId val="409168200"/>
        <c:axId val="409168592"/>
      </c:lineChart>
      <c:dateAx>
        <c:axId val="409168200"/>
        <c:scaling>
          <c:orientation val="minMax"/>
        </c:scaling>
        <c:delete val="1"/>
        <c:axPos val="b"/>
        <c:numFmt formatCode="ge" sourceLinked="1"/>
        <c:majorTickMark val="none"/>
        <c:minorTickMark val="none"/>
        <c:tickLblPos val="none"/>
        <c:crossAx val="409168592"/>
        <c:crosses val="autoZero"/>
        <c:auto val="1"/>
        <c:lblOffset val="100"/>
        <c:baseTimeUnit val="years"/>
      </c:dateAx>
      <c:valAx>
        <c:axId val="409168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9168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2956.49</c:v>
                </c:pt>
                <c:pt idx="1">
                  <c:v>1942.65</c:v>
                </c:pt>
                <c:pt idx="2">
                  <c:v>1789.53</c:v>
                </c:pt>
                <c:pt idx="3">
                  <c:v>3009.05</c:v>
                </c:pt>
                <c:pt idx="4">
                  <c:v>2149.1999999999998</c:v>
                </c:pt>
              </c:numCache>
            </c:numRef>
          </c:val>
          <c:extLst xmlns:c16r2="http://schemas.microsoft.com/office/drawing/2015/06/chart">
            <c:ext xmlns:c16="http://schemas.microsoft.com/office/drawing/2014/chart" uri="{C3380CC4-5D6E-409C-BE32-E72D297353CC}">
              <c16:uniqueId val="{00000000-F257-4550-A06D-6F16F31292E8}"/>
            </c:ext>
          </c:extLst>
        </c:ser>
        <c:dLbls>
          <c:showLegendKey val="0"/>
          <c:showVal val="0"/>
          <c:showCatName val="0"/>
          <c:showSerName val="0"/>
          <c:showPercent val="0"/>
          <c:showBubbleSize val="0"/>
        </c:dLbls>
        <c:gapWidth val="150"/>
        <c:axId val="409169768"/>
        <c:axId val="409170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1209.95</c:v>
                </c:pt>
                <c:pt idx="1">
                  <c:v>1136.5</c:v>
                </c:pt>
                <c:pt idx="2">
                  <c:v>1118.56</c:v>
                </c:pt>
                <c:pt idx="3">
                  <c:v>1111.31</c:v>
                </c:pt>
                <c:pt idx="4">
                  <c:v>966.33</c:v>
                </c:pt>
              </c:numCache>
            </c:numRef>
          </c:val>
          <c:smooth val="0"/>
          <c:extLst xmlns:c16r2="http://schemas.microsoft.com/office/drawing/2015/06/chart">
            <c:ext xmlns:c16="http://schemas.microsoft.com/office/drawing/2014/chart" uri="{C3380CC4-5D6E-409C-BE32-E72D297353CC}">
              <c16:uniqueId val="{00000001-F257-4550-A06D-6F16F31292E8}"/>
            </c:ext>
          </c:extLst>
        </c:ser>
        <c:dLbls>
          <c:showLegendKey val="0"/>
          <c:showVal val="0"/>
          <c:showCatName val="0"/>
          <c:showSerName val="0"/>
          <c:showPercent val="0"/>
          <c:showBubbleSize val="0"/>
        </c:dLbls>
        <c:marker val="1"/>
        <c:smooth val="0"/>
        <c:axId val="409169768"/>
        <c:axId val="409170160"/>
      </c:lineChart>
      <c:dateAx>
        <c:axId val="409169768"/>
        <c:scaling>
          <c:orientation val="minMax"/>
        </c:scaling>
        <c:delete val="1"/>
        <c:axPos val="b"/>
        <c:numFmt formatCode="ge" sourceLinked="1"/>
        <c:majorTickMark val="none"/>
        <c:minorTickMark val="none"/>
        <c:tickLblPos val="none"/>
        <c:crossAx val="409170160"/>
        <c:crosses val="autoZero"/>
        <c:auto val="1"/>
        <c:lblOffset val="100"/>
        <c:baseTimeUnit val="years"/>
      </c:dateAx>
      <c:valAx>
        <c:axId val="409170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9169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47.48</c:v>
                </c:pt>
                <c:pt idx="1">
                  <c:v>47.66</c:v>
                </c:pt>
                <c:pt idx="2">
                  <c:v>42.74</c:v>
                </c:pt>
                <c:pt idx="3">
                  <c:v>42.47</c:v>
                </c:pt>
                <c:pt idx="4">
                  <c:v>36.22</c:v>
                </c:pt>
              </c:numCache>
            </c:numRef>
          </c:val>
          <c:extLst xmlns:c16r2="http://schemas.microsoft.com/office/drawing/2015/06/chart">
            <c:ext xmlns:c16="http://schemas.microsoft.com/office/drawing/2014/chart" uri="{C3380CC4-5D6E-409C-BE32-E72D297353CC}">
              <c16:uniqueId val="{00000000-4C1C-4519-837E-7C30FD9A226D}"/>
            </c:ext>
          </c:extLst>
        </c:ser>
        <c:dLbls>
          <c:showLegendKey val="0"/>
          <c:showVal val="0"/>
          <c:showCatName val="0"/>
          <c:showSerName val="0"/>
          <c:showPercent val="0"/>
          <c:showBubbleSize val="0"/>
        </c:dLbls>
        <c:gapWidth val="150"/>
        <c:axId val="409476488"/>
        <c:axId val="409476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69.48</c:v>
                </c:pt>
                <c:pt idx="1">
                  <c:v>71.650000000000006</c:v>
                </c:pt>
                <c:pt idx="2">
                  <c:v>72.33</c:v>
                </c:pt>
                <c:pt idx="3">
                  <c:v>75.540000000000006</c:v>
                </c:pt>
                <c:pt idx="4">
                  <c:v>81.739999999999995</c:v>
                </c:pt>
              </c:numCache>
            </c:numRef>
          </c:val>
          <c:smooth val="0"/>
          <c:extLst xmlns:c16r2="http://schemas.microsoft.com/office/drawing/2015/06/chart">
            <c:ext xmlns:c16="http://schemas.microsoft.com/office/drawing/2014/chart" uri="{C3380CC4-5D6E-409C-BE32-E72D297353CC}">
              <c16:uniqueId val="{00000001-4C1C-4519-837E-7C30FD9A226D}"/>
            </c:ext>
          </c:extLst>
        </c:ser>
        <c:dLbls>
          <c:showLegendKey val="0"/>
          <c:showVal val="0"/>
          <c:showCatName val="0"/>
          <c:showSerName val="0"/>
          <c:showPercent val="0"/>
          <c:showBubbleSize val="0"/>
        </c:dLbls>
        <c:marker val="1"/>
        <c:smooth val="0"/>
        <c:axId val="409476488"/>
        <c:axId val="409476096"/>
      </c:lineChart>
      <c:dateAx>
        <c:axId val="409476488"/>
        <c:scaling>
          <c:orientation val="minMax"/>
        </c:scaling>
        <c:delete val="1"/>
        <c:axPos val="b"/>
        <c:numFmt formatCode="ge" sourceLinked="1"/>
        <c:majorTickMark val="none"/>
        <c:minorTickMark val="none"/>
        <c:tickLblPos val="none"/>
        <c:crossAx val="409476096"/>
        <c:crosses val="autoZero"/>
        <c:auto val="1"/>
        <c:lblOffset val="100"/>
        <c:baseTimeUnit val="years"/>
      </c:dateAx>
      <c:valAx>
        <c:axId val="409476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9476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341.99</c:v>
                </c:pt>
                <c:pt idx="1">
                  <c:v>349.64</c:v>
                </c:pt>
                <c:pt idx="2">
                  <c:v>385.4</c:v>
                </c:pt>
                <c:pt idx="3">
                  <c:v>385.93</c:v>
                </c:pt>
                <c:pt idx="4">
                  <c:v>520.63</c:v>
                </c:pt>
              </c:numCache>
            </c:numRef>
          </c:val>
          <c:extLst xmlns:c16r2="http://schemas.microsoft.com/office/drawing/2015/06/chart">
            <c:ext xmlns:c16="http://schemas.microsoft.com/office/drawing/2014/chart" uri="{C3380CC4-5D6E-409C-BE32-E72D297353CC}">
              <c16:uniqueId val="{00000000-D9D9-4EC6-8810-A0558E76B488}"/>
            </c:ext>
          </c:extLst>
        </c:ser>
        <c:dLbls>
          <c:showLegendKey val="0"/>
          <c:showVal val="0"/>
          <c:showCatName val="0"/>
          <c:showSerName val="0"/>
          <c:showPercent val="0"/>
          <c:showBubbleSize val="0"/>
        </c:dLbls>
        <c:gapWidth val="150"/>
        <c:axId val="409167808"/>
        <c:axId val="409306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220.67</c:v>
                </c:pt>
                <c:pt idx="1">
                  <c:v>217.82</c:v>
                </c:pt>
                <c:pt idx="2">
                  <c:v>215.28</c:v>
                </c:pt>
                <c:pt idx="3">
                  <c:v>207.96</c:v>
                </c:pt>
                <c:pt idx="4">
                  <c:v>194.31</c:v>
                </c:pt>
              </c:numCache>
            </c:numRef>
          </c:val>
          <c:smooth val="0"/>
          <c:extLst xmlns:c16r2="http://schemas.microsoft.com/office/drawing/2015/06/chart">
            <c:ext xmlns:c16="http://schemas.microsoft.com/office/drawing/2014/chart" uri="{C3380CC4-5D6E-409C-BE32-E72D297353CC}">
              <c16:uniqueId val="{00000001-D9D9-4EC6-8810-A0558E76B488}"/>
            </c:ext>
          </c:extLst>
        </c:ser>
        <c:dLbls>
          <c:showLegendKey val="0"/>
          <c:showVal val="0"/>
          <c:showCatName val="0"/>
          <c:showSerName val="0"/>
          <c:showPercent val="0"/>
          <c:showBubbleSize val="0"/>
        </c:dLbls>
        <c:marker val="1"/>
        <c:smooth val="0"/>
        <c:axId val="409167808"/>
        <c:axId val="409306576"/>
      </c:lineChart>
      <c:dateAx>
        <c:axId val="409167808"/>
        <c:scaling>
          <c:orientation val="minMax"/>
        </c:scaling>
        <c:delete val="1"/>
        <c:axPos val="b"/>
        <c:numFmt formatCode="ge" sourceLinked="1"/>
        <c:majorTickMark val="none"/>
        <c:minorTickMark val="none"/>
        <c:tickLblPos val="none"/>
        <c:crossAx val="409306576"/>
        <c:crosses val="autoZero"/>
        <c:auto val="1"/>
        <c:lblOffset val="100"/>
        <c:baseTimeUnit val="years"/>
      </c:dateAx>
      <c:valAx>
        <c:axId val="40930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09167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V10"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4" t="str">
        <f>データ!H6</f>
        <v>広島県　府中市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c r="A8" s="2"/>
      <c r="B8" s="71" t="str">
        <f>データ!I6</f>
        <v>法非適用</v>
      </c>
      <c r="C8" s="71"/>
      <c r="D8" s="71"/>
      <c r="E8" s="71"/>
      <c r="F8" s="71"/>
      <c r="G8" s="71"/>
      <c r="H8" s="71"/>
      <c r="I8" s="71" t="str">
        <f>データ!J6</f>
        <v>下水道事業</v>
      </c>
      <c r="J8" s="71"/>
      <c r="K8" s="71"/>
      <c r="L8" s="71"/>
      <c r="M8" s="71"/>
      <c r="N8" s="71"/>
      <c r="O8" s="71"/>
      <c r="P8" s="71" t="str">
        <f>データ!K6</f>
        <v>公共下水道</v>
      </c>
      <c r="Q8" s="71"/>
      <c r="R8" s="71"/>
      <c r="S8" s="71"/>
      <c r="T8" s="71"/>
      <c r="U8" s="71"/>
      <c r="V8" s="71"/>
      <c r="W8" s="71" t="str">
        <f>データ!L6</f>
        <v>Cc2</v>
      </c>
      <c r="X8" s="71"/>
      <c r="Y8" s="71"/>
      <c r="Z8" s="71"/>
      <c r="AA8" s="71"/>
      <c r="AB8" s="71"/>
      <c r="AC8" s="71"/>
      <c r="AD8" s="72" t="str">
        <f>データ!$M$6</f>
        <v>非設置</v>
      </c>
      <c r="AE8" s="72"/>
      <c r="AF8" s="72"/>
      <c r="AG8" s="72"/>
      <c r="AH8" s="72"/>
      <c r="AI8" s="72"/>
      <c r="AJ8" s="72"/>
      <c r="AK8" s="3"/>
      <c r="AL8" s="68">
        <f>データ!S6</f>
        <v>40211</v>
      </c>
      <c r="AM8" s="68"/>
      <c r="AN8" s="68"/>
      <c r="AO8" s="68"/>
      <c r="AP8" s="68"/>
      <c r="AQ8" s="68"/>
      <c r="AR8" s="68"/>
      <c r="AS8" s="68"/>
      <c r="AT8" s="67">
        <f>データ!T6</f>
        <v>195.75</v>
      </c>
      <c r="AU8" s="67"/>
      <c r="AV8" s="67"/>
      <c r="AW8" s="67"/>
      <c r="AX8" s="67"/>
      <c r="AY8" s="67"/>
      <c r="AZ8" s="67"/>
      <c r="BA8" s="67"/>
      <c r="BB8" s="67">
        <f>データ!U6</f>
        <v>205.42</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c r="A10" s="2"/>
      <c r="B10" s="67" t="str">
        <f>データ!N6</f>
        <v>-</v>
      </c>
      <c r="C10" s="67"/>
      <c r="D10" s="67"/>
      <c r="E10" s="67"/>
      <c r="F10" s="67"/>
      <c r="G10" s="67"/>
      <c r="H10" s="67"/>
      <c r="I10" s="67" t="str">
        <f>データ!O6</f>
        <v>該当数値なし</v>
      </c>
      <c r="J10" s="67"/>
      <c r="K10" s="67"/>
      <c r="L10" s="67"/>
      <c r="M10" s="67"/>
      <c r="N10" s="67"/>
      <c r="O10" s="67"/>
      <c r="P10" s="67">
        <f>データ!P6</f>
        <v>33.700000000000003</v>
      </c>
      <c r="Q10" s="67"/>
      <c r="R10" s="67"/>
      <c r="S10" s="67"/>
      <c r="T10" s="67"/>
      <c r="U10" s="67"/>
      <c r="V10" s="67"/>
      <c r="W10" s="67">
        <f>データ!Q6</f>
        <v>100</v>
      </c>
      <c r="X10" s="67"/>
      <c r="Y10" s="67"/>
      <c r="Z10" s="67"/>
      <c r="AA10" s="67"/>
      <c r="AB10" s="67"/>
      <c r="AC10" s="67"/>
      <c r="AD10" s="68">
        <f>データ!R6</f>
        <v>2494</v>
      </c>
      <c r="AE10" s="68"/>
      <c r="AF10" s="68"/>
      <c r="AG10" s="68"/>
      <c r="AH10" s="68"/>
      <c r="AI10" s="68"/>
      <c r="AJ10" s="68"/>
      <c r="AK10" s="2"/>
      <c r="AL10" s="68">
        <f>データ!V6</f>
        <v>13481</v>
      </c>
      <c r="AM10" s="68"/>
      <c r="AN10" s="68"/>
      <c r="AO10" s="68"/>
      <c r="AP10" s="68"/>
      <c r="AQ10" s="68"/>
      <c r="AR10" s="68"/>
      <c r="AS10" s="68"/>
      <c r="AT10" s="67">
        <f>データ!W6</f>
        <v>4.12</v>
      </c>
      <c r="AU10" s="67"/>
      <c r="AV10" s="67"/>
      <c r="AW10" s="67"/>
      <c r="AX10" s="67"/>
      <c r="AY10" s="67"/>
      <c r="AZ10" s="67"/>
      <c r="BA10" s="67"/>
      <c r="BB10" s="67">
        <f>データ!X6</f>
        <v>3272.09</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41" t="s">
        <v>26</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3" t="s">
        <v>123</v>
      </c>
      <c r="BM16" s="84"/>
      <c r="BN16" s="84"/>
      <c r="BO16" s="84"/>
      <c r="BP16" s="84"/>
      <c r="BQ16" s="84"/>
      <c r="BR16" s="84"/>
      <c r="BS16" s="84"/>
      <c r="BT16" s="84"/>
      <c r="BU16" s="84"/>
      <c r="BV16" s="84"/>
      <c r="BW16" s="84"/>
      <c r="BX16" s="84"/>
      <c r="BY16" s="84"/>
      <c r="BZ16" s="85"/>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3"/>
      <c r="BM17" s="84"/>
      <c r="BN17" s="84"/>
      <c r="BO17" s="84"/>
      <c r="BP17" s="84"/>
      <c r="BQ17" s="84"/>
      <c r="BR17" s="84"/>
      <c r="BS17" s="84"/>
      <c r="BT17" s="84"/>
      <c r="BU17" s="84"/>
      <c r="BV17" s="84"/>
      <c r="BW17" s="84"/>
      <c r="BX17" s="84"/>
      <c r="BY17" s="84"/>
      <c r="BZ17" s="85"/>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3"/>
      <c r="BM18" s="84"/>
      <c r="BN18" s="84"/>
      <c r="BO18" s="84"/>
      <c r="BP18" s="84"/>
      <c r="BQ18" s="84"/>
      <c r="BR18" s="84"/>
      <c r="BS18" s="84"/>
      <c r="BT18" s="84"/>
      <c r="BU18" s="84"/>
      <c r="BV18" s="84"/>
      <c r="BW18" s="84"/>
      <c r="BX18" s="84"/>
      <c r="BY18" s="84"/>
      <c r="BZ18" s="85"/>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3"/>
      <c r="BM19" s="84"/>
      <c r="BN19" s="84"/>
      <c r="BO19" s="84"/>
      <c r="BP19" s="84"/>
      <c r="BQ19" s="84"/>
      <c r="BR19" s="84"/>
      <c r="BS19" s="84"/>
      <c r="BT19" s="84"/>
      <c r="BU19" s="84"/>
      <c r="BV19" s="84"/>
      <c r="BW19" s="84"/>
      <c r="BX19" s="84"/>
      <c r="BY19" s="84"/>
      <c r="BZ19" s="85"/>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3"/>
      <c r="BM20" s="84"/>
      <c r="BN20" s="84"/>
      <c r="BO20" s="84"/>
      <c r="BP20" s="84"/>
      <c r="BQ20" s="84"/>
      <c r="BR20" s="84"/>
      <c r="BS20" s="84"/>
      <c r="BT20" s="84"/>
      <c r="BU20" s="84"/>
      <c r="BV20" s="84"/>
      <c r="BW20" s="84"/>
      <c r="BX20" s="84"/>
      <c r="BY20" s="84"/>
      <c r="BZ20" s="85"/>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3"/>
      <c r="BM21" s="84"/>
      <c r="BN21" s="84"/>
      <c r="BO21" s="84"/>
      <c r="BP21" s="84"/>
      <c r="BQ21" s="84"/>
      <c r="BR21" s="84"/>
      <c r="BS21" s="84"/>
      <c r="BT21" s="84"/>
      <c r="BU21" s="84"/>
      <c r="BV21" s="84"/>
      <c r="BW21" s="84"/>
      <c r="BX21" s="84"/>
      <c r="BY21" s="84"/>
      <c r="BZ21" s="85"/>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3"/>
      <c r="BM22" s="84"/>
      <c r="BN22" s="84"/>
      <c r="BO22" s="84"/>
      <c r="BP22" s="84"/>
      <c r="BQ22" s="84"/>
      <c r="BR22" s="84"/>
      <c r="BS22" s="84"/>
      <c r="BT22" s="84"/>
      <c r="BU22" s="84"/>
      <c r="BV22" s="84"/>
      <c r="BW22" s="84"/>
      <c r="BX22" s="84"/>
      <c r="BY22" s="84"/>
      <c r="BZ22" s="85"/>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3"/>
      <c r="BM23" s="84"/>
      <c r="BN23" s="84"/>
      <c r="BO23" s="84"/>
      <c r="BP23" s="84"/>
      <c r="BQ23" s="84"/>
      <c r="BR23" s="84"/>
      <c r="BS23" s="84"/>
      <c r="BT23" s="84"/>
      <c r="BU23" s="84"/>
      <c r="BV23" s="84"/>
      <c r="BW23" s="84"/>
      <c r="BX23" s="84"/>
      <c r="BY23" s="84"/>
      <c r="BZ23" s="85"/>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3"/>
      <c r="BM24" s="84"/>
      <c r="BN24" s="84"/>
      <c r="BO24" s="84"/>
      <c r="BP24" s="84"/>
      <c r="BQ24" s="84"/>
      <c r="BR24" s="84"/>
      <c r="BS24" s="84"/>
      <c r="BT24" s="84"/>
      <c r="BU24" s="84"/>
      <c r="BV24" s="84"/>
      <c r="BW24" s="84"/>
      <c r="BX24" s="84"/>
      <c r="BY24" s="84"/>
      <c r="BZ24" s="85"/>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3"/>
      <c r="BM25" s="84"/>
      <c r="BN25" s="84"/>
      <c r="BO25" s="84"/>
      <c r="BP25" s="84"/>
      <c r="BQ25" s="84"/>
      <c r="BR25" s="84"/>
      <c r="BS25" s="84"/>
      <c r="BT25" s="84"/>
      <c r="BU25" s="84"/>
      <c r="BV25" s="84"/>
      <c r="BW25" s="84"/>
      <c r="BX25" s="84"/>
      <c r="BY25" s="84"/>
      <c r="BZ25" s="85"/>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3"/>
      <c r="BM26" s="84"/>
      <c r="BN26" s="84"/>
      <c r="BO26" s="84"/>
      <c r="BP26" s="84"/>
      <c r="BQ26" s="84"/>
      <c r="BR26" s="84"/>
      <c r="BS26" s="84"/>
      <c r="BT26" s="84"/>
      <c r="BU26" s="84"/>
      <c r="BV26" s="84"/>
      <c r="BW26" s="84"/>
      <c r="BX26" s="84"/>
      <c r="BY26" s="84"/>
      <c r="BZ26" s="85"/>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3"/>
      <c r="BM27" s="84"/>
      <c r="BN27" s="84"/>
      <c r="BO27" s="84"/>
      <c r="BP27" s="84"/>
      <c r="BQ27" s="84"/>
      <c r="BR27" s="84"/>
      <c r="BS27" s="84"/>
      <c r="BT27" s="84"/>
      <c r="BU27" s="84"/>
      <c r="BV27" s="84"/>
      <c r="BW27" s="84"/>
      <c r="BX27" s="84"/>
      <c r="BY27" s="84"/>
      <c r="BZ27" s="85"/>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3"/>
      <c r="BM28" s="84"/>
      <c r="BN28" s="84"/>
      <c r="BO28" s="84"/>
      <c r="BP28" s="84"/>
      <c r="BQ28" s="84"/>
      <c r="BR28" s="84"/>
      <c r="BS28" s="84"/>
      <c r="BT28" s="84"/>
      <c r="BU28" s="84"/>
      <c r="BV28" s="84"/>
      <c r="BW28" s="84"/>
      <c r="BX28" s="84"/>
      <c r="BY28" s="84"/>
      <c r="BZ28" s="85"/>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3"/>
      <c r="BM29" s="84"/>
      <c r="BN29" s="84"/>
      <c r="BO29" s="84"/>
      <c r="BP29" s="84"/>
      <c r="BQ29" s="84"/>
      <c r="BR29" s="84"/>
      <c r="BS29" s="84"/>
      <c r="BT29" s="84"/>
      <c r="BU29" s="84"/>
      <c r="BV29" s="84"/>
      <c r="BW29" s="84"/>
      <c r="BX29" s="84"/>
      <c r="BY29" s="84"/>
      <c r="BZ29" s="85"/>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3"/>
      <c r="BM30" s="84"/>
      <c r="BN30" s="84"/>
      <c r="BO30" s="84"/>
      <c r="BP30" s="84"/>
      <c r="BQ30" s="84"/>
      <c r="BR30" s="84"/>
      <c r="BS30" s="84"/>
      <c r="BT30" s="84"/>
      <c r="BU30" s="84"/>
      <c r="BV30" s="84"/>
      <c r="BW30" s="84"/>
      <c r="BX30" s="84"/>
      <c r="BY30" s="84"/>
      <c r="BZ30" s="85"/>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3"/>
      <c r="BM31" s="84"/>
      <c r="BN31" s="84"/>
      <c r="BO31" s="84"/>
      <c r="BP31" s="84"/>
      <c r="BQ31" s="84"/>
      <c r="BR31" s="84"/>
      <c r="BS31" s="84"/>
      <c r="BT31" s="84"/>
      <c r="BU31" s="84"/>
      <c r="BV31" s="84"/>
      <c r="BW31" s="84"/>
      <c r="BX31" s="84"/>
      <c r="BY31" s="84"/>
      <c r="BZ31" s="85"/>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3"/>
      <c r="BM32" s="84"/>
      <c r="BN32" s="84"/>
      <c r="BO32" s="84"/>
      <c r="BP32" s="84"/>
      <c r="BQ32" s="84"/>
      <c r="BR32" s="84"/>
      <c r="BS32" s="84"/>
      <c r="BT32" s="84"/>
      <c r="BU32" s="84"/>
      <c r="BV32" s="84"/>
      <c r="BW32" s="84"/>
      <c r="BX32" s="84"/>
      <c r="BY32" s="84"/>
      <c r="BZ32" s="85"/>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3"/>
      <c r="BM33" s="84"/>
      <c r="BN33" s="84"/>
      <c r="BO33" s="84"/>
      <c r="BP33" s="84"/>
      <c r="BQ33" s="84"/>
      <c r="BR33" s="84"/>
      <c r="BS33" s="84"/>
      <c r="BT33" s="84"/>
      <c r="BU33" s="84"/>
      <c r="BV33" s="84"/>
      <c r="BW33" s="84"/>
      <c r="BX33" s="84"/>
      <c r="BY33" s="84"/>
      <c r="BZ33" s="85"/>
    </row>
    <row r="34" spans="1:78" ht="13.5" customHeight="1">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83"/>
      <c r="BM34" s="84"/>
      <c r="BN34" s="84"/>
      <c r="BO34" s="84"/>
      <c r="BP34" s="84"/>
      <c r="BQ34" s="84"/>
      <c r="BR34" s="84"/>
      <c r="BS34" s="84"/>
      <c r="BT34" s="84"/>
      <c r="BU34" s="84"/>
      <c r="BV34" s="84"/>
      <c r="BW34" s="84"/>
      <c r="BX34" s="84"/>
      <c r="BY34" s="84"/>
      <c r="BZ34" s="85"/>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83"/>
      <c r="BM35" s="84"/>
      <c r="BN35" s="84"/>
      <c r="BO35" s="84"/>
      <c r="BP35" s="84"/>
      <c r="BQ35" s="84"/>
      <c r="BR35" s="84"/>
      <c r="BS35" s="84"/>
      <c r="BT35" s="84"/>
      <c r="BU35" s="84"/>
      <c r="BV35" s="84"/>
      <c r="BW35" s="84"/>
      <c r="BX35" s="84"/>
      <c r="BY35" s="84"/>
      <c r="BZ35" s="85"/>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3"/>
      <c r="BM36" s="84"/>
      <c r="BN36" s="84"/>
      <c r="BO36" s="84"/>
      <c r="BP36" s="84"/>
      <c r="BQ36" s="84"/>
      <c r="BR36" s="84"/>
      <c r="BS36" s="84"/>
      <c r="BT36" s="84"/>
      <c r="BU36" s="84"/>
      <c r="BV36" s="84"/>
      <c r="BW36" s="84"/>
      <c r="BX36" s="84"/>
      <c r="BY36" s="84"/>
      <c r="BZ36" s="85"/>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3"/>
      <c r="BM37" s="84"/>
      <c r="BN37" s="84"/>
      <c r="BO37" s="84"/>
      <c r="BP37" s="84"/>
      <c r="BQ37" s="84"/>
      <c r="BR37" s="84"/>
      <c r="BS37" s="84"/>
      <c r="BT37" s="84"/>
      <c r="BU37" s="84"/>
      <c r="BV37" s="84"/>
      <c r="BW37" s="84"/>
      <c r="BX37" s="84"/>
      <c r="BY37" s="84"/>
      <c r="BZ37" s="85"/>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3"/>
      <c r="BM38" s="84"/>
      <c r="BN38" s="84"/>
      <c r="BO38" s="84"/>
      <c r="BP38" s="84"/>
      <c r="BQ38" s="84"/>
      <c r="BR38" s="84"/>
      <c r="BS38" s="84"/>
      <c r="BT38" s="84"/>
      <c r="BU38" s="84"/>
      <c r="BV38" s="84"/>
      <c r="BW38" s="84"/>
      <c r="BX38" s="84"/>
      <c r="BY38" s="84"/>
      <c r="BZ38" s="85"/>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3"/>
      <c r="BM39" s="84"/>
      <c r="BN39" s="84"/>
      <c r="BO39" s="84"/>
      <c r="BP39" s="84"/>
      <c r="BQ39" s="84"/>
      <c r="BR39" s="84"/>
      <c r="BS39" s="84"/>
      <c r="BT39" s="84"/>
      <c r="BU39" s="84"/>
      <c r="BV39" s="84"/>
      <c r="BW39" s="84"/>
      <c r="BX39" s="84"/>
      <c r="BY39" s="84"/>
      <c r="BZ39" s="85"/>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3"/>
      <c r="BM40" s="84"/>
      <c r="BN40" s="84"/>
      <c r="BO40" s="84"/>
      <c r="BP40" s="84"/>
      <c r="BQ40" s="84"/>
      <c r="BR40" s="84"/>
      <c r="BS40" s="84"/>
      <c r="BT40" s="84"/>
      <c r="BU40" s="84"/>
      <c r="BV40" s="84"/>
      <c r="BW40" s="84"/>
      <c r="BX40" s="84"/>
      <c r="BY40" s="84"/>
      <c r="BZ40" s="85"/>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3"/>
      <c r="BM41" s="84"/>
      <c r="BN41" s="84"/>
      <c r="BO41" s="84"/>
      <c r="BP41" s="84"/>
      <c r="BQ41" s="84"/>
      <c r="BR41" s="84"/>
      <c r="BS41" s="84"/>
      <c r="BT41" s="84"/>
      <c r="BU41" s="84"/>
      <c r="BV41" s="84"/>
      <c r="BW41" s="84"/>
      <c r="BX41" s="84"/>
      <c r="BY41" s="84"/>
      <c r="BZ41" s="85"/>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3"/>
      <c r="BM42" s="84"/>
      <c r="BN42" s="84"/>
      <c r="BO42" s="84"/>
      <c r="BP42" s="84"/>
      <c r="BQ42" s="84"/>
      <c r="BR42" s="84"/>
      <c r="BS42" s="84"/>
      <c r="BT42" s="84"/>
      <c r="BU42" s="84"/>
      <c r="BV42" s="84"/>
      <c r="BW42" s="84"/>
      <c r="BX42" s="84"/>
      <c r="BY42" s="84"/>
      <c r="BZ42" s="85"/>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3"/>
      <c r="BM43" s="84"/>
      <c r="BN43" s="84"/>
      <c r="BO43" s="84"/>
      <c r="BP43" s="84"/>
      <c r="BQ43" s="84"/>
      <c r="BR43" s="84"/>
      <c r="BS43" s="84"/>
      <c r="BT43" s="84"/>
      <c r="BU43" s="84"/>
      <c r="BV43" s="84"/>
      <c r="BW43" s="84"/>
      <c r="BX43" s="84"/>
      <c r="BY43" s="84"/>
      <c r="BZ43" s="85"/>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6"/>
      <c r="BM44" s="87"/>
      <c r="BN44" s="87"/>
      <c r="BO44" s="87"/>
      <c r="BP44" s="87"/>
      <c r="BQ44" s="87"/>
      <c r="BR44" s="87"/>
      <c r="BS44" s="87"/>
      <c r="BT44" s="87"/>
      <c r="BU44" s="87"/>
      <c r="BV44" s="87"/>
      <c r="BW44" s="87"/>
      <c r="BX44" s="87"/>
      <c r="BY44" s="87"/>
      <c r="BZ44" s="88"/>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3" t="s">
        <v>124</v>
      </c>
      <c r="BM66" s="84"/>
      <c r="BN66" s="84"/>
      <c r="BO66" s="84"/>
      <c r="BP66" s="84"/>
      <c r="BQ66" s="84"/>
      <c r="BR66" s="84"/>
      <c r="BS66" s="84"/>
      <c r="BT66" s="84"/>
      <c r="BU66" s="84"/>
      <c r="BV66" s="84"/>
      <c r="BW66" s="84"/>
      <c r="BX66" s="84"/>
      <c r="BY66" s="84"/>
      <c r="BZ66" s="85"/>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3"/>
      <c r="BM67" s="84"/>
      <c r="BN67" s="84"/>
      <c r="BO67" s="84"/>
      <c r="BP67" s="84"/>
      <c r="BQ67" s="84"/>
      <c r="BR67" s="84"/>
      <c r="BS67" s="84"/>
      <c r="BT67" s="84"/>
      <c r="BU67" s="84"/>
      <c r="BV67" s="84"/>
      <c r="BW67" s="84"/>
      <c r="BX67" s="84"/>
      <c r="BY67" s="84"/>
      <c r="BZ67" s="85"/>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3"/>
      <c r="BM68" s="84"/>
      <c r="BN68" s="84"/>
      <c r="BO68" s="84"/>
      <c r="BP68" s="84"/>
      <c r="BQ68" s="84"/>
      <c r="BR68" s="84"/>
      <c r="BS68" s="84"/>
      <c r="BT68" s="84"/>
      <c r="BU68" s="84"/>
      <c r="BV68" s="84"/>
      <c r="BW68" s="84"/>
      <c r="BX68" s="84"/>
      <c r="BY68" s="84"/>
      <c r="BZ68" s="85"/>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3"/>
      <c r="BM69" s="84"/>
      <c r="BN69" s="84"/>
      <c r="BO69" s="84"/>
      <c r="BP69" s="84"/>
      <c r="BQ69" s="84"/>
      <c r="BR69" s="84"/>
      <c r="BS69" s="84"/>
      <c r="BT69" s="84"/>
      <c r="BU69" s="84"/>
      <c r="BV69" s="84"/>
      <c r="BW69" s="84"/>
      <c r="BX69" s="84"/>
      <c r="BY69" s="84"/>
      <c r="BZ69" s="85"/>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3"/>
      <c r="BM70" s="84"/>
      <c r="BN70" s="84"/>
      <c r="BO70" s="84"/>
      <c r="BP70" s="84"/>
      <c r="BQ70" s="84"/>
      <c r="BR70" s="84"/>
      <c r="BS70" s="84"/>
      <c r="BT70" s="84"/>
      <c r="BU70" s="84"/>
      <c r="BV70" s="84"/>
      <c r="BW70" s="84"/>
      <c r="BX70" s="84"/>
      <c r="BY70" s="84"/>
      <c r="BZ70" s="85"/>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3"/>
      <c r="BM71" s="84"/>
      <c r="BN71" s="84"/>
      <c r="BO71" s="84"/>
      <c r="BP71" s="84"/>
      <c r="BQ71" s="84"/>
      <c r="BR71" s="84"/>
      <c r="BS71" s="84"/>
      <c r="BT71" s="84"/>
      <c r="BU71" s="84"/>
      <c r="BV71" s="84"/>
      <c r="BW71" s="84"/>
      <c r="BX71" s="84"/>
      <c r="BY71" s="84"/>
      <c r="BZ71" s="85"/>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3"/>
      <c r="BM72" s="84"/>
      <c r="BN72" s="84"/>
      <c r="BO72" s="84"/>
      <c r="BP72" s="84"/>
      <c r="BQ72" s="84"/>
      <c r="BR72" s="84"/>
      <c r="BS72" s="84"/>
      <c r="BT72" s="84"/>
      <c r="BU72" s="84"/>
      <c r="BV72" s="84"/>
      <c r="BW72" s="84"/>
      <c r="BX72" s="84"/>
      <c r="BY72" s="84"/>
      <c r="BZ72" s="85"/>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3"/>
      <c r="BM73" s="84"/>
      <c r="BN73" s="84"/>
      <c r="BO73" s="84"/>
      <c r="BP73" s="84"/>
      <c r="BQ73" s="84"/>
      <c r="BR73" s="84"/>
      <c r="BS73" s="84"/>
      <c r="BT73" s="84"/>
      <c r="BU73" s="84"/>
      <c r="BV73" s="84"/>
      <c r="BW73" s="84"/>
      <c r="BX73" s="84"/>
      <c r="BY73" s="84"/>
      <c r="BZ73" s="85"/>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3"/>
      <c r="BM74" s="84"/>
      <c r="BN74" s="84"/>
      <c r="BO74" s="84"/>
      <c r="BP74" s="84"/>
      <c r="BQ74" s="84"/>
      <c r="BR74" s="84"/>
      <c r="BS74" s="84"/>
      <c r="BT74" s="84"/>
      <c r="BU74" s="84"/>
      <c r="BV74" s="84"/>
      <c r="BW74" s="84"/>
      <c r="BX74" s="84"/>
      <c r="BY74" s="84"/>
      <c r="BZ74" s="85"/>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3"/>
      <c r="BM75" s="84"/>
      <c r="BN75" s="84"/>
      <c r="BO75" s="84"/>
      <c r="BP75" s="84"/>
      <c r="BQ75" s="84"/>
      <c r="BR75" s="84"/>
      <c r="BS75" s="84"/>
      <c r="BT75" s="84"/>
      <c r="BU75" s="84"/>
      <c r="BV75" s="84"/>
      <c r="BW75" s="84"/>
      <c r="BX75" s="84"/>
      <c r="BY75" s="84"/>
      <c r="BZ75" s="85"/>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3"/>
      <c r="BM76" s="84"/>
      <c r="BN76" s="84"/>
      <c r="BO76" s="84"/>
      <c r="BP76" s="84"/>
      <c r="BQ76" s="84"/>
      <c r="BR76" s="84"/>
      <c r="BS76" s="84"/>
      <c r="BT76" s="84"/>
      <c r="BU76" s="84"/>
      <c r="BV76" s="84"/>
      <c r="BW76" s="84"/>
      <c r="BX76" s="84"/>
      <c r="BY76" s="84"/>
      <c r="BZ76" s="85"/>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3"/>
      <c r="BM77" s="84"/>
      <c r="BN77" s="84"/>
      <c r="BO77" s="84"/>
      <c r="BP77" s="84"/>
      <c r="BQ77" s="84"/>
      <c r="BR77" s="84"/>
      <c r="BS77" s="84"/>
      <c r="BT77" s="84"/>
      <c r="BU77" s="84"/>
      <c r="BV77" s="84"/>
      <c r="BW77" s="84"/>
      <c r="BX77" s="84"/>
      <c r="BY77" s="84"/>
      <c r="BZ77" s="85"/>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3"/>
      <c r="BM78" s="84"/>
      <c r="BN78" s="84"/>
      <c r="BO78" s="84"/>
      <c r="BP78" s="84"/>
      <c r="BQ78" s="84"/>
      <c r="BR78" s="84"/>
      <c r="BS78" s="84"/>
      <c r="BT78" s="84"/>
      <c r="BU78" s="84"/>
      <c r="BV78" s="84"/>
      <c r="BW78" s="84"/>
      <c r="BX78" s="84"/>
      <c r="BY78" s="84"/>
      <c r="BZ78" s="85"/>
    </row>
    <row r="79" spans="1:78" ht="13.5" customHeight="1">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83"/>
      <c r="BM79" s="84"/>
      <c r="BN79" s="84"/>
      <c r="BO79" s="84"/>
      <c r="BP79" s="84"/>
      <c r="BQ79" s="84"/>
      <c r="BR79" s="84"/>
      <c r="BS79" s="84"/>
      <c r="BT79" s="84"/>
      <c r="BU79" s="84"/>
      <c r="BV79" s="84"/>
      <c r="BW79" s="84"/>
      <c r="BX79" s="84"/>
      <c r="BY79" s="84"/>
      <c r="BZ79" s="85"/>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83"/>
      <c r="BM80" s="84"/>
      <c r="BN80" s="84"/>
      <c r="BO80" s="84"/>
      <c r="BP80" s="84"/>
      <c r="BQ80" s="84"/>
      <c r="BR80" s="84"/>
      <c r="BS80" s="84"/>
      <c r="BT80" s="84"/>
      <c r="BU80" s="84"/>
      <c r="BV80" s="84"/>
      <c r="BW80" s="84"/>
      <c r="BX80" s="84"/>
      <c r="BY80" s="84"/>
      <c r="BZ80" s="85"/>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83"/>
      <c r="BM81" s="84"/>
      <c r="BN81" s="84"/>
      <c r="BO81" s="84"/>
      <c r="BP81" s="84"/>
      <c r="BQ81" s="84"/>
      <c r="BR81" s="84"/>
      <c r="BS81" s="84"/>
      <c r="BT81" s="84"/>
      <c r="BU81" s="84"/>
      <c r="BV81" s="84"/>
      <c r="BW81" s="84"/>
      <c r="BX81" s="84"/>
      <c r="BY81" s="84"/>
      <c r="BZ81" s="85"/>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6"/>
      <c r="BM82" s="87"/>
      <c r="BN82" s="87"/>
      <c r="BO82" s="87"/>
      <c r="BP82" s="87"/>
      <c r="BQ82" s="87"/>
      <c r="BR82" s="87"/>
      <c r="BS82" s="87"/>
      <c r="BT82" s="87"/>
      <c r="BU82" s="87"/>
      <c r="BV82" s="87"/>
      <c r="BW82" s="87"/>
      <c r="BX82" s="87"/>
      <c r="BY82" s="87"/>
      <c r="BZ82" s="88"/>
    </row>
    <row r="83" spans="1:78">
      <c r="C83" s="2" t="s">
        <v>41</v>
      </c>
    </row>
    <row r="84" spans="1:78">
      <c r="C84" s="2" t="s">
        <v>42</v>
      </c>
    </row>
    <row r="85" spans="1:78" hidden="1">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c r="B86" s="25"/>
      <c r="C86" s="25"/>
      <c r="D86" s="25"/>
      <c r="E86" s="25" t="str">
        <f>データ!AI6</f>
        <v/>
      </c>
      <c r="F86" s="25" t="s">
        <v>55</v>
      </c>
      <c r="G86" s="25" t="s">
        <v>56</v>
      </c>
      <c r="H86" s="25" t="str">
        <f>データ!BP6</f>
        <v>【707.33】</v>
      </c>
      <c r="I86" s="25" t="str">
        <f>データ!CA6</f>
        <v>【101.26】</v>
      </c>
      <c r="J86" s="25" t="str">
        <f>データ!CL6</f>
        <v>【136.39】</v>
      </c>
      <c r="K86" s="25" t="str">
        <f>データ!CW6</f>
        <v>【60.13】</v>
      </c>
      <c r="L86" s="25" t="str">
        <f>データ!DH6</f>
        <v>【95.06】</v>
      </c>
      <c r="M86" s="25" t="s">
        <v>56</v>
      </c>
      <c r="N86" s="25" t="s">
        <v>56</v>
      </c>
      <c r="O86" s="25" t="str">
        <f>データ!EO6</f>
        <v>【0.23】</v>
      </c>
    </row>
  </sheetData>
  <sheetProtection algorithmName="SHA-512" hashValue="lYikkIYa5FGai4OEeIGhFWPxdEWHcXGq/A8YzxqI3y6CfMgZrel2PAotNgziv+SDU9HEiVMDuDTj/HLv+3y1/g==" saltValue="GZE3FEthOBK8wEBw7DhGxw=="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2" max="144" width="11.875" customWidth="1"/>
  </cols>
  <sheetData>
    <row r="1" spans="1:14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c r="A6" s="27" t="s">
        <v>109</v>
      </c>
      <c r="B6" s="32">
        <f>B7</f>
        <v>2017</v>
      </c>
      <c r="C6" s="32">
        <f t="shared" ref="C6:X6" si="3">C7</f>
        <v>342084</v>
      </c>
      <c r="D6" s="32">
        <f t="shared" si="3"/>
        <v>47</v>
      </c>
      <c r="E6" s="32">
        <f t="shared" si="3"/>
        <v>17</v>
      </c>
      <c r="F6" s="32">
        <f t="shared" si="3"/>
        <v>1</v>
      </c>
      <c r="G6" s="32">
        <f t="shared" si="3"/>
        <v>0</v>
      </c>
      <c r="H6" s="32" t="str">
        <f t="shared" si="3"/>
        <v>広島県　府中市</v>
      </c>
      <c r="I6" s="32" t="str">
        <f t="shared" si="3"/>
        <v>法非適用</v>
      </c>
      <c r="J6" s="32" t="str">
        <f t="shared" si="3"/>
        <v>下水道事業</v>
      </c>
      <c r="K6" s="32" t="str">
        <f t="shared" si="3"/>
        <v>公共下水道</v>
      </c>
      <c r="L6" s="32" t="str">
        <f t="shared" si="3"/>
        <v>Cc2</v>
      </c>
      <c r="M6" s="32" t="str">
        <f t="shared" si="3"/>
        <v>非設置</v>
      </c>
      <c r="N6" s="33" t="str">
        <f t="shared" si="3"/>
        <v>-</v>
      </c>
      <c r="O6" s="33" t="str">
        <f t="shared" si="3"/>
        <v>該当数値なし</v>
      </c>
      <c r="P6" s="33">
        <f t="shared" si="3"/>
        <v>33.700000000000003</v>
      </c>
      <c r="Q6" s="33">
        <f t="shared" si="3"/>
        <v>100</v>
      </c>
      <c r="R6" s="33">
        <f t="shared" si="3"/>
        <v>2494</v>
      </c>
      <c r="S6" s="33">
        <f t="shared" si="3"/>
        <v>40211</v>
      </c>
      <c r="T6" s="33">
        <f t="shared" si="3"/>
        <v>195.75</v>
      </c>
      <c r="U6" s="33">
        <f t="shared" si="3"/>
        <v>205.42</v>
      </c>
      <c r="V6" s="33">
        <f t="shared" si="3"/>
        <v>13481</v>
      </c>
      <c r="W6" s="33">
        <f t="shared" si="3"/>
        <v>4.12</v>
      </c>
      <c r="X6" s="33">
        <f t="shared" si="3"/>
        <v>3272.09</v>
      </c>
      <c r="Y6" s="34">
        <f>IF(Y7="",NA(),Y7)</f>
        <v>62.85</v>
      </c>
      <c r="Z6" s="34">
        <f t="shared" ref="Z6:AH6" si="4">IF(Z7="",NA(),Z7)</f>
        <v>62.86</v>
      </c>
      <c r="AA6" s="34">
        <f t="shared" si="4"/>
        <v>64.319999999999993</v>
      </c>
      <c r="AB6" s="34">
        <f t="shared" si="4"/>
        <v>62.64</v>
      </c>
      <c r="AC6" s="34">
        <f t="shared" si="4"/>
        <v>63.72</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2956.49</v>
      </c>
      <c r="BG6" s="34">
        <f t="shared" ref="BG6:BO6" si="7">IF(BG7="",NA(),BG7)</f>
        <v>1942.65</v>
      </c>
      <c r="BH6" s="34">
        <f t="shared" si="7"/>
        <v>1789.53</v>
      </c>
      <c r="BI6" s="34">
        <f t="shared" si="7"/>
        <v>3009.05</v>
      </c>
      <c r="BJ6" s="34">
        <f t="shared" si="7"/>
        <v>2149.1999999999998</v>
      </c>
      <c r="BK6" s="34">
        <f t="shared" si="7"/>
        <v>1209.95</v>
      </c>
      <c r="BL6" s="34">
        <f t="shared" si="7"/>
        <v>1136.5</v>
      </c>
      <c r="BM6" s="34">
        <f t="shared" si="7"/>
        <v>1118.56</v>
      </c>
      <c r="BN6" s="34">
        <f t="shared" si="7"/>
        <v>1111.31</v>
      </c>
      <c r="BO6" s="34">
        <f t="shared" si="7"/>
        <v>966.33</v>
      </c>
      <c r="BP6" s="33" t="str">
        <f>IF(BP7="","",IF(BP7="-","【-】","【"&amp;SUBSTITUTE(TEXT(BP7,"#,##0.00"),"-","△")&amp;"】"))</f>
        <v>【707.33】</v>
      </c>
      <c r="BQ6" s="34">
        <f>IF(BQ7="",NA(),BQ7)</f>
        <v>47.48</v>
      </c>
      <c r="BR6" s="34">
        <f t="shared" ref="BR6:BZ6" si="8">IF(BR7="",NA(),BR7)</f>
        <v>47.66</v>
      </c>
      <c r="BS6" s="34">
        <f t="shared" si="8"/>
        <v>42.74</v>
      </c>
      <c r="BT6" s="34">
        <f t="shared" si="8"/>
        <v>42.47</v>
      </c>
      <c r="BU6" s="34">
        <f t="shared" si="8"/>
        <v>36.22</v>
      </c>
      <c r="BV6" s="34">
        <f t="shared" si="8"/>
        <v>69.48</v>
      </c>
      <c r="BW6" s="34">
        <f t="shared" si="8"/>
        <v>71.650000000000006</v>
      </c>
      <c r="BX6" s="34">
        <f t="shared" si="8"/>
        <v>72.33</v>
      </c>
      <c r="BY6" s="34">
        <f t="shared" si="8"/>
        <v>75.540000000000006</v>
      </c>
      <c r="BZ6" s="34">
        <f t="shared" si="8"/>
        <v>81.739999999999995</v>
      </c>
      <c r="CA6" s="33" t="str">
        <f>IF(CA7="","",IF(CA7="-","【-】","【"&amp;SUBSTITUTE(TEXT(CA7,"#,##0.00"),"-","△")&amp;"】"))</f>
        <v>【101.26】</v>
      </c>
      <c r="CB6" s="34">
        <f>IF(CB7="",NA(),CB7)</f>
        <v>341.99</v>
      </c>
      <c r="CC6" s="34">
        <f t="shared" ref="CC6:CK6" si="9">IF(CC7="",NA(),CC7)</f>
        <v>349.64</v>
      </c>
      <c r="CD6" s="34">
        <f t="shared" si="9"/>
        <v>385.4</v>
      </c>
      <c r="CE6" s="34">
        <f t="shared" si="9"/>
        <v>385.93</v>
      </c>
      <c r="CF6" s="34">
        <f t="shared" si="9"/>
        <v>520.63</v>
      </c>
      <c r="CG6" s="34">
        <f t="shared" si="9"/>
        <v>220.67</v>
      </c>
      <c r="CH6" s="34">
        <f t="shared" si="9"/>
        <v>217.82</v>
      </c>
      <c r="CI6" s="34">
        <f t="shared" si="9"/>
        <v>215.28</v>
      </c>
      <c r="CJ6" s="34">
        <f t="shared" si="9"/>
        <v>207.96</v>
      </c>
      <c r="CK6" s="34">
        <f t="shared" si="9"/>
        <v>194.31</v>
      </c>
      <c r="CL6" s="33" t="str">
        <f>IF(CL7="","",IF(CL7="-","【-】","【"&amp;SUBSTITUTE(TEXT(CL7,"#,##0.00"),"-","△")&amp;"】"))</f>
        <v>【136.39】</v>
      </c>
      <c r="CM6" s="34">
        <f>IF(CM7="",NA(),CM7)</f>
        <v>181.43</v>
      </c>
      <c r="CN6" s="34">
        <f t="shared" ref="CN6:CV6" si="10">IF(CN7="",NA(),CN7)</f>
        <v>181.43</v>
      </c>
      <c r="CO6" s="34">
        <f t="shared" si="10"/>
        <v>182.24</v>
      </c>
      <c r="CP6" s="34">
        <f t="shared" si="10"/>
        <v>204.7</v>
      </c>
      <c r="CQ6" s="34">
        <f t="shared" si="10"/>
        <v>214.36</v>
      </c>
      <c r="CR6" s="34">
        <f t="shared" si="10"/>
        <v>55.81</v>
      </c>
      <c r="CS6" s="34">
        <f t="shared" si="10"/>
        <v>54.44</v>
      </c>
      <c r="CT6" s="34">
        <f t="shared" si="10"/>
        <v>54.67</v>
      </c>
      <c r="CU6" s="34">
        <f t="shared" si="10"/>
        <v>53.51</v>
      </c>
      <c r="CV6" s="34">
        <f t="shared" si="10"/>
        <v>53.5</v>
      </c>
      <c r="CW6" s="33" t="str">
        <f>IF(CW7="","",IF(CW7="-","【-】","【"&amp;SUBSTITUTE(TEXT(CW7,"#,##0.00"),"-","△")&amp;"】"))</f>
        <v>【60.13】</v>
      </c>
      <c r="CX6" s="34">
        <f>IF(CX7="",NA(),CX7)</f>
        <v>69.84</v>
      </c>
      <c r="CY6" s="34">
        <f t="shared" ref="CY6:DG6" si="11">IF(CY7="",NA(),CY7)</f>
        <v>71.66</v>
      </c>
      <c r="CZ6" s="34">
        <f t="shared" si="11"/>
        <v>66.680000000000007</v>
      </c>
      <c r="DA6" s="34">
        <f t="shared" si="11"/>
        <v>76.459999999999994</v>
      </c>
      <c r="DB6" s="34">
        <f t="shared" si="11"/>
        <v>77.06</v>
      </c>
      <c r="DC6" s="34">
        <f t="shared" si="11"/>
        <v>84.41</v>
      </c>
      <c r="DD6" s="34">
        <f t="shared" si="11"/>
        <v>84.2</v>
      </c>
      <c r="DE6" s="34">
        <f t="shared" si="11"/>
        <v>83.8</v>
      </c>
      <c r="DF6" s="34">
        <f t="shared" si="11"/>
        <v>83.91</v>
      </c>
      <c r="DG6" s="34">
        <f t="shared" si="11"/>
        <v>83.51</v>
      </c>
      <c r="DH6" s="33" t="str">
        <f>IF(DH7="","",IF(DH7="-","【-】","【"&amp;SUBSTITUTE(TEXT(DH7,"#,##0.00"),"-","△")&amp;"】"))</f>
        <v>【95.06】</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4">
        <f t="shared" si="14"/>
        <v>0.6</v>
      </c>
      <c r="EH6" s="33">
        <f t="shared" si="14"/>
        <v>0</v>
      </c>
      <c r="EI6" s="34">
        <f t="shared" si="14"/>
        <v>0.64</v>
      </c>
      <c r="EJ6" s="34">
        <f t="shared" si="14"/>
        <v>7.0000000000000007E-2</v>
      </c>
      <c r="EK6" s="34">
        <f t="shared" si="14"/>
        <v>0.04</v>
      </c>
      <c r="EL6" s="34">
        <f t="shared" si="14"/>
        <v>0.11</v>
      </c>
      <c r="EM6" s="34">
        <f t="shared" si="14"/>
        <v>0.15</v>
      </c>
      <c r="EN6" s="34">
        <f t="shared" si="14"/>
        <v>0.16</v>
      </c>
      <c r="EO6" s="33" t="str">
        <f>IF(EO7="","",IF(EO7="-","【-】","【"&amp;SUBSTITUTE(TEXT(EO7,"#,##0.00"),"-","△")&amp;"】"))</f>
        <v>【0.23】</v>
      </c>
    </row>
    <row r="7" spans="1:145" s="35" customFormat="1">
      <c r="A7" s="27"/>
      <c r="B7" s="36">
        <v>2017</v>
      </c>
      <c r="C7" s="36">
        <v>342084</v>
      </c>
      <c r="D7" s="36">
        <v>47</v>
      </c>
      <c r="E7" s="36">
        <v>17</v>
      </c>
      <c r="F7" s="36">
        <v>1</v>
      </c>
      <c r="G7" s="36">
        <v>0</v>
      </c>
      <c r="H7" s="36" t="s">
        <v>110</v>
      </c>
      <c r="I7" s="36" t="s">
        <v>111</v>
      </c>
      <c r="J7" s="36" t="s">
        <v>112</v>
      </c>
      <c r="K7" s="36" t="s">
        <v>113</v>
      </c>
      <c r="L7" s="36" t="s">
        <v>114</v>
      </c>
      <c r="M7" s="36" t="s">
        <v>115</v>
      </c>
      <c r="N7" s="37" t="s">
        <v>116</v>
      </c>
      <c r="O7" s="37" t="s">
        <v>117</v>
      </c>
      <c r="P7" s="37">
        <v>33.700000000000003</v>
      </c>
      <c r="Q7" s="37">
        <v>100</v>
      </c>
      <c r="R7" s="37">
        <v>2494</v>
      </c>
      <c r="S7" s="37">
        <v>40211</v>
      </c>
      <c r="T7" s="37">
        <v>195.75</v>
      </c>
      <c r="U7" s="37">
        <v>205.42</v>
      </c>
      <c r="V7" s="37">
        <v>13481</v>
      </c>
      <c r="W7" s="37">
        <v>4.12</v>
      </c>
      <c r="X7" s="37">
        <v>3272.09</v>
      </c>
      <c r="Y7" s="37">
        <v>62.85</v>
      </c>
      <c r="Z7" s="37">
        <v>62.86</v>
      </c>
      <c r="AA7" s="37">
        <v>64.319999999999993</v>
      </c>
      <c r="AB7" s="37">
        <v>62.64</v>
      </c>
      <c r="AC7" s="37">
        <v>63.72</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2956.49</v>
      </c>
      <c r="BG7" s="37">
        <v>1942.65</v>
      </c>
      <c r="BH7" s="37">
        <v>1789.53</v>
      </c>
      <c r="BI7" s="37">
        <v>3009.05</v>
      </c>
      <c r="BJ7" s="37">
        <v>2149.1999999999998</v>
      </c>
      <c r="BK7" s="37">
        <v>1209.95</v>
      </c>
      <c r="BL7" s="37">
        <v>1136.5</v>
      </c>
      <c r="BM7" s="37">
        <v>1118.56</v>
      </c>
      <c r="BN7" s="37">
        <v>1111.31</v>
      </c>
      <c r="BO7" s="37">
        <v>966.33</v>
      </c>
      <c r="BP7" s="37">
        <v>707.33</v>
      </c>
      <c r="BQ7" s="37">
        <v>47.48</v>
      </c>
      <c r="BR7" s="37">
        <v>47.66</v>
      </c>
      <c r="BS7" s="37">
        <v>42.74</v>
      </c>
      <c r="BT7" s="37">
        <v>42.47</v>
      </c>
      <c r="BU7" s="37">
        <v>36.22</v>
      </c>
      <c r="BV7" s="37">
        <v>69.48</v>
      </c>
      <c r="BW7" s="37">
        <v>71.650000000000006</v>
      </c>
      <c r="BX7" s="37">
        <v>72.33</v>
      </c>
      <c r="BY7" s="37">
        <v>75.540000000000006</v>
      </c>
      <c r="BZ7" s="37">
        <v>81.739999999999995</v>
      </c>
      <c r="CA7" s="37">
        <v>101.26</v>
      </c>
      <c r="CB7" s="37">
        <v>341.99</v>
      </c>
      <c r="CC7" s="37">
        <v>349.64</v>
      </c>
      <c r="CD7" s="37">
        <v>385.4</v>
      </c>
      <c r="CE7" s="37">
        <v>385.93</v>
      </c>
      <c r="CF7" s="37">
        <v>520.63</v>
      </c>
      <c r="CG7" s="37">
        <v>220.67</v>
      </c>
      <c r="CH7" s="37">
        <v>217.82</v>
      </c>
      <c r="CI7" s="37">
        <v>215.28</v>
      </c>
      <c r="CJ7" s="37">
        <v>207.96</v>
      </c>
      <c r="CK7" s="37">
        <v>194.31</v>
      </c>
      <c r="CL7" s="37">
        <v>136.38999999999999</v>
      </c>
      <c r="CM7" s="37">
        <v>181.43</v>
      </c>
      <c r="CN7" s="37">
        <v>181.43</v>
      </c>
      <c r="CO7" s="37">
        <v>182.24</v>
      </c>
      <c r="CP7" s="37">
        <v>204.7</v>
      </c>
      <c r="CQ7" s="37">
        <v>214.36</v>
      </c>
      <c r="CR7" s="37">
        <v>55.81</v>
      </c>
      <c r="CS7" s="37">
        <v>54.44</v>
      </c>
      <c r="CT7" s="37">
        <v>54.67</v>
      </c>
      <c r="CU7" s="37">
        <v>53.51</v>
      </c>
      <c r="CV7" s="37">
        <v>53.5</v>
      </c>
      <c r="CW7" s="37">
        <v>60.13</v>
      </c>
      <c r="CX7" s="37">
        <v>69.84</v>
      </c>
      <c r="CY7" s="37">
        <v>71.66</v>
      </c>
      <c r="CZ7" s="37">
        <v>66.680000000000007</v>
      </c>
      <c r="DA7" s="37">
        <v>76.459999999999994</v>
      </c>
      <c r="DB7" s="37">
        <v>77.06</v>
      </c>
      <c r="DC7" s="37">
        <v>84.41</v>
      </c>
      <c r="DD7" s="37">
        <v>84.2</v>
      </c>
      <c r="DE7" s="37">
        <v>83.8</v>
      </c>
      <c r="DF7" s="37">
        <v>83.91</v>
      </c>
      <c r="DG7" s="37">
        <v>83.51</v>
      </c>
      <c r="DH7" s="37">
        <v>95.06</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0.6</v>
      </c>
      <c r="EH7" s="37">
        <v>0</v>
      </c>
      <c r="EI7" s="37">
        <v>0.64</v>
      </c>
      <c r="EJ7" s="37">
        <v>7.0000000000000007E-2</v>
      </c>
      <c r="EK7" s="37">
        <v>0.04</v>
      </c>
      <c r="EL7" s="37">
        <v>0.11</v>
      </c>
      <c r="EM7" s="37">
        <v>0.15</v>
      </c>
      <c r="EN7" s="37">
        <v>0.16</v>
      </c>
      <c r="EO7" s="37">
        <v>0.23</v>
      </c>
    </row>
    <row r="8" spans="1:14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池田 英信</cp:lastModifiedBy>
  <dcterms:created xsi:type="dcterms:W3CDTF">2018-12-03T09:07:10Z</dcterms:created>
  <dcterms:modified xsi:type="dcterms:W3CDTF">2019-01-31T06:54:53Z</dcterms:modified>
  <cp:category/>
</cp:coreProperties>
</file>