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BSl99a74OFGoWF6LhfnDph/D1LLyUkXDAUB1qI19U0bTdqpHpxwP0W9DRbk3BnWkc5km1vL+Ghmi0pOZS01OA==" workbookSaltValue="CzrRATmGJx4+bsqQLhguxw=="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<sst xmlns="http://schemas.openxmlformats.org/spreadsheetml/2006/main" count="237" uniqueCount="123">
  <si>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</si>
  <si>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</si>
  <si>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</si>
  <si>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</si>
  <si>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</si>
  <si>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</si>
  <si>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</si>
  <si>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</si>
  <si>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</si>
  <si>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</si>
  <si>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</si>
  <si>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</si>
  <si>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</si>
  <si>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</si>
  <si>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</si>
  <si>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</si>
  <si>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</si>
  <si>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</si>
  <si>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</si>
  <si>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</si>
  <si>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</si>
  <si>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</si>
  <si>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</si>
  <si>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</si>
  <si>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</si>
  <si>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</si>
  <si>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</si>
  <si>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</si>
  <si>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</si>
  <si>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</si>
  <si>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</si>
  <si>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</si>
  <si>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</si>
  <si>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</si>
  <si>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</si>
  <si>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</si>
  <si>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</si>
  <si>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</si>
  <si>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</si>
  <si>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</si>
  <si>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</si>
  <si>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</si>
  <si>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</si>
  <si>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</si>
  <si>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</si>
  <si>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</si>
  <si>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</si>
  <si>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</si>
  <si>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</si>
  <si>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</si>
  <si>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</si>
  <si>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</si>
  <si>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</si>
  <si>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</si>
  <si>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</si>
  <si>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</si>
  <si>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</si>
  <si>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</si>
  <si>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</si>
  <si>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</si>
  <si>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</si>
  <si>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</si>
  <si>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</si>
  <si>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</si>
  <si>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</si>
  <si>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</si>
  <si>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</si>
  <si>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</si>
  <si>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</si>
  <si>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</si>
  <si>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</si>
  <si>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</si>
  <si>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</si>
  <si>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</si>
  <si>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</si>
  <si>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</si>
  <si>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</si>
  <si>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</si>
  <si>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</si>
  <si>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</si>
  <si>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</si>
  <si>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</si>
  <si>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</si>
  <si>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</si>
  <si>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</si>
  <si>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</si>
  <si>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</si>
  <si>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</si>
  <si>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</si>
  <si>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</si>
  <si>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</si>
  <si>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</si>
  <si>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</si>
  <si>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</si>
  <si>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</si>
  <si>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</si>
  <si>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</si>
  <si>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</si>
  <si>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</si>
  <si>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</si>
  <si>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</si>
  <si>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</si>
  <si>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</si>
  <si>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</si>
  <si>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</si>
  <si>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</si>
  <si>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</si>
  <si>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安芸太田町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</si>
  <si>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</si>
  <si>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</si>
  <si>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</si>
  <si>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</si>
  <si>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</si>
  <si>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</si>
  <si>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</si>
  <si>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</si>
  <si>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</si>
  <si>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</si>
  <si>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</si>
  <si>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</si>
  <si>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耐用年数を経過した施設・管路が多く平成30年度から老朽管の更新事業を実施予定である。また漏水についても調査を行い安定供給に努める。</t>
    <rPh sb="1" eb="3">
      <t>タイヨウ</t>
    </rPh>
    <rPh sb="3" eb="5">
      <t>ネンスウ</t>
    </rPh>
    <rPh sb="6" eb="8">
      <t>ケイカ</t>
    </rPh>
    <rPh sb="10" eb="12">
      <t>シセツ</t>
    </rPh>
    <rPh sb="13" eb="15">
      <t>カンロ</t>
    </rPh>
    <rPh sb="16" eb="17">
      <t>オオ</t>
    </rPh>
    <rPh sb="18" eb="20">
      <t>ヘイセイ</t>
    </rPh>
    <rPh sb="22" eb="24">
      <t>ネンド</t>
    </rPh>
    <rPh sb="26" eb="28">
      <t>ロウキュウ</t>
    </rPh>
    <rPh sb="28" eb="29">
      <t>カン</t>
    </rPh>
    <rPh sb="30" eb="32">
      <t>コウシン</t>
    </rPh>
    <rPh sb="32" eb="34">
      <t>ジギョウ</t>
    </rPh>
    <rPh sb="35" eb="37">
      <t>ジッシ</t>
    </rPh>
    <rPh sb="37" eb="39">
      <t>ヨテイ</t>
    </rPh>
    <rPh sb="45" eb="47">
      <t>ロウスイ</t>
    </rPh>
    <rPh sb="52" eb="54">
      <t>チョウサ</t>
    </rPh>
    <rPh sb="55" eb="56">
      <t>オコナ</t>
    </rPh>
    <rPh sb="57" eb="59">
      <t>アンテイ</t>
    </rPh>
    <rPh sb="59" eb="61">
      <t>キョウキュウ</t>
    </rPh>
    <rPh sb="62" eb="63">
      <t>ツト</t>
    </rPh>
    <phoneticPr fontId="4"/>
  </si>
  <si>
    <t>　計画的に老朽管及び施設の更新を行いながら、維持管理費の縮減にも取り組んでいく。平成31年度から料金改定の検討を具体化させ、経営改善に取組む。</t>
    <rPh sb="1" eb="4">
      <t>ケイカクテキ</t>
    </rPh>
    <rPh sb="5" eb="7">
      <t>ロウキュウ</t>
    </rPh>
    <rPh sb="7" eb="8">
      <t>カン</t>
    </rPh>
    <rPh sb="8" eb="9">
      <t>オヨ</t>
    </rPh>
    <rPh sb="10" eb="12">
      <t>シセツ</t>
    </rPh>
    <rPh sb="13" eb="15">
      <t>コウシン</t>
    </rPh>
    <rPh sb="16" eb="17">
      <t>オコナ</t>
    </rPh>
    <rPh sb="22" eb="24">
      <t>イジ</t>
    </rPh>
    <rPh sb="24" eb="27">
      <t>カンリヒ</t>
    </rPh>
    <rPh sb="28" eb="30">
      <t>シュクゲン</t>
    </rPh>
    <rPh sb="32" eb="33">
      <t>ト</t>
    </rPh>
    <rPh sb="34" eb="35">
      <t>ク</t>
    </rPh>
    <rPh sb="40" eb="42">
      <t>ヘイセイ</t>
    </rPh>
    <rPh sb="44" eb="46">
      <t>ネンド</t>
    </rPh>
    <rPh sb="48" eb="50">
      <t>リョウキン</t>
    </rPh>
    <rPh sb="50" eb="52">
      <t>カイテイ</t>
    </rPh>
    <rPh sb="53" eb="55">
      <t>ケントウ</t>
    </rPh>
    <rPh sb="56" eb="59">
      <t>グタイカ</t>
    </rPh>
    <rPh sb="62" eb="64">
      <t>ケイエイ</t>
    </rPh>
    <rPh sb="64" eb="66">
      <t>カイゼン</t>
    </rPh>
    <rPh sb="67" eb="69">
      <t>トリク</t>
    </rPh>
    <phoneticPr fontId="4"/>
  </si>
  <si>
    <t>①収益的収支比率…類似団体と比較して低い数値であり、一般会計に依存している状況である。地方債償還金の減少はあるが、冬期間の寒波での漏水調査修繕に係る費用の増大から維持管理費が膨らみ総費用の増加となった。維持管理費の縮減や料金改定等の経営改善に向けた取組が直ちに必要と考える。
④企業債残高対給水収益比率…類似団体と比較して低い数値であり、年々減少している。平成30年度から老朽管の更新事業のため新規借入が発生し、企業債残高は今後増加する見込みである。
⑤料金回収率…類似団体と比較して低い数値であり、横ばい状態である。一般会計に依存している状況であり、料金改定等経営改善に向けた繰組が必要である。
⑥給水原価…類似団体と比較して若干高い数値であり、横ばい状態である。更なる維持管理費の節減に努める必要がある。
⑦施設利用率…類似団体と比較して若干高い数値であり横ばい状態であるが、人口減少により今後更に利用率の低下が予想される。施設の統廃合等も含め検討していかなければならない。
⑧有収率…類似団体と比較して低い数値である。漏水調査の計画的な実施により、有収率の向上を図る。</t>
    <rPh sb="1" eb="4">
      <t>シュウエキテキ</t>
    </rPh>
    <rPh sb="4" eb="6">
      <t>シュウシ</t>
    </rPh>
    <rPh sb="6" eb="8">
      <t>ヒリツ</t>
    </rPh>
    <rPh sb="9" eb="11">
      <t>ルイジ</t>
    </rPh>
    <rPh sb="11" eb="13">
      <t>ダンタイ</t>
    </rPh>
    <rPh sb="14" eb="16">
      <t>ヒカク</t>
    </rPh>
    <rPh sb="18" eb="19">
      <t>ヒク</t>
    </rPh>
    <rPh sb="20" eb="22">
      <t>スウチ</t>
    </rPh>
    <rPh sb="26" eb="28">
      <t>イッパン</t>
    </rPh>
    <rPh sb="28" eb="30">
      <t>カイケイ</t>
    </rPh>
    <rPh sb="31" eb="33">
      <t>イゾン</t>
    </rPh>
    <rPh sb="37" eb="39">
      <t>ジョウキョウ</t>
    </rPh>
    <rPh sb="43" eb="46">
      <t>チホウサイ</t>
    </rPh>
    <rPh sb="46" eb="49">
      <t>ショウカンキン</t>
    </rPh>
    <rPh sb="50" eb="52">
      <t>ゲンショウ</t>
    </rPh>
    <rPh sb="57" eb="60">
      <t>トウキカン</t>
    </rPh>
    <rPh sb="61" eb="63">
      <t>カンパ</t>
    </rPh>
    <rPh sb="65" eb="67">
      <t>ロウスイ</t>
    </rPh>
    <rPh sb="67" eb="69">
      <t>チョウサ</t>
    </rPh>
    <rPh sb="69" eb="71">
      <t>シュウゼン</t>
    </rPh>
    <rPh sb="72" eb="73">
      <t>カカ</t>
    </rPh>
    <rPh sb="74" eb="76">
      <t>ヒヨウ</t>
    </rPh>
    <rPh sb="77" eb="79">
      <t>ゾウダイ</t>
    </rPh>
    <rPh sb="81" eb="83">
      <t>イジ</t>
    </rPh>
    <rPh sb="83" eb="86">
      <t>カンリヒ</t>
    </rPh>
    <rPh sb="87" eb="88">
      <t>フク</t>
    </rPh>
    <rPh sb="90" eb="91">
      <t>ソウ</t>
    </rPh>
    <rPh sb="91" eb="93">
      <t>ヒヨウ</t>
    </rPh>
    <rPh sb="94" eb="96">
      <t>ゾウカ</t>
    </rPh>
    <rPh sb="101" eb="103">
      <t>イジ</t>
    </rPh>
    <rPh sb="103" eb="106">
      <t>カンリヒ</t>
    </rPh>
    <rPh sb="107" eb="109">
      <t>シュクゲン</t>
    </rPh>
    <rPh sb="110" eb="112">
      <t>リョウキン</t>
    </rPh>
    <rPh sb="112" eb="114">
      <t>カイテイ</t>
    </rPh>
    <rPh sb="114" eb="115">
      <t>トウ</t>
    </rPh>
    <rPh sb="116" eb="118">
      <t>ケイエイ</t>
    </rPh>
    <rPh sb="118" eb="120">
      <t>カイゼン</t>
    </rPh>
    <rPh sb="121" eb="122">
      <t>ム</t>
    </rPh>
    <rPh sb="124" eb="126">
      <t>トリクミ</t>
    </rPh>
    <rPh sb="127" eb="128">
      <t>タダ</t>
    </rPh>
    <rPh sb="130" eb="132">
      <t>ヒツヨウ</t>
    </rPh>
    <rPh sb="133" eb="134">
      <t>カンガ</t>
    </rPh>
    <rPh sb="139" eb="141">
      <t>キギョウ</t>
    </rPh>
    <rPh sb="141" eb="142">
      <t>サイ</t>
    </rPh>
    <rPh sb="142" eb="144">
      <t>ザンダカ</t>
    </rPh>
    <rPh sb="144" eb="145">
      <t>タイ</t>
    </rPh>
    <rPh sb="145" eb="147">
      <t>キュウスイ</t>
    </rPh>
    <rPh sb="147" eb="149">
      <t>シュウエキ</t>
    </rPh>
    <rPh sb="149" eb="151">
      <t>ヒリツ</t>
    </rPh>
    <rPh sb="152" eb="154">
      <t>ルイジ</t>
    </rPh>
    <rPh sb="154" eb="156">
      <t>ダンタイ</t>
    </rPh>
    <rPh sb="157" eb="159">
      <t>ヒカク</t>
    </rPh>
    <rPh sb="161" eb="162">
      <t>ヒク</t>
    </rPh>
    <rPh sb="163" eb="165">
      <t>スウチ</t>
    </rPh>
    <rPh sb="169" eb="171">
      <t>ネンネン</t>
    </rPh>
    <rPh sb="171" eb="173">
      <t>ゲンショウ</t>
    </rPh>
    <rPh sb="178" eb="180">
      <t>ヘイセイ</t>
    </rPh>
    <rPh sb="182" eb="184">
      <t>ネンド</t>
    </rPh>
    <rPh sb="186" eb="188">
      <t>ロウキュウ</t>
    </rPh>
    <rPh sb="188" eb="189">
      <t>カン</t>
    </rPh>
    <rPh sb="190" eb="192">
      <t>コウシン</t>
    </rPh>
    <rPh sb="192" eb="194">
      <t>ジギョウ</t>
    </rPh>
    <rPh sb="197" eb="199">
      <t>シンキ</t>
    </rPh>
    <rPh sb="199" eb="201">
      <t>カリイレ</t>
    </rPh>
    <rPh sb="202" eb="204">
      <t>ハッセイ</t>
    </rPh>
    <rPh sb="206" eb="208">
      <t>キギョウ</t>
    </rPh>
    <rPh sb="208" eb="209">
      <t>サイ</t>
    </rPh>
    <rPh sb="209" eb="211">
      <t>ザンダカ</t>
    </rPh>
    <rPh sb="212" eb="214">
      <t>コンゴ</t>
    </rPh>
    <rPh sb="214" eb="216">
      <t>ゾウカ</t>
    </rPh>
    <rPh sb="218" eb="220">
      <t>ミコ</t>
    </rPh>
    <rPh sb="227" eb="229">
      <t>リョウキン</t>
    </rPh>
    <rPh sb="229" eb="231">
      <t>カイシュウ</t>
    </rPh>
    <rPh sb="231" eb="232">
      <t>リツ</t>
    </rPh>
    <rPh sb="233" eb="235">
      <t>ルイジ</t>
    </rPh>
    <rPh sb="235" eb="237">
      <t>ダンタイ</t>
    </rPh>
    <rPh sb="238" eb="240">
      <t>ヒカク</t>
    </rPh>
    <rPh sb="242" eb="243">
      <t>ヒク</t>
    </rPh>
    <rPh sb="244" eb="246">
      <t>スウチ</t>
    </rPh>
    <rPh sb="250" eb="251">
      <t>ヨコ</t>
    </rPh>
    <rPh sb="253" eb="255">
      <t>ジョウタイ</t>
    </rPh>
    <rPh sb="259" eb="261">
      <t>イッパン</t>
    </rPh>
    <rPh sb="261" eb="263">
      <t>カイケイ</t>
    </rPh>
    <rPh sb="264" eb="266">
      <t>イゾン</t>
    </rPh>
    <rPh sb="270" eb="272">
      <t>ジョウキョウ</t>
    </rPh>
    <rPh sb="276" eb="278">
      <t>リョウキン</t>
    </rPh>
    <rPh sb="278" eb="280">
      <t>カイテイ</t>
    </rPh>
    <rPh sb="280" eb="281">
      <t>トウ</t>
    </rPh>
    <rPh sb="281" eb="283">
      <t>ケイエイ</t>
    </rPh>
    <rPh sb="283" eb="285">
      <t>カイゼン</t>
    </rPh>
    <rPh sb="286" eb="287">
      <t>ム</t>
    </rPh>
    <rPh sb="289" eb="290">
      <t>クリ</t>
    </rPh>
    <rPh sb="290" eb="291">
      <t>クミ</t>
    </rPh>
    <rPh sb="292" eb="294">
      <t>ヒツヨウ</t>
    </rPh>
    <rPh sb="300" eb="302">
      <t>キュウスイ</t>
    </rPh>
    <rPh sb="302" eb="304">
      <t>ゲンカ</t>
    </rPh>
    <rPh sb="305" eb="307">
      <t>ルイジ</t>
    </rPh>
    <rPh sb="307" eb="309">
      <t>ダンタイ</t>
    </rPh>
    <rPh sb="310" eb="312">
      <t>ヒカク</t>
    </rPh>
    <rPh sb="314" eb="316">
      <t>ジャッカン</t>
    </rPh>
    <rPh sb="316" eb="317">
      <t>タカ</t>
    </rPh>
    <rPh sb="318" eb="320">
      <t>スウチ</t>
    </rPh>
    <rPh sb="324" eb="325">
      <t>ヨコ</t>
    </rPh>
    <rPh sb="327" eb="329">
      <t>ジョウタイ</t>
    </rPh>
    <rPh sb="333" eb="334">
      <t>サラ</t>
    </rPh>
    <rPh sb="336" eb="338">
      <t>イジ</t>
    </rPh>
    <rPh sb="338" eb="341">
      <t>カンリヒ</t>
    </rPh>
    <rPh sb="342" eb="344">
      <t>セツゲン</t>
    </rPh>
    <rPh sb="345" eb="346">
      <t>ツト</t>
    </rPh>
    <rPh sb="348" eb="350">
      <t>ヒツヨウ</t>
    </rPh>
    <rPh sb="356" eb="358">
      <t>シセツ</t>
    </rPh>
    <rPh sb="358" eb="361">
      <t>リヨウリツ</t>
    </rPh>
    <rPh sb="362" eb="364">
      <t>ルイジ</t>
    </rPh>
    <rPh sb="364" eb="366">
      <t>ダンタイ</t>
    </rPh>
    <rPh sb="367" eb="369">
      <t>ヒカク</t>
    </rPh>
    <rPh sb="371" eb="373">
      <t>ジャッカン</t>
    </rPh>
    <rPh sb="373" eb="374">
      <t>タカ</t>
    </rPh>
    <rPh sb="375" eb="377">
      <t>スウチ</t>
    </rPh>
    <rPh sb="380" eb="381">
      <t>ヨコ</t>
    </rPh>
    <rPh sb="383" eb="385">
      <t>ジョウタイ</t>
    </rPh>
    <rPh sb="390" eb="392">
      <t>ジンコウ</t>
    </rPh>
    <rPh sb="392" eb="394">
      <t>ゲンショウ</t>
    </rPh>
    <rPh sb="397" eb="399">
      <t>コンゴ</t>
    </rPh>
    <rPh sb="399" eb="400">
      <t>サラ</t>
    </rPh>
    <rPh sb="401" eb="404">
      <t>リヨウリツ</t>
    </rPh>
    <rPh sb="405" eb="407">
      <t>テイカ</t>
    </rPh>
    <rPh sb="408" eb="410">
      <t>ヨソウ</t>
    </rPh>
    <rPh sb="414" eb="416">
      <t>シセツ</t>
    </rPh>
    <rPh sb="417" eb="420">
      <t>トウハイゴウ</t>
    </rPh>
    <rPh sb="420" eb="421">
      <t>トウ</t>
    </rPh>
    <rPh sb="422" eb="423">
      <t>フク</t>
    </rPh>
    <rPh sb="424" eb="426">
      <t>ケントウ</t>
    </rPh>
    <rPh sb="441" eb="443">
      <t>ユウシュウ</t>
    </rPh>
    <rPh sb="443" eb="444">
      <t>リツ</t>
    </rPh>
    <rPh sb="445" eb="447">
      <t>ルイジ</t>
    </rPh>
    <rPh sb="447" eb="449">
      <t>ダンタイ</t>
    </rPh>
    <rPh sb="450" eb="452">
      <t>ヒカク</t>
    </rPh>
    <rPh sb="454" eb="455">
      <t>ヒク</t>
    </rPh>
    <rPh sb="456" eb="458">
      <t>スウチ</t>
    </rPh>
    <rPh sb="462" eb="464">
      <t>ロウスイ</t>
    </rPh>
    <rPh sb="464" eb="466">
      <t>チョウサ</t>
    </rPh>
    <rPh sb="467" eb="470">
      <t>ケイカクテキ</t>
    </rPh>
    <rPh sb="471" eb="473">
      <t>ジッシ</t>
    </rPh>
    <rPh sb="477" eb="479">
      <t>ユウシュウ</t>
    </rPh>
    <rPh sb="479" eb="480">
      <t>リツ</t>
    </rPh>
    <rPh sb="481" eb="483">
      <t>コウジョウ</t>
    </rPh>
    <rPh sb="484" eb="48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</si>
</sst>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05-45F2-9D36-D11C2F3A9AC8}"/>
            </c:ext>
          </c:extLst>
        </c:ser>
        <c:dLbls>
          <c:showLegendKey val="0"/>
          <c:showVal val="0"/>
          <c:showCatName val="0"/>
          <c:showSerName val="0"/>
          <c:showPercent val="0"/>
          <c:showBubbleSize val="0"/>
        </c:dLbls>
        <c:gapWidth val="150"/>
        <c:axId val="73652864"/>
        <c:axId val="10090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B505-45F2-9D36-D11C2F3A9AC8}"/>
            </c:ext>
          </c:extLst>
        </c:ser>
        <c:dLbls>
          <c:showLegendKey val="0"/>
          <c:showVal val="0"/>
          <c:showCatName val="0"/>
          <c:showSerName val="0"/>
          <c:showPercent val="0"/>
          <c:showBubbleSize val="0"/>
        </c:dLbls>
        <c:marker val="1"/>
        <c:smooth val="0"/>
        <c:axId val="73652864"/>
        <c:axId val="100904320"/>
      </c:lineChart>
      <c:dateAx>
        <c:axId val="73652864"/>
        <c:scaling>
          <c:orientation val="minMax"/>
        </c:scaling>
        <c:delete val="1"/>
        <c:axPos val="b"/>
        <c:numFmt formatCode="ge" sourceLinked="1"/>
        <c:majorTickMark val="none"/>
        <c:minorTickMark val="none"/>
        <c:tickLblPos val="none"/>
        <c:crossAx val="100904320"/>
        <c:crosses val="autoZero"/>
        <c:auto val="1"/>
        <c:lblOffset val="100"/>
        <c:baseTimeUnit val="years"/>
      </c:dateAx>
      <c:valAx>
        <c:axId val="1009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67.12</c:v>
                </c:pt>
                <c:pt idx="1">
                  <c:v>66.55</c:v>
                </c:pt>
                <c:pt idx="2">
                  <c:v>56.04</c:v>
                </c:pt>
                <c:pt idx="3">
                  <c:v>62.97</c:v>
                </c:pt>
                <c:pt idx="4">
                  <c:v>64.97</c:v>
                </c:pt>
              </c:numCache>
            </c:numRef>
          </c:val>
          <c:extLst xmlns:c16r2="http://schemas.microsoft.com/office/drawing/2015/06/chart">
            <c:ext xmlns:c16="http://schemas.microsoft.com/office/drawing/2014/chart" uri="{C3380CC4-5D6E-409C-BE32-E72D297353CC}">
              <c16:uniqueId val="{00000000-48A0-478C-BE85-ED9B4C03DE7C}"/>
            </c:ext>
          </c:extLst>
        </c:ser>
        <c:dLbls>
          <c:showLegendKey val="0"/>
          <c:showVal val="0"/>
          <c:showCatName val="0"/>
          <c:showSerName val="0"/>
          <c:showPercent val="0"/>
          <c:showBubbleSize val="0"/>
        </c:dLbls>
        <c:gapWidth val="150"/>
        <c:axId val="115044352"/>
        <c:axId val="11504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48A0-478C-BE85-ED9B4C03DE7C}"/>
            </c:ext>
          </c:extLst>
        </c:ser>
        <c:dLbls>
          <c:showLegendKey val="0"/>
          <c:showVal val="0"/>
          <c:showCatName val="0"/>
          <c:showSerName val="0"/>
          <c:showPercent val="0"/>
          <c:showBubbleSize val="0"/>
        </c:dLbls>
        <c:marker val="1"/>
        <c:smooth val="0"/>
        <c:axId val="115044352"/>
        <c:axId val="115046272"/>
      </c:lineChart>
      <c:dateAx>
        <c:axId val="115044352"/>
        <c:scaling>
          <c:orientation val="minMax"/>
        </c:scaling>
        <c:delete val="1"/>
        <c:axPos val="b"/>
        <c:numFmt formatCode="ge" sourceLinked="1"/>
        <c:majorTickMark val="none"/>
        <c:minorTickMark val="none"/>
        <c:tickLblPos val="none"/>
        <c:crossAx val="115046272"/>
        <c:crosses val="autoZero"/>
        <c:auto val="1"/>
        <c:lblOffset val="100"/>
        <c:baseTimeUnit val="years"/>
      </c:dateAx>
      <c:valAx>
        <c:axId val="11504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63.32</c:v>
                </c:pt>
                <c:pt idx="1">
                  <c:v>60.85</c:v>
                </c:pt>
                <c:pt idx="2">
                  <c:v>70.23</c:v>
                </c:pt>
                <c:pt idx="3">
                  <c:v>67.37</c:v>
                </c:pt>
                <c:pt idx="4">
                  <c:v>65.33</c:v>
                </c:pt>
              </c:numCache>
            </c:numRef>
          </c:val>
          <c:extLst xmlns:c16r2="http://schemas.microsoft.com/office/drawing/2015/06/chart">
            <c:ext xmlns:c16="http://schemas.microsoft.com/office/drawing/2014/chart" uri="{C3380CC4-5D6E-409C-BE32-E72D297353CC}">
              <c16:uniqueId val="{00000000-4423-4F3C-A73B-A1ED1CB08CB1}"/>
            </c:ext>
          </c:extLst>
        </c:ser>
        <c:dLbls>
          <c:showLegendKey val="0"/>
          <c:showVal val="0"/>
          <c:showCatName val="0"/>
          <c:showSerName val="0"/>
          <c:showPercent val="0"/>
          <c:showBubbleSize val="0"/>
        </c:dLbls>
        <c:gapWidth val="150"/>
        <c:axId val="115069312"/>
        <c:axId val="11507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4423-4F3C-A73B-A1ED1CB08CB1}"/>
            </c:ext>
          </c:extLst>
        </c:ser>
        <c:dLbls>
          <c:showLegendKey val="0"/>
          <c:showVal val="0"/>
          <c:showCatName val="0"/>
          <c:showSerName val="0"/>
          <c:showPercent val="0"/>
          <c:showBubbleSize val="0"/>
        </c:dLbls>
        <c:marker val="1"/>
        <c:smooth val="0"/>
        <c:axId val="115069312"/>
        <c:axId val="115071232"/>
      </c:lineChart>
      <c:dateAx>
        <c:axId val="115069312"/>
        <c:scaling>
          <c:orientation val="minMax"/>
        </c:scaling>
        <c:delete val="1"/>
        <c:axPos val="b"/>
        <c:numFmt formatCode="ge" sourceLinked="1"/>
        <c:majorTickMark val="none"/>
        <c:minorTickMark val="none"/>
        <c:tickLblPos val="none"/>
        <c:crossAx val="115071232"/>
        <c:crosses val="autoZero"/>
        <c:auto val="1"/>
        <c:lblOffset val="100"/>
        <c:baseTimeUnit val="years"/>
      </c:dateAx>
      <c:valAx>
        <c:axId val="1150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6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67.19</c:v>
                </c:pt>
                <c:pt idx="1">
                  <c:v>67.59</c:v>
                </c:pt>
                <c:pt idx="2">
                  <c:v>71.39</c:v>
                </c:pt>
                <c:pt idx="3">
                  <c:v>56.92</c:v>
                </c:pt>
                <c:pt idx="4">
                  <c:v>54.94</c:v>
                </c:pt>
              </c:numCache>
            </c:numRef>
          </c:val>
          <c:extLst xmlns:c16r2="http://schemas.microsoft.com/office/drawing/2015/06/chart">
            <c:ext xmlns:c16="http://schemas.microsoft.com/office/drawing/2014/chart" uri="{C3380CC4-5D6E-409C-BE32-E72D297353CC}">
              <c16:uniqueId val="{00000000-2A8B-4138-A852-7ED079CF7BB7}"/>
            </c:ext>
          </c:extLst>
        </c:ser>
        <c:dLbls>
          <c:showLegendKey val="0"/>
          <c:showVal val="0"/>
          <c:showCatName val="0"/>
          <c:showSerName val="0"/>
          <c:showPercent val="0"/>
          <c:showBubbleSize val="0"/>
        </c:dLbls>
        <c:gapWidth val="150"/>
        <c:axId val="117673344"/>
        <c:axId val="12893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2A8B-4138-A852-7ED079CF7BB7}"/>
            </c:ext>
          </c:extLst>
        </c:ser>
        <c:dLbls>
          <c:showLegendKey val="0"/>
          <c:showVal val="0"/>
          <c:showCatName val="0"/>
          <c:showSerName val="0"/>
          <c:showPercent val="0"/>
          <c:showBubbleSize val="0"/>
        </c:dLbls>
        <c:marker val="1"/>
        <c:smooth val="0"/>
        <c:axId val="117673344"/>
        <c:axId val="128939904"/>
      </c:lineChart>
      <c:dateAx>
        <c:axId val="117673344"/>
        <c:scaling>
          <c:orientation val="minMax"/>
        </c:scaling>
        <c:delete val="1"/>
        <c:axPos val="b"/>
        <c:numFmt formatCode="ge" sourceLinked="1"/>
        <c:majorTickMark val="none"/>
        <c:minorTickMark val="none"/>
        <c:tickLblPos val="none"/>
        <c:crossAx val="128939904"/>
        <c:crosses val="autoZero"/>
        <c:auto val="1"/>
        <c:lblOffset val="100"/>
        <c:baseTimeUnit val="years"/>
      </c:dateAx>
      <c:valAx>
        <c:axId val="1289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D8-41F9-A7E3-6D71FD5D4297}"/>
            </c:ext>
          </c:extLst>
        </c:ser>
        <c:dLbls>
          <c:showLegendKey val="0"/>
          <c:showVal val="0"/>
          <c:showCatName val="0"/>
          <c:showSerName val="0"/>
          <c:showPercent val="0"/>
          <c:showBubbleSize val="0"/>
        </c:dLbls>
        <c:gapWidth val="150"/>
        <c:axId val="197276800"/>
        <c:axId val="19727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D8-41F9-A7E3-6D71FD5D4297}"/>
            </c:ext>
          </c:extLst>
        </c:ser>
        <c:dLbls>
          <c:showLegendKey val="0"/>
          <c:showVal val="0"/>
          <c:showCatName val="0"/>
          <c:showSerName val="0"/>
          <c:showPercent val="0"/>
          <c:showBubbleSize val="0"/>
        </c:dLbls>
        <c:marker val="1"/>
        <c:smooth val="0"/>
        <c:axId val="197276800"/>
        <c:axId val="197278720"/>
      </c:lineChart>
      <c:dateAx>
        <c:axId val="197276800"/>
        <c:scaling>
          <c:orientation val="minMax"/>
        </c:scaling>
        <c:delete val="1"/>
        <c:axPos val="b"/>
        <c:numFmt formatCode="ge" sourceLinked="1"/>
        <c:majorTickMark val="none"/>
        <c:minorTickMark val="none"/>
        <c:tickLblPos val="none"/>
        <c:crossAx val="197278720"/>
        <c:crosses val="autoZero"/>
        <c:auto val="1"/>
        <c:lblOffset val="100"/>
        <c:baseTimeUnit val="years"/>
      </c:dateAx>
      <c:valAx>
        <c:axId val="19727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59-4018-8334-95DF1F23267A}"/>
            </c:ext>
          </c:extLst>
        </c:ser>
        <c:dLbls>
          <c:showLegendKey val="0"/>
          <c:showVal val="0"/>
          <c:showCatName val="0"/>
          <c:showSerName val="0"/>
          <c:showPercent val="0"/>
          <c:showBubbleSize val="0"/>
        </c:dLbls>
        <c:gapWidth val="150"/>
        <c:axId val="76060160"/>
        <c:axId val="760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59-4018-8334-95DF1F23267A}"/>
            </c:ext>
          </c:extLst>
        </c:ser>
        <c:dLbls>
          <c:showLegendKey val="0"/>
          <c:showVal val="0"/>
          <c:showCatName val="0"/>
          <c:showSerName val="0"/>
          <c:showPercent val="0"/>
          <c:showBubbleSize val="0"/>
        </c:dLbls>
        <c:marker val="1"/>
        <c:smooth val="0"/>
        <c:axId val="76060160"/>
        <c:axId val="76062080"/>
      </c:lineChart>
      <c:dateAx>
        <c:axId val="76060160"/>
        <c:scaling>
          <c:orientation val="minMax"/>
        </c:scaling>
        <c:delete val="1"/>
        <c:axPos val="b"/>
        <c:numFmt formatCode="ge" sourceLinked="1"/>
        <c:majorTickMark val="none"/>
        <c:minorTickMark val="none"/>
        <c:tickLblPos val="none"/>
        <c:crossAx val="76062080"/>
        <c:crosses val="autoZero"/>
        <c:auto val="1"/>
        <c:lblOffset val="100"/>
        <c:baseTimeUnit val="years"/>
      </c:dateAx>
      <c:valAx>
        <c:axId val="760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44-4445-94BA-46CB45B3457F}"/>
            </c:ext>
          </c:extLst>
        </c:ser>
        <c:dLbls>
          <c:showLegendKey val="0"/>
          <c:showVal val="0"/>
          <c:showCatName val="0"/>
          <c:showSerName val="0"/>
          <c:showPercent val="0"/>
          <c:showBubbleSize val="0"/>
        </c:dLbls>
        <c:gapWidth val="150"/>
        <c:axId val="76077312"/>
        <c:axId val="760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44-4445-94BA-46CB45B3457F}"/>
            </c:ext>
          </c:extLst>
        </c:ser>
        <c:dLbls>
          <c:showLegendKey val="0"/>
          <c:showVal val="0"/>
          <c:showCatName val="0"/>
          <c:showSerName val="0"/>
          <c:showPercent val="0"/>
          <c:showBubbleSize val="0"/>
        </c:dLbls>
        <c:marker val="1"/>
        <c:smooth val="0"/>
        <c:axId val="76077312"/>
        <c:axId val="76079488"/>
      </c:lineChart>
      <c:dateAx>
        <c:axId val="76077312"/>
        <c:scaling>
          <c:orientation val="minMax"/>
        </c:scaling>
        <c:delete val="1"/>
        <c:axPos val="b"/>
        <c:numFmt formatCode="ge" sourceLinked="1"/>
        <c:majorTickMark val="none"/>
        <c:minorTickMark val="none"/>
        <c:tickLblPos val="none"/>
        <c:crossAx val="76079488"/>
        <c:crosses val="autoZero"/>
        <c:auto val="1"/>
        <c:lblOffset val="100"/>
        <c:baseTimeUnit val="years"/>
      </c:dateAx>
      <c:valAx>
        <c:axId val="760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B9-46EE-9600-E7E46FC255A3}"/>
            </c:ext>
          </c:extLst>
        </c:ser>
        <c:dLbls>
          <c:showLegendKey val="0"/>
          <c:showVal val="0"/>
          <c:showCatName val="0"/>
          <c:showSerName val="0"/>
          <c:showPercent val="0"/>
          <c:showBubbleSize val="0"/>
        </c:dLbls>
        <c:gapWidth val="150"/>
        <c:axId val="112454272"/>
        <c:axId val="1124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B9-46EE-9600-E7E46FC255A3}"/>
            </c:ext>
          </c:extLst>
        </c:ser>
        <c:dLbls>
          <c:showLegendKey val="0"/>
          <c:showVal val="0"/>
          <c:showCatName val="0"/>
          <c:showSerName val="0"/>
          <c:showPercent val="0"/>
          <c:showBubbleSize val="0"/>
        </c:dLbls>
        <c:marker val="1"/>
        <c:smooth val="0"/>
        <c:axId val="112454272"/>
        <c:axId val="112456448"/>
      </c:lineChart>
      <c:dateAx>
        <c:axId val="112454272"/>
        <c:scaling>
          <c:orientation val="minMax"/>
        </c:scaling>
        <c:delete val="1"/>
        <c:axPos val="b"/>
        <c:numFmt formatCode="ge" sourceLinked="1"/>
        <c:majorTickMark val="none"/>
        <c:minorTickMark val="none"/>
        <c:tickLblPos val="none"/>
        <c:crossAx val="112456448"/>
        <c:crosses val="autoZero"/>
        <c:auto val="1"/>
        <c:lblOffset val="100"/>
        <c:baseTimeUnit val="years"/>
      </c:dateAx>
      <c:valAx>
        <c:axId val="1124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1191.9000000000001</c:v>
                </c:pt>
                <c:pt idx="1">
                  <c:v>1065.8599999999999</c:v>
                </c:pt>
                <c:pt idx="2">
                  <c:v>973.49</c:v>
                </c:pt>
                <c:pt idx="3">
                  <c:v>895.04</c:v>
                </c:pt>
                <c:pt idx="4">
                  <c:v>804.05</c:v>
                </c:pt>
              </c:numCache>
            </c:numRef>
          </c:val>
          <c:extLst xmlns:c16r2="http://schemas.microsoft.com/office/drawing/2015/06/chart">
            <c:ext xmlns:c16="http://schemas.microsoft.com/office/drawing/2014/chart" uri="{C3380CC4-5D6E-409C-BE32-E72D297353CC}">
              <c16:uniqueId val="{00000000-C1FF-4520-8358-B4D8516088F2}"/>
            </c:ext>
          </c:extLst>
        </c:ser>
        <c:dLbls>
          <c:showLegendKey val="0"/>
          <c:showVal val="0"/>
          <c:showCatName val="0"/>
          <c:showSerName val="0"/>
          <c:showPercent val="0"/>
          <c:showBubbleSize val="0"/>
        </c:dLbls>
        <c:gapWidth val="150"/>
        <c:axId val="113155072"/>
        <c:axId val="11338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C1FF-4520-8358-B4D8516088F2}"/>
            </c:ext>
          </c:extLst>
        </c:ser>
        <c:dLbls>
          <c:showLegendKey val="0"/>
          <c:showVal val="0"/>
          <c:showCatName val="0"/>
          <c:showSerName val="0"/>
          <c:showPercent val="0"/>
          <c:showBubbleSize val="0"/>
        </c:dLbls>
        <c:marker val="1"/>
        <c:smooth val="0"/>
        <c:axId val="113155072"/>
        <c:axId val="113386624"/>
      </c:lineChart>
      <c:dateAx>
        <c:axId val="113155072"/>
        <c:scaling>
          <c:orientation val="minMax"/>
        </c:scaling>
        <c:delete val="1"/>
        <c:axPos val="b"/>
        <c:numFmt formatCode="ge" sourceLinked="1"/>
        <c:majorTickMark val="none"/>
        <c:minorTickMark val="none"/>
        <c:tickLblPos val="none"/>
        <c:crossAx val="113386624"/>
        <c:crosses val="autoZero"/>
        <c:auto val="1"/>
        <c:lblOffset val="100"/>
        <c:baseTimeUnit val="years"/>
      </c:dateAx>
      <c:valAx>
        <c:axId val="1133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5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38.729999999999997</c:v>
                </c:pt>
                <c:pt idx="1">
                  <c:v>42.03</c:v>
                </c:pt>
                <c:pt idx="2">
                  <c:v>45.44</c:v>
                </c:pt>
                <c:pt idx="3">
                  <c:v>51.21</c:v>
                </c:pt>
                <c:pt idx="4">
                  <c:v>50.45</c:v>
                </c:pt>
              </c:numCache>
            </c:numRef>
          </c:val>
          <c:extLst xmlns:c16r2="http://schemas.microsoft.com/office/drawing/2015/06/chart">
            <c:ext xmlns:c16="http://schemas.microsoft.com/office/drawing/2014/chart" uri="{C3380CC4-5D6E-409C-BE32-E72D297353CC}">
              <c16:uniqueId val="{00000000-5543-43A0-99B6-51C2F3645673}"/>
            </c:ext>
          </c:extLst>
        </c:ser>
        <c:dLbls>
          <c:showLegendKey val="0"/>
          <c:showVal val="0"/>
          <c:showCatName val="0"/>
          <c:showSerName val="0"/>
          <c:showPercent val="0"/>
          <c:showBubbleSize val="0"/>
        </c:dLbls>
        <c:gapWidth val="150"/>
        <c:axId val="113417600"/>
        <c:axId val="1134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5543-43A0-99B6-51C2F3645673}"/>
            </c:ext>
          </c:extLst>
        </c:ser>
        <c:dLbls>
          <c:showLegendKey val="0"/>
          <c:showVal val="0"/>
          <c:showCatName val="0"/>
          <c:showSerName val="0"/>
          <c:showPercent val="0"/>
          <c:showBubbleSize val="0"/>
        </c:dLbls>
        <c:marker val="1"/>
        <c:smooth val="0"/>
        <c:axId val="113417600"/>
        <c:axId val="113427968"/>
      </c:lineChart>
      <c:dateAx>
        <c:axId val="113417600"/>
        <c:scaling>
          <c:orientation val="minMax"/>
        </c:scaling>
        <c:delete val="1"/>
        <c:axPos val="b"/>
        <c:numFmt formatCode="ge" sourceLinked="1"/>
        <c:majorTickMark val="none"/>
        <c:minorTickMark val="none"/>
        <c:tickLblPos val="none"/>
        <c:crossAx val="113427968"/>
        <c:crosses val="autoZero"/>
        <c:auto val="1"/>
        <c:lblOffset val="100"/>
        <c:baseTimeUnit val="years"/>
      </c:dateAx>
      <c:valAx>
        <c:axId val="1134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454.79</c:v>
                </c:pt>
                <c:pt idx="1">
                  <c:v>435.95</c:v>
                </c:pt>
                <c:pt idx="2">
                  <c:v>403.86</c:v>
                </c:pt>
                <c:pt idx="3">
                  <c:v>358.98</c:v>
                </c:pt>
                <c:pt idx="4">
                  <c:v>363.95</c:v>
                </c:pt>
              </c:numCache>
            </c:numRef>
          </c:val>
          <c:extLst xmlns:c16r2="http://schemas.microsoft.com/office/drawing/2015/06/chart">
            <c:ext xmlns:c16="http://schemas.microsoft.com/office/drawing/2014/chart" uri="{C3380CC4-5D6E-409C-BE32-E72D297353CC}">
              <c16:uniqueId val="{00000000-5BC9-4E60-AAE6-BEAB851CB885}"/>
            </c:ext>
          </c:extLst>
        </c:ser>
        <c:dLbls>
          <c:showLegendKey val="0"/>
          <c:showVal val="0"/>
          <c:showCatName val="0"/>
          <c:showSerName val="0"/>
          <c:showPercent val="0"/>
          <c:showBubbleSize val="0"/>
        </c:dLbls>
        <c:gapWidth val="150"/>
        <c:axId val="114831360"/>
        <c:axId val="11483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5BC9-4E60-AAE6-BEAB851CB885}"/>
            </c:ext>
          </c:extLst>
        </c:ser>
        <c:dLbls>
          <c:showLegendKey val="0"/>
          <c:showVal val="0"/>
          <c:showCatName val="0"/>
          <c:showSerName val="0"/>
          <c:showPercent val="0"/>
          <c:showBubbleSize val="0"/>
        </c:dLbls>
        <c:marker val="1"/>
        <c:smooth val="0"/>
        <c:axId val="114831360"/>
        <c:axId val="114833280"/>
      </c:lineChart>
      <c:dateAx>
        <c:axId val="114831360"/>
        <c:scaling>
          <c:orientation val="minMax"/>
        </c:scaling>
        <c:delete val="1"/>
        <c:axPos val="b"/>
        <c:numFmt formatCode="ge" sourceLinked="1"/>
        <c:majorTickMark val="none"/>
        <c:minorTickMark val="none"/>
        <c:tickLblPos val="none"/>
        <c:crossAx val="114833280"/>
        <c:crosses val="autoZero"/>
        <c:auto val="1"/>
        <c:lblOffset val="100"/>
        <c:baseTimeUnit val="years"/>
      </c:dateAx>
      <c:valAx>
        <c:axId val="1148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広島県　安芸太田町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6471</v>
      </c>
      <c r="AM8" s="66"/>
      <c r="AN8" s="66"/>
      <c r="AO8" s="66"/>
      <c r="AP8" s="66"/>
      <c r="AQ8" s="66"/>
      <c r="AR8" s="66"/>
      <c r="AS8" s="66"/>
      <c r="AT8" s="65">
        <f>データ!$S$6</f>
        <v>341.89</v>
      </c>
      <c r="AU8" s="65"/>
      <c r="AV8" s="65"/>
      <c r="AW8" s="65"/>
      <c r="AX8" s="65"/>
      <c r="AY8" s="65"/>
      <c r="AZ8" s="65"/>
      <c r="BA8" s="65"/>
      <c r="BB8" s="65">
        <f>データ!$T$6</f>
        <v>18.93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71.760000000000005</v>
      </c>
      <c r="Q10" s="65"/>
      <c r="R10" s="65"/>
      <c r="S10" s="65"/>
      <c r="T10" s="65"/>
      <c r="U10" s="65"/>
      <c r="V10" s="65"/>
      <c r="W10" s="66">
        <f>データ!$Q$6</f>
        <v>2967</v>
      </c>
      <c r="X10" s="66"/>
      <c r="Y10" s="66"/>
      <c r="Z10" s="66"/>
      <c r="AA10" s="66"/>
      <c r="AB10" s="66"/>
      <c r="AC10" s="66"/>
      <c r="AD10" s="2"/>
      <c r="AE10" s="2"/>
      <c r="AF10" s="2"/>
      <c r="AG10" s="2"/>
      <c r="AH10" s="2"/>
      <c r="AI10" s="2"/>
      <c r="AJ10" s="2"/>
      <c r="AK10" s="2"/>
      <c r="AL10" s="66">
        <f>データ!$U$6</f>
        <v>4567</v>
      </c>
      <c r="AM10" s="66"/>
      <c r="AN10" s="66"/>
      <c r="AO10" s="66"/>
      <c r="AP10" s="66"/>
      <c r="AQ10" s="66"/>
      <c r="AR10" s="66"/>
      <c r="AS10" s="66"/>
      <c r="AT10" s="65">
        <f>データ!$V$6</f>
        <v>8.0500000000000007</v>
      </c>
      <c r="AU10" s="65"/>
      <c r="AV10" s="65"/>
      <c r="AW10" s="65"/>
      <c r="AX10" s="65"/>
      <c r="AY10" s="65"/>
      <c r="AZ10" s="65"/>
      <c r="BA10" s="65"/>
      <c r="BB10" s="65">
        <f>データ!$W$6</f>
        <v>567.33000000000004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iKtpZteX3UyIpLnNwvmZvM6Ir5JmL9lhS8H0auLj5rhdecGZ6emxZmnubFBXBnP/LrCQnqXumRr4Kc9D60KHbg==" saltValue="Z0Y2KE1D+MXBrYT7C7fHo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343684</v>
      </c>
      <c r="D6" s="33">
        <f t="shared" si="3"/>
        <v>47</v>
      </c>
      <c r="E6" s="33">
        <f t="shared" si="3"/>
        <v>1</v>
      </c>
      <c r="F6" s="33">
        <f t="shared" si="3"/>
        <v>0</v>
      </c>
      <c r="G6" s="33">
        <f t="shared" si="3"/>
        <v>0</v>
      </c>
      <c r="H6" s="33" t="str">
        <f t="shared" si="3"/>
        <v>広島県　安芸太田町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71.760000000000005</v>
      </c>
      <c r="Q6" s="34">
        <f t="shared" si="3"/>
        <v>2967</v>
      </c>
      <c r="R6" s="34">
        <f t="shared" si="3"/>
        <v>6471</v>
      </c>
      <c r="S6" s="34">
        <f t="shared" si="3"/>
        <v>341.89</v>
      </c>
      <c r="T6" s="34">
        <f t="shared" si="3"/>
        <v>18.93</v>
      </c>
      <c r="U6" s="34">
        <f t="shared" si="3"/>
        <v>4567</v>
      </c>
      <c r="V6" s="34">
        <f t="shared" si="3"/>
        <v>8.0500000000000007</v>
      </c>
      <c r="W6" s="34">
        <f t="shared" si="3"/>
        <v>567.33000000000004</v>
      </c>
      <c r="X6" s="35">
        <f>IF(X7="",NA(),X7)</f>
        <v>67.19</v>
      </c>
      <c r="Y6" s="35">
        <f t="shared" ref="Y6:AG6" si="4">IF(Y7="",NA(),Y7)</f>
        <v>67.59</v>
      </c>
      <c r="Z6" s="35">
        <f t="shared" si="4"/>
        <v>71.39</v>
      </c>
      <c r="AA6" s="35">
        <f t="shared" si="4"/>
        <v>56.92</v>
      </c>
      <c r="AB6" s="35">
        <f t="shared" si="4"/>
        <v>54.94</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1191.9000000000001</v>
      </c>
      <c r="BF6" s="35">
        <f t="shared" ref="BF6:BN6" si="7">IF(BF7="",NA(),BF7)</f>
        <v>1065.8599999999999</v>
      </c>
      <c r="BG6" s="35">
        <f t="shared" si="7"/>
        <v>973.49</v>
      </c>
      <c r="BH6" s="35">
        <f t="shared" si="7"/>
        <v>895.04</v>
      </c>
      <c r="BI6" s="35">
        <f t="shared" si="7"/>
        <v>804.05</v>
      </c>
      <c r="BJ6" s="35">
        <f t="shared" si="7"/>
        <v>1113.76</v>
      </c>
      <c r="BK6" s="35">
        <f t="shared" si="7"/>
        <v>1125.69</v>
      </c>
      <c r="BL6" s="35">
        <f t="shared" si="7"/>
        <v>1134.67</v>
      </c>
      <c r="BM6" s="35">
        <f t="shared" si="7"/>
        <v>1144.79</v>
      </c>
      <c r="BN6" s="35">
        <f t="shared" si="7"/>
        <v>1061.58</v>
      </c>
      <c r="BO6" s="34" t="str">
        <f>IF(BO7="","",IF(BO7="-","【-】","【"&amp;SUBSTITUTE(TEXT(BO7,"#,##0.00"),"-","△")&amp;"】"))</f>
        <v>【1,141.75】</v>
      </c>
      <c r="BP6" s="35">
        <f>IF(BP7="",NA(),BP7)</f>
        <v>38.729999999999997</v>
      </c>
      <c r="BQ6" s="35">
        <f t="shared" ref="BQ6:BY6" si="8">IF(BQ7="",NA(),BQ7)</f>
        <v>42.03</v>
      </c>
      <c r="BR6" s="35">
        <f t="shared" si="8"/>
        <v>45.44</v>
      </c>
      <c r="BS6" s="35">
        <f t="shared" si="8"/>
        <v>51.21</v>
      </c>
      <c r="BT6" s="35">
        <f t="shared" si="8"/>
        <v>50.45</v>
      </c>
      <c r="BU6" s="35">
        <f t="shared" si="8"/>
        <v>34.25</v>
      </c>
      <c r="BV6" s="35">
        <f t="shared" si="8"/>
        <v>46.48</v>
      </c>
      <c r="BW6" s="35">
        <f t="shared" si="8"/>
        <v>40.6</v>
      </c>
      <c r="BX6" s="35">
        <f t="shared" si="8"/>
        <v>56.04</v>
      </c>
      <c r="BY6" s="35">
        <f t="shared" si="8"/>
        <v>58.52</v>
      </c>
      <c r="BZ6" s="34" t="str">
        <f>IF(BZ7="","",IF(BZ7="-","【-】","【"&amp;SUBSTITUTE(TEXT(BZ7,"#,##0.00"),"-","△")&amp;"】"))</f>
        <v>【54.93】</v>
      </c>
      <c r="CA6" s="35">
        <f>IF(CA7="",NA(),CA7)</f>
        <v>454.79</v>
      </c>
      <c r="CB6" s="35">
        <f t="shared" ref="CB6:CJ6" si="9">IF(CB7="",NA(),CB7)</f>
        <v>435.95</v>
      </c>
      <c r="CC6" s="35">
        <f t="shared" si="9"/>
        <v>403.86</v>
      </c>
      <c r="CD6" s="35">
        <f t="shared" si="9"/>
        <v>358.98</v>
      </c>
      <c r="CE6" s="35">
        <f t="shared" si="9"/>
        <v>363.95</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67.12</v>
      </c>
      <c r="CM6" s="35">
        <f t="shared" ref="CM6:CU6" si="10">IF(CM7="",NA(),CM7)</f>
        <v>66.55</v>
      </c>
      <c r="CN6" s="35">
        <f t="shared" si="10"/>
        <v>56.04</v>
      </c>
      <c r="CO6" s="35">
        <f t="shared" si="10"/>
        <v>62.97</v>
      </c>
      <c r="CP6" s="35">
        <f t="shared" si="10"/>
        <v>64.97</v>
      </c>
      <c r="CQ6" s="35">
        <f t="shared" si="10"/>
        <v>57.55</v>
      </c>
      <c r="CR6" s="35">
        <f t="shared" si="10"/>
        <v>57.43</v>
      </c>
      <c r="CS6" s="35">
        <f t="shared" si="10"/>
        <v>57.29</v>
      </c>
      <c r="CT6" s="35">
        <f t="shared" si="10"/>
        <v>55.9</v>
      </c>
      <c r="CU6" s="35">
        <f t="shared" si="10"/>
        <v>57.3</v>
      </c>
      <c r="CV6" s="34" t="str">
        <f>IF(CV7="","",IF(CV7="-","【-】","【"&amp;SUBSTITUTE(TEXT(CV7,"#,##0.00"),"-","△")&amp;"】"))</f>
        <v>【56.91】</v>
      </c>
      <c r="CW6" s="35">
        <f>IF(CW7="",NA(),CW7)</f>
        <v>63.32</v>
      </c>
      <c r="CX6" s="35">
        <f t="shared" ref="CX6:DF6" si="11">IF(CX7="",NA(),CX7)</f>
        <v>60.85</v>
      </c>
      <c r="CY6" s="35">
        <f t="shared" si="11"/>
        <v>70.23</v>
      </c>
      <c r="CZ6" s="35">
        <f t="shared" si="11"/>
        <v>67.37</v>
      </c>
      <c r="DA6" s="35">
        <f t="shared" si="11"/>
        <v>65.33</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343684</v>
      </c>
      <c r="D7" s="37">
        <v>47</v>
      </c>
      <c r="E7" s="37">
        <v>1</v>
      </c>
      <c r="F7" s="37">
        <v>0</v>
      </c>
      <c r="G7" s="37">
        <v>0</v>
      </c>
      <c r="H7" s="37" t="s">
        <v>107</v>
      </c>
      <c r="I7" s="37" t="s">
        <v>108</v>
      </c>
      <c r="J7" s="37" t="s">
        <v>109</v>
      </c>
      <c r="K7" s="37" t="s">
        <v>110</v>
      </c>
      <c r="L7" s="37" t="s">
        <v>111</v>
      </c>
      <c r="M7" s="37" t="s">
        <v>112</v>
      </c>
      <c r="N7" s="38" t="s">
        <v>113</v>
      </c>
      <c r="O7" s="38" t="s">
        <v>114</v>
      </c>
      <c r="P7" s="38">
        <v>71.760000000000005</v>
      </c>
      <c r="Q7" s="38">
        <v>2967</v>
      </c>
      <c r="R7" s="38">
        <v>6471</v>
      </c>
      <c r="S7" s="38">
        <v>341.89</v>
      </c>
      <c r="T7" s="38">
        <v>18.93</v>
      </c>
      <c r="U7" s="38">
        <v>4567</v>
      </c>
      <c r="V7" s="38">
        <v>8.0500000000000007</v>
      </c>
      <c r="W7" s="38">
        <v>567.33000000000004</v>
      </c>
      <c r="X7" s="38">
        <v>67.19</v>
      </c>
      <c r="Y7" s="38">
        <v>67.59</v>
      </c>
      <c r="Z7" s="38">
        <v>71.39</v>
      </c>
      <c r="AA7" s="38">
        <v>56.92</v>
      </c>
      <c r="AB7" s="38">
        <v>54.94</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1191.9000000000001</v>
      </c>
      <c r="BF7" s="38">
        <v>1065.8599999999999</v>
      </c>
      <c r="BG7" s="38">
        <v>973.49</v>
      </c>
      <c r="BH7" s="38">
        <v>895.04</v>
      </c>
      <c r="BI7" s="38">
        <v>804.05</v>
      </c>
      <c r="BJ7" s="38">
        <v>1113.76</v>
      </c>
      <c r="BK7" s="38">
        <v>1125.69</v>
      </c>
      <c r="BL7" s="38">
        <v>1134.67</v>
      </c>
      <c r="BM7" s="38">
        <v>1144.79</v>
      </c>
      <c r="BN7" s="38">
        <v>1061.58</v>
      </c>
      <c r="BO7" s="38">
        <v>1141.75</v>
      </c>
      <c r="BP7" s="38">
        <v>38.729999999999997</v>
      </c>
      <c r="BQ7" s="38">
        <v>42.03</v>
      </c>
      <c r="BR7" s="38">
        <v>45.44</v>
      </c>
      <c r="BS7" s="38">
        <v>51.21</v>
      </c>
      <c r="BT7" s="38">
        <v>50.45</v>
      </c>
      <c r="BU7" s="38">
        <v>34.25</v>
      </c>
      <c r="BV7" s="38">
        <v>46.48</v>
      </c>
      <c r="BW7" s="38">
        <v>40.6</v>
      </c>
      <c r="BX7" s="38">
        <v>56.04</v>
      </c>
      <c r="BY7" s="38">
        <v>58.52</v>
      </c>
      <c r="BZ7" s="38">
        <v>54.93</v>
      </c>
      <c r="CA7" s="38">
        <v>454.79</v>
      </c>
      <c r="CB7" s="38">
        <v>435.95</v>
      </c>
      <c r="CC7" s="38">
        <v>403.86</v>
      </c>
      <c r="CD7" s="38">
        <v>358.98</v>
      </c>
      <c r="CE7" s="38">
        <v>363.95</v>
      </c>
      <c r="CF7" s="38">
        <v>501.18</v>
      </c>
      <c r="CG7" s="38">
        <v>376.61</v>
      </c>
      <c r="CH7" s="38">
        <v>440.03</v>
      </c>
      <c r="CI7" s="38">
        <v>304.35000000000002</v>
      </c>
      <c r="CJ7" s="38">
        <v>296.3</v>
      </c>
      <c r="CK7" s="38">
        <v>292.18</v>
      </c>
      <c r="CL7" s="38">
        <v>67.12</v>
      </c>
      <c r="CM7" s="38">
        <v>66.55</v>
      </c>
      <c r="CN7" s="38">
        <v>56.04</v>
      </c>
      <c r="CO7" s="38">
        <v>62.97</v>
      </c>
      <c r="CP7" s="38">
        <v>64.97</v>
      </c>
      <c r="CQ7" s="38">
        <v>57.55</v>
      </c>
      <c r="CR7" s="38">
        <v>57.43</v>
      </c>
      <c r="CS7" s="38">
        <v>57.29</v>
      </c>
      <c r="CT7" s="38">
        <v>55.9</v>
      </c>
      <c r="CU7" s="38">
        <v>57.3</v>
      </c>
      <c r="CV7" s="38">
        <v>56.91</v>
      </c>
      <c r="CW7" s="38">
        <v>63.32</v>
      </c>
      <c r="CX7" s="38">
        <v>60.85</v>
      </c>
      <c r="CY7" s="38">
        <v>70.23</v>
      </c>
      <c r="CZ7" s="38">
        <v>67.37</v>
      </c>
      <c r="DA7" s="38">
        <v>65.33</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2019-01-31T00:18:00Z</cp:lastPrinted>
  <dcterms:created xsi:type="dcterms:W3CDTF">2018-12-03T08:44:59Z</dcterms:created>
  <dcterms:modified xsi:type="dcterms:W3CDTF">2019-01-31T00:18:05Z</dcterms:modified>
</cp:coreProperties>
</file>