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832下水道課業務\●庶務・通知・照会関係\H30年度\H30財政課提出\【広島県市町行財政課】公営企業に係る経営比較分析表（平成29年度決算）の分析等について（依頼）\14 江田島市\提出\"/>
    </mc:Choice>
  </mc:AlternateContent>
  <workbookProtection workbookAlgorithmName="SHA-512" workbookHashValue="qKAVRqEkEQR58pKp2SPFkakFVBb3CoXrgZSshF4qt/UPR5rh3hBGLr9MNtbuBRboIojr6kPqhTatrVwchtB+NQ==" workbookSaltValue="sTdgQZshYj9FyBj3JJb/+g=="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D10" i="4"/>
  <c r="W10" i="4"/>
  <c r="P10" i="4"/>
  <c r="I10" i="4"/>
  <c r="B10" i="4"/>
  <c r="BB8" i="4"/>
  <c r="AT8" i="4"/>
  <c r="AL8" i="4"/>
  <c r="AD8" i="4"/>
  <c r="W8" i="4"/>
  <c r="P8" i="4"/>
  <c r="B8" i="4"/>
  <c r="B6" i="4"/>
  <c r="C10" i="5" l="1"/>
  <c r="D10" i="5"/>
  <c r="E10" i="5"/>
  <c r="B10" i="5"/>
</calcChain>
</file>

<file path=xl/sharedStrings.xml><?xml version="1.0" encoding="utf-8"?>
<sst xmlns="http://schemas.openxmlformats.org/spreadsheetml/2006/main" count="235" uniqueCount="122">
  <si>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</si>
  <si>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</si>
  <si>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</si>
  <si>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</si>
  <si>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</si>
  <si>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</si>
  <si>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</si>
  <si>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</si>
  <si>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</si>
  <si>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</si>
  <si>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</si>
  <si>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</si>
  <si>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</si>
  <si>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</si>
  <si>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</si>
  <si>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</si>
  <si>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</si>
  <si>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</si>
  <si>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</si>
  <si>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</si>
  <si>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</si>
  <si>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</si>
  <si>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</si>
  <si>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</si>
  <si>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</si>
  <si>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</si>
  <si>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</si>
  <si>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</si>
  <si>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</si>
  <si>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</si>
  <si>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</si>
  <si>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</si>
  <si>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</si>
  <si>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</si>
  <si>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</si>
  <si>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</si>
  <si>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</si>
  <si>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</si>
  <si>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</si>
  <si>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</si>
  <si>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</si>
  <si>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</si>
  <si>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</si>
  <si>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</si>
  <si>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</si>
  <si>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</si>
  <si>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</si>
  <si>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</si>
  <si>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</si>
  <si>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</si>
  <si>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</si>
  <si>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</si>
  <si>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</si>
  <si>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</si>
  <si>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</si>
  <si>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</si>
  <si>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</si>
  <si>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</si>
  <si>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</si>
  <si>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</si>
  <si>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</si>
  <si>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</si>
  <si>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</si>
  <si>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</si>
  <si>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</si>
  <si>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</si>
  <si>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</si>
  <si>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</si>
  <si>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</si>
  <si>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</si>
  <si>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</si>
  <si>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</si>
  <si>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</si>
  <si>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</si>
  <si>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</si>
  <si>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</si>
  <si>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</si>
  <si>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</si>
  <si>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</si>
  <si>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</si>
  <si>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</si>
  <si>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</si>
  <si>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</si>
  <si>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</si>
  <si>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</si>
  <si>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</si>
  <si>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</si>
  <si>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</si>
  <si>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</si>
  <si>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</si>
  <si>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</si>
  <si>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</si>
  <si>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</si>
  <si>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</si>
  <si>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</si>
  <si>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</si>
  <si>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</si>
  <si>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</si>
  <si>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</si>
  <si>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</si>
  <si>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</si>
  <si>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</si>
  <si>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</si>
  <si>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</si>
  <si>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</si>
  <si>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</si>
  <si>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</si>
  <si>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</si>
  <si>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</si>
  <si>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</si>
  <si>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</si>
  <si>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</si>
  <si>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</si>
  <si>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</si>
  <si>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</si>
  <si>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</si>
  <si>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</si>
  <si>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</si>
  <si>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</si>
  <si>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平成26年度の制度改正により大きく減少したが，流動負債の建設改良費に充てられた企業債の比率が高いことによる。
【企業債残高対事業規模比率】
　類似団体平均を大きく上回っており，整備に伴う企業債の借入による企業債残高が多額である。整備は完了しているが，将来的な負担が大きい。
【経費回収率・汚水処理原価・施設利用率・水洗化率】
　水洗化率は徐々に増加しているが，約75％と低く，類似団体平均を大きく下回っている。これに伴い，経費回収率，施設利用率も低い状態にある。既に整備は完了しているが，高齢化や家屋の老朽化，経済的理由などによる未接続世帯が多く，限界集落に該当する地区も多く，人口減少に伴う実利用世帯の減少も見受けられる。引き続き接続推進に向けた施策の検討が必要である。
　汚水処理原価は約250円で，類似団体平均とほぼ同額であるが，経費回収率は類似団体平均を上回っている。また，水洗化率は微増しているものの施設利用率は殆ど変動がなく，類似団体平均を大きく下回っている。人口減少による有収水量の減などもあるが，引き続き接続の推進による収入の増加を図るとともに，維持管理経費の節減に努める必要がある。</t>
    <rPh sb="378" eb="380">
      <t>ゲンカイ</t>
    </rPh>
    <rPh sb="380" eb="382">
      <t>シュウラク</t>
    </rPh>
    <rPh sb="383" eb="385">
      <t>ガイトウ</t>
    </rPh>
    <rPh sb="387" eb="389">
      <t>チク</t>
    </rPh>
    <rPh sb="390" eb="391">
      <t>オオ</t>
    </rPh>
    <rPh sb="393" eb="395">
      <t>ジンコウ</t>
    </rPh>
    <rPh sb="395" eb="397">
      <t>ゲンショウ</t>
    </rPh>
    <rPh sb="398" eb="399">
      <t>トモナ</t>
    </rPh>
    <rPh sb="400" eb="401">
      <t>ジツ</t>
    </rPh>
    <rPh sb="401" eb="403">
      <t>リヨウ</t>
    </rPh>
    <rPh sb="403" eb="405">
      <t>セタイ</t>
    </rPh>
    <rPh sb="406" eb="408">
      <t>ゲンショウ</t>
    </rPh>
    <rPh sb="409" eb="411">
      <t>ミウ</t>
    </rPh>
    <rPh sb="416" eb="417">
      <t>ヒ</t>
    </rPh>
    <rPh sb="418" eb="419">
      <t>ツヅ</t>
    </rPh>
    <rPh sb="465" eb="467">
      <t>ドウガク</t>
    </rPh>
    <rPh sb="495" eb="497">
      <t>スイセン</t>
    </rPh>
    <rPh sb="497" eb="498">
      <t>カ</t>
    </rPh>
    <rPh sb="498" eb="499">
      <t>リツ</t>
    </rPh>
    <rPh sb="500" eb="502">
      <t>ビゾウ</t>
    </rPh>
    <rPh sb="509" eb="511">
      <t>シセツ</t>
    </rPh>
    <rPh sb="511" eb="514">
      <t>リヨウリツ</t>
    </rPh>
    <rPh sb="515" eb="516">
      <t>ホトン</t>
    </rPh>
    <rPh sb="517" eb="519">
      <t>ヘンドウ</t>
    </rPh>
    <rPh sb="523" eb="525">
      <t>ルイジ</t>
    </rPh>
    <rPh sb="525" eb="527">
      <t>ダンタイ</t>
    </rPh>
    <rPh sb="527" eb="529">
      <t>ヘイキン</t>
    </rPh>
    <rPh sb="530" eb="531">
      <t>オオ</t>
    </rPh>
    <rPh sb="533" eb="535">
      <t>シタマワ</t>
    </rPh>
    <rPh sb="560" eb="561">
      <t>ヒ</t>
    </rPh>
    <rPh sb="562" eb="563">
      <t>ツヅ</t>
    </rPh>
    <phoneticPr fontId="16"/>
  </si>
  <si>
    <t>【有形固定資産減価償却率・管渠老朽化率・管渠改善率】
　平成26年度の減価償却率の増加は，制度改正に伴う減価償却累計額の増加によるものである。
　管渠老化率，管渠改善率はともに0％で推移している。
　平成11年度に供用開始し，18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Ph sb="184" eb="188">
      <t>チョウジュミョウカ</t>
    </rPh>
    <rPh sb="188" eb="190">
      <t>ケイカク</t>
    </rPh>
    <rPh sb="201" eb="203">
      <t>ケイカク</t>
    </rPh>
    <rPh sb="205" eb="206">
      <t>モト</t>
    </rPh>
    <phoneticPr fontId="16"/>
  </si>
  <si>
    <t xml:space="preserve">　水洗化率の向上のため，未接続世帯の実態把握，啓発等により接続推進を継続していく。
　経費回収率の向上，基準外繰入の解消のため，使用料の改定による収入の確保や維持管理経費の節約などに努める。
　企業債残高が多額で，将来的な負担が大きい。既に整備が完了し，償還による企業債残高の減少が見込まれるものの，長期の負担が続くため，引き続き経費の節約など，経営健全化に努める。
　管渠の老朽化率等は低いものの，今後，経年による修繕・更新費用の増大が見込まれ，経営戦略及び長寿命化計画（ストックマネジメント計画）に基づき計画的な修繕・更新に取り組む。
</t>
    <rPh sb="34" eb="36">
      <t>ケイゾク</t>
    </rPh>
    <rPh sb="161" eb="162">
      <t>ヒ</t>
    </rPh>
    <rPh sb="163" eb="164">
      <t>ツヅ</t>
    </rPh>
    <rPh sb="224" eb="226">
      <t>ケイエイ</t>
    </rPh>
    <rPh sb="226" eb="228">
      <t>センリャク</t>
    </rPh>
    <rPh sb="228" eb="229">
      <t>オヨ</t>
    </rPh>
    <rPh sb="230" eb="234">
      <t>チョウジュミョウカ</t>
    </rPh>
    <rPh sb="234" eb="236">
      <t>ケイカク</t>
    </rPh>
    <rPh sb="247" eb="249">
      <t>ケイカク</t>
    </rPh>
    <rPh sb="251" eb="252">
      <t>モト</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</si>
</sst>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7" fillId="0" borderId="6" xfId="2" applyFont="1" applyBorder="1" applyAlignment="1" applyProtection="1">
      <alignment horizontal="left" vertical="top" wrapText="1"/>
      <protection locked="0"/>
    </xf>
    <xf numFmtId="0" fontId="17" fillId="0" borderId="0" xfId="2" applyFont="1" applyBorder="1" applyAlignment="1" applyProtection="1">
      <alignment horizontal="left" vertical="top" wrapText="1"/>
      <protection locked="0"/>
    </xf>
    <xf numFmtId="0" fontId="17" fillId="0" borderId="7"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1"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24-4CDF-84C9-A1C3BE10CEE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0.01</c:v>
                </c:pt>
                <c:pt idx="3">
                  <c:v>2.0499999999999998</c:v>
                </c:pt>
                <c:pt idx="4">
                  <c:v>0.01</c:v>
                </c:pt>
              </c:numCache>
            </c:numRef>
          </c:val>
          <c:smooth val="0"/>
          <c:extLst>
            <c:ext xmlns:c16="http://schemas.microsoft.com/office/drawing/2014/chart" uri="{C3380CC4-5D6E-409C-BE32-E72D297353CC}">
              <c16:uniqueId val="{00000001-2A24-4CDF-84C9-A1C3BE10CEE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35.270000000000003</c:v>
                </c:pt>
                <c:pt idx="1">
                  <c:v>34.020000000000003</c:v>
                </c:pt>
                <c:pt idx="2">
                  <c:v>34.08</c:v>
                </c:pt>
                <c:pt idx="3">
                  <c:v>34.08</c:v>
                </c:pt>
                <c:pt idx="4">
                  <c:v>34.869999999999997</c:v>
                </c:pt>
              </c:numCache>
            </c:numRef>
          </c:val>
          <c:extLst>
            <c:ext xmlns:c16="http://schemas.microsoft.com/office/drawing/2014/chart" uri="{C3380CC4-5D6E-409C-BE32-E72D297353CC}">
              <c16:uniqueId val="{00000000-C372-41A4-9346-EFDD8731EA2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53.24</c:v>
                </c:pt>
                <c:pt idx="2">
                  <c:v>52.31</c:v>
                </c:pt>
                <c:pt idx="3">
                  <c:v>60.65</c:v>
                </c:pt>
                <c:pt idx="4">
                  <c:v>51.75</c:v>
                </c:pt>
              </c:numCache>
            </c:numRef>
          </c:val>
          <c:smooth val="0"/>
          <c:extLst>
            <c:ext xmlns:c16="http://schemas.microsoft.com/office/drawing/2014/chart" uri="{C3380CC4-5D6E-409C-BE32-E72D297353CC}">
              <c16:uniqueId val="{00000001-C372-41A4-9346-EFDD8731EA2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68.22</c:v>
                </c:pt>
                <c:pt idx="1">
                  <c:v>68.11</c:v>
                </c:pt>
                <c:pt idx="2">
                  <c:v>70.540000000000006</c:v>
                </c:pt>
                <c:pt idx="3">
                  <c:v>72.59</c:v>
                </c:pt>
                <c:pt idx="4">
                  <c:v>75.680000000000007</c:v>
                </c:pt>
              </c:numCache>
            </c:numRef>
          </c:val>
          <c:extLst>
            <c:ext xmlns:c16="http://schemas.microsoft.com/office/drawing/2014/chart" uri="{C3380CC4-5D6E-409C-BE32-E72D297353CC}">
              <c16:uniqueId val="{00000000-17A4-407B-8515-41B29413B57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84.07</c:v>
                </c:pt>
                <c:pt idx="2">
                  <c:v>84.32</c:v>
                </c:pt>
                <c:pt idx="3">
                  <c:v>84.58</c:v>
                </c:pt>
                <c:pt idx="4">
                  <c:v>84.84</c:v>
                </c:pt>
              </c:numCache>
            </c:numRef>
          </c:val>
          <c:smooth val="0"/>
          <c:extLst>
            <c:ext xmlns:c16="http://schemas.microsoft.com/office/drawing/2014/chart" uri="{C3380CC4-5D6E-409C-BE32-E72D297353CC}">
              <c16:uniqueId val="{00000001-17A4-407B-8515-41B29413B57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100.01</c:v>
                </c:pt>
                <c:pt idx="1">
                  <c:v>100</c:v>
                </c:pt>
                <c:pt idx="2">
                  <c:v>100</c:v>
                </c:pt>
                <c:pt idx="3">
                  <c:v>100</c:v>
                </c:pt>
                <c:pt idx="4">
                  <c:v>100</c:v>
                </c:pt>
              </c:numCache>
            </c:numRef>
          </c:val>
          <c:extLst>
            <c:ext xmlns:c16="http://schemas.microsoft.com/office/drawing/2014/chart" uri="{C3380CC4-5D6E-409C-BE32-E72D297353CC}">
              <c16:uniqueId val="{00000000-33EF-44BC-96B3-662661E456A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92.63</c:v>
                </c:pt>
                <c:pt idx="1">
                  <c:v>97.53</c:v>
                </c:pt>
                <c:pt idx="2">
                  <c:v>99.64</c:v>
                </c:pt>
                <c:pt idx="3">
                  <c:v>99.66</c:v>
                </c:pt>
                <c:pt idx="4">
                  <c:v>100.95</c:v>
                </c:pt>
              </c:numCache>
            </c:numRef>
          </c:val>
          <c:smooth val="0"/>
          <c:extLst>
            <c:ext xmlns:c16="http://schemas.microsoft.com/office/drawing/2014/chart" uri="{C3380CC4-5D6E-409C-BE32-E72D297353CC}">
              <c16:uniqueId val="{00000001-33EF-44BC-96B3-662661E456A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3.56</c:v>
                </c:pt>
                <c:pt idx="1">
                  <c:v>31.91</c:v>
                </c:pt>
                <c:pt idx="2">
                  <c:v>34.18</c:v>
                </c:pt>
                <c:pt idx="3">
                  <c:v>36.380000000000003</c:v>
                </c:pt>
                <c:pt idx="4">
                  <c:v>38.479999999999997</c:v>
                </c:pt>
              </c:numCache>
            </c:numRef>
          </c:val>
          <c:extLst>
            <c:ext xmlns:c16="http://schemas.microsoft.com/office/drawing/2014/chart" uri="{C3380CC4-5D6E-409C-BE32-E72D297353CC}">
              <c16:uniqueId val="{00000000-84CA-42EE-BBA1-28E088F1260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10.77</c:v>
                </c:pt>
                <c:pt idx="1">
                  <c:v>20.68</c:v>
                </c:pt>
                <c:pt idx="2">
                  <c:v>22.41</c:v>
                </c:pt>
                <c:pt idx="3">
                  <c:v>22.9</c:v>
                </c:pt>
                <c:pt idx="4">
                  <c:v>24.87</c:v>
                </c:pt>
              </c:numCache>
            </c:numRef>
          </c:val>
          <c:smooth val="0"/>
          <c:extLst>
            <c:ext xmlns:c16="http://schemas.microsoft.com/office/drawing/2014/chart" uri="{C3380CC4-5D6E-409C-BE32-E72D297353CC}">
              <c16:uniqueId val="{00000001-84CA-42EE-BBA1-28E088F1260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4AC-46C5-BBAB-9BD902DDA92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0.08</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C4AC-46C5-BBAB-9BD902DDA92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2ED-4E33-B6C2-97702E4A707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680.39</c:v>
                </c:pt>
                <c:pt idx="1">
                  <c:v>223.09</c:v>
                </c:pt>
                <c:pt idx="2">
                  <c:v>214.61</c:v>
                </c:pt>
                <c:pt idx="3">
                  <c:v>225.39</c:v>
                </c:pt>
                <c:pt idx="4">
                  <c:v>224.04</c:v>
                </c:pt>
              </c:numCache>
            </c:numRef>
          </c:val>
          <c:smooth val="0"/>
          <c:extLst>
            <c:ext xmlns:c16="http://schemas.microsoft.com/office/drawing/2014/chart" uri="{C3380CC4-5D6E-409C-BE32-E72D297353CC}">
              <c16:uniqueId val="{00000001-D2ED-4E33-B6C2-97702E4A707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1350.03</c:v>
                </c:pt>
                <c:pt idx="1">
                  <c:v>220.34</c:v>
                </c:pt>
                <c:pt idx="2">
                  <c:v>247.01</c:v>
                </c:pt>
                <c:pt idx="3">
                  <c:v>258.04000000000002</c:v>
                </c:pt>
                <c:pt idx="4">
                  <c:v>274.35000000000002</c:v>
                </c:pt>
              </c:numCache>
            </c:numRef>
          </c:val>
          <c:extLst>
            <c:ext xmlns:c16="http://schemas.microsoft.com/office/drawing/2014/chart" uri="{C3380CC4-5D6E-409C-BE32-E72D297353CC}">
              <c16:uniqueId val="{00000000-E346-42F8-A86C-39D6FC4AB25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268.19</c:v>
                </c:pt>
                <c:pt idx="1">
                  <c:v>33.03</c:v>
                </c:pt>
                <c:pt idx="2">
                  <c:v>29.45</c:v>
                </c:pt>
                <c:pt idx="3">
                  <c:v>31.84</c:v>
                </c:pt>
                <c:pt idx="4">
                  <c:v>29.91</c:v>
                </c:pt>
              </c:numCache>
            </c:numRef>
          </c:val>
          <c:smooth val="0"/>
          <c:extLst>
            <c:ext xmlns:c16="http://schemas.microsoft.com/office/drawing/2014/chart" uri="{C3380CC4-5D6E-409C-BE32-E72D297353CC}">
              <c16:uniqueId val="{00000001-E346-42F8-A86C-39D6FC4AB25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2771.64</c:v>
                </c:pt>
                <c:pt idx="1">
                  <c:v>2713.04</c:v>
                </c:pt>
                <c:pt idx="2">
                  <c:v>2564.73</c:v>
                </c:pt>
                <c:pt idx="3">
                  <c:v>2404.0500000000002</c:v>
                </c:pt>
                <c:pt idx="4">
                  <c:v>2187.9</c:v>
                </c:pt>
              </c:numCache>
            </c:numRef>
          </c:val>
          <c:extLst>
            <c:ext xmlns:c16="http://schemas.microsoft.com/office/drawing/2014/chart" uri="{C3380CC4-5D6E-409C-BE32-E72D297353CC}">
              <c16:uniqueId val="{00000000-4017-4CFC-BE63-D6ADE6E35D1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1044.8</c:v>
                </c:pt>
                <c:pt idx="2">
                  <c:v>1081.8</c:v>
                </c:pt>
                <c:pt idx="3">
                  <c:v>974.93</c:v>
                </c:pt>
                <c:pt idx="4">
                  <c:v>855.8</c:v>
                </c:pt>
              </c:numCache>
            </c:numRef>
          </c:val>
          <c:smooth val="0"/>
          <c:extLst>
            <c:ext xmlns:c16="http://schemas.microsoft.com/office/drawing/2014/chart" uri="{C3380CC4-5D6E-409C-BE32-E72D297353CC}">
              <c16:uniqueId val="{00000001-4017-4CFC-BE63-D6ADE6E35D1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65.33</c:v>
                </c:pt>
                <c:pt idx="1">
                  <c:v>60.68</c:v>
                </c:pt>
                <c:pt idx="2">
                  <c:v>65.489999999999995</c:v>
                </c:pt>
                <c:pt idx="3">
                  <c:v>69.349999999999994</c:v>
                </c:pt>
                <c:pt idx="4">
                  <c:v>63.85</c:v>
                </c:pt>
              </c:numCache>
            </c:numRef>
          </c:val>
          <c:extLst>
            <c:ext xmlns:c16="http://schemas.microsoft.com/office/drawing/2014/chart" uri="{C3380CC4-5D6E-409C-BE32-E72D297353CC}">
              <c16:uniqueId val="{00000000-4213-4092-9B4B-A13FEB21277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50.82</c:v>
                </c:pt>
                <c:pt idx="2">
                  <c:v>52.19</c:v>
                </c:pt>
                <c:pt idx="3">
                  <c:v>55.32</c:v>
                </c:pt>
                <c:pt idx="4">
                  <c:v>59.8</c:v>
                </c:pt>
              </c:numCache>
            </c:numRef>
          </c:val>
          <c:smooth val="0"/>
          <c:extLst>
            <c:ext xmlns:c16="http://schemas.microsoft.com/office/drawing/2014/chart" uri="{C3380CC4-5D6E-409C-BE32-E72D297353CC}">
              <c16:uniqueId val="{00000001-4213-4092-9B4B-A13FEB21277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257.77</c:v>
                </c:pt>
                <c:pt idx="1">
                  <c:v>277.45</c:v>
                </c:pt>
                <c:pt idx="2">
                  <c:v>258.19</c:v>
                </c:pt>
                <c:pt idx="3">
                  <c:v>244.39</c:v>
                </c:pt>
                <c:pt idx="4">
                  <c:v>267.95</c:v>
                </c:pt>
              </c:numCache>
            </c:numRef>
          </c:val>
          <c:extLst>
            <c:ext xmlns:c16="http://schemas.microsoft.com/office/drawing/2014/chart" uri="{C3380CC4-5D6E-409C-BE32-E72D297353CC}">
              <c16:uniqueId val="{00000000-7AF6-43C9-8C80-EB9B8B31268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300.52</c:v>
                </c:pt>
                <c:pt idx="2">
                  <c:v>296.14</c:v>
                </c:pt>
                <c:pt idx="3">
                  <c:v>283.17</c:v>
                </c:pt>
                <c:pt idx="4">
                  <c:v>263.76</c:v>
                </c:pt>
              </c:numCache>
            </c:numRef>
          </c:val>
          <c:smooth val="0"/>
          <c:extLst>
            <c:ext xmlns:c16="http://schemas.microsoft.com/office/drawing/2014/chart" uri="{C3380CC4-5D6E-409C-BE32-E72D297353CC}">
              <c16:uniqueId val="{00000001-7AF6-43C9-8C80-EB9B8B31268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【100.96】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【198.51】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【24.07】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広島県　江田島市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24082</v>
      </c>
      <c r="AM8" s="50"/>
      <c r="AN8" s="50"/>
      <c r="AO8" s="50"/>
      <c r="AP8" s="50"/>
      <c r="AQ8" s="50"/>
      <c r="AR8" s="50"/>
      <c r="AS8" s="50"/>
      <c r="AT8" s="45">
        <f>データ!T6</f>
        <v>100.7</v>
      </c>
      <c r="AU8" s="45"/>
      <c r="AV8" s="45"/>
      <c r="AW8" s="45"/>
      <c r="AX8" s="45"/>
      <c r="AY8" s="45"/>
      <c r="AZ8" s="45"/>
      <c r="BA8" s="45"/>
      <c r="BB8" s="45">
        <f>データ!U6</f>
        <v>239.15</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82.8</v>
      </c>
      <c r="J10" s="45"/>
      <c r="K10" s="45"/>
      <c r="L10" s="45"/>
      <c r="M10" s="45"/>
      <c r="N10" s="45"/>
      <c r="O10" s="45"/>
      <c r="P10" s="45">
        <f>データ!P6</f>
        <v>13.19</v>
      </c>
      <c r="Q10" s="45"/>
      <c r="R10" s="45"/>
      <c r="S10" s="45"/>
      <c r="T10" s="45"/>
      <c r="U10" s="45"/>
      <c r="V10" s="45"/>
      <c r="W10" s="45">
        <f>データ!Q6</f>
        <v>92.07</v>
      </c>
      <c r="X10" s="45"/>
      <c r="Y10" s="45"/>
      <c r="Z10" s="45"/>
      <c r="AA10" s="45"/>
      <c r="AB10" s="45"/>
      <c r="AC10" s="45"/>
      <c r="AD10" s="50">
        <f>データ!R6</f>
        <v>3466</v>
      </c>
      <c r="AE10" s="50"/>
      <c r="AF10" s="50"/>
      <c r="AG10" s="50"/>
      <c r="AH10" s="50"/>
      <c r="AI10" s="50"/>
      <c r="AJ10" s="50"/>
      <c r="AK10" s="2"/>
      <c r="AL10" s="50">
        <f>データ!V6</f>
        <v>3113</v>
      </c>
      <c r="AM10" s="50"/>
      <c r="AN10" s="50"/>
      <c r="AO10" s="50"/>
      <c r="AP10" s="50"/>
      <c r="AQ10" s="50"/>
      <c r="AR10" s="50"/>
      <c r="AS10" s="50"/>
      <c r="AT10" s="45">
        <f>データ!W6</f>
        <v>1.1499999999999999</v>
      </c>
      <c r="AU10" s="45"/>
      <c r="AV10" s="45"/>
      <c r="AW10" s="45"/>
      <c r="AX10" s="45"/>
      <c r="AY10" s="45"/>
      <c r="AZ10" s="45"/>
      <c r="BA10" s="45"/>
      <c r="BB10" s="45">
        <f>データ!X6</f>
        <v>2706.96</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119</v>
      </c>
      <c r="BM16" s="70"/>
      <c r="BN16" s="70"/>
      <c r="BO16" s="70"/>
      <c r="BP16" s="70"/>
      <c r="BQ16" s="70"/>
      <c r="BR16" s="70"/>
      <c r="BS16" s="70"/>
      <c r="BT16" s="70"/>
      <c r="BU16" s="70"/>
      <c r="BV16" s="70"/>
      <c r="BW16" s="70"/>
      <c r="BX16" s="70"/>
      <c r="BY16" s="70"/>
      <c r="BZ16" s="71"/>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6" t="s">
        <v>120</v>
      </c>
      <c r="BM47" s="77"/>
      <c r="BN47" s="77"/>
      <c r="BO47" s="77"/>
      <c r="BP47" s="77"/>
      <c r="BQ47" s="77"/>
      <c r="BR47" s="77"/>
      <c r="BS47" s="77"/>
      <c r="BT47" s="77"/>
      <c r="BU47" s="77"/>
      <c r="BV47" s="77"/>
      <c r="BW47" s="77"/>
      <c r="BX47" s="77"/>
      <c r="BY47" s="77"/>
      <c r="BZ47" s="7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6"/>
      <c r="BM48" s="77"/>
      <c r="BN48" s="77"/>
      <c r="BO48" s="77"/>
      <c r="BP48" s="77"/>
      <c r="BQ48" s="77"/>
      <c r="BR48" s="77"/>
      <c r="BS48" s="77"/>
      <c r="BT48" s="77"/>
      <c r="BU48" s="77"/>
      <c r="BV48" s="77"/>
      <c r="BW48" s="77"/>
      <c r="BX48" s="77"/>
      <c r="BY48" s="77"/>
      <c r="BZ48" s="7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6"/>
      <c r="BM49" s="77"/>
      <c r="BN49" s="77"/>
      <c r="BO49" s="77"/>
      <c r="BP49" s="77"/>
      <c r="BQ49" s="77"/>
      <c r="BR49" s="77"/>
      <c r="BS49" s="77"/>
      <c r="BT49" s="77"/>
      <c r="BU49" s="77"/>
      <c r="BV49" s="77"/>
      <c r="BW49" s="77"/>
      <c r="BX49" s="77"/>
      <c r="BY49" s="77"/>
      <c r="BZ49" s="7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6"/>
      <c r="BM50" s="77"/>
      <c r="BN50" s="77"/>
      <c r="BO50" s="77"/>
      <c r="BP50" s="77"/>
      <c r="BQ50" s="77"/>
      <c r="BR50" s="77"/>
      <c r="BS50" s="77"/>
      <c r="BT50" s="77"/>
      <c r="BU50" s="77"/>
      <c r="BV50" s="77"/>
      <c r="BW50" s="77"/>
      <c r="BX50" s="77"/>
      <c r="BY50" s="77"/>
      <c r="BZ50" s="7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6"/>
      <c r="BM51" s="77"/>
      <c r="BN51" s="77"/>
      <c r="BO51" s="77"/>
      <c r="BP51" s="77"/>
      <c r="BQ51" s="77"/>
      <c r="BR51" s="77"/>
      <c r="BS51" s="77"/>
      <c r="BT51" s="77"/>
      <c r="BU51" s="77"/>
      <c r="BV51" s="77"/>
      <c r="BW51" s="77"/>
      <c r="BX51" s="77"/>
      <c r="BY51" s="77"/>
      <c r="BZ51" s="7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6"/>
      <c r="BM52" s="77"/>
      <c r="BN52" s="77"/>
      <c r="BO52" s="77"/>
      <c r="BP52" s="77"/>
      <c r="BQ52" s="77"/>
      <c r="BR52" s="77"/>
      <c r="BS52" s="77"/>
      <c r="BT52" s="77"/>
      <c r="BU52" s="77"/>
      <c r="BV52" s="77"/>
      <c r="BW52" s="77"/>
      <c r="BX52" s="77"/>
      <c r="BY52" s="77"/>
      <c r="BZ52" s="7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6"/>
      <c r="BM53" s="77"/>
      <c r="BN53" s="77"/>
      <c r="BO53" s="77"/>
      <c r="BP53" s="77"/>
      <c r="BQ53" s="77"/>
      <c r="BR53" s="77"/>
      <c r="BS53" s="77"/>
      <c r="BT53" s="77"/>
      <c r="BU53" s="77"/>
      <c r="BV53" s="77"/>
      <c r="BW53" s="77"/>
      <c r="BX53" s="77"/>
      <c r="BY53" s="77"/>
      <c r="BZ53" s="7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6"/>
      <c r="BM54" s="77"/>
      <c r="BN54" s="77"/>
      <c r="BO54" s="77"/>
      <c r="BP54" s="77"/>
      <c r="BQ54" s="77"/>
      <c r="BR54" s="77"/>
      <c r="BS54" s="77"/>
      <c r="BT54" s="77"/>
      <c r="BU54" s="77"/>
      <c r="BV54" s="77"/>
      <c r="BW54" s="77"/>
      <c r="BX54" s="77"/>
      <c r="BY54" s="77"/>
      <c r="BZ54" s="7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6"/>
      <c r="BM55" s="77"/>
      <c r="BN55" s="77"/>
      <c r="BO55" s="77"/>
      <c r="BP55" s="77"/>
      <c r="BQ55" s="77"/>
      <c r="BR55" s="77"/>
      <c r="BS55" s="77"/>
      <c r="BT55" s="77"/>
      <c r="BU55" s="77"/>
      <c r="BV55" s="77"/>
      <c r="BW55" s="77"/>
      <c r="BX55" s="77"/>
      <c r="BY55" s="77"/>
      <c r="BZ55" s="78"/>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76"/>
      <c r="BM56" s="77"/>
      <c r="BN56" s="77"/>
      <c r="BO56" s="77"/>
      <c r="BP56" s="77"/>
      <c r="BQ56" s="77"/>
      <c r="BR56" s="77"/>
      <c r="BS56" s="77"/>
      <c r="BT56" s="77"/>
      <c r="BU56" s="77"/>
      <c r="BV56" s="77"/>
      <c r="BW56" s="77"/>
      <c r="BX56" s="77"/>
      <c r="BY56" s="77"/>
      <c r="BZ56" s="78"/>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76"/>
      <c r="BM57" s="77"/>
      <c r="BN57" s="77"/>
      <c r="BO57" s="77"/>
      <c r="BP57" s="77"/>
      <c r="BQ57" s="77"/>
      <c r="BR57" s="77"/>
      <c r="BS57" s="77"/>
      <c r="BT57" s="77"/>
      <c r="BU57" s="77"/>
      <c r="BV57" s="77"/>
      <c r="BW57" s="77"/>
      <c r="BX57" s="77"/>
      <c r="BY57" s="77"/>
      <c r="BZ57" s="7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6"/>
      <c r="BM58" s="77"/>
      <c r="BN58" s="77"/>
      <c r="BO58" s="77"/>
      <c r="BP58" s="77"/>
      <c r="BQ58" s="77"/>
      <c r="BR58" s="77"/>
      <c r="BS58" s="77"/>
      <c r="BT58" s="77"/>
      <c r="BU58" s="77"/>
      <c r="BV58" s="77"/>
      <c r="BW58" s="77"/>
      <c r="BX58" s="77"/>
      <c r="BY58" s="77"/>
      <c r="BZ58" s="7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6"/>
      <c r="BM59" s="77"/>
      <c r="BN59" s="77"/>
      <c r="BO59" s="77"/>
      <c r="BP59" s="77"/>
      <c r="BQ59" s="77"/>
      <c r="BR59" s="77"/>
      <c r="BS59" s="77"/>
      <c r="BT59" s="77"/>
      <c r="BU59" s="77"/>
      <c r="BV59" s="77"/>
      <c r="BW59" s="77"/>
      <c r="BX59" s="77"/>
      <c r="BY59" s="77"/>
      <c r="BZ59" s="78"/>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76"/>
      <c r="BM60" s="77"/>
      <c r="BN60" s="77"/>
      <c r="BO60" s="77"/>
      <c r="BP60" s="77"/>
      <c r="BQ60" s="77"/>
      <c r="BR60" s="77"/>
      <c r="BS60" s="77"/>
      <c r="BT60" s="77"/>
      <c r="BU60" s="77"/>
      <c r="BV60" s="77"/>
      <c r="BW60" s="77"/>
      <c r="BX60" s="77"/>
      <c r="BY60" s="77"/>
      <c r="BZ60" s="78"/>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76"/>
      <c r="BM61" s="77"/>
      <c r="BN61" s="77"/>
      <c r="BO61" s="77"/>
      <c r="BP61" s="77"/>
      <c r="BQ61" s="77"/>
      <c r="BR61" s="77"/>
      <c r="BS61" s="77"/>
      <c r="BT61" s="77"/>
      <c r="BU61" s="77"/>
      <c r="BV61" s="77"/>
      <c r="BW61" s="77"/>
      <c r="BX61" s="77"/>
      <c r="BY61" s="77"/>
      <c r="BZ61" s="7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6"/>
      <c r="BM62" s="77"/>
      <c r="BN62" s="77"/>
      <c r="BO62" s="77"/>
      <c r="BP62" s="77"/>
      <c r="BQ62" s="77"/>
      <c r="BR62" s="77"/>
      <c r="BS62" s="77"/>
      <c r="BT62" s="77"/>
      <c r="BU62" s="77"/>
      <c r="BV62" s="77"/>
      <c r="BW62" s="77"/>
      <c r="BX62" s="77"/>
      <c r="BY62" s="77"/>
      <c r="BZ62" s="7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6" t="s">
        <v>121</v>
      </c>
      <c r="BM66" s="77"/>
      <c r="BN66" s="77"/>
      <c r="BO66" s="77"/>
      <c r="BP66" s="77"/>
      <c r="BQ66" s="77"/>
      <c r="BR66" s="77"/>
      <c r="BS66" s="77"/>
      <c r="BT66" s="77"/>
      <c r="BU66" s="77"/>
      <c r="BV66" s="77"/>
      <c r="BW66" s="77"/>
      <c r="BX66" s="77"/>
      <c r="BY66" s="77"/>
      <c r="BZ66" s="7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6"/>
      <c r="BM67" s="77"/>
      <c r="BN67" s="77"/>
      <c r="BO67" s="77"/>
      <c r="BP67" s="77"/>
      <c r="BQ67" s="77"/>
      <c r="BR67" s="77"/>
      <c r="BS67" s="77"/>
      <c r="BT67" s="77"/>
      <c r="BU67" s="77"/>
      <c r="BV67" s="77"/>
      <c r="BW67" s="77"/>
      <c r="BX67" s="77"/>
      <c r="BY67" s="77"/>
      <c r="BZ67" s="7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6"/>
      <c r="BM68" s="77"/>
      <c r="BN68" s="77"/>
      <c r="BO68" s="77"/>
      <c r="BP68" s="77"/>
      <c r="BQ68" s="77"/>
      <c r="BR68" s="77"/>
      <c r="BS68" s="77"/>
      <c r="BT68" s="77"/>
      <c r="BU68" s="77"/>
      <c r="BV68" s="77"/>
      <c r="BW68" s="77"/>
      <c r="BX68" s="77"/>
      <c r="BY68" s="77"/>
      <c r="BZ68" s="7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6"/>
      <c r="BM69" s="77"/>
      <c r="BN69" s="77"/>
      <c r="BO69" s="77"/>
      <c r="BP69" s="77"/>
      <c r="BQ69" s="77"/>
      <c r="BR69" s="77"/>
      <c r="BS69" s="77"/>
      <c r="BT69" s="77"/>
      <c r="BU69" s="77"/>
      <c r="BV69" s="77"/>
      <c r="BW69" s="77"/>
      <c r="BX69" s="77"/>
      <c r="BY69" s="77"/>
      <c r="BZ69" s="7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6"/>
      <c r="BM70" s="77"/>
      <c r="BN70" s="77"/>
      <c r="BO70" s="77"/>
      <c r="BP70" s="77"/>
      <c r="BQ70" s="77"/>
      <c r="BR70" s="77"/>
      <c r="BS70" s="77"/>
      <c r="BT70" s="77"/>
      <c r="BU70" s="77"/>
      <c r="BV70" s="77"/>
      <c r="BW70" s="77"/>
      <c r="BX70" s="77"/>
      <c r="BY70" s="77"/>
      <c r="BZ70" s="7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6"/>
      <c r="BM71" s="77"/>
      <c r="BN71" s="77"/>
      <c r="BO71" s="77"/>
      <c r="BP71" s="77"/>
      <c r="BQ71" s="77"/>
      <c r="BR71" s="77"/>
      <c r="BS71" s="77"/>
      <c r="BT71" s="77"/>
      <c r="BU71" s="77"/>
      <c r="BV71" s="77"/>
      <c r="BW71" s="77"/>
      <c r="BX71" s="77"/>
      <c r="BY71" s="77"/>
      <c r="BZ71" s="7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6"/>
      <c r="BM72" s="77"/>
      <c r="BN72" s="77"/>
      <c r="BO72" s="77"/>
      <c r="BP72" s="77"/>
      <c r="BQ72" s="77"/>
      <c r="BR72" s="77"/>
      <c r="BS72" s="77"/>
      <c r="BT72" s="77"/>
      <c r="BU72" s="77"/>
      <c r="BV72" s="77"/>
      <c r="BW72" s="77"/>
      <c r="BX72" s="77"/>
      <c r="BY72" s="77"/>
      <c r="BZ72" s="7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6"/>
      <c r="BM73" s="77"/>
      <c r="BN73" s="77"/>
      <c r="BO73" s="77"/>
      <c r="BP73" s="77"/>
      <c r="BQ73" s="77"/>
      <c r="BR73" s="77"/>
      <c r="BS73" s="77"/>
      <c r="BT73" s="77"/>
      <c r="BU73" s="77"/>
      <c r="BV73" s="77"/>
      <c r="BW73" s="77"/>
      <c r="BX73" s="77"/>
      <c r="BY73" s="77"/>
      <c r="BZ73" s="7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6"/>
      <c r="BM74" s="77"/>
      <c r="BN74" s="77"/>
      <c r="BO74" s="77"/>
      <c r="BP74" s="77"/>
      <c r="BQ74" s="77"/>
      <c r="BR74" s="77"/>
      <c r="BS74" s="77"/>
      <c r="BT74" s="77"/>
      <c r="BU74" s="77"/>
      <c r="BV74" s="77"/>
      <c r="BW74" s="77"/>
      <c r="BX74" s="77"/>
      <c r="BY74" s="77"/>
      <c r="BZ74" s="7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6"/>
      <c r="BM75" s="77"/>
      <c r="BN75" s="77"/>
      <c r="BO75" s="77"/>
      <c r="BP75" s="77"/>
      <c r="BQ75" s="77"/>
      <c r="BR75" s="77"/>
      <c r="BS75" s="77"/>
      <c r="BT75" s="77"/>
      <c r="BU75" s="77"/>
      <c r="BV75" s="77"/>
      <c r="BW75" s="77"/>
      <c r="BX75" s="77"/>
      <c r="BY75" s="77"/>
      <c r="BZ75" s="7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6"/>
      <c r="BM76" s="77"/>
      <c r="BN76" s="77"/>
      <c r="BO76" s="77"/>
      <c r="BP76" s="77"/>
      <c r="BQ76" s="77"/>
      <c r="BR76" s="77"/>
      <c r="BS76" s="77"/>
      <c r="BT76" s="77"/>
      <c r="BU76" s="77"/>
      <c r="BV76" s="77"/>
      <c r="BW76" s="77"/>
      <c r="BX76" s="77"/>
      <c r="BY76" s="77"/>
      <c r="BZ76" s="7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6"/>
      <c r="BM77" s="77"/>
      <c r="BN77" s="77"/>
      <c r="BO77" s="77"/>
      <c r="BP77" s="77"/>
      <c r="BQ77" s="77"/>
      <c r="BR77" s="77"/>
      <c r="BS77" s="77"/>
      <c r="BT77" s="77"/>
      <c r="BU77" s="77"/>
      <c r="BV77" s="77"/>
      <c r="BW77" s="77"/>
      <c r="BX77" s="77"/>
      <c r="BY77" s="77"/>
      <c r="BZ77" s="7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6"/>
      <c r="BM78" s="77"/>
      <c r="BN78" s="77"/>
      <c r="BO78" s="77"/>
      <c r="BP78" s="77"/>
      <c r="BQ78" s="77"/>
      <c r="BR78" s="77"/>
      <c r="BS78" s="77"/>
      <c r="BT78" s="77"/>
      <c r="BU78" s="77"/>
      <c r="BV78" s="77"/>
      <c r="BW78" s="77"/>
      <c r="BX78" s="77"/>
      <c r="BY78" s="77"/>
      <c r="BZ78" s="78"/>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76"/>
      <c r="BM79" s="77"/>
      <c r="BN79" s="77"/>
      <c r="BO79" s="77"/>
      <c r="BP79" s="77"/>
      <c r="BQ79" s="77"/>
      <c r="BR79" s="77"/>
      <c r="BS79" s="77"/>
      <c r="BT79" s="77"/>
      <c r="BU79" s="77"/>
      <c r="BV79" s="77"/>
      <c r="BW79" s="77"/>
      <c r="BX79" s="77"/>
      <c r="BY79" s="77"/>
      <c r="BZ79" s="78"/>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76"/>
      <c r="BM80" s="77"/>
      <c r="BN80" s="77"/>
      <c r="BO80" s="77"/>
      <c r="BP80" s="77"/>
      <c r="BQ80" s="77"/>
      <c r="BR80" s="77"/>
      <c r="BS80" s="77"/>
      <c r="BT80" s="77"/>
      <c r="BU80" s="77"/>
      <c r="BV80" s="77"/>
      <c r="BW80" s="77"/>
      <c r="BX80" s="77"/>
      <c r="BY80" s="77"/>
      <c r="BZ80" s="7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6"/>
      <c r="BM81" s="77"/>
      <c r="BN81" s="77"/>
      <c r="BO81" s="77"/>
      <c r="BP81" s="77"/>
      <c r="BQ81" s="77"/>
      <c r="BR81" s="77"/>
      <c r="BS81" s="77"/>
      <c r="BT81" s="77"/>
      <c r="BU81" s="77"/>
      <c r="BV81" s="77"/>
      <c r="BW81" s="77"/>
      <c r="BX81" s="77"/>
      <c r="BY81" s="77"/>
      <c r="BZ81" s="7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【100.96】</v>
      </c>
      <c r="F86" s="26" t="str">
        <f>データ!AT6</f>
        <v>【198.51】</v>
      </c>
      <c r="G86" s="26" t="str">
        <f>データ!BE6</f>
        <v>【32.86】</v>
      </c>
      <c r="H86" s="26" t="str">
        <f>データ!BP6</f>
        <v>【814.89】</v>
      </c>
      <c r="I86" s="26" t="str">
        <f>データ!CA6</f>
        <v>【60.64】</v>
      </c>
      <c r="J86" s="26" t="str">
        <f>データ!CL6</f>
        <v>【255.52】</v>
      </c>
      <c r="K86" s="26" t="str">
        <f>データ!CW6</f>
        <v>【52.49】</v>
      </c>
      <c r="L86" s="26" t="str">
        <f>データ!DH6</f>
        <v>【85.49】</v>
      </c>
      <c r="M86" s="26" t="str">
        <f>データ!DS6</f>
        <v>【24.07】</v>
      </c>
      <c r="N86" s="26" t="str">
        <f>データ!ED6</f>
        <v>【0.00】</v>
      </c>
      <c r="O86" s="26" t="str">
        <f>データ!EO6</f>
        <v>【0.11】</v>
      </c>
    </row>
  </sheetData>
  <sheetProtection algorithmName="SHA-512" hashValue="sKZ+Zu4wprVWU+zA17ArRWOtImBZhDVXrON1MYCjaTB4N6zLCaMDu4VNeP9krvHSjUmQPU10P6iCeGOLu65qSw==" saltValue="tT6Mi2Tz1hoIG5pC4HAYM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83" t="s">
        <v>64</v>
      </c>
      <c r="I3" s="84"/>
      <c r="J3" s="84"/>
      <c r="K3" s="84"/>
      <c r="L3" s="84"/>
      <c r="M3" s="84"/>
      <c r="N3" s="84"/>
      <c r="O3" s="84"/>
      <c r="P3" s="84"/>
      <c r="Q3" s="84"/>
      <c r="R3" s="84"/>
      <c r="S3" s="84"/>
      <c r="T3" s="84"/>
      <c r="U3" s="84"/>
      <c r="V3" s="84"/>
      <c r="W3" s="84"/>
      <c r="X3" s="85"/>
      <c r="Y3" s="89" t="s">
        <v>65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36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66</v>
      </c>
      <c r="B4" s="30"/>
      <c r="C4" s="30"/>
      <c r="D4" s="30"/>
      <c r="E4" s="30"/>
      <c r="F4" s="30"/>
      <c r="G4" s="30"/>
      <c r="H4" s="86"/>
      <c r="I4" s="87"/>
      <c r="J4" s="87"/>
      <c r="K4" s="87"/>
      <c r="L4" s="87"/>
      <c r="M4" s="87"/>
      <c r="N4" s="87"/>
      <c r="O4" s="87"/>
      <c r="P4" s="87"/>
      <c r="Q4" s="87"/>
      <c r="R4" s="87"/>
      <c r="S4" s="87"/>
      <c r="T4" s="87"/>
      <c r="U4" s="87"/>
      <c r="V4" s="87"/>
      <c r="W4" s="87"/>
      <c r="X4" s="88"/>
      <c r="Y4" s="82" t="s">
        <v>67</v>
      </c>
      <c r="Z4" s="82"/>
      <c r="AA4" s="82"/>
      <c r="AB4" s="82"/>
      <c r="AC4" s="82"/>
      <c r="AD4" s="82"/>
      <c r="AE4" s="82"/>
      <c r="AF4" s="82"/>
      <c r="AG4" s="82"/>
      <c r="AH4" s="82"/>
      <c r="AI4" s="82"/>
      <c r="AJ4" s="82" t="s">
        <v>68</v>
      </c>
      <c r="AK4" s="82"/>
      <c r="AL4" s="82"/>
      <c r="AM4" s="82"/>
      <c r="AN4" s="82"/>
      <c r="AO4" s="82"/>
      <c r="AP4" s="82"/>
      <c r="AQ4" s="82"/>
      <c r="AR4" s="82"/>
      <c r="AS4" s="82"/>
      <c r="AT4" s="82"/>
      <c r="AU4" s="82" t="s">
        <v>69</v>
      </c>
      <c r="AV4" s="82"/>
      <c r="AW4" s="82"/>
      <c r="AX4" s="82"/>
      <c r="AY4" s="82"/>
      <c r="AZ4" s="82"/>
      <c r="BA4" s="82"/>
      <c r="BB4" s="82"/>
      <c r="BC4" s="82"/>
      <c r="BD4" s="82"/>
      <c r="BE4" s="82"/>
      <c r="BF4" s="82" t="s">
        <v>70</v>
      </c>
      <c r="BG4" s="82"/>
      <c r="BH4" s="82"/>
      <c r="BI4" s="82"/>
      <c r="BJ4" s="82"/>
      <c r="BK4" s="82"/>
      <c r="BL4" s="82"/>
      <c r="BM4" s="82"/>
      <c r="BN4" s="82"/>
      <c r="BO4" s="82"/>
      <c r="BP4" s="82"/>
      <c r="BQ4" s="82" t="s">
        <v>71</v>
      </c>
      <c r="BR4" s="82"/>
      <c r="BS4" s="82"/>
      <c r="BT4" s="82"/>
      <c r="BU4" s="82"/>
      <c r="BV4" s="82"/>
      <c r="BW4" s="82"/>
      <c r="BX4" s="82"/>
      <c r="BY4" s="82"/>
      <c r="BZ4" s="82"/>
      <c r="CA4" s="82"/>
      <c r="CB4" s="82" t="s">
        <v>72</v>
      </c>
      <c r="CC4" s="82"/>
      <c r="CD4" s="82"/>
      <c r="CE4" s="82"/>
      <c r="CF4" s="82"/>
      <c r="CG4" s="82"/>
      <c r="CH4" s="82"/>
      <c r="CI4" s="82"/>
      <c r="CJ4" s="82"/>
      <c r="CK4" s="82"/>
      <c r="CL4" s="82"/>
      <c r="CM4" s="82" t="s">
        <v>73</v>
      </c>
      <c r="CN4" s="82"/>
      <c r="CO4" s="82"/>
      <c r="CP4" s="82"/>
      <c r="CQ4" s="82"/>
      <c r="CR4" s="82"/>
      <c r="CS4" s="82"/>
      <c r="CT4" s="82"/>
      <c r="CU4" s="82"/>
      <c r="CV4" s="82"/>
      <c r="CW4" s="82"/>
      <c r="CX4" s="82" t="s">
        <v>74</v>
      </c>
      <c r="CY4" s="82"/>
      <c r="CZ4" s="82"/>
      <c r="DA4" s="82"/>
      <c r="DB4" s="82"/>
      <c r="DC4" s="82"/>
      <c r="DD4" s="82"/>
      <c r="DE4" s="82"/>
      <c r="DF4" s="82"/>
      <c r="DG4" s="82"/>
      <c r="DH4" s="82"/>
      <c r="DI4" s="82" t="s">
        <v>75</v>
      </c>
      <c r="DJ4" s="82"/>
      <c r="DK4" s="82"/>
      <c r="DL4" s="82"/>
      <c r="DM4" s="82"/>
      <c r="DN4" s="82"/>
      <c r="DO4" s="82"/>
      <c r="DP4" s="82"/>
      <c r="DQ4" s="82"/>
      <c r="DR4" s="82"/>
      <c r="DS4" s="82"/>
      <c r="DT4" s="82" t="s">
        <v>76</v>
      </c>
      <c r="DU4" s="82"/>
      <c r="DV4" s="82"/>
      <c r="DW4" s="82"/>
      <c r="DX4" s="82"/>
      <c r="DY4" s="82"/>
      <c r="DZ4" s="82"/>
      <c r="EA4" s="82"/>
      <c r="EB4" s="82"/>
      <c r="EC4" s="82"/>
      <c r="ED4" s="82"/>
      <c r="EE4" s="82" t="s">
        <v>77</v>
      </c>
      <c r="EF4" s="82"/>
      <c r="EG4" s="82"/>
      <c r="EH4" s="82"/>
      <c r="EI4" s="82"/>
      <c r="EJ4" s="82"/>
      <c r="EK4" s="82"/>
      <c r="EL4" s="82"/>
      <c r="EM4" s="82"/>
      <c r="EN4" s="82"/>
      <c r="EO4" s="82"/>
    </row>
    <row r="5" spans="1:148" x14ac:dyDescent="0.15">
      <c r="A5" s="28" t="s">
        <v>78</v>
      </c>
      <c r="B5" s="31"/>
      <c r="C5" s="31"/>
      <c r="D5" s="31"/>
      <c r="E5" s="31"/>
      <c r="F5" s="31"/>
      <c r="G5" s="31"/>
      <c r="H5" s="32" t="s">
        <v>79</v>
      </c>
      <c r="I5" s="32" t="s">
        <v>80</v>
      </c>
      <c r="J5" s="32" t="s">
        <v>81</v>
      </c>
      <c r="K5" s="32" t="s">
        <v>82</v>
      </c>
      <c r="L5" s="32" t="s">
        <v>83</v>
      </c>
      <c r="M5" s="32" t="s">
        <v>5</v>
      </c>
      <c r="N5" s="32" t="s">
        <v>84</v>
      </c>
      <c r="O5" s="32" t="s">
        <v>85</v>
      </c>
      <c r="P5" s="32" t="s">
        <v>86</v>
      </c>
      <c r="Q5" s="32" t="s">
        <v>87</v>
      </c>
      <c r="R5" s="32" t="s">
        <v>88</v>
      </c>
      <c r="S5" s="32" t="s">
        <v>89</v>
      </c>
      <c r="T5" s="32" t="s">
        <v>90</v>
      </c>
      <c r="U5" s="32" t="s">
        <v>91</v>
      </c>
      <c r="V5" s="32" t="s">
        <v>92</v>
      </c>
      <c r="W5" s="32" t="s">
        <v>93</v>
      </c>
      <c r="X5" s="32" t="s">
        <v>94</v>
      </c>
      <c r="Y5" s="32" t="s">
        <v>95</v>
      </c>
      <c r="Z5" s="32" t="s">
        <v>96</v>
      </c>
      <c r="AA5" s="32" t="s">
        <v>97</v>
      </c>
      <c r="AB5" s="32" t="s">
        <v>98</v>
      </c>
      <c r="AC5" s="32" t="s">
        <v>99</v>
      </c>
      <c r="AD5" s="32" t="s">
        <v>100</v>
      </c>
      <c r="AE5" s="32" t="s">
        <v>101</v>
      </c>
      <c r="AF5" s="32" t="s">
        <v>102</v>
      </c>
      <c r="AG5" s="32" t="s">
        <v>103</v>
      </c>
      <c r="AH5" s="32" t="s">
        <v>104</v>
      </c>
      <c r="AI5" s="32" t="s">
        <v>43</v>
      </c>
      <c r="AJ5" s="32" t="s">
        <v>95</v>
      </c>
      <c r="AK5" s="32" t="s">
        <v>96</v>
      </c>
      <c r="AL5" s="32" t="s">
        <v>97</v>
      </c>
      <c r="AM5" s="32" t="s">
        <v>98</v>
      </c>
      <c r="AN5" s="32" t="s">
        <v>99</v>
      </c>
      <c r="AO5" s="32" t="s">
        <v>100</v>
      </c>
      <c r="AP5" s="32" t="s">
        <v>101</v>
      </c>
      <c r="AQ5" s="32" t="s">
        <v>102</v>
      </c>
      <c r="AR5" s="32" t="s">
        <v>103</v>
      </c>
      <c r="AS5" s="32" t="s">
        <v>104</v>
      </c>
      <c r="AT5" s="32" t="s">
        <v>105</v>
      </c>
      <c r="AU5" s="32" t="s">
        <v>95</v>
      </c>
      <c r="AV5" s="32" t="s">
        <v>96</v>
      </c>
      <c r="AW5" s="32" t="s">
        <v>97</v>
      </c>
      <c r="AX5" s="32" t="s">
        <v>98</v>
      </c>
      <c r="AY5" s="32" t="s">
        <v>99</v>
      </c>
      <c r="AZ5" s="32" t="s">
        <v>100</v>
      </c>
      <c r="BA5" s="32" t="s">
        <v>101</v>
      </c>
      <c r="BB5" s="32" t="s">
        <v>102</v>
      </c>
      <c r="BC5" s="32" t="s">
        <v>103</v>
      </c>
      <c r="BD5" s="32" t="s">
        <v>104</v>
      </c>
      <c r="BE5" s="32" t="s">
        <v>105</v>
      </c>
      <c r="BF5" s="32" t="s">
        <v>95</v>
      </c>
      <c r="BG5" s="32" t="s">
        <v>96</v>
      </c>
      <c r="BH5" s="32" t="s">
        <v>97</v>
      </c>
      <c r="BI5" s="32" t="s">
        <v>98</v>
      </c>
      <c r="BJ5" s="32" t="s">
        <v>99</v>
      </c>
      <c r="BK5" s="32" t="s">
        <v>100</v>
      </c>
      <c r="BL5" s="32" t="s">
        <v>101</v>
      </c>
      <c r="BM5" s="32" t="s">
        <v>102</v>
      </c>
      <c r="BN5" s="32" t="s">
        <v>103</v>
      </c>
      <c r="BO5" s="32" t="s">
        <v>104</v>
      </c>
      <c r="BP5" s="32" t="s">
        <v>105</v>
      </c>
      <c r="BQ5" s="32" t="s">
        <v>95</v>
      </c>
      <c r="BR5" s="32" t="s">
        <v>96</v>
      </c>
      <c r="BS5" s="32" t="s">
        <v>97</v>
      </c>
      <c r="BT5" s="32" t="s">
        <v>98</v>
      </c>
      <c r="BU5" s="32" t="s">
        <v>99</v>
      </c>
      <c r="BV5" s="32" t="s">
        <v>100</v>
      </c>
      <c r="BW5" s="32" t="s">
        <v>101</v>
      </c>
      <c r="BX5" s="32" t="s">
        <v>102</v>
      </c>
      <c r="BY5" s="32" t="s">
        <v>103</v>
      </c>
      <c r="BZ5" s="32" t="s">
        <v>104</v>
      </c>
      <c r="CA5" s="32" t="s">
        <v>105</v>
      </c>
      <c r="CB5" s="32" t="s">
        <v>95</v>
      </c>
      <c r="CC5" s="32" t="s">
        <v>96</v>
      </c>
      <c r="CD5" s="32" t="s">
        <v>97</v>
      </c>
      <c r="CE5" s="32" t="s">
        <v>98</v>
      </c>
      <c r="CF5" s="32" t="s">
        <v>99</v>
      </c>
      <c r="CG5" s="32" t="s">
        <v>100</v>
      </c>
      <c r="CH5" s="32" t="s">
        <v>101</v>
      </c>
      <c r="CI5" s="32" t="s">
        <v>102</v>
      </c>
      <c r="CJ5" s="32" t="s">
        <v>103</v>
      </c>
      <c r="CK5" s="32" t="s">
        <v>104</v>
      </c>
      <c r="CL5" s="32" t="s">
        <v>105</v>
      </c>
      <c r="CM5" s="32" t="s">
        <v>95</v>
      </c>
      <c r="CN5" s="32" t="s">
        <v>96</v>
      </c>
      <c r="CO5" s="32" t="s">
        <v>97</v>
      </c>
      <c r="CP5" s="32" t="s">
        <v>98</v>
      </c>
      <c r="CQ5" s="32" t="s">
        <v>99</v>
      </c>
      <c r="CR5" s="32" t="s">
        <v>100</v>
      </c>
      <c r="CS5" s="32" t="s">
        <v>101</v>
      </c>
      <c r="CT5" s="32" t="s">
        <v>102</v>
      </c>
      <c r="CU5" s="32" t="s">
        <v>103</v>
      </c>
      <c r="CV5" s="32" t="s">
        <v>104</v>
      </c>
      <c r="CW5" s="32" t="s">
        <v>105</v>
      </c>
      <c r="CX5" s="32" t="s">
        <v>95</v>
      </c>
      <c r="CY5" s="32" t="s">
        <v>96</v>
      </c>
      <c r="CZ5" s="32" t="s">
        <v>97</v>
      </c>
      <c r="DA5" s="32" t="s">
        <v>98</v>
      </c>
      <c r="DB5" s="32" t="s">
        <v>99</v>
      </c>
      <c r="DC5" s="32" t="s">
        <v>100</v>
      </c>
      <c r="DD5" s="32" t="s">
        <v>101</v>
      </c>
      <c r="DE5" s="32" t="s">
        <v>102</v>
      </c>
      <c r="DF5" s="32" t="s">
        <v>103</v>
      </c>
      <c r="DG5" s="32" t="s">
        <v>104</v>
      </c>
      <c r="DH5" s="32" t="s">
        <v>105</v>
      </c>
      <c r="DI5" s="32" t="s">
        <v>95</v>
      </c>
      <c r="DJ5" s="32" t="s">
        <v>96</v>
      </c>
      <c r="DK5" s="32" t="s">
        <v>97</v>
      </c>
      <c r="DL5" s="32" t="s">
        <v>98</v>
      </c>
      <c r="DM5" s="32" t="s">
        <v>99</v>
      </c>
      <c r="DN5" s="32" t="s">
        <v>100</v>
      </c>
      <c r="DO5" s="32" t="s">
        <v>101</v>
      </c>
      <c r="DP5" s="32" t="s">
        <v>102</v>
      </c>
      <c r="DQ5" s="32" t="s">
        <v>103</v>
      </c>
      <c r="DR5" s="32" t="s">
        <v>104</v>
      </c>
      <c r="DS5" s="32" t="s">
        <v>105</v>
      </c>
      <c r="DT5" s="32" t="s">
        <v>95</v>
      </c>
      <c r="DU5" s="32" t="s">
        <v>96</v>
      </c>
      <c r="DV5" s="32" t="s">
        <v>97</v>
      </c>
      <c r="DW5" s="32" t="s">
        <v>98</v>
      </c>
      <c r="DX5" s="32" t="s">
        <v>99</v>
      </c>
      <c r="DY5" s="32" t="s">
        <v>100</v>
      </c>
      <c r="DZ5" s="32" t="s">
        <v>101</v>
      </c>
      <c r="EA5" s="32" t="s">
        <v>102</v>
      </c>
      <c r="EB5" s="32" t="s">
        <v>103</v>
      </c>
      <c r="EC5" s="32" t="s">
        <v>104</v>
      </c>
      <c r="ED5" s="32" t="s">
        <v>105</v>
      </c>
      <c r="EE5" s="32" t="s">
        <v>95</v>
      </c>
      <c r="EF5" s="32" t="s">
        <v>96</v>
      </c>
      <c r="EG5" s="32" t="s">
        <v>97</v>
      </c>
      <c r="EH5" s="32" t="s">
        <v>98</v>
      </c>
      <c r="EI5" s="32" t="s">
        <v>99</v>
      </c>
      <c r="EJ5" s="32" t="s">
        <v>100</v>
      </c>
      <c r="EK5" s="32" t="s">
        <v>101</v>
      </c>
      <c r="EL5" s="32" t="s">
        <v>102</v>
      </c>
      <c r="EM5" s="32" t="s">
        <v>103</v>
      </c>
      <c r="EN5" s="32" t="s">
        <v>104</v>
      </c>
      <c r="EO5" s="32" t="s">
        <v>105</v>
      </c>
    </row>
    <row r="6" spans="1:148" s="36" customFormat="1" x14ac:dyDescent="0.15">
      <c r="A6" s="28" t="s">
        <v>106</v>
      </c>
      <c r="B6" s="33">
        <f>B7</f>
        <v>2017</v>
      </c>
      <c r="C6" s="33">
        <f t="shared" ref="C6:X6" si="3">C7</f>
        <v>342157</v>
      </c>
      <c r="D6" s="33">
        <f t="shared" si="3"/>
        <v>46</v>
      </c>
      <c r="E6" s="33">
        <f t="shared" si="3"/>
        <v>17</v>
      </c>
      <c r="F6" s="33">
        <f t="shared" si="3"/>
        <v>5</v>
      </c>
      <c r="G6" s="33">
        <f t="shared" si="3"/>
        <v>0</v>
      </c>
      <c r="H6" s="33" t="str">
        <f t="shared" si="3"/>
        <v>広島県　江田島市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82.8</v>
      </c>
      <c r="P6" s="34">
        <f t="shared" si="3"/>
        <v>13.19</v>
      </c>
      <c r="Q6" s="34">
        <f t="shared" si="3"/>
        <v>92.07</v>
      </c>
      <c r="R6" s="34">
        <f t="shared" si="3"/>
        <v>3466</v>
      </c>
      <c r="S6" s="34">
        <f t="shared" si="3"/>
        <v>24082</v>
      </c>
      <c r="T6" s="34">
        <f t="shared" si="3"/>
        <v>100.7</v>
      </c>
      <c r="U6" s="34">
        <f t="shared" si="3"/>
        <v>239.15</v>
      </c>
      <c r="V6" s="34">
        <f t="shared" si="3"/>
        <v>3113</v>
      </c>
      <c r="W6" s="34">
        <f t="shared" si="3"/>
        <v>1.1499999999999999</v>
      </c>
      <c r="X6" s="34">
        <f t="shared" si="3"/>
        <v>2706.96</v>
      </c>
      <c r="Y6" s="35">
        <f>IF(Y7="",NA(),Y7)</f>
        <v>100.01</v>
      </c>
      <c r="Z6" s="35">
        <f t="shared" ref="Z6:AH6" si="4">IF(Z7="",NA(),Z7)</f>
        <v>100</v>
      </c>
      <c r="AA6" s="35">
        <f t="shared" si="4"/>
        <v>100</v>
      </c>
      <c r="AB6" s="35">
        <f t="shared" si="4"/>
        <v>100</v>
      </c>
      <c r="AC6" s="35">
        <f t="shared" si="4"/>
        <v>100</v>
      </c>
      <c r="AD6" s="35">
        <f t="shared" si="4"/>
        <v>92.63</v>
      </c>
      <c r="AE6" s="35">
        <f t="shared" si="4"/>
        <v>97.53</v>
      </c>
      <c r="AF6" s="35">
        <f t="shared" si="4"/>
        <v>99.64</v>
      </c>
      <c r="AG6" s="35">
        <f t="shared" si="4"/>
        <v>99.66</v>
      </c>
      <c r="AH6" s="35">
        <f t="shared" si="4"/>
        <v>100.95</v>
      </c>
      <c r="AI6" s="34" t="str">
        <f>IF(AI7="","",IF(AI7="-","【-】","【"&amp;SUBSTITUTE(TEXT(AI7,"#,##0.00"),"-","△")&amp;"】"))</f>
        <v>【100.96】</v>
      </c>
      <c r="AJ6" s="34">
        <f>IF(AJ7="",NA(),AJ7)</f>
        <v>0</v>
      </c>
      <c r="AK6" s="34">
        <f t="shared" ref="AK6:AS6" si="5">IF(AK7="",NA(),AK7)</f>
        <v>0</v>
      </c>
      <c r="AL6" s="34">
        <f t="shared" si="5"/>
        <v>0</v>
      </c>
      <c r="AM6" s="34">
        <f t="shared" si="5"/>
        <v>0</v>
      </c>
      <c r="AN6" s="34">
        <f t="shared" si="5"/>
        <v>0</v>
      </c>
      <c r="AO6" s="35">
        <f t="shared" si="5"/>
        <v>680.39</v>
      </c>
      <c r="AP6" s="35">
        <f t="shared" si="5"/>
        <v>223.09</v>
      </c>
      <c r="AQ6" s="35">
        <f t="shared" si="5"/>
        <v>214.61</v>
      </c>
      <c r="AR6" s="35">
        <f t="shared" si="5"/>
        <v>225.39</v>
      </c>
      <c r="AS6" s="35">
        <f t="shared" si="5"/>
        <v>224.04</v>
      </c>
      <c r="AT6" s="34" t="str">
        <f>IF(AT7="","",IF(AT7="-","【-】","【"&amp;SUBSTITUTE(TEXT(AT7,"#,##0.00"),"-","△")&amp;"】"))</f>
        <v>【198.51】</v>
      </c>
      <c r="AU6" s="35">
        <f>IF(AU7="",NA(),AU7)</f>
        <v>1350.03</v>
      </c>
      <c r="AV6" s="35">
        <f t="shared" ref="AV6:BD6" si="6">IF(AV7="",NA(),AV7)</f>
        <v>220.34</v>
      </c>
      <c r="AW6" s="35">
        <f t="shared" si="6"/>
        <v>247.01</v>
      </c>
      <c r="AX6" s="35">
        <f t="shared" si="6"/>
        <v>258.04000000000002</v>
      </c>
      <c r="AY6" s="35">
        <f t="shared" si="6"/>
        <v>274.35000000000002</v>
      </c>
      <c r="AZ6" s="35">
        <f t="shared" si="6"/>
        <v>268.19</v>
      </c>
      <c r="BA6" s="35">
        <f t="shared" si="6"/>
        <v>33.03</v>
      </c>
      <c r="BB6" s="35">
        <f t="shared" si="6"/>
        <v>29.45</v>
      </c>
      <c r="BC6" s="35">
        <f t="shared" si="6"/>
        <v>31.84</v>
      </c>
      <c r="BD6" s="35">
        <f t="shared" si="6"/>
        <v>29.91</v>
      </c>
      <c r="BE6" s="34" t="str">
        <f>IF(BE7="","",IF(BE7="-","【-】","【"&amp;SUBSTITUTE(TEXT(BE7,"#,##0.00"),"-","△")&amp;"】"))</f>
        <v>【32.86】</v>
      </c>
      <c r="BF6" s="35">
        <f>IF(BF7="",NA(),BF7)</f>
        <v>2771.64</v>
      </c>
      <c r="BG6" s="35">
        <f t="shared" ref="BG6:BO6" si="7">IF(BG7="",NA(),BG7)</f>
        <v>2713.04</v>
      </c>
      <c r="BH6" s="35">
        <f t="shared" si="7"/>
        <v>2564.73</v>
      </c>
      <c r="BI6" s="35">
        <f t="shared" si="7"/>
        <v>2404.0500000000002</v>
      </c>
      <c r="BJ6" s="35">
        <f t="shared" si="7"/>
        <v>2187.9</v>
      </c>
      <c r="BK6" s="35">
        <f t="shared" si="7"/>
        <v>1117.1099999999999</v>
      </c>
      <c r="BL6" s="35">
        <f t="shared" si="7"/>
        <v>1044.8</v>
      </c>
      <c r="BM6" s="35">
        <f t="shared" si="7"/>
        <v>1081.8</v>
      </c>
      <c r="BN6" s="35">
        <f t="shared" si="7"/>
        <v>974.93</v>
      </c>
      <c r="BO6" s="35">
        <f t="shared" si="7"/>
        <v>855.8</v>
      </c>
      <c r="BP6" s="34" t="str">
        <f>IF(BP7="","",IF(BP7="-","【-】","【"&amp;SUBSTITUTE(TEXT(BP7,"#,##0.00"),"-","△")&amp;"】"))</f>
        <v>【814.89】</v>
      </c>
      <c r="BQ6" s="35">
        <f>IF(BQ7="",NA(),BQ7)</f>
        <v>65.33</v>
      </c>
      <c r="BR6" s="35">
        <f t="shared" ref="BR6:BZ6" si="8">IF(BR7="",NA(),BR7)</f>
        <v>60.68</v>
      </c>
      <c r="BS6" s="35">
        <f t="shared" si="8"/>
        <v>65.489999999999995</v>
      </c>
      <c r="BT6" s="35">
        <f t="shared" si="8"/>
        <v>69.349999999999994</v>
      </c>
      <c r="BU6" s="35">
        <f t="shared" si="8"/>
        <v>63.85</v>
      </c>
      <c r="BV6" s="35">
        <f t="shared" si="8"/>
        <v>41.04</v>
      </c>
      <c r="BW6" s="35">
        <f t="shared" si="8"/>
        <v>50.82</v>
      </c>
      <c r="BX6" s="35">
        <f t="shared" si="8"/>
        <v>52.19</v>
      </c>
      <c r="BY6" s="35">
        <f t="shared" si="8"/>
        <v>55.32</v>
      </c>
      <c r="BZ6" s="35">
        <f t="shared" si="8"/>
        <v>59.8</v>
      </c>
      <c r="CA6" s="34" t="str">
        <f>IF(CA7="","",IF(CA7="-","【-】","【"&amp;SUBSTITUTE(TEXT(CA7,"#,##0.00"),"-","△")&amp;"】"))</f>
        <v>【60.64】</v>
      </c>
      <c r="CB6" s="35">
        <f>IF(CB7="",NA(),CB7)</f>
        <v>257.77</v>
      </c>
      <c r="CC6" s="35">
        <f t="shared" ref="CC6:CK6" si="9">IF(CC7="",NA(),CC7)</f>
        <v>277.45</v>
      </c>
      <c r="CD6" s="35">
        <f t="shared" si="9"/>
        <v>258.19</v>
      </c>
      <c r="CE6" s="35">
        <f t="shared" si="9"/>
        <v>244.39</v>
      </c>
      <c r="CF6" s="35">
        <f t="shared" si="9"/>
        <v>267.95</v>
      </c>
      <c r="CG6" s="35">
        <f t="shared" si="9"/>
        <v>357.08</v>
      </c>
      <c r="CH6" s="35">
        <f t="shared" si="9"/>
        <v>300.52</v>
      </c>
      <c r="CI6" s="35">
        <f t="shared" si="9"/>
        <v>296.14</v>
      </c>
      <c r="CJ6" s="35">
        <f t="shared" si="9"/>
        <v>283.17</v>
      </c>
      <c r="CK6" s="35">
        <f t="shared" si="9"/>
        <v>263.76</v>
      </c>
      <c r="CL6" s="34" t="str">
        <f>IF(CL7="","",IF(CL7="-","【-】","【"&amp;SUBSTITUTE(TEXT(CL7,"#,##0.00"),"-","△")&amp;"】"))</f>
        <v>【255.52】</v>
      </c>
      <c r="CM6" s="35">
        <f>IF(CM7="",NA(),CM7)</f>
        <v>35.270000000000003</v>
      </c>
      <c r="CN6" s="35">
        <f t="shared" ref="CN6:CV6" si="10">IF(CN7="",NA(),CN7)</f>
        <v>34.020000000000003</v>
      </c>
      <c r="CO6" s="35">
        <f t="shared" si="10"/>
        <v>34.08</v>
      </c>
      <c r="CP6" s="35">
        <f t="shared" si="10"/>
        <v>34.08</v>
      </c>
      <c r="CQ6" s="35">
        <f t="shared" si="10"/>
        <v>34.869999999999997</v>
      </c>
      <c r="CR6" s="35">
        <f t="shared" si="10"/>
        <v>45.95</v>
      </c>
      <c r="CS6" s="35">
        <f t="shared" si="10"/>
        <v>53.24</v>
      </c>
      <c r="CT6" s="35">
        <f t="shared" si="10"/>
        <v>52.31</v>
      </c>
      <c r="CU6" s="35">
        <f t="shared" si="10"/>
        <v>60.65</v>
      </c>
      <c r="CV6" s="35">
        <f t="shared" si="10"/>
        <v>51.75</v>
      </c>
      <c r="CW6" s="34" t="str">
        <f>IF(CW7="","",IF(CW7="-","【-】","【"&amp;SUBSTITUTE(TEXT(CW7,"#,##0.00"),"-","△")&amp;"】"))</f>
        <v>【52.49】</v>
      </c>
      <c r="CX6" s="35">
        <f>IF(CX7="",NA(),CX7)</f>
        <v>68.22</v>
      </c>
      <c r="CY6" s="35">
        <f t="shared" ref="CY6:DG6" si="11">IF(CY7="",NA(),CY7)</f>
        <v>68.11</v>
      </c>
      <c r="CZ6" s="35">
        <f t="shared" si="11"/>
        <v>70.540000000000006</v>
      </c>
      <c r="DA6" s="35">
        <f t="shared" si="11"/>
        <v>72.59</v>
      </c>
      <c r="DB6" s="35">
        <f t="shared" si="11"/>
        <v>75.680000000000007</v>
      </c>
      <c r="DC6" s="35">
        <f t="shared" si="11"/>
        <v>71.97</v>
      </c>
      <c r="DD6" s="35">
        <f t="shared" si="11"/>
        <v>84.07</v>
      </c>
      <c r="DE6" s="35">
        <f t="shared" si="11"/>
        <v>84.32</v>
      </c>
      <c r="DF6" s="35">
        <f t="shared" si="11"/>
        <v>84.58</v>
      </c>
      <c r="DG6" s="35">
        <f t="shared" si="11"/>
        <v>84.84</v>
      </c>
      <c r="DH6" s="34" t="str">
        <f>IF(DH7="","",IF(DH7="-","【-】","【"&amp;SUBSTITUTE(TEXT(DH7,"#,##0.00"),"-","△")&amp;"】"))</f>
        <v>【85.49】</v>
      </c>
      <c r="DI6" s="35">
        <f>IF(DI7="",NA(),DI7)</f>
        <v>3.56</v>
      </c>
      <c r="DJ6" s="35">
        <f t="shared" ref="DJ6:DR6" si="12">IF(DJ7="",NA(),DJ7)</f>
        <v>31.91</v>
      </c>
      <c r="DK6" s="35">
        <f t="shared" si="12"/>
        <v>34.18</v>
      </c>
      <c r="DL6" s="35">
        <f t="shared" si="12"/>
        <v>36.380000000000003</v>
      </c>
      <c r="DM6" s="35">
        <f t="shared" si="12"/>
        <v>38.479999999999997</v>
      </c>
      <c r="DN6" s="35">
        <f t="shared" si="12"/>
        <v>10.77</v>
      </c>
      <c r="DO6" s="35">
        <f t="shared" si="12"/>
        <v>20.68</v>
      </c>
      <c r="DP6" s="35">
        <f t="shared" si="12"/>
        <v>22.41</v>
      </c>
      <c r="DQ6" s="35">
        <f t="shared" si="12"/>
        <v>22.9</v>
      </c>
      <c r="DR6" s="35">
        <f t="shared" si="12"/>
        <v>24.87</v>
      </c>
      <c r="DS6" s="34" t="str">
        <f>IF(DS7="","",IF(DS7="-","【-】","【"&amp;SUBSTITUTE(TEXT(DS7,"#,##0.00"),"-","△")&amp;"】"))</f>
        <v>【24.07】</v>
      </c>
      <c r="DT6" s="34">
        <f>IF(DT7="",NA(),DT7)</f>
        <v>0</v>
      </c>
      <c r="DU6" s="34">
        <f t="shared" ref="DU6:EC6" si="13">IF(DU7="",NA(),DU7)</f>
        <v>0</v>
      </c>
      <c r="DV6" s="34">
        <f t="shared" si="13"/>
        <v>0</v>
      </c>
      <c r="DW6" s="34">
        <f t="shared" si="13"/>
        <v>0</v>
      </c>
      <c r="DX6" s="34">
        <f t="shared" si="13"/>
        <v>0</v>
      </c>
      <c r="DY6" s="34">
        <f t="shared" si="13"/>
        <v>0</v>
      </c>
      <c r="DZ6" s="35">
        <f t="shared" si="13"/>
        <v>0.08</v>
      </c>
      <c r="EA6" s="34">
        <f t="shared" si="13"/>
        <v>0</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0.04</v>
      </c>
      <c r="EK6" s="35">
        <f t="shared" si="14"/>
        <v>0.02</v>
      </c>
      <c r="EL6" s="35">
        <f t="shared" si="14"/>
        <v>0.01</v>
      </c>
      <c r="EM6" s="35">
        <f t="shared" si="14"/>
        <v>2.0499999999999998</v>
      </c>
      <c r="EN6" s="35">
        <f t="shared" si="14"/>
        <v>0.01</v>
      </c>
      <c r="EO6" s="34" t="str">
        <f>IF(EO7="","",IF(EO7="-","【-】","【"&amp;SUBSTITUTE(TEXT(EO7,"#,##0.00"),"-","△")&amp;"】"))</f>
        <v>【0.11】</v>
      </c>
    </row>
    <row r="7" spans="1:148" s="36" customFormat="1" x14ac:dyDescent="0.15">
      <c r="A7" s="28"/>
      <c r="B7" s="37">
        <v>2017</v>
      </c>
      <c r="C7" s="37">
        <v>342157</v>
      </c>
      <c r="D7" s="37">
        <v>46</v>
      </c>
      <c r="E7" s="37">
        <v>17</v>
      </c>
      <c r="F7" s="37">
        <v>5</v>
      </c>
      <c r="G7" s="37">
        <v>0</v>
      </c>
      <c r="H7" s="37" t="s">
        <v>107</v>
      </c>
      <c r="I7" s="37" t="s">
        <v>108</v>
      </c>
      <c r="J7" s="37" t="s">
        <v>109</v>
      </c>
      <c r="K7" s="37" t="s">
        <v>110</v>
      </c>
      <c r="L7" s="37" t="s">
        <v>111</v>
      </c>
      <c r="M7" s="37" t="s">
        <v>112</v>
      </c>
      <c r="N7" s="38" t="s">
        <v>113</v>
      </c>
      <c r="O7" s="38">
        <v>82.8</v>
      </c>
      <c r="P7" s="38">
        <v>13.19</v>
      </c>
      <c r="Q7" s="38">
        <v>92.07</v>
      </c>
      <c r="R7" s="38">
        <v>3466</v>
      </c>
      <c r="S7" s="38">
        <v>24082</v>
      </c>
      <c r="T7" s="38">
        <v>100.7</v>
      </c>
      <c r="U7" s="38">
        <v>239.15</v>
      </c>
      <c r="V7" s="38">
        <v>3113</v>
      </c>
      <c r="W7" s="38">
        <v>1.1499999999999999</v>
      </c>
      <c r="X7" s="38">
        <v>2706.96</v>
      </c>
      <c r="Y7" s="38">
        <v>100.01</v>
      </c>
      <c r="Z7" s="38">
        <v>100</v>
      </c>
      <c r="AA7" s="38">
        <v>100</v>
      </c>
      <c r="AB7" s="38">
        <v>100</v>
      </c>
      <c r="AC7" s="38">
        <v>100</v>
      </c>
      <c r="AD7" s="38">
        <v>92.63</v>
      </c>
      <c r="AE7" s="38">
        <v>97.53</v>
      </c>
      <c r="AF7" s="38">
        <v>99.64</v>
      </c>
      <c r="AG7" s="38">
        <v>99.66</v>
      </c>
      <c r="AH7" s="38">
        <v>100.95</v>
      </c>
      <c r="AI7" s="38">
        <v>100.96</v>
      </c>
      <c r="AJ7" s="38">
        <v>0</v>
      </c>
      <c r="AK7" s="38">
        <v>0</v>
      </c>
      <c r="AL7" s="38">
        <v>0</v>
      </c>
      <c r="AM7" s="38">
        <v>0</v>
      </c>
      <c r="AN7" s="38">
        <v>0</v>
      </c>
      <c r="AO7" s="38">
        <v>680.39</v>
      </c>
      <c r="AP7" s="38">
        <v>223.09</v>
      </c>
      <c r="AQ7" s="38">
        <v>214.61</v>
      </c>
      <c r="AR7" s="38">
        <v>225.39</v>
      </c>
      <c r="AS7" s="38">
        <v>224.04</v>
      </c>
      <c r="AT7" s="38">
        <v>198.51</v>
      </c>
      <c r="AU7" s="38">
        <v>1350.03</v>
      </c>
      <c r="AV7" s="38">
        <v>220.34</v>
      </c>
      <c r="AW7" s="38">
        <v>247.01</v>
      </c>
      <c r="AX7" s="38">
        <v>258.04000000000002</v>
      </c>
      <c r="AY7" s="38">
        <v>274.35000000000002</v>
      </c>
      <c r="AZ7" s="38">
        <v>268.19</v>
      </c>
      <c r="BA7" s="38">
        <v>33.03</v>
      </c>
      <c r="BB7" s="38">
        <v>29.45</v>
      </c>
      <c r="BC7" s="38">
        <v>31.84</v>
      </c>
      <c r="BD7" s="38">
        <v>29.91</v>
      </c>
      <c r="BE7" s="38">
        <v>32.86</v>
      </c>
      <c r="BF7" s="38">
        <v>2771.64</v>
      </c>
      <c r="BG7" s="38">
        <v>2713.04</v>
      </c>
      <c r="BH7" s="38">
        <v>2564.73</v>
      </c>
      <c r="BI7" s="38">
        <v>2404.0500000000002</v>
      </c>
      <c r="BJ7" s="38">
        <v>2187.9</v>
      </c>
      <c r="BK7" s="38">
        <v>1117.1099999999999</v>
      </c>
      <c r="BL7" s="38">
        <v>1044.8</v>
      </c>
      <c r="BM7" s="38">
        <v>1081.8</v>
      </c>
      <c r="BN7" s="38">
        <v>974.93</v>
      </c>
      <c r="BO7" s="38">
        <v>855.8</v>
      </c>
      <c r="BP7" s="38">
        <v>814.89</v>
      </c>
      <c r="BQ7" s="38">
        <v>65.33</v>
      </c>
      <c r="BR7" s="38">
        <v>60.68</v>
      </c>
      <c r="BS7" s="38">
        <v>65.489999999999995</v>
      </c>
      <c r="BT7" s="38">
        <v>69.349999999999994</v>
      </c>
      <c r="BU7" s="38">
        <v>63.85</v>
      </c>
      <c r="BV7" s="38">
        <v>41.04</v>
      </c>
      <c r="BW7" s="38">
        <v>50.82</v>
      </c>
      <c r="BX7" s="38">
        <v>52.19</v>
      </c>
      <c r="BY7" s="38">
        <v>55.32</v>
      </c>
      <c r="BZ7" s="38">
        <v>59.8</v>
      </c>
      <c r="CA7" s="38">
        <v>60.64</v>
      </c>
      <c r="CB7" s="38">
        <v>257.77</v>
      </c>
      <c r="CC7" s="38">
        <v>277.45</v>
      </c>
      <c r="CD7" s="38">
        <v>258.19</v>
      </c>
      <c r="CE7" s="38">
        <v>244.39</v>
      </c>
      <c r="CF7" s="38">
        <v>267.95</v>
      </c>
      <c r="CG7" s="38">
        <v>357.08</v>
      </c>
      <c r="CH7" s="38">
        <v>300.52</v>
      </c>
      <c r="CI7" s="38">
        <v>296.14</v>
      </c>
      <c r="CJ7" s="38">
        <v>283.17</v>
      </c>
      <c r="CK7" s="38">
        <v>263.76</v>
      </c>
      <c r="CL7" s="38">
        <v>255.52</v>
      </c>
      <c r="CM7" s="38">
        <v>35.270000000000003</v>
      </c>
      <c r="CN7" s="38">
        <v>34.020000000000003</v>
      </c>
      <c r="CO7" s="38">
        <v>34.08</v>
      </c>
      <c r="CP7" s="38">
        <v>34.08</v>
      </c>
      <c r="CQ7" s="38">
        <v>34.869999999999997</v>
      </c>
      <c r="CR7" s="38">
        <v>45.95</v>
      </c>
      <c r="CS7" s="38">
        <v>53.24</v>
      </c>
      <c r="CT7" s="38">
        <v>52.31</v>
      </c>
      <c r="CU7" s="38">
        <v>60.65</v>
      </c>
      <c r="CV7" s="38">
        <v>51.75</v>
      </c>
      <c r="CW7" s="38">
        <v>52.49</v>
      </c>
      <c r="CX7" s="38">
        <v>68.22</v>
      </c>
      <c r="CY7" s="38">
        <v>68.11</v>
      </c>
      <c r="CZ7" s="38">
        <v>70.540000000000006</v>
      </c>
      <c r="DA7" s="38">
        <v>72.59</v>
      </c>
      <c r="DB7" s="38">
        <v>75.680000000000007</v>
      </c>
      <c r="DC7" s="38">
        <v>71.97</v>
      </c>
      <c r="DD7" s="38">
        <v>84.07</v>
      </c>
      <c r="DE7" s="38">
        <v>84.32</v>
      </c>
      <c r="DF7" s="38">
        <v>84.58</v>
      </c>
      <c r="DG7" s="38">
        <v>84.84</v>
      </c>
      <c r="DH7" s="38">
        <v>85.49</v>
      </c>
      <c r="DI7" s="38">
        <v>3.56</v>
      </c>
      <c r="DJ7" s="38">
        <v>31.91</v>
      </c>
      <c r="DK7" s="38">
        <v>34.18</v>
      </c>
      <c r="DL7" s="38">
        <v>36.380000000000003</v>
      </c>
      <c r="DM7" s="38">
        <v>38.479999999999997</v>
      </c>
      <c r="DN7" s="38">
        <v>10.77</v>
      </c>
      <c r="DO7" s="38">
        <v>20.68</v>
      </c>
      <c r="DP7" s="38">
        <v>22.41</v>
      </c>
      <c r="DQ7" s="38">
        <v>22.9</v>
      </c>
      <c r="DR7" s="38">
        <v>24.87</v>
      </c>
      <c r="DS7" s="38">
        <v>24.07</v>
      </c>
      <c r="DT7" s="38">
        <v>0</v>
      </c>
      <c r="DU7" s="38">
        <v>0</v>
      </c>
      <c r="DV7" s="38">
        <v>0</v>
      </c>
      <c r="DW7" s="38">
        <v>0</v>
      </c>
      <c r="DX7" s="38">
        <v>0</v>
      </c>
      <c r="DY7" s="38">
        <v>0</v>
      </c>
      <c r="DZ7" s="38">
        <v>0.08</v>
      </c>
      <c r="EA7" s="38">
        <v>0</v>
      </c>
      <c r="EB7" s="38">
        <v>0</v>
      </c>
      <c r="EC7" s="38">
        <v>0</v>
      </c>
      <c r="ED7" s="38">
        <v>0</v>
      </c>
      <c r="EE7" s="38">
        <v>0</v>
      </c>
      <c r="EF7" s="38">
        <v>0</v>
      </c>
      <c r="EG7" s="38">
        <v>0</v>
      </c>
      <c r="EH7" s="38">
        <v>0</v>
      </c>
      <c r="EI7" s="38">
        <v>0</v>
      </c>
      <c r="EJ7" s="38">
        <v>0.04</v>
      </c>
      <c r="EK7" s="38">
        <v>0.02</v>
      </c>
      <c r="EL7" s="38">
        <v>0.01</v>
      </c>
      <c r="EM7" s="38">
        <v>2.0499999999999998</v>
      </c>
      <c r="EN7" s="38">
        <v>0.01</v>
      </c>
      <c r="EO7" s="38">
        <v>0.11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114</v>
      </c>
      <c r="C9" s="40" t="s">
        <v>115</v>
      </c>
      <c r="D9" s="40" t="s">
        <v>116</v>
      </c>
      <c r="E9" s="40" t="s">
        <v>117</v>
      </c>
      <c r="F9" s="40" t="s">
        <v>118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k-hamanaka430</cp:lastModifiedBy>
  <dcterms:created xsi:type="dcterms:W3CDTF">2018-12-03T08:56:02Z</dcterms:created>
  <dcterms:modified xsi:type="dcterms:W3CDTF">2019-01-22T09:58:45Z</dcterms:modified>
  <cp:category/>
</cp:coreProperties>
</file>