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DexKNQ8iQgTbQoIrMuJca4u4je95kytKc5FWL67L1cBCokgvG08y8TRy5LjFzDMj0qQgk8g/cBS6gpkkgtB/w==" workbookSaltValue="5SH2mUZTGxMVBe6xFjMK9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<sst xmlns="http://schemas.openxmlformats.org/spreadsheetml/2006/main" count="240" uniqueCount="126">
  <si>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</si>
  <si>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</si>
  <si>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</si>
  <si>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</si>
  <si>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</si>
  <si>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</si>
  <si>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</si>
  <si>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</si>
  <si>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</si>
  <si>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</si>
  <si>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</si>
  <si>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</si>
  <si>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</si>
  <si>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</si>
  <si>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</si>
  <si>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</si>
  <si>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</si>
  <si>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</si>
  <si>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</si>
  <si>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</si>
  <si>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</si>
  <si>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</si>
  <si>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</si>
  <si>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</si>
  <si>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</si>
  <si>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</si>
  <si>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</si>
  <si>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</si>
  <si>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</si>
  <si>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</si>
  <si>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</si>
  <si>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</si>
  <si>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</si>
  <si>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</si>
  <si>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</si>
  <si>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</si>
  <si>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</si>
  <si>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</si>
  <si>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</si>
  <si>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</si>
  <si>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</si>
  <si>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</si>
  <si>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</si>
  <si>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</si>
  <si>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</si>
  <si>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</si>
  <si>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</si>
  <si>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</si>
  <si>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</si>
  <si>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</si>
  <si>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</si>
  <si>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</si>
  <si>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</si>
  <si>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</si>
  <si>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</si>
  <si>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</si>
  <si>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</si>
  <si>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</si>
  <si>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</si>
  <si>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</si>
  <si>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</si>
  <si>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</si>
  <si>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</si>
  <si>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</si>
  <si>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</si>
  <si>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</si>
  <si>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</si>
  <si>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</si>
  <si>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</si>
  <si>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</si>
  <si>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</si>
  <si>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</si>
  <si>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</si>
  <si>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</si>
  <si>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</si>
  <si>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</si>
  <si>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</si>
  <si>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</si>
  <si>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</si>
  <si>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</si>
  <si>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</si>
  <si>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</si>
  <si>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</si>
  <si>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</si>
  <si>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</si>
  <si>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</si>
  <si>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</si>
  <si>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</si>
  <si>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</si>
  <si>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</si>
  <si>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</si>
  <si>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</si>
  <si>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</si>
  <si>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</si>
  <si>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</si>
  <si>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</si>
  <si>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</si>
  <si>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</si>
  <si>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</si>
  <si>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</si>
  <si>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</si>
  <si>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</si>
  <si>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</si>
  <si>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</si>
  <si>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</si>
  <si>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</si>
  <si>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</si>
  <si>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</si>
  <si>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</si>
  <si>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</si>
  <si>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</si>
  <si>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</si>
  <si>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</si>
  <si>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</si>
  <si>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</si>
  <si>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</si>
  <si>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</si>
  <si>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</si>
  <si>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</si>
  <si>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</si>
  <si>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</si>
  <si>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</si>
  <si>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</si>
  <si>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してくる施設や機器を維持管理面からの視点を併せ計画的かつ効率的な更新を実施していく必要がある。</t>
    <rPh sb="38" eb="40">
      <t>モクテキ</t>
    </rPh>
    <phoneticPr fontId="4"/>
  </si>
  <si>
    <t>　昭和56年度から供用を開始しているため、これまでに施設の機能診断を行い、最適整備構想を策定している。
　平成29年度から施設の更新事業として機能強化対策（安芸高田市１期）事業に着手していく。事業は１期（４地区）を対象として平成32年度に完了し、その後も他の地区を最適整備構想に基づいて効率的に更新を実施していく。</t>
    <rPh sb="26" eb="28">
      <t>シセツ</t>
    </rPh>
    <rPh sb="29" eb="31">
      <t>キノウ</t>
    </rPh>
    <rPh sb="31" eb="33">
      <t>シンダン</t>
    </rPh>
    <rPh sb="34" eb="35">
      <t>オコナ</t>
    </rPh>
    <rPh sb="37" eb="39">
      <t>サイテキ</t>
    </rPh>
    <rPh sb="53" eb="55">
      <t>ヘイセイ</t>
    </rPh>
    <rPh sb="57" eb="59">
      <t>ネンド</t>
    </rPh>
    <rPh sb="61" eb="63">
      <t>シセツ</t>
    </rPh>
    <rPh sb="64" eb="66">
      <t>コウシン</t>
    </rPh>
    <rPh sb="66" eb="68">
      <t>ジギョウ</t>
    </rPh>
    <rPh sb="71" eb="73">
      <t>キノウ</t>
    </rPh>
    <rPh sb="73" eb="75">
      <t>キョウカ</t>
    </rPh>
    <rPh sb="75" eb="77">
      <t>タイサク</t>
    </rPh>
    <rPh sb="78" eb="83">
      <t>アキタカタシ</t>
    </rPh>
    <rPh sb="84" eb="85">
      <t>キ</t>
    </rPh>
    <rPh sb="86" eb="88">
      <t>ジギョウ</t>
    </rPh>
    <rPh sb="89" eb="91">
      <t>チャクシュ</t>
    </rPh>
    <rPh sb="96" eb="98">
      <t>ジギョウ</t>
    </rPh>
    <rPh sb="99" eb="101">
      <t>イッキ</t>
    </rPh>
    <rPh sb="103" eb="105">
      <t>チク</t>
    </rPh>
    <rPh sb="107" eb="109">
      <t>タイショウ</t>
    </rPh>
    <rPh sb="112" eb="114">
      <t>ヘイセイ</t>
    </rPh>
    <rPh sb="116" eb="118">
      <t>ネンド</t>
    </rPh>
    <rPh sb="119" eb="121">
      <t>カンリョウ</t>
    </rPh>
    <rPh sb="125" eb="126">
      <t>ゴ</t>
    </rPh>
    <rPh sb="127" eb="128">
      <t>タ</t>
    </rPh>
    <rPh sb="129" eb="131">
      <t>チク</t>
    </rPh>
    <rPh sb="132" eb="134">
      <t>サイテキ</t>
    </rPh>
    <rPh sb="134" eb="136">
      <t>セイビ</t>
    </rPh>
    <phoneticPr fontId="4"/>
  </si>
  <si>
    <t xml:space="preserve">　単年度の収支を表す「①収益的収支比率」は増減に関する新たな要因がないことからこれまでに続き75%～80％の間で推移し経営改善の必要性を表している。
「⑤経費回収率」については全国平均・類似団体よりも大きく下回り、農業集落排水事業は中山間地域で住居が点在している地区が多いことから、人口の大幅な増加は見込めないため適正な使用料の確保が必要となる。
「⑥汚水処理原価」と「⑦施設利用率」についても、大幅な人口増加は見込めないことから、経費削減の検討・実施を引き続き進めて行く必要がある。
　処理区内で水洗化している方の割合を示す「⑧水洗化率」は、86.92％と全国平均値よりは高い値にあるが、これは水洗化率の分母となる現在処理区内人口の減少（空家の増加）が要因と考えられる。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</si>
</sst>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4B4-41F5-8337-4CBE5E8137EA}"/>
            </c:ext>
          </c:extLst>
        </c:ser>
        <c:dLbls>
          <c:showLegendKey val="0"/>
          <c:showVal val="0"/>
          <c:showCatName val="0"/>
          <c:showSerName val="0"/>
          <c:showPercent val="0"/>
          <c:showBubbleSize val="0"/>
        </c:dLbls>
        <c:gapWidth val="150"/>
        <c:axId val="105646720"/>
        <c:axId val="10566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0.03</c:v>
                </c:pt>
                <c:pt idx="2">
                  <c:v>0.11</c:v>
                </c:pt>
                <c:pt idx="3">
                  <c:v>0.05</c:v>
                </c:pt>
                <c:pt idx="4">
                  <c:v>0.44</c:v>
                </c:pt>
              </c:numCache>
            </c:numRef>
          </c:val>
          <c:smooth val="0"/>
          <c:extLst xmlns:c16r2="http://schemas.microsoft.com/office/drawing/2015/06/chart">
            <c:ext xmlns:c16="http://schemas.microsoft.com/office/drawing/2014/chart" uri="{C3380CC4-5D6E-409C-BE32-E72D297353CC}">
              <c16:uniqueId val="{00000001-44B4-41F5-8337-4CBE5E8137EA}"/>
            </c:ext>
          </c:extLst>
        </c:ser>
        <c:dLbls>
          <c:showLegendKey val="0"/>
          <c:showVal val="0"/>
          <c:showCatName val="0"/>
          <c:showSerName val="0"/>
          <c:showPercent val="0"/>
          <c:showBubbleSize val="0"/>
        </c:dLbls>
        <c:marker val="1"/>
        <c:smooth val="0"/>
        <c:axId val="105646720"/>
        <c:axId val="105661184"/>
      </c:lineChart>
      <c:dateAx>
        <c:axId val="105646720"/>
        <c:scaling>
          <c:orientation val="minMax"/>
        </c:scaling>
        <c:delete val="1"/>
        <c:axPos val="b"/>
        <c:numFmt formatCode="ge" sourceLinked="1"/>
        <c:majorTickMark val="none"/>
        <c:minorTickMark val="none"/>
        <c:tickLblPos val="none"/>
        <c:crossAx val="105661184"/>
        <c:crosses val="autoZero"/>
        <c:auto val="1"/>
        <c:lblOffset val="100"/>
        <c:baseTimeUnit val="years"/>
      </c:dateAx>
      <c:valAx>
        <c:axId val="10566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4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59.18</c:v>
                </c:pt>
                <c:pt idx="1">
                  <c:v>60.43</c:v>
                </c:pt>
                <c:pt idx="2">
                  <c:v>60.56</c:v>
                </c:pt>
                <c:pt idx="3">
                  <c:v>59.44</c:v>
                </c:pt>
                <c:pt idx="4">
                  <c:v>56.44</c:v>
                </c:pt>
              </c:numCache>
            </c:numRef>
          </c:val>
          <c:extLst xmlns:c16r2="http://schemas.microsoft.com/office/drawing/2015/06/chart">
            <c:ext xmlns:c16="http://schemas.microsoft.com/office/drawing/2014/chart" uri="{C3380CC4-5D6E-409C-BE32-E72D297353CC}">
              <c16:uniqueId val="{00000000-B5BC-43B3-9C48-8227EAEC20E2}"/>
            </c:ext>
          </c:extLst>
        </c:ser>
        <c:dLbls>
          <c:showLegendKey val="0"/>
          <c:showVal val="0"/>
          <c:showCatName val="0"/>
          <c:showSerName val="0"/>
          <c:showPercent val="0"/>
          <c:showBubbleSize val="0"/>
        </c:dLbls>
        <c:gapWidth val="150"/>
        <c:axId val="111721472"/>
        <c:axId val="11172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60.63</c:v>
                </c:pt>
                <c:pt idx="1">
                  <c:v>58.47</c:v>
                </c:pt>
                <c:pt idx="2">
                  <c:v>57.3</c:v>
                </c:pt>
                <c:pt idx="3">
                  <c:v>56</c:v>
                </c:pt>
                <c:pt idx="4">
                  <c:v>56.01</c:v>
                </c:pt>
              </c:numCache>
            </c:numRef>
          </c:val>
          <c:smooth val="0"/>
          <c:extLst xmlns:c16r2="http://schemas.microsoft.com/office/drawing/2015/06/chart">
            <c:ext xmlns:c16="http://schemas.microsoft.com/office/drawing/2014/chart" uri="{C3380CC4-5D6E-409C-BE32-E72D297353CC}">
              <c16:uniqueId val="{00000001-B5BC-43B3-9C48-8227EAEC20E2}"/>
            </c:ext>
          </c:extLst>
        </c:ser>
        <c:dLbls>
          <c:showLegendKey val="0"/>
          <c:showVal val="0"/>
          <c:showCatName val="0"/>
          <c:showSerName val="0"/>
          <c:showPercent val="0"/>
          <c:showBubbleSize val="0"/>
        </c:dLbls>
        <c:marker val="1"/>
        <c:smooth val="0"/>
        <c:axId val="111721472"/>
        <c:axId val="111727744"/>
      </c:lineChart>
      <c:dateAx>
        <c:axId val="111721472"/>
        <c:scaling>
          <c:orientation val="minMax"/>
        </c:scaling>
        <c:delete val="1"/>
        <c:axPos val="b"/>
        <c:numFmt formatCode="ge" sourceLinked="1"/>
        <c:majorTickMark val="none"/>
        <c:minorTickMark val="none"/>
        <c:tickLblPos val="none"/>
        <c:crossAx val="111727744"/>
        <c:crosses val="autoZero"/>
        <c:auto val="1"/>
        <c:lblOffset val="100"/>
        <c:baseTimeUnit val="years"/>
      </c:dateAx>
      <c:valAx>
        <c:axId val="11172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2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78.34</c:v>
                </c:pt>
                <c:pt idx="1">
                  <c:v>83.65</c:v>
                </c:pt>
                <c:pt idx="2">
                  <c:v>81.900000000000006</c:v>
                </c:pt>
                <c:pt idx="3">
                  <c:v>83.81</c:v>
                </c:pt>
                <c:pt idx="4">
                  <c:v>86.92</c:v>
                </c:pt>
              </c:numCache>
            </c:numRef>
          </c:val>
          <c:extLst xmlns:c16r2="http://schemas.microsoft.com/office/drawing/2015/06/chart">
            <c:ext xmlns:c16="http://schemas.microsoft.com/office/drawing/2014/chart" uri="{C3380CC4-5D6E-409C-BE32-E72D297353CC}">
              <c16:uniqueId val="{00000000-D1E8-4AA7-9F8A-07F90BE12B26}"/>
            </c:ext>
          </c:extLst>
        </c:ser>
        <c:dLbls>
          <c:showLegendKey val="0"/>
          <c:showVal val="0"/>
          <c:showCatName val="0"/>
          <c:showSerName val="0"/>
          <c:showPercent val="0"/>
          <c:showBubbleSize val="0"/>
        </c:dLbls>
        <c:gapWidth val="150"/>
        <c:axId val="111778816"/>
        <c:axId val="11178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88.66</c:v>
                </c:pt>
                <c:pt idx="1">
                  <c:v>88.58</c:v>
                </c:pt>
                <c:pt idx="2">
                  <c:v>89.43</c:v>
                </c:pt>
                <c:pt idx="3">
                  <c:v>89.51</c:v>
                </c:pt>
                <c:pt idx="4">
                  <c:v>89.77</c:v>
                </c:pt>
              </c:numCache>
            </c:numRef>
          </c:val>
          <c:smooth val="0"/>
          <c:extLst xmlns:c16r2="http://schemas.microsoft.com/office/drawing/2015/06/chart">
            <c:ext xmlns:c16="http://schemas.microsoft.com/office/drawing/2014/chart" uri="{C3380CC4-5D6E-409C-BE32-E72D297353CC}">
              <c16:uniqueId val="{00000001-D1E8-4AA7-9F8A-07F90BE12B26}"/>
            </c:ext>
          </c:extLst>
        </c:ser>
        <c:dLbls>
          <c:showLegendKey val="0"/>
          <c:showVal val="0"/>
          <c:showCatName val="0"/>
          <c:showSerName val="0"/>
          <c:showPercent val="0"/>
          <c:showBubbleSize val="0"/>
        </c:dLbls>
        <c:marker val="1"/>
        <c:smooth val="0"/>
        <c:axId val="111778816"/>
        <c:axId val="111780992"/>
      </c:lineChart>
      <c:dateAx>
        <c:axId val="111778816"/>
        <c:scaling>
          <c:orientation val="minMax"/>
        </c:scaling>
        <c:delete val="1"/>
        <c:axPos val="b"/>
        <c:numFmt formatCode="ge" sourceLinked="1"/>
        <c:majorTickMark val="none"/>
        <c:minorTickMark val="none"/>
        <c:tickLblPos val="none"/>
        <c:crossAx val="111780992"/>
        <c:crosses val="autoZero"/>
        <c:auto val="1"/>
        <c:lblOffset val="100"/>
        <c:baseTimeUnit val="years"/>
      </c:dateAx>
      <c:valAx>
        <c:axId val="11178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7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75.52</c:v>
                </c:pt>
                <c:pt idx="1">
                  <c:v>77.66</c:v>
                </c:pt>
                <c:pt idx="2">
                  <c:v>75.91</c:v>
                </c:pt>
                <c:pt idx="3">
                  <c:v>79.010000000000005</c:v>
                </c:pt>
                <c:pt idx="4">
                  <c:v>80.31</c:v>
                </c:pt>
              </c:numCache>
            </c:numRef>
          </c:val>
          <c:extLst xmlns:c16r2="http://schemas.microsoft.com/office/drawing/2015/06/chart">
            <c:ext xmlns:c16="http://schemas.microsoft.com/office/drawing/2014/chart" uri="{C3380CC4-5D6E-409C-BE32-E72D297353CC}">
              <c16:uniqueId val="{00000000-03E9-4466-B736-9832A3A8E7CF}"/>
            </c:ext>
          </c:extLst>
        </c:ser>
        <c:dLbls>
          <c:showLegendKey val="0"/>
          <c:showVal val="0"/>
          <c:showCatName val="0"/>
          <c:showSerName val="0"/>
          <c:showPercent val="0"/>
          <c:showBubbleSize val="0"/>
        </c:dLbls>
        <c:gapWidth val="150"/>
        <c:axId val="105688064"/>
        <c:axId val="10569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E9-4466-B736-9832A3A8E7CF}"/>
            </c:ext>
          </c:extLst>
        </c:ser>
        <c:dLbls>
          <c:showLegendKey val="0"/>
          <c:showVal val="0"/>
          <c:showCatName val="0"/>
          <c:showSerName val="0"/>
          <c:showPercent val="0"/>
          <c:showBubbleSize val="0"/>
        </c:dLbls>
        <c:marker val="1"/>
        <c:smooth val="0"/>
        <c:axId val="105688064"/>
        <c:axId val="105698432"/>
      </c:lineChart>
      <c:dateAx>
        <c:axId val="105688064"/>
        <c:scaling>
          <c:orientation val="minMax"/>
        </c:scaling>
        <c:delete val="1"/>
        <c:axPos val="b"/>
        <c:numFmt formatCode="ge" sourceLinked="1"/>
        <c:majorTickMark val="none"/>
        <c:minorTickMark val="none"/>
        <c:tickLblPos val="none"/>
        <c:crossAx val="105698432"/>
        <c:crosses val="autoZero"/>
        <c:auto val="1"/>
        <c:lblOffset val="100"/>
        <c:baseTimeUnit val="years"/>
      </c:dateAx>
      <c:valAx>
        <c:axId val="10569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8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C06-4820-B8B8-B2C7D6690923}"/>
            </c:ext>
          </c:extLst>
        </c:ser>
        <c:dLbls>
          <c:showLegendKey val="0"/>
          <c:showVal val="0"/>
          <c:showCatName val="0"/>
          <c:showSerName val="0"/>
          <c:showPercent val="0"/>
          <c:showBubbleSize val="0"/>
        </c:dLbls>
        <c:gapWidth val="150"/>
        <c:axId val="111488384"/>
        <c:axId val="11151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06-4820-B8B8-B2C7D6690923}"/>
            </c:ext>
          </c:extLst>
        </c:ser>
        <c:dLbls>
          <c:showLegendKey val="0"/>
          <c:showVal val="0"/>
          <c:showCatName val="0"/>
          <c:showSerName val="0"/>
          <c:showPercent val="0"/>
          <c:showBubbleSize val="0"/>
        </c:dLbls>
        <c:marker val="1"/>
        <c:smooth val="0"/>
        <c:axId val="111488384"/>
        <c:axId val="111515136"/>
      </c:lineChart>
      <c:dateAx>
        <c:axId val="111488384"/>
        <c:scaling>
          <c:orientation val="minMax"/>
        </c:scaling>
        <c:delete val="1"/>
        <c:axPos val="b"/>
        <c:numFmt formatCode="ge" sourceLinked="1"/>
        <c:majorTickMark val="none"/>
        <c:minorTickMark val="none"/>
        <c:tickLblPos val="none"/>
        <c:crossAx val="111515136"/>
        <c:crosses val="autoZero"/>
        <c:auto val="1"/>
        <c:lblOffset val="100"/>
        <c:baseTimeUnit val="years"/>
      </c:dateAx>
      <c:valAx>
        <c:axId val="11151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8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E5-4382-BC69-4BE13EC0D343}"/>
            </c:ext>
          </c:extLst>
        </c:ser>
        <c:dLbls>
          <c:showLegendKey val="0"/>
          <c:showVal val="0"/>
          <c:showCatName val="0"/>
          <c:showSerName val="0"/>
          <c:showPercent val="0"/>
          <c:showBubbleSize val="0"/>
        </c:dLbls>
        <c:gapWidth val="150"/>
        <c:axId val="111886336"/>
        <c:axId val="11188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E5-4382-BC69-4BE13EC0D343}"/>
            </c:ext>
          </c:extLst>
        </c:ser>
        <c:dLbls>
          <c:showLegendKey val="0"/>
          <c:showVal val="0"/>
          <c:showCatName val="0"/>
          <c:showSerName val="0"/>
          <c:showPercent val="0"/>
          <c:showBubbleSize val="0"/>
        </c:dLbls>
        <c:marker val="1"/>
        <c:smooth val="0"/>
        <c:axId val="111886336"/>
        <c:axId val="111888256"/>
      </c:lineChart>
      <c:dateAx>
        <c:axId val="111886336"/>
        <c:scaling>
          <c:orientation val="minMax"/>
        </c:scaling>
        <c:delete val="1"/>
        <c:axPos val="b"/>
        <c:numFmt formatCode="ge" sourceLinked="1"/>
        <c:majorTickMark val="none"/>
        <c:minorTickMark val="none"/>
        <c:tickLblPos val="none"/>
        <c:crossAx val="111888256"/>
        <c:crosses val="autoZero"/>
        <c:auto val="1"/>
        <c:lblOffset val="100"/>
        <c:baseTimeUnit val="years"/>
      </c:dateAx>
      <c:valAx>
        <c:axId val="11188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8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EBC-42BB-91E3-9E22E2B4C5D0}"/>
            </c:ext>
          </c:extLst>
        </c:ser>
        <c:dLbls>
          <c:showLegendKey val="0"/>
          <c:showVal val="0"/>
          <c:showCatName val="0"/>
          <c:showSerName val="0"/>
          <c:showPercent val="0"/>
          <c:showBubbleSize val="0"/>
        </c:dLbls>
        <c:gapWidth val="150"/>
        <c:axId val="111940352"/>
        <c:axId val="1119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BC-42BB-91E3-9E22E2B4C5D0}"/>
            </c:ext>
          </c:extLst>
        </c:ser>
        <c:dLbls>
          <c:showLegendKey val="0"/>
          <c:showVal val="0"/>
          <c:showCatName val="0"/>
          <c:showSerName val="0"/>
          <c:showPercent val="0"/>
          <c:showBubbleSize val="0"/>
        </c:dLbls>
        <c:marker val="1"/>
        <c:smooth val="0"/>
        <c:axId val="111940352"/>
        <c:axId val="111942272"/>
      </c:lineChart>
      <c:dateAx>
        <c:axId val="111940352"/>
        <c:scaling>
          <c:orientation val="minMax"/>
        </c:scaling>
        <c:delete val="1"/>
        <c:axPos val="b"/>
        <c:numFmt formatCode="ge" sourceLinked="1"/>
        <c:majorTickMark val="none"/>
        <c:minorTickMark val="none"/>
        <c:tickLblPos val="none"/>
        <c:crossAx val="111942272"/>
        <c:crosses val="autoZero"/>
        <c:auto val="1"/>
        <c:lblOffset val="100"/>
        <c:baseTimeUnit val="years"/>
      </c:dateAx>
      <c:valAx>
        <c:axId val="1119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94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69-4DAC-9CF1-02921E789783}"/>
            </c:ext>
          </c:extLst>
        </c:ser>
        <c:dLbls>
          <c:showLegendKey val="0"/>
          <c:showVal val="0"/>
          <c:showCatName val="0"/>
          <c:showSerName val="0"/>
          <c:showPercent val="0"/>
          <c:showBubbleSize val="0"/>
        </c:dLbls>
        <c:gapWidth val="150"/>
        <c:axId val="111963136"/>
        <c:axId val="11197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69-4DAC-9CF1-02921E789783}"/>
            </c:ext>
          </c:extLst>
        </c:ser>
        <c:dLbls>
          <c:showLegendKey val="0"/>
          <c:showVal val="0"/>
          <c:showCatName val="0"/>
          <c:showSerName val="0"/>
          <c:showPercent val="0"/>
          <c:showBubbleSize val="0"/>
        </c:dLbls>
        <c:marker val="1"/>
        <c:smooth val="0"/>
        <c:axId val="111963136"/>
        <c:axId val="111973504"/>
      </c:lineChart>
      <c:dateAx>
        <c:axId val="111963136"/>
        <c:scaling>
          <c:orientation val="minMax"/>
        </c:scaling>
        <c:delete val="1"/>
        <c:axPos val="b"/>
        <c:numFmt formatCode="ge" sourceLinked="1"/>
        <c:majorTickMark val="none"/>
        <c:minorTickMark val="none"/>
        <c:tickLblPos val="none"/>
        <c:crossAx val="111973504"/>
        <c:crosses val="autoZero"/>
        <c:auto val="1"/>
        <c:lblOffset val="100"/>
        <c:baseTimeUnit val="years"/>
      </c:dateAx>
      <c:valAx>
        <c:axId val="11197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96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formatCode="#,##0.00;&quot;△&quot;#,##0.00">
                  <c:v>0</c:v>
                </c:pt>
                <c:pt idx="1">
                  <c:v>11.25</c:v>
                </c:pt>
                <c:pt idx="2" formatCode="#,##0.00;&quot;△&quot;#,##0.00">
                  <c:v>0</c:v>
                </c:pt>
                <c:pt idx="3">
                  <c:v>6.69</c:v>
                </c:pt>
                <c:pt idx="4">
                  <c:v>3207.42</c:v>
                </c:pt>
              </c:numCache>
            </c:numRef>
          </c:val>
          <c:extLst xmlns:c16r2="http://schemas.microsoft.com/office/drawing/2015/06/chart">
            <c:ext xmlns:c16="http://schemas.microsoft.com/office/drawing/2014/chart" uri="{C3380CC4-5D6E-409C-BE32-E72D297353CC}">
              <c16:uniqueId val="{00000000-BBA2-47B0-B720-4C3B93934D26}"/>
            </c:ext>
          </c:extLst>
        </c:ser>
        <c:dLbls>
          <c:showLegendKey val="0"/>
          <c:showVal val="0"/>
          <c:showCatName val="0"/>
          <c:showSerName val="0"/>
          <c:showPercent val="0"/>
          <c:showBubbleSize val="0"/>
        </c:dLbls>
        <c:gapWidth val="150"/>
        <c:axId val="112015232"/>
        <c:axId val="11202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547.95000000000005</c:v>
                </c:pt>
                <c:pt idx="1">
                  <c:v>632.94000000000005</c:v>
                </c:pt>
                <c:pt idx="2">
                  <c:v>721.43</c:v>
                </c:pt>
                <c:pt idx="3">
                  <c:v>685.34</c:v>
                </c:pt>
                <c:pt idx="4">
                  <c:v>684.74</c:v>
                </c:pt>
              </c:numCache>
            </c:numRef>
          </c:val>
          <c:smooth val="0"/>
          <c:extLst xmlns:c16r2="http://schemas.microsoft.com/office/drawing/2015/06/chart">
            <c:ext xmlns:c16="http://schemas.microsoft.com/office/drawing/2014/chart" uri="{C3380CC4-5D6E-409C-BE32-E72D297353CC}">
              <c16:uniqueId val="{00000001-BBA2-47B0-B720-4C3B93934D26}"/>
            </c:ext>
          </c:extLst>
        </c:ser>
        <c:dLbls>
          <c:showLegendKey val="0"/>
          <c:showVal val="0"/>
          <c:showCatName val="0"/>
          <c:showSerName val="0"/>
          <c:showPercent val="0"/>
          <c:showBubbleSize val="0"/>
        </c:dLbls>
        <c:marker val="1"/>
        <c:smooth val="0"/>
        <c:axId val="112015232"/>
        <c:axId val="112021504"/>
      </c:lineChart>
      <c:dateAx>
        <c:axId val="112015232"/>
        <c:scaling>
          <c:orientation val="minMax"/>
        </c:scaling>
        <c:delete val="1"/>
        <c:axPos val="b"/>
        <c:numFmt formatCode="ge" sourceLinked="1"/>
        <c:majorTickMark val="none"/>
        <c:minorTickMark val="none"/>
        <c:tickLblPos val="none"/>
        <c:crossAx val="112021504"/>
        <c:crosses val="autoZero"/>
        <c:auto val="1"/>
        <c:lblOffset val="100"/>
        <c:baseTimeUnit val="years"/>
      </c:dateAx>
      <c:valAx>
        <c:axId val="1120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1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38.76</c:v>
                </c:pt>
                <c:pt idx="1">
                  <c:v>40.25</c:v>
                </c:pt>
                <c:pt idx="2">
                  <c:v>39.840000000000003</c:v>
                </c:pt>
                <c:pt idx="3">
                  <c:v>38.85</c:v>
                </c:pt>
                <c:pt idx="4">
                  <c:v>37.22</c:v>
                </c:pt>
              </c:numCache>
            </c:numRef>
          </c:val>
          <c:extLst xmlns:c16r2="http://schemas.microsoft.com/office/drawing/2015/06/chart">
            <c:ext xmlns:c16="http://schemas.microsoft.com/office/drawing/2014/chart" uri="{C3380CC4-5D6E-409C-BE32-E72D297353CC}">
              <c16:uniqueId val="{00000000-F301-44C3-BE75-B49145200D60}"/>
            </c:ext>
          </c:extLst>
        </c:ser>
        <c:dLbls>
          <c:showLegendKey val="0"/>
          <c:showVal val="0"/>
          <c:showCatName val="0"/>
          <c:showSerName val="0"/>
          <c:showPercent val="0"/>
          <c:showBubbleSize val="0"/>
        </c:dLbls>
        <c:gapWidth val="150"/>
        <c:axId val="112040192"/>
        <c:axId val="11205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64.86</c:v>
                </c:pt>
                <c:pt idx="1">
                  <c:v>62.3</c:v>
                </c:pt>
                <c:pt idx="2">
                  <c:v>59.3</c:v>
                </c:pt>
                <c:pt idx="3">
                  <c:v>59.83</c:v>
                </c:pt>
                <c:pt idx="4">
                  <c:v>65.33</c:v>
                </c:pt>
              </c:numCache>
            </c:numRef>
          </c:val>
          <c:smooth val="0"/>
          <c:extLst xmlns:c16r2="http://schemas.microsoft.com/office/drawing/2015/06/chart">
            <c:ext xmlns:c16="http://schemas.microsoft.com/office/drawing/2014/chart" uri="{C3380CC4-5D6E-409C-BE32-E72D297353CC}">
              <c16:uniqueId val="{00000001-F301-44C3-BE75-B49145200D60}"/>
            </c:ext>
          </c:extLst>
        </c:ser>
        <c:dLbls>
          <c:showLegendKey val="0"/>
          <c:showVal val="0"/>
          <c:showCatName val="0"/>
          <c:showSerName val="0"/>
          <c:showPercent val="0"/>
          <c:showBubbleSize val="0"/>
        </c:dLbls>
        <c:marker val="1"/>
        <c:smooth val="0"/>
        <c:axId val="112040192"/>
        <c:axId val="112058752"/>
      </c:lineChart>
      <c:dateAx>
        <c:axId val="112040192"/>
        <c:scaling>
          <c:orientation val="minMax"/>
        </c:scaling>
        <c:delete val="1"/>
        <c:axPos val="b"/>
        <c:numFmt formatCode="ge" sourceLinked="1"/>
        <c:majorTickMark val="none"/>
        <c:minorTickMark val="none"/>
        <c:tickLblPos val="none"/>
        <c:crossAx val="112058752"/>
        <c:crosses val="autoZero"/>
        <c:auto val="1"/>
        <c:lblOffset val="100"/>
        <c:baseTimeUnit val="years"/>
      </c:dateAx>
      <c:valAx>
        <c:axId val="1120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4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407.12</c:v>
                </c:pt>
                <c:pt idx="1">
                  <c:v>389.84</c:v>
                </c:pt>
                <c:pt idx="2">
                  <c:v>392.37</c:v>
                </c:pt>
                <c:pt idx="3">
                  <c:v>420.79</c:v>
                </c:pt>
                <c:pt idx="4">
                  <c:v>439.38</c:v>
                </c:pt>
              </c:numCache>
            </c:numRef>
          </c:val>
          <c:extLst xmlns:c16r2="http://schemas.microsoft.com/office/drawing/2015/06/chart">
            <c:ext xmlns:c16="http://schemas.microsoft.com/office/drawing/2014/chart" uri="{C3380CC4-5D6E-409C-BE32-E72D297353CC}">
              <c16:uniqueId val="{00000000-491F-4EB2-9379-0F8B8C2A836C}"/>
            </c:ext>
          </c:extLst>
        </c:ser>
        <c:dLbls>
          <c:showLegendKey val="0"/>
          <c:showVal val="0"/>
          <c:showCatName val="0"/>
          <c:showSerName val="0"/>
          <c:showPercent val="0"/>
          <c:showBubbleSize val="0"/>
        </c:dLbls>
        <c:gapWidth val="150"/>
        <c:axId val="111692416"/>
        <c:axId val="111698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214.41</c:v>
                </c:pt>
                <c:pt idx="1">
                  <c:v>235.07</c:v>
                </c:pt>
                <c:pt idx="2">
                  <c:v>248.14</c:v>
                </c:pt>
                <c:pt idx="3">
                  <c:v>246.66</c:v>
                </c:pt>
                <c:pt idx="4">
                  <c:v>227.43</c:v>
                </c:pt>
              </c:numCache>
            </c:numRef>
          </c:val>
          <c:smooth val="0"/>
          <c:extLst xmlns:c16r2="http://schemas.microsoft.com/office/drawing/2015/06/chart">
            <c:ext xmlns:c16="http://schemas.microsoft.com/office/drawing/2014/chart" uri="{C3380CC4-5D6E-409C-BE32-E72D297353CC}">
              <c16:uniqueId val="{00000001-491F-4EB2-9379-0F8B8C2A836C}"/>
            </c:ext>
          </c:extLst>
        </c:ser>
        <c:dLbls>
          <c:showLegendKey val="0"/>
          <c:showVal val="0"/>
          <c:showCatName val="0"/>
          <c:showSerName val="0"/>
          <c:showPercent val="0"/>
          <c:showBubbleSize val="0"/>
        </c:dLbls>
        <c:marker val="1"/>
        <c:smooth val="0"/>
        <c:axId val="111692416"/>
        <c:axId val="111698688"/>
      </c:lineChart>
      <c:dateAx>
        <c:axId val="111692416"/>
        <c:scaling>
          <c:orientation val="minMax"/>
        </c:scaling>
        <c:delete val="1"/>
        <c:axPos val="b"/>
        <c:numFmt formatCode="ge" sourceLinked="1"/>
        <c:majorTickMark val="none"/>
        <c:minorTickMark val="none"/>
        <c:tickLblPos val="none"/>
        <c:crossAx val="111698688"/>
        <c:crosses val="autoZero"/>
        <c:auto val="1"/>
        <c:lblOffset val="100"/>
        <c:baseTimeUnit val="years"/>
      </c:dateAx>
      <c:valAx>
        <c:axId val="11169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9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安芸高田市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66">
        <f>データ!S6</f>
        <v>29278</v>
      </c>
      <c r="AM8" s="66"/>
      <c r="AN8" s="66"/>
      <c r="AO8" s="66"/>
      <c r="AP8" s="66"/>
      <c r="AQ8" s="66"/>
      <c r="AR8" s="66"/>
      <c r="AS8" s="66"/>
      <c r="AT8" s="65">
        <f>データ!T6</f>
        <v>537.75</v>
      </c>
      <c r="AU8" s="65"/>
      <c r="AV8" s="65"/>
      <c r="AW8" s="65"/>
      <c r="AX8" s="65"/>
      <c r="AY8" s="65"/>
      <c r="AZ8" s="65"/>
      <c r="BA8" s="65"/>
      <c r="BB8" s="65">
        <f>データ!U6</f>
        <v>54.45</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15.16</v>
      </c>
      <c r="Q10" s="65"/>
      <c r="R10" s="65"/>
      <c r="S10" s="65"/>
      <c r="T10" s="65"/>
      <c r="U10" s="65"/>
      <c r="V10" s="65"/>
      <c r="W10" s="65">
        <f>データ!Q6</f>
        <v>90</v>
      </c>
      <c r="X10" s="65"/>
      <c r="Y10" s="65"/>
      <c r="Z10" s="65"/>
      <c r="AA10" s="65"/>
      <c r="AB10" s="65"/>
      <c r="AC10" s="65"/>
      <c r="AD10" s="66">
        <f>データ!R6</f>
        <v>3348</v>
      </c>
      <c r="AE10" s="66"/>
      <c r="AF10" s="66"/>
      <c r="AG10" s="66"/>
      <c r="AH10" s="66"/>
      <c r="AI10" s="66"/>
      <c r="AJ10" s="66"/>
      <c r="AK10" s="2"/>
      <c r="AL10" s="66">
        <f>データ!V6</f>
        <v>4395</v>
      </c>
      <c r="AM10" s="66"/>
      <c r="AN10" s="66"/>
      <c r="AO10" s="66"/>
      <c r="AP10" s="66"/>
      <c r="AQ10" s="66"/>
      <c r="AR10" s="66"/>
      <c r="AS10" s="66"/>
      <c r="AT10" s="65">
        <f>データ!W6</f>
        <v>2.66</v>
      </c>
      <c r="AU10" s="65"/>
      <c r="AV10" s="65"/>
      <c r="AW10" s="65"/>
      <c r="AX10" s="65"/>
      <c r="AY10" s="65"/>
      <c r="AZ10" s="65"/>
      <c r="BA10" s="65"/>
      <c r="BB10" s="65">
        <f>データ!X6</f>
        <v>1652.26</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pGxvJNRSY09d6iQAwJln6HyrGF4xN3BIC5IAlFZkSlNW8EQ6XqruVhykUAu/7ZVFAIi/cRD2HmHUnxrd5qJv3g==" saltValue="/A56S5yV30Zdz3stutyR8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342149</v>
      </c>
      <c r="D6" s="32">
        <f t="shared" si="3"/>
        <v>47</v>
      </c>
      <c r="E6" s="32">
        <f t="shared" si="3"/>
        <v>17</v>
      </c>
      <c r="F6" s="32">
        <f t="shared" si="3"/>
        <v>5</v>
      </c>
      <c r="G6" s="32">
        <f t="shared" si="3"/>
        <v>0</v>
      </c>
      <c r="H6" s="32" t="str">
        <f t="shared" si="3"/>
        <v>広島県　安芸高田市</v>
      </c>
      <c r="I6" s="32" t="str">
        <f t="shared" si="3"/>
        <v>法非適用</v>
      </c>
      <c r="J6" s="32" t="str">
        <f t="shared" si="3"/>
        <v>下水道事業</v>
      </c>
      <c r="K6" s="32" t="str">
        <f t="shared" si="3"/>
        <v>農業集落排水</v>
      </c>
      <c r="L6" s="32" t="str">
        <f t="shared" si="3"/>
        <v>F1</v>
      </c>
      <c r="M6" s="32" t="str">
        <f t="shared" si="3"/>
        <v>非設置</v>
      </c>
      <c r="N6" s="33" t="str">
        <f t="shared" si="3"/>
        <v>-</v>
      </c>
      <c r="O6" s="33" t="str">
        <f t="shared" si="3"/>
        <v>該当数値なし</v>
      </c>
      <c r="P6" s="33">
        <f t="shared" si="3"/>
        <v>15.16</v>
      </c>
      <c r="Q6" s="33">
        <f t="shared" si="3"/>
        <v>90</v>
      </c>
      <c r="R6" s="33">
        <f t="shared" si="3"/>
        <v>3348</v>
      </c>
      <c r="S6" s="33">
        <f t="shared" si="3"/>
        <v>29278</v>
      </c>
      <c r="T6" s="33">
        <f t="shared" si="3"/>
        <v>537.75</v>
      </c>
      <c r="U6" s="33">
        <f t="shared" si="3"/>
        <v>54.45</v>
      </c>
      <c r="V6" s="33">
        <f t="shared" si="3"/>
        <v>4395</v>
      </c>
      <c r="W6" s="33">
        <f t="shared" si="3"/>
        <v>2.66</v>
      </c>
      <c r="X6" s="33">
        <f t="shared" si="3"/>
        <v>1652.26</v>
      </c>
      <c r="Y6" s="34">
        <f>IF(Y7="",NA(),Y7)</f>
        <v>75.52</v>
      </c>
      <c r="Z6" s="34">
        <f t="shared" ref="Z6:AH6" si="4">IF(Z7="",NA(),Z7)</f>
        <v>77.66</v>
      </c>
      <c r="AA6" s="34">
        <f t="shared" si="4"/>
        <v>75.91</v>
      </c>
      <c r="AB6" s="34">
        <f t="shared" si="4"/>
        <v>79.010000000000005</v>
      </c>
      <c r="AC6" s="34">
        <f t="shared" si="4"/>
        <v>80.31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4">
        <f t="shared" ref="BG6:BO6" si="7">IF(BG7="",NA(),BG7)</f>
        <v>11.25</v>
      </c>
      <c r="BH6" s="33">
        <f t="shared" si="7"/>
        <v>0</v>
      </c>
      <c r="BI6" s="34">
        <f t="shared" si="7"/>
        <v>6.69</v>
      </c>
      <c r="BJ6" s="34">
        <f t="shared" si="7"/>
        <v>3207.42</v>
      </c>
      <c r="BK6" s="34">
        <f t="shared" si="7"/>
        <v>547.95000000000005</v>
      </c>
      <c r="BL6" s="34">
        <f t="shared" si="7"/>
        <v>632.94000000000005</v>
      </c>
      <c r="BM6" s="34">
        <f t="shared" si="7"/>
        <v>721.43</v>
      </c>
      <c r="BN6" s="34">
        <f t="shared" si="7"/>
        <v>685.34</v>
      </c>
      <c r="BO6" s="34">
        <f t="shared" si="7"/>
        <v>684.74</v>
      </c>
      <c r="BP6" s="33" t="str">
        <f>IF(BP7="","",IF(BP7="-","【-】","【"&amp;SUBSTITUTE(TEXT(BP7,"#,##0.00"),"-","△")&amp;"】"))</f>
        <v>【814.89】</v>
      </c>
      <c r="BQ6" s="34">
        <f>IF(BQ7="",NA(),BQ7)</f>
        <v>38.76</v>
      </c>
      <c r="BR6" s="34">
        <f t="shared" ref="BR6:BZ6" si="8">IF(BR7="",NA(),BR7)</f>
        <v>40.25</v>
      </c>
      <c r="BS6" s="34">
        <f t="shared" si="8"/>
        <v>39.840000000000003</v>
      </c>
      <c r="BT6" s="34">
        <f t="shared" si="8"/>
        <v>38.85</v>
      </c>
      <c r="BU6" s="34">
        <f t="shared" si="8"/>
        <v>37.22</v>
      </c>
      <c r="BV6" s="34">
        <f t="shared" si="8"/>
        <v>64.86</v>
      </c>
      <c r="BW6" s="34">
        <f t="shared" si="8"/>
        <v>62.3</v>
      </c>
      <c r="BX6" s="34">
        <f t="shared" si="8"/>
        <v>59.3</v>
      </c>
      <c r="BY6" s="34">
        <f t="shared" si="8"/>
        <v>59.83</v>
      </c>
      <c r="BZ6" s="34">
        <f t="shared" si="8"/>
        <v>65.33</v>
      </c>
      <c r="CA6" s="33" t="str">
        <f>IF(CA7="","",IF(CA7="-","【-】","【"&amp;SUBSTITUTE(TEXT(CA7,"#,##0.00"),"-","△")&amp;"】"))</f>
        <v>【60.64】</v>
      </c>
      <c r="CB6" s="34">
        <f>IF(CB7="",NA(),CB7)</f>
        <v>407.12</v>
      </c>
      <c r="CC6" s="34">
        <f t="shared" ref="CC6:CK6" si="9">IF(CC7="",NA(),CC7)</f>
        <v>389.84</v>
      </c>
      <c r="CD6" s="34">
        <f t="shared" si="9"/>
        <v>392.37</v>
      </c>
      <c r="CE6" s="34">
        <f t="shared" si="9"/>
        <v>420.79</v>
      </c>
      <c r="CF6" s="34">
        <f t="shared" si="9"/>
        <v>439.38</v>
      </c>
      <c r="CG6" s="34">
        <f t="shared" si="9"/>
        <v>214.41</v>
      </c>
      <c r="CH6" s="34">
        <f t="shared" si="9"/>
        <v>235.07</v>
      </c>
      <c r="CI6" s="34">
        <f t="shared" si="9"/>
        <v>248.14</v>
      </c>
      <c r="CJ6" s="34">
        <f t="shared" si="9"/>
        <v>246.66</v>
      </c>
      <c r="CK6" s="34">
        <f t="shared" si="9"/>
        <v>227.43</v>
      </c>
      <c r="CL6" s="33" t="str">
        <f>IF(CL7="","",IF(CL7="-","【-】","【"&amp;SUBSTITUTE(TEXT(CL7,"#,##0.00"),"-","△")&amp;"】"))</f>
        <v>【255.52】</v>
      </c>
      <c r="CM6" s="34">
        <f>IF(CM7="",NA(),CM7)</f>
        <v>59.18</v>
      </c>
      <c r="CN6" s="34">
        <f t="shared" ref="CN6:CV6" si="10">IF(CN7="",NA(),CN7)</f>
        <v>60.43</v>
      </c>
      <c r="CO6" s="34">
        <f t="shared" si="10"/>
        <v>60.56</v>
      </c>
      <c r="CP6" s="34">
        <f t="shared" si="10"/>
        <v>59.44</v>
      </c>
      <c r="CQ6" s="34">
        <f t="shared" si="10"/>
        <v>56.44</v>
      </c>
      <c r="CR6" s="34">
        <f t="shared" si="10"/>
        <v>60.63</v>
      </c>
      <c r="CS6" s="34">
        <f t="shared" si="10"/>
        <v>58.47</v>
      </c>
      <c r="CT6" s="34">
        <f t="shared" si="10"/>
        <v>57.3</v>
      </c>
      <c r="CU6" s="34">
        <f t="shared" si="10"/>
        <v>56</v>
      </c>
      <c r="CV6" s="34">
        <f t="shared" si="10"/>
        <v>56.01</v>
      </c>
      <c r="CW6" s="33" t="str">
        <f>IF(CW7="","",IF(CW7="-","【-】","【"&amp;SUBSTITUTE(TEXT(CW7,"#,##0.00"),"-","△")&amp;"】"))</f>
        <v>【52.49】</v>
      </c>
      <c r="CX6" s="34">
        <f>IF(CX7="",NA(),CX7)</f>
        <v>78.34</v>
      </c>
      <c r="CY6" s="34">
        <f t="shared" ref="CY6:DG6" si="11">IF(CY7="",NA(),CY7)</f>
        <v>83.65</v>
      </c>
      <c r="CZ6" s="34">
        <f t="shared" si="11"/>
        <v>81.900000000000006</v>
      </c>
      <c r="DA6" s="34">
        <f t="shared" si="11"/>
        <v>83.81</v>
      </c>
      <c r="DB6" s="34">
        <f t="shared" si="11"/>
        <v>86.92</v>
      </c>
      <c r="DC6" s="34">
        <f t="shared" si="11"/>
        <v>88.66</v>
      </c>
      <c r="DD6" s="34">
        <f t="shared" si="11"/>
        <v>88.58</v>
      </c>
      <c r="DE6" s="34">
        <f t="shared" si="11"/>
        <v>89.43</v>
      </c>
      <c r="DF6" s="34">
        <f t="shared" si="11"/>
        <v>89.51</v>
      </c>
      <c r="DG6" s="34">
        <f t="shared" si="11"/>
        <v>89.77</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0.01</v>
      </c>
      <c r="EK6" s="34">
        <f t="shared" si="14"/>
        <v>0.03</v>
      </c>
      <c r="EL6" s="34">
        <f t="shared" si="14"/>
        <v>0.11</v>
      </c>
      <c r="EM6" s="34">
        <f t="shared" si="14"/>
        <v>0.05</v>
      </c>
      <c r="EN6" s="34">
        <f t="shared" si="14"/>
        <v>0.44</v>
      </c>
      <c r="EO6" s="33" t="str">
        <f>IF(EO7="","",IF(EO7="-","【-】","【"&amp;SUBSTITUTE(TEXT(EO7,"#,##0.00"),"-","△")&amp;"】"))</f>
        <v>【0.11】</v>
      </c>
    </row>
    <row r="7" spans="1:145" s="35" customFormat="1" x14ac:dyDescent="0.15">
      <c r="A7" s="27"/>
      <c r="B7" s="36">
        <v>2017</v>
      </c>
      <c r="C7" s="36">
        <v>342149</v>
      </c>
      <c r="D7" s="36">
        <v>47</v>
      </c>
      <c r="E7" s="36">
        <v>17</v>
      </c>
      <c r="F7" s="36">
        <v>5</v>
      </c>
      <c r="G7" s="36">
        <v>0</v>
      </c>
      <c r="H7" s="36" t="s">
        <v>110</v>
      </c>
      <c r="I7" s="36" t="s">
        <v>111</v>
      </c>
      <c r="J7" s="36" t="s">
        <v>112</v>
      </c>
      <c r="K7" s="36" t="s">
        <v>113</v>
      </c>
      <c r="L7" s="36" t="s">
        <v>114</v>
      </c>
      <c r="M7" s="36" t="s">
        <v>115</v>
      </c>
      <c r="N7" s="37" t="s">
        <v>116</v>
      </c>
      <c r="O7" s="37" t="s">
        <v>117</v>
      </c>
      <c r="P7" s="37">
        <v>15.16</v>
      </c>
      <c r="Q7" s="37">
        <v>90</v>
      </c>
      <c r="R7" s="37">
        <v>3348</v>
      </c>
      <c r="S7" s="37">
        <v>29278</v>
      </c>
      <c r="T7" s="37">
        <v>537.75</v>
      </c>
      <c r="U7" s="37">
        <v>54.45</v>
      </c>
      <c r="V7" s="37">
        <v>4395</v>
      </c>
      <c r="W7" s="37">
        <v>2.66</v>
      </c>
      <c r="X7" s="37">
        <v>1652.26</v>
      </c>
      <c r="Y7" s="37">
        <v>75.52</v>
      </c>
      <c r="Z7" s="37">
        <v>77.66</v>
      </c>
      <c r="AA7" s="37">
        <v>75.91</v>
      </c>
      <c r="AB7" s="37">
        <v>79.010000000000005</v>
      </c>
      <c r="AC7" s="37">
        <v>80.31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11.25</v>
      </c>
      <c r="BH7" s="37">
        <v>0</v>
      </c>
      <c r="BI7" s="37">
        <v>6.69</v>
      </c>
      <c r="BJ7" s="37">
        <v>3207.42</v>
      </c>
      <c r="BK7" s="37">
        <v>547.95000000000005</v>
      </c>
      <c r="BL7" s="37">
        <v>632.94000000000005</v>
      </c>
      <c r="BM7" s="37">
        <v>721.43</v>
      </c>
      <c r="BN7" s="37">
        <v>685.34</v>
      </c>
      <c r="BO7" s="37">
        <v>684.74</v>
      </c>
      <c r="BP7" s="37">
        <v>814.89</v>
      </c>
      <c r="BQ7" s="37">
        <v>38.76</v>
      </c>
      <c r="BR7" s="37">
        <v>40.25</v>
      </c>
      <c r="BS7" s="37">
        <v>39.840000000000003</v>
      </c>
      <c r="BT7" s="37">
        <v>38.85</v>
      </c>
      <c r="BU7" s="37">
        <v>37.22</v>
      </c>
      <c r="BV7" s="37">
        <v>64.86</v>
      </c>
      <c r="BW7" s="37">
        <v>62.3</v>
      </c>
      <c r="BX7" s="37">
        <v>59.3</v>
      </c>
      <c r="BY7" s="37">
        <v>59.83</v>
      </c>
      <c r="BZ7" s="37">
        <v>65.33</v>
      </c>
      <c r="CA7" s="37">
        <v>60.64</v>
      </c>
      <c r="CB7" s="37">
        <v>407.12</v>
      </c>
      <c r="CC7" s="37">
        <v>389.84</v>
      </c>
      <c r="CD7" s="37">
        <v>392.37</v>
      </c>
      <c r="CE7" s="37">
        <v>420.79</v>
      </c>
      <c r="CF7" s="37">
        <v>439.38</v>
      </c>
      <c r="CG7" s="37">
        <v>214.41</v>
      </c>
      <c r="CH7" s="37">
        <v>235.07</v>
      </c>
      <c r="CI7" s="37">
        <v>248.14</v>
      </c>
      <c r="CJ7" s="37">
        <v>246.66</v>
      </c>
      <c r="CK7" s="37">
        <v>227.43</v>
      </c>
      <c r="CL7" s="37">
        <v>255.52</v>
      </c>
      <c r="CM7" s="37">
        <v>59.18</v>
      </c>
      <c r="CN7" s="37">
        <v>60.43</v>
      </c>
      <c r="CO7" s="37">
        <v>60.56</v>
      </c>
      <c r="CP7" s="37">
        <v>59.44</v>
      </c>
      <c r="CQ7" s="37">
        <v>56.44</v>
      </c>
      <c r="CR7" s="37">
        <v>60.63</v>
      </c>
      <c r="CS7" s="37">
        <v>58.47</v>
      </c>
      <c r="CT7" s="37">
        <v>57.3</v>
      </c>
      <c r="CU7" s="37">
        <v>56</v>
      </c>
      <c r="CV7" s="37">
        <v>56.01</v>
      </c>
      <c r="CW7" s="37">
        <v>52.49</v>
      </c>
      <c r="CX7" s="37">
        <v>78.34</v>
      </c>
      <c r="CY7" s="37">
        <v>83.65</v>
      </c>
      <c r="CZ7" s="37">
        <v>81.900000000000006</v>
      </c>
      <c r="DA7" s="37">
        <v>83.81</v>
      </c>
      <c r="DB7" s="37">
        <v>86.92</v>
      </c>
      <c r="DC7" s="37">
        <v>88.66</v>
      </c>
      <c r="DD7" s="37">
        <v>88.58</v>
      </c>
      <c r="DE7" s="37">
        <v>89.43</v>
      </c>
      <c r="DF7" s="37">
        <v>89.51</v>
      </c>
      <c r="DG7" s="37">
        <v>89.77</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0.01</v>
      </c>
      <c r="EK7" s="37">
        <v>0.03</v>
      </c>
      <c r="EL7" s="37">
        <v>0.11</v>
      </c>
      <c r="EM7" s="37">
        <v>0.05</v>
      </c>
      <c r="EN7" s="37">
        <v>0.44</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cp:lastPrinted>2019-02-26T04:52:50Z</cp:lastPrinted>
  <dcterms:created xsi:type="dcterms:W3CDTF">2018-12-03T09:28:27Z</dcterms:created>
  <dcterms:modified xsi:type="dcterms:W3CDTF">2019-02-26T04:52:53Z</dcterms:modified>
</cp:coreProperties>
</file>