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6VRbfDw7vcVmyHysYRp96WiI3HnJrHHyUv4wtdBP4mHUigDmamH3K3CMWnI2WHSShAvBOk/+wq4gJ8Z1BTwVcA==" workbookSaltValue="XdYO0cY44e4rPlB92395kg==" workbookSpinCount="100000" lockStructure="1"/>
  <bookViews>
    <workbookView xWindow="0" yWindow="15" windowWidth="15360" windowHeight="7620"/>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Q6" i="5"/>
  <c r="W10" i="4" s="1"/>
  <c r="P6" i="5"/>
  <c r="O6" i="5"/>
  <c r="N6" i="5"/>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AD10" i="4"/>
  <c r="P10" i="4"/>
  <c r="I10" i="4"/>
  <c r="B10" i="4"/>
  <c r="AT8" i="4"/>
  <c r="AL8" i="4"/>
  <c r="W8" i="4"/>
  <c r="P8" i="4"/>
  <c r="I8" i="4"/>
  <c r="B6" i="4"/>
  <c r="C10" i="5" l="1"/>
  <c r="D10" i="5"/>
  <c r="E10" i="5"/>
  <c r="B10" i="5"/>
</calcChain>
</file>

<file path=xl/sharedStrings.xml><?xml version="1.0" encoding="utf-8"?>
<sst xmlns="http://schemas.openxmlformats.org/spreadsheetml/2006/main" count="240" uniqueCount="125">
  <si>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</si>
  <si>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</si>
  <si>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</si>
  <si>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</si>
  <si>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</si>
  <si>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</si>
  <si>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</si>
  <si>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</si>
  <si>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</si>
  <si>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</si>
  <si>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</si>
  <si>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</si>
  <si>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</si>
  <si>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</si>
  <si>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</si>
  <si>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</si>
  <si>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</si>
  <si>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</si>
  <si>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</si>
  <si>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</si>
  <si>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</si>
  <si>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</si>
  <si>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</si>
  <si>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</si>
  <si>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</si>
  <si>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</si>
  <si>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</si>
  <si>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</si>
  <si>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</si>
  <si>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</si>
  <si>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</si>
  <si>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</si>
  <si>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</si>
  <si>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</si>
  <si>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</si>
  <si>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</si>
  <si>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</si>
  <si>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</si>
  <si>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</si>
  <si>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</si>
  <si>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</si>
  <si>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</si>
  <si>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</si>
  <si>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</si>
  <si>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</si>
  <si>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</si>
  <si>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</si>
  <si>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</si>
  <si>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</si>
  <si>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</si>
  <si>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</si>
  <si>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</si>
  <si>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</si>
  <si>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</si>
  <si>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</si>
  <si>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</si>
  <si>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</si>
  <si>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</si>
  <si>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</si>
  <si>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</si>
  <si>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</si>
  <si>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</si>
  <si>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</si>
  <si>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</si>
  <si>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</si>
  <si>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</si>
  <si>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</si>
  <si>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</si>
  <si>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</si>
  <si>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</si>
  <si>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</si>
  <si>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</si>
  <si>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</si>
  <si>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</si>
  <si>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</si>
  <si>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</si>
  <si>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</si>
  <si>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</si>
  <si>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</si>
  <si>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</si>
  <si>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</si>
  <si>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</si>
  <si>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</si>
  <si>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</si>
  <si>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</si>
  <si>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</si>
  <si>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</si>
  <si>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</si>
  <si>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</si>
  <si>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</si>
  <si>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</si>
  <si>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</si>
  <si>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</si>
  <si>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</si>
  <si>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</si>
  <si>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</si>
  <si>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</si>
  <si>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</si>
  <si>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</si>
  <si>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</si>
  <si>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</si>
  <si>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</si>
  <si>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</si>
  <si>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</si>
  <si>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</si>
  <si>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</si>
  <si>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</si>
  <si>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</si>
  <si>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</si>
  <si>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安芸高田市</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</si>
  <si>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</si>
  <si>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</si>
  <si>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</si>
  <si>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</si>
  <si>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</si>
  <si>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</si>
  <si>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</si>
  <si>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</si>
  <si>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</si>
  <si>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</si>
  <si>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</si>
  <si>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</si>
  <si>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平成13年度から供用開始し16年が経過している。現在、大規模な施設の更新時期は迎えていない。
　今後は更新時期に併せストックマネジメント計画を作成し、計画的な更新を実施していく。</t>
    <rPh sb="16" eb="17">
      <t>ネン</t>
    </rPh>
    <rPh sb="18" eb="20">
      <t>ケイカ</t>
    </rPh>
    <rPh sb="52" eb="54">
      <t>コウシン</t>
    </rPh>
    <rPh sb="54" eb="56">
      <t>ジキ</t>
    </rPh>
    <rPh sb="57" eb="58">
      <t>アワ</t>
    </rPh>
    <rPh sb="72" eb="74">
      <t>サクセイ</t>
    </rPh>
    <phoneticPr fontId="4"/>
  </si>
  <si>
    <t>　平成28年度から年次更新している経営戦略から経営状況を把握し、事業の継続を目的として効率性・健全性を高めていく。
　また、加入促進による水洗化率の向上や使用料改定による収入の確保に努めていく。施設については老朽化する施設や機器を維持管理面からの視点を併せ計画的かつ効率的な更新を実施していく必要がある。</t>
    <phoneticPr fontId="4"/>
  </si>
  <si>
    <t>　単年度の収支を表す「①収益的収支比率」は83.4％とこれまでに続き80％台を推移している。面整備完了から3年を経過し新規加入者も頭打ちになったことが要因と考えられる。
　処理区域内で水洗化している方の割合を示す「⑧水洗化率」は70.76％と前年度に比べ若干上昇しているものの「⑤経費回収率」や1㎥当たりの処理に要した費用を示す「⑥汚水処理原価」、施設の一日の処理能力に対する平均処理水量の割合を示す「⑦施設利用率」などはこれまでのやや上昇から横ばいに推移している。
　これらについて、施設利用率は約７割とさほど過大な施設整備をしていないが、経費回収率は減少傾向にあり使用料水準が要因のひとつと考えられる。　
　また、水洗化率は横ばい傾向であり、汚水処理原価の高止まりの要因の１つとして使用料対象の伸び悩みが考えられる。今後は人口減少の影響から使用料収入の低下が懸念される。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</si>
</sst>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A74-45B4-8FE5-0168E1B3CA5C}"/>
            </c:ext>
          </c:extLst>
        </c:ser>
        <c:dLbls>
          <c:showLegendKey val="0"/>
          <c:showVal val="0"/>
          <c:showCatName val="0"/>
          <c:showSerName val="0"/>
          <c:showPercent val="0"/>
          <c:showBubbleSize val="0"/>
        </c:dLbls>
        <c:gapWidth val="150"/>
        <c:axId val="102833152"/>
        <c:axId val="1028423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0.19</c:v>
                </c:pt>
                <c:pt idx="1">
                  <c:v>0.17</c:v>
                </c:pt>
                <c:pt idx="2">
                  <c:v>0.2</c:v>
                </c:pt>
                <c:pt idx="3">
                  <c:v>0.1</c:v>
                </c:pt>
                <c:pt idx="4">
                  <c:v>0.13</c:v>
                </c:pt>
              </c:numCache>
            </c:numRef>
          </c:val>
          <c:smooth val="0"/>
          <c:extLst xmlns:c16r2="http://schemas.microsoft.com/office/drawing/2015/06/chart">
            <c:ext xmlns:c16="http://schemas.microsoft.com/office/drawing/2014/chart" uri="{C3380CC4-5D6E-409C-BE32-E72D297353CC}">
              <c16:uniqueId val="{00000001-4A74-45B4-8FE5-0168E1B3CA5C}"/>
            </c:ext>
          </c:extLst>
        </c:ser>
        <c:dLbls>
          <c:showLegendKey val="0"/>
          <c:showVal val="0"/>
          <c:showCatName val="0"/>
          <c:showSerName val="0"/>
          <c:showPercent val="0"/>
          <c:showBubbleSize val="0"/>
        </c:dLbls>
        <c:marker val="1"/>
        <c:smooth val="0"/>
        <c:axId val="102833152"/>
        <c:axId val="102842368"/>
      </c:lineChart>
      <c:dateAx>
        <c:axId val="102833152"/>
        <c:scaling>
          <c:orientation val="minMax"/>
        </c:scaling>
        <c:delete val="1"/>
        <c:axPos val="b"/>
        <c:numFmt formatCode="ge" sourceLinked="1"/>
        <c:majorTickMark val="none"/>
        <c:minorTickMark val="none"/>
        <c:tickLblPos val="none"/>
        <c:crossAx val="102842368"/>
        <c:crosses val="autoZero"/>
        <c:auto val="1"/>
        <c:lblOffset val="100"/>
        <c:baseTimeUnit val="years"/>
      </c:dateAx>
      <c:valAx>
        <c:axId val="102842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833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68.08</c:v>
                </c:pt>
                <c:pt idx="1">
                  <c:v>70.38</c:v>
                </c:pt>
                <c:pt idx="2">
                  <c:v>71.459999999999994</c:v>
                </c:pt>
                <c:pt idx="3">
                  <c:v>74.38</c:v>
                </c:pt>
                <c:pt idx="4">
                  <c:v>72.62</c:v>
                </c:pt>
              </c:numCache>
            </c:numRef>
          </c:val>
          <c:extLst xmlns:c16r2="http://schemas.microsoft.com/office/drawing/2015/06/chart">
            <c:ext xmlns:c16="http://schemas.microsoft.com/office/drawing/2014/chart" uri="{C3380CC4-5D6E-409C-BE32-E72D297353CC}">
              <c16:uniqueId val="{00000000-8A62-4A17-B2B2-F0BBB23C2D64}"/>
            </c:ext>
          </c:extLst>
        </c:ser>
        <c:dLbls>
          <c:showLegendKey val="0"/>
          <c:showVal val="0"/>
          <c:showCatName val="0"/>
          <c:showSerName val="0"/>
          <c:showPercent val="0"/>
          <c:showBubbleSize val="0"/>
        </c:dLbls>
        <c:gapWidth val="150"/>
        <c:axId val="104315520"/>
        <c:axId val="1043217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39.92</c:v>
                </c:pt>
                <c:pt idx="1">
                  <c:v>43.53</c:v>
                </c:pt>
                <c:pt idx="2">
                  <c:v>39.869999999999997</c:v>
                </c:pt>
                <c:pt idx="3">
                  <c:v>49.25</c:v>
                </c:pt>
                <c:pt idx="4">
                  <c:v>50.24</c:v>
                </c:pt>
              </c:numCache>
            </c:numRef>
          </c:val>
          <c:smooth val="0"/>
          <c:extLst xmlns:c16r2="http://schemas.microsoft.com/office/drawing/2015/06/chart">
            <c:ext xmlns:c16="http://schemas.microsoft.com/office/drawing/2014/chart" uri="{C3380CC4-5D6E-409C-BE32-E72D297353CC}">
              <c16:uniqueId val="{00000001-8A62-4A17-B2B2-F0BBB23C2D64}"/>
            </c:ext>
          </c:extLst>
        </c:ser>
        <c:dLbls>
          <c:showLegendKey val="0"/>
          <c:showVal val="0"/>
          <c:showCatName val="0"/>
          <c:showSerName val="0"/>
          <c:showPercent val="0"/>
          <c:showBubbleSize val="0"/>
        </c:dLbls>
        <c:marker val="1"/>
        <c:smooth val="0"/>
        <c:axId val="104315520"/>
        <c:axId val="104321792"/>
      </c:lineChart>
      <c:dateAx>
        <c:axId val="104315520"/>
        <c:scaling>
          <c:orientation val="minMax"/>
        </c:scaling>
        <c:delete val="1"/>
        <c:axPos val="b"/>
        <c:numFmt formatCode="ge" sourceLinked="1"/>
        <c:majorTickMark val="none"/>
        <c:minorTickMark val="none"/>
        <c:tickLblPos val="none"/>
        <c:crossAx val="104321792"/>
        <c:crosses val="autoZero"/>
        <c:auto val="1"/>
        <c:lblOffset val="100"/>
        <c:baseTimeUnit val="years"/>
      </c:dateAx>
      <c:valAx>
        <c:axId val="104321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315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64.84</c:v>
                </c:pt>
                <c:pt idx="1">
                  <c:v>69.069999999999993</c:v>
                </c:pt>
                <c:pt idx="2">
                  <c:v>70.52</c:v>
                </c:pt>
                <c:pt idx="3">
                  <c:v>69.400000000000006</c:v>
                </c:pt>
                <c:pt idx="4">
                  <c:v>70.760000000000005</c:v>
                </c:pt>
              </c:numCache>
            </c:numRef>
          </c:val>
          <c:extLst xmlns:c16r2="http://schemas.microsoft.com/office/drawing/2015/06/chart">
            <c:ext xmlns:c16="http://schemas.microsoft.com/office/drawing/2014/chart" uri="{C3380CC4-5D6E-409C-BE32-E72D297353CC}">
              <c16:uniqueId val="{00000000-5510-4539-B542-8E761EE85077}"/>
            </c:ext>
          </c:extLst>
        </c:ser>
        <c:dLbls>
          <c:showLegendKey val="0"/>
          <c:showVal val="0"/>
          <c:showCatName val="0"/>
          <c:showSerName val="0"/>
          <c:showPercent val="0"/>
          <c:showBubbleSize val="0"/>
        </c:dLbls>
        <c:gapWidth val="150"/>
        <c:axId val="104373248"/>
        <c:axId val="104375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65.86</c:v>
                </c:pt>
                <c:pt idx="1">
                  <c:v>64.14</c:v>
                </c:pt>
                <c:pt idx="2">
                  <c:v>61.37</c:v>
                </c:pt>
                <c:pt idx="3">
                  <c:v>84.12</c:v>
                </c:pt>
                <c:pt idx="4">
                  <c:v>84.17</c:v>
                </c:pt>
              </c:numCache>
            </c:numRef>
          </c:val>
          <c:smooth val="0"/>
          <c:extLst xmlns:c16r2="http://schemas.microsoft.com/office/drawing/2015/06/chart">
            <c:ext xmlns:c16="http://schemas.microsoft.com/office/drawing/2014/chart" uri="{C3380CC4-5D6E-409C-BE32-E72D297353CC}">
              <c16:uniqueId val="{00000001-5510-4539-B542-8E761EE85077}"/>
            </c:ext>
          </c:extLst>
        </c:ser>
        <c:dLbls>
          <c:showLegendKey val="0"/>
          <c:showVal val="0"/>
          <c:showCatName val="0"/>
          <c:showSerName val="0"/>
          <c:showPercent val="0"/>
          <c:showBubbleSize val="0"/>
        </c:dLbls>
        <c:marker val="1"/>
        <c:smooth val="0"/>
        <c:axId val="104373248"/>
        <c:axId val="104375424"/>
      </c:lineChart>
      <c:dateAx>
        <c:axId val="104373248"/>
        <c:scaling>
          <c:orientation val="minMax"/>
        </c:scaling>
        <c:delete val="1"/>
        <c:axPos val="b"/>
        <c:numFmt formatCode="ge" sourceLinked="1"/>
        <c:majorTickMark val="none"/>
        <c:minorTickMark val="none"/>
        <c:tickLblPos val="none"/>
        <c:crossAx val="104375424"/>
        <c:crosses val="autoZero"/>
        <c:auto val="1"/>
        <c:lblOffset val="100"/>
        <c:baseTimeUnit val="years"/>
      </c:dateAx>
      <c:valAx>
        <c:axId val="104375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373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81.25</c:v>
                </c:pt>
                <c:pt idx="1">
                  <c:v>86.19</c:v>
                </c:pt>
                <c:pt idx="2">
                  <c:v>83.12</c:v>
                </c:pt>
                <c:pt idx="3">
                  <c:v>87.8</c:v>
                </c:pt>
                <c:pt idx="4">
                  <c:v>83.4</c:v>
                </c:pt>
              </c:numCache>
            </c:numRef>
          </c:val>
          <c:extLst xmlns:c16r2="http://schemas.microsoft.com/office/drawing/2015/06/chart">
            <c:ext xmlns:c16="http://schemas.microsoft.com/office/drawing/2014/chart" uri="{C3380CC4-5D6E-409C-BE32-E72D297353CC}">
              <c16:uniqueId val="{00000000-5E83-4F9C-A9AB-E2FF065E8FA9}"/>
            </c:ext>
          </c:extLst>
        </c:ser>
        <c:dLbls>
          <c:showLegendKey val="0"/>
          <c:showVal val="0"/>
          <c:showCatName val="0"/>
          <c:showSerName val="0"/>
          <c:showPercent val="0"/>
          <c:showBubbleSize val="0"/>
        </c:dLbls>
        <c:gapWidth val="150"/>
        <c:axId val="102870016"/>
        <c:axId val="10288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E83-4F9C-A9AB-E2FF065E8FA9}"/>
            </c:ext>
          </c:extLst>
        </c:ser>
        <c:dLbls>
          <c:showLegendKey val="0"/>
          <c:showVal val="0"/>
          <c:showCatName val="0"/>
          <c:showSerName val="0"/>
          <c:showPercent val="0"/>
          <c:showBubbleSize val="0"/>
        </c:dLbls>
        <c:marker val="1"/>
        <c:smooth val="0"/>
        <c:axId val="102870016"/>
        <c:axId val="102880384"/>
      </c:lineChart>
      <c:dateAx>
        <c:axId val="102870016"/>
        <c:scaling>
          <c:orientation val="minMax"/>
        </c:scaling>
        <c:delete val="1"/>
        <c:axPos val="b"/>
        <c:numFmt formatCode="ge" sourceLinked="1"/>
        <c:majorTickMark val="none"/>
        <c:minorTickMark val="none"/>
        <c:tickLblPos val="none"/>
        <c:crossAx val="102880384"/>
        <c:crosses val="autoZero"/>
        <c:auto val="1"/>
        <c:lblOffset val="100"/>
        <c:baseTimeUnit val="years"/>
      </c:dateAx>
      <c:valAx>
        <c:axId val="10288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87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A06-4D6A-A21F-825E28FB5270}"/>
            </c:ext>
          </c:extLst>
        </c:ser>
        <c:dLbls>
          <c:showLegendKey val="0"/>
          <c:showVal val="0"/>
          <c:showCatName val="0"/>
          <c:showSerName val="0"/>
          <c:showPercent val="0"/>
          <c:showBubbleSize val="0"/>
        </c:dLbls>
        <c:gapWidth val="150"/>
        <c:axId val="104082816"/>
        <c:axId val="104109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A06-4D6A-A21F-825E28FB5270}"/>
            </c:ext>
          </c:extLst>
        </c:ser>
        <c:dLbls>
          <c:showLegendKey val="0"/>
          <c:showVal val="0"/>
          <c:showCatName val="0"/>
          <c:showSerName val="0"/>
          <c:showPercent val="0"/>
          <c:showBubbleSize val="0"/>
        </c:dLbls>
        <c:marker val="1"/>
        <c:smooth val="0"/>
        <c:axId val="104082816"/>
        <c:axId val="104109568"/>
      </c:lineChart>
      <c:dateAx>
        <c:axId val="104082816"/>
        <c:scaling>
          <c:orientation val="minMax"/>
        </c:scaling>
        <c:delete val="1"/>
        <c:axPos val="b"/>
        <c:numFmt formatCode="ge" sourceLinked="1"/>
        <c:majorTickMark val="none"/>
        <c:minorTickMark val="none"/>
        <c:tickLblPos val="none"/>
        <c:crossAx val="104109568"/>
        <c:crosses val="autoZero"/>
        <c:auto val="1"/>
        <c:lblOffset val="100"/>
        <c:baseTimeUnit val="years"/>
      </c:dateAx>
      <c:valAx>
        <c:axId val="104109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082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26B-4857-8EE1-4D7BDADF45FA}"/>
            </c:ext>
          </c:extLst>
        </c:ser>
        <c:dLbls>
          <c:showLegendKey val="0"/>
          <c:showVal val="0"/>
          <c:showCatName val="0"/>
          <c:showSerName val="0"/>
          <c:showPercent val="0"/>
          <c:showBubbleSize val="0"/>
        </c:dLbls>
        <c:gapWidth val="150"/>
        <c:axId val="104480768"/>
        <c:axId val="104482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26B-4857-8EE1-4D7BDADF45FA}"/>
            </c:ext>
          </c:extLst>
        </c:ser>
        <c:dLbls>
          <c:showLegendKey val="0"/>
          <c:showVal val="0"/>
          <c:showCatName val="0"/>
          <c:showSerName val="0"/>
          <c:showPercent val="0"/>
          <c:showBubbleSize val="0"/>
        </c:dLbls>
        <c:marker val="1"/>
        <c:smooth val="0"/>
        <c:axId val="104480768"/>
        <c:axId val="104482688"/>
      </c:lineChart>
      <c:dateAx>
        <c:axId val="104480768"/>
        <c:scaling>
          <c:orientation val="minMax"/>
        </c:scaling>
        <c:delete val="1"/>
        <c:axPos val="b"/>
        <c:numFmt formatCode="ge" sourceLinked="1"/>
        <c:majorTickMark val="none"/>
        <c:minorTickMark val="none"/>
        <c:tickLblPos val="none"/>
        <c:crossAx val="104482688"/>
        <c:crosses val="autoZero"/>
        <c:auto val="1"/>
        <c:lblOffset val="100"/>
        <c:baseTimeUnit val="years"/>
      </c:dateAx>
      <c:valAx>
        <c:axId val="104482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480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87D-4F89-BD06-90F81DA338E9}"/>
            </c:ext>
          </c:extLst>
        </c:ser>
        <c:dLbls>
          <c:showLegendKey val="0"/>
          <c:showVal val="0"/>
          <c:showCatName val="0"/>
          <c:showSerName val="0"/>
          <c:showPercent val="0"/>
          <c:showBubbleSize val="0"/>
        </c:dLbls>
        <c:gapWidth val="150"/>
        <c:axId val="104601856"/>
        <c:axId val="104604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87D-4F89-BD06-90F81DA338E9}"/>
            </c:ext>
          </c:extLst>
        </c:ser>
        <c:dLbls>
          <c:showLegendKey val="0"/>
          <c:showVal val="0"/>
          <c:showCatName val="0"/>
          <c:showSerName val="0"/>
          <c:showPercent val="0"/>
          <c:showBubbleSize val="0"/>
        </c:dLbls>
        <c:marker val="1"/>
        <c:smooth val="0"/>
        <c:axId val="104601856"/>
        <c:axId val="104604032"/>
      </c:lineChart>
      <c:dateAx>
        <c:axId val="104601856"/>
        <c:scaling>
          <c:orientation val="minMax"/>
        </c:scaling>
        <c:delete val="1"/>
        <c:axPos val="b"/>
        <c:numFmt formatCode="ge" sourceLinked="1"/>
        <c:majorTickMark val="none"/>
        <c:minorTickMark val="none"/>
        <c:tickLblPos val="none"/>
        <c:crossAx val="104604032"/>
        <c:crosses val="autoZero"/>
        <c:auto val="1"/>
        <c:lblOffset val="100"/>
        <c:baseTimeUnit val="years"/>
      </c:dateAx>
      <c:valAx>
        <c:axId val="104604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601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008-41F7-BE68-F218AAD56322}"/>
            </c:ext>
          </c:extLst>
        </c:ser>
        <c:dLbls>
          <c:showLegendKey val="0"/>
          <c:showVal val="0"/>
          <c:showCatName val="0"/>
          <c:showSerName val="0"/>
          <c:showPercent val="0"/>
          <c:showBubbleSize val="0"/>
        </c:dLbls>
        <c:gapWidth val="150"/>
        <c:axId val="104623104"/>
        <c:axId val="104633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008-41F7-BE68-F218AAD56322}"/>
            </c:ext>
          </c:extLst>
        </c:ser>
        <c:dLbls>
          <c:showLegendKey val="0"/>
          <c:showVal val="0"/>
          <c:showCatName val="0"/>
          <c:showSerName val="0"/>
          <c:showPercent val="0"/>
          <c:showBubbleSize val="0"/>
        </c:dLbls>
        <c:marker val="1"/>
        <c:smooth val="0"/>
        <c:axId val="104623104"/>
        <c:axId val="104633472"/>
      </c:lineChart>
      <c:dateAx>
        <c:axId val="104623104"/>
        <c:scaling>
          <c:orientation val="minMax"/>
        </c:scaling>
        <c:delete val="1"/>
        <c:axPos val="b"/>
        <c:numFmt formatCode="ge" sourceLinked="1"/>
        <c:majorTickMark val="none"/>
        <c:minorTickMark val="none"/>
        <c:tickLblPos val="none"/>
        <c:crossAx val="104633472"/>
        <c:crosses val="autoZero"/>
        <c:auto val="1"/>
        <c:lblOffset val="100"/>
        <c:baseTimeUnit val="years"/>
      </c:dateAx>
      <c:valAx>
        <c:axId val="104633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623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099-458E-A92F-12EBCED9257A}"/>
            </c:ext>
          </c:extLst>
        </c:ser>
        <c:dLbls>
          <c:showLegendKey val="0"/>
          <c:showVal val="0"/>
          <c:showCatName val="0"/>
          <c:showSerName val="0"/>
          <c:showPercent val="0"/>
          <c:showBubbleSize val="0"/>
        </c:dLbls>
        <c:gapWidth val="150"/>
        <c:axId val="112014848"/>
        <c:axId val="1120167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1506.51</c:v>
                </c:pt>
                <c:pt idx="1">
                  <c:v>1696.96</c:v>
                </c:pt>
                <c:pt idx="2">
                  <c:v>1824.34</c:v>
                </c:pt>
                <c:pt idx="3">
                  <c:v>1047.6500000000001</c:v>
                </c:pt>
                <c:pt idx="4">
                  <c:v>1124.26</c:v>
                </c:pt>
              </c:numCache>
            </c:numRef>
          </c:val>
          <c:smooth val="0"/>
          <c:extLst xmlns:c16r2="http://schemas.microsoft.com/office/drawing/2015/06/chart">
            <c:ext xmlns:c16="http://schemas.microsoft.com/office/drawing/2014/chart" uri="{C3380CC4-5D6E-409C-BE32-E72D297353CC}">
              <c16:uniqueId val="{00000001-A099-458E-A92F-12EBCED9257A}"/>
            </c:ext>
          </c:extLst>
        </c:ser>
        <c:dLbls>
          <c:showLegendKey val="0"/>
          <c:showVal val="0"/>
          <c:showCatName val="0"/>
          <c:showSerName val="0"/>
          <c:showPercent val="0"/>
          <c:showBubbleSize val="0"/>
        </c:dLbls>
        <c:marker val="1"/>
        <c:smooth val="0"/>
        <c:axId val="112014848"/>
        <c:axId val="112016768"/>
      </c:lineChart>
      <c:dateAx>
        <c:axId val="112014848"/>
        <c:scaling>
          <c:orientation val="minMax"/>
        </c:scaling>
        <c:delete val="1"/>
        <c:axPos val="b"/>
        <c:numFmt formatCode="ge" sourceLinked="1"/>
        <c:majorTickMark val="none"/>
        <c:minorTickMark val="none"/>
        <c:tickLblPos val="none"/>
        <c:crossAx val="112016768"/>
        <c:crosses val="autoZero"/>
        <c:auto val="1"/>
        <c:lblOffset val="100"/>
        <c:baseTimeUnit val="years"/>
      </c:dateAx>
      <c:valAx>
        <c:axId val="112016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2014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64.22</c:v>
                </c:pt>
                <c:pt idx="1">
                  <c:v>60.75</c:v>
                </c:pt>
                <c:pt idx="2">
                  <c:v>64.459999999999994</c:v>
                </c:pt>
                <c:pt idx="3">
                  <c:v>60.25</c:v>
                </c:pt>
                <c:pt idx="4">
                  <c:v>57.95</c:v>
                </c:pt>
              </c:numCache>
            </c:numRef>
          </c:val>
          <c:extLst xmlns:c16r2="http://schemas.microsoft.com/office/drawing/2015/06/chart">
            <c:ext xmlns:c16="http://schemas.microsoft.com/office/drawing/2014/chart" uri="{C3380CC4-5D6E-409C-BE32-E72D297353CC}">
              <c16:uniqueId val="{00000000-A542-42AE-A5C9-59C45A75321F}"/>
            </c:ext>
          </c:extLst>
        </c:ser>
        <c:dLbls>
          <c:showLegendKey val="0"/>
          <c:showVal val="0"/>
          <c:showCatName val="0"/>
          <c:showSerName val="0"/>
          <c:showPercent val="0"/>
          <c:showBubbleSize val="0"/>
        </c:dLbls>
        <c:gapWidth val="150"/>
        <c:axId val="112039808"/>
        <c:axId val="1120583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57.33</c:v>
                </c:pt>
                <c:pt idx="1">
                  <c:v>47.23</c:v>
                </c:pt>
                <c:pt idx="2">
                  <c:v>54.16</c:v>
                </c:pt>
                <c:pt idx="3">
                  <c:v>74.040000000000006</c:v>
                </c:pt>
                <c:pt idx="4">
                  <c:v>80.58</c:v>
                </c:pt>
              </c:numCache>
            </c:numRef>
          </c:val>
          <c:smooth val="0"/>
          <c:extLst xmlns:c16r2="http://schemas.microsoft.com/office/drawing/2015/06/chart">
            <c:ext xmlns:c16="http://schemas.microsoft.com/office/drawing/2014/chart" uri="{C3380CC4-5D6E-409C-BE32-E72D297353CC}">
              <c16:uniqueId val="{00000001-A542-42AE-A5C9-59C45A75321F}"/>
            </c:ext>
          </c:extLst>
        </c:ser>
        <c:dLbls>
          <c:showLegendKey val="0"/>
          <c:showVal val="0"/>
          <c:showCatName val="0"/>
          <c:showSerName val="0"/>
          <c:showPercent val="0"/>
          <c:showBubbleSize val="0"/>
        </c:dLbls>
        <c:marker val="1"/>
        <c:smooth val="0"/>
        <c:axId val="112039808"/>
        <c:axId val="112058368"/>
      </c:lineChart>
      <c:dateAx>
        <c:axId val="112039808"/>
        <c:scaling>
          <c:orientation val="minMax"/>
        </c:scaling>
        <c:delete val="1"/>
        <c:axPos val="b"/>
        <c:numFmt formatCode="ge" sourceLinked="1"/>
        <c:majorTickMark val="none"/>
        <c:minorTickMark val="none"/>
        <c:tickLblPos val="none"/>
        <c:crossAx val="112058368"/>
        <c:crosses val="autoZero"/>
        <c:auto val="1"/>
        <c:lblOffset val="100"/>
        <c:baseTimeUnit val="years"/>
      </c:dateAx>
      <c:valAx>
        <c:axId val="112058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2039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298.66000000000003</c:v>
                </c:pt>
                <c:pt idx="1">
                  <c:v>328.82</c:v>
                </c:pt>
                <c:pt idx="2">
                  <c:v>316.5</c:v>
                </c:pt>
                <c:pt idx="3">
                  <c:v>343.47</c:v>
                </c:pt>
                <c:pt idx="4">
                  <c:v>330.32</c:v>
                </c:pt>
              </c:numCache>
            </c:numRef>
          </c:val>
          <c:extLst xmlns:c16r2="http://schemas.microsoft.com/office/drawing/2015/06/chart">
            <c:ext xmlns:c16="http://schemas.microsoft.com/office/drawing/2014/chart" uri="{C3380CC4-5D6E-409C-BE32-E72D297353CC}">
              <c16:uniqueId val="{00000000-26CE-479C-8FA9-39357FDDF2D7}"/>
            </c:ext>
          </c:extLst>
        </c:ser>
        <c:dLbls>
          <c:showLegendKey val="0"/>
          <c:showVal val="0"/>
          <c:showCatName val="0"/>
          <c:showSerName val="0"/>
          <c:showPercent val="0"/>
          <c:showBubbleSize val="0"/>
        </c:dLbls>
        <c:gapWidth val="150"/>
        <c:axId val="104290560"/>
        <c:axId val="1042927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284.52999999999997</c:v>
                </c:pt>
                <c:pt idx="1">
                  <c:v>351.41</c:v>
                </c:pt>
                <c:pt idx="2">
                  <c:v>307.56</c:v>
                </c:pt>
                <c:pt idx="3">
                  <c:v>235.61</c:v>
                </c:pt>
                <c:pt idx="4">
                  <c:v>216.21</c:v>
                </c:pt>
              </c:numCache>
            </c:numRef>
          </c:val>
          <c:smooth val="0"/>
          <c:extLst xmlns:c16r2="http://schemas.microsoft.com/office/drawing/2015/06/chart">
            <c:ext xmlns:c16="http://schemas.microsoft.com/office/drawing/2014/chart" uri="{C3380CC4-5D6E-409C-BE32-E72D297353CC}">
              <c16:uniqueId val="{00000001-26CE-479C-8FA9-39357FDDF2D7}"/>
            </c:ext>
          </c:extLst>
        </c:ser>
        <c:dLbls>
          <c:showLegendKey val="0"/>
          <c:showVal val="0"/>
          <c:showCatName val="0"/>
          <c:showSerName val="0"/>
          <c:showPercent val="0"/>
          <c:showBubbleSize val="0"/>
        </c:dLbls>
        <c:marker val="1"/>
        <c:smooth val="0"/>
        <c:axId val="104290560"/>
        <c:axId val="104292736"/>
      </c:lineChart>
      <c:dateAx>
        <c:axId val="104290560"/>
        <c:scaling>
          <c:orientation val="minMax"/>
        </c:scaling>
        <c:delete val="1"/>
        <c:axPos val="b"/>
        <c:numFmt formatCode="ge" sourceLinked="1"/>
        <c:majorTickMark val="none"/>
        <c:minorTickMark val="none"/>
        <c:tickLblPos val="none"/>
        <c:crossAx val="104292736"/>
        <c:crosses val="autoZero"/>
        <c:auto val="1"/>
        <c:lblOffset val="100"/>
        <c:baseTimeUnit val="years"/>
      </c:dateAx>
      <c:valAx>
        <c:axId val="104292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290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【707.33】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【60.13】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【101.26】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K13" zoomScaleNormal="100" workbookViewId="0">
      <selection activeCell="BI36" sqref="BI3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x14ac:dyDescent="0.15">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x14ac:dyDescent="0.15">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2" t="str">
        <f>データ!H6</f>
        <v>広島県　安芸高田市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x14ac:dyDescent="0.15">
      <c r="A8" s="2"/>
      <c r="B8" s="47" t="str">
        <f>データ!I6</f>
        <v>法非適用</v>
      </c>
      <c r="C8" s="47"/>
      <c r="D8" s="47"/>
      <c r="E8" s="47"/>
      <c r="F8" s="47"/>
      <c r="G8" s="47"/>
      <c r="H8" s="47"/>
      <c r="I8" s="47" t="str">
        <f>データ!J6</f>
        <v>下水道事業</v>
      </c>
      <c r="J8" s="47"/>
      <c r="K8" s="47"/>
      <c r="L8" s="47"/>
      <c r="M8" s="47"/>
      <c r="N8" s="47"/>
      <c r="O8" s="47"/>
      <c r="P8" s="47" t="str">
        <f>データ!K6</f>
        <v>公共下水道</v>
      </c>
      <c r="Q8" s="47"/>
      <c r="R8" s="47"/>
      <c r="S8" s="47"/>
      <c r="T8" s="47"/>
      <c r="U8" s="47"/>
      <c r="V8" s="47"/>
      <c r="W8" s="47" t="str">
        <f>データ!L6</f>
        <v>Cd2</v>
      </c>
      <c r="X8" s="47"/>
      <c r="Y8" s="47"/>
      <c r="Z8" s="47"/>
      <c r="AA8" s="47"/>
      <c r="AB8" s="47"/>
      <c r="AC8" s="47"/>
      <c r="AD8" s="48" t="str">
        <f>データ!$M$6</f>
        <v>非設置</v>
      </c>
      <c r="AE8" s="48"/>
      <c r="AF8" s="48"/>
      <c r="AG8" s="48"/>
      <c r="AH8" s="48"/>
      <c r="AI8" s="48"/>
      <c r="AJ8" s="48"/>
      <c r="AK8" s="3"/>
      <c r="AL8" s="49">
        <f>データ!S6</f>
        <v>29278</v>
      </c>
      <c r="AM8" s="49"/>
      <c r="AN8" s="49"/>
      <c r="AO8" s="49"/>
      <c r="AP8" s="49"/>
      <c r="AQ8" s="49"/>
      <c r="AR8" s="49"/>
      <c r="AS8" s="49"/>
      <c r="AT8" s="44">
        <f>データ!T6</f>
        <v>537.75</v>
      </c>
      <c r="AU8" s="44"/>
      <c r="AV8" s="44"/>
      <c r="AW8" s="44"/>
      <c r="AX8" s="44"/>
      <c r="AY8" s="44"/>
      <c r="AZ8" s="44"/>
      <c r="BA8" s="44"/>
      <c r="BB8" s="44">
        <f>データ!U6</f>
        <v>54.45</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x14ac:dyDescent="0.15">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14.47</v>
      </c>
      <c r="Q10" s="44"/>
      <c r="R10" s="44"/>
      <c r="S10" s="44"/>
      <c r="T10" s="44"/>
      <c r="U10" s="44"/>
      <c r="V10" s="44"/>
      <c r="W10" s="44">
        <f>データ!Q6</f>
        <v>94.73</v>
      </c>
      <c r="X10" s="44"/>
      <c r="Y10" s="44"/>
      <c r="Z10" s="44"/>
      <c r="AA10" s="44"/>
      <c r="AB10" s="44"/>
      <c r="AC10" s="44"/>
      <c r="AD10" s="49">
        <f>データ!R6</f>
        <v>3348</v>
      </c>
      <c r="AE10" s="49"/>
      <c r="AF10" s="49"/>
      <c r="AG10" s="49"/>
      <c r="AH10" s="49"/>
      <c r="AI10" s="49"/>
      <c r="AJ10" s="49"/>
      <c r="AK10" s="2"/>
      <c r="AL10" s="49">
        <f>データ!V6</f>
        <v>4196</v>
      </c>
      <c r="AM10" s="49"/>
      <c r="AN10" s="49"/>
      <c r="AO10" s="49"/>
      <c r="AP10" s="49"/>
      <c r="AQ10" s="49"/>
      <c r="AR10" s="49"/>
      <c r="AS10" s="49"/>
      <c r="AT10" s="44">
        <f>データ!W6</f>
        <v>1.78</v>
      </c>
      <c r="AU10" s="44"/>
      <c r="AV10" s="44"/>
      <c r="AW10" s="44"/>
      <c r="AX10" s="44"/>
      <c r="AY10" s="44"/>
      <c r="AZ10" s="44"/>
      <c r="BA10" s="44"/>
      <c r="BB10" s="44">
        <f>データ!X6</f>
        <v>2357.3000000000002</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124</v>
      </c>
      <c r="BM16" s="69"/>
      <c r="BN16" s="69"/>
      <c r="BO16" s="69"/>
      <c r="BP16" s="69"/>
      <c r="BQ16" s="69"/>
      <c r="BR16" s="69"/>
      <c r="BS16" s="69"/>
      <c r="BT16" s="69"/>
      <c r="BU16" s="69"/>
      <c r="BV16" s="69"/>
      <c r="BW16" s="69"/>
      <c r="BX16" s="69"/>
      <c r="BY16" s="69"/>
      <c r="BZ16" s="7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x14ac:dyDescent="0.15">
      <c r="A34" s="2"/>
      <c r="B34" s="16"/>
      <c r="C34" s="74" t="s">
        <v>27</v>
      </c>
      <c r="D34" s="74"/>
      <c r="E34" s="74"/>
      <c r="F34" s="74"/>
      <c r="G34" s="74"/>
      <c r="H34" s="74"/>
      <c r="I34" s="74"/>
      <c r="J34" s="74"/>
      <c r="K34" s="74"/>
      <c r="L34" s="74"/>
      <c r="M34" s="74"/>
      <c r="N34" s="74"/>
      <c r="O34" s="74"/>
      <c r="P34" s="74"/>
      <c r="Q34" s="19"/>
      <c r="R34" s="74" t="s">
        <v>28</v>
      </c>
      <c r="S34" s="74"/>
      <c r="T34" s="74"/>
      <c r="U34" s="74"/>
      <c r="V34" s="74"/>
      <c r="W34" s="74"/>
      <c r="X34" s="74"/>
      <c r="Y34" s="74"/>
      <c r="Z34" s="74"/>
      <c r="AA34" s="74"/>
      <c r="AB34" s="74"/>
      <c r="AC34" s="74"/>
      <c r="AD34" s="74"/>
      <c r="AE34" s="74"/>
      <c r="AF34" s="19"/>
      <c r="AG34" s="74" t="s">
        <v>29</v>
      </c>
      <c r="AH34" s="74"/>
      <c r="AI34" s="74"/>
      <c r="AJ34" s="74"/>
      <c r="AK34" s="74"/>
      <c r="AL34" s="74"/>
      <c r="AM34" s="74"/>
      <c r="AN34" s="74"/>
      <c r="AO34" s="74"/>
      <c r="AP34" s="74"/>
      <c r="AQ34" s="74"/>
      <c r="AR34" s="74"/>
      <c r="AS34" s="74"/>
      <c r="AT34" s="74"/>
      <c r="AU34" s="19"/>
      <c r="AV34" s="74" t="s">
        <v>30</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x14ac:dyDescent="0.15">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8" t="s">
        <v>122</v>
      </c>
      <c r="BM47" s="69"/>
      <c r="BN47" s="69"/>
      <c r="BO47" s="69"/>
      <c r="BP47" s="69"/>
      <c r="BQ47" s="69"/>
      <c r="BR47" s="69"/>
      <c r="BS47" s="69"/>
      <c r="BT47" s="69"/>
      <c r="BU47" s="69"/>
      <c r="BV47" s="69"/>
      <c r="BW47" s="69"/>
      <c r="BX47" s="69"/>
      <c r="BY47" s="69"/>
      <c r="BZ47" s="7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8"/>
      <c r="BM48" s="69"/>
      <c r="BN48" s="69"/>
      <c r="BO48" s="69"/>
      <c r="BP48" s="69"/>
      <c r="BQ48" s="69"/>
      <c r="BR48" s="69"/>
      <c r="BS48" s="69"/>
      <c r="BT48" s="69"/>
      <c r="BU48" s="69"/>
      <c r="BV48" s="69"/>
      <c r="BW48" s="69"/>
      <c r="BX48" s="69"/>
      <c r="BY48" s="69"/>
      <c r="BZ48" s="7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8"/>
      <c r="BM49" s="69"/>
      <c r="BN49" s="69"/>
      <c r="BO49" s="69"/>
      <c r="BP49" s="69"/>
      <c r="BQ49" s="69"/>
      <c r="BR49" s="69"/>
      <c r="BS49" s="69"/>
      <c r="BT49" s="69"/>
      <c r="BU49" s="69"/>
      <c r="BV49" s="69"/>
      <c r="BW49" s="69"/>
      <c r="BX49" s="69"/>
      <c r="BY49" s="69"/>
      <c r="BZ49" s="7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8"/>
      <c r="BM50" s="69"/>
      <c r="BN50" s="69"/>
      <c r="BO50" s="69"/>
      <c r="BP50" s="69"/>
      <c r="BQ50" s="69"/>
      <c r="BR50" s="69"/>
      <c r="BS50" s="69"/>
      <c r="BT50" s="69"/>
      <c r="BU50" s="69"/>
      <c r="BV50" s="69"/>
      <c r="BW50" s="69"/>
      <c r="BX50" s="69"/>
      <c r="BY50" s="69"/>
      <c r="BZ50" s="7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8"/>
      <c r="BM51" s="69"/>
      <c r="BN51" s="69"/>
      <c r="BO51" s="69"/>
      <c r="BP51" s="69"/>
      <c r="BQ51" s="69"/>
      <c r="BR51" s="69"/>
      <c r="BS51" s="69"/>
      <c r="BT51" s="69"/>
      <c r="BU51" s="69"/>
      <c r="BV51" s="69"/>
      <c r="BW51" s="69"/>
      <c r="BX51" s="69"/>
      <c r="BY51" s="69"/>
      <c r="BZ51" s="7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8"/>
      <c r="BM52" s="69"/>
      <c r="BN52" s="69"/>
      <c r="BO52" s="69"/>
      <c r="BP52" s="69"/>
      <c r="BQ52" s="69"/>
      <c r="BR52" s="69"/>
      <c r="BS52" s="69"/>
      <c r="BT52" s="69"/>
      <c r="BU52" s="69"/>
      <c r="BV52" s="69"/>
      <c r="BW52" s="69"/>
      <c r="BX52" s="69"/>
      <c r="BY52" s="69"/>
      <c r="BZ52" s="7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8"/>
      <c r="BM53" s="69"/>
      <c r="BN53" s="69"/>
      <c r="BO53" s="69"/>
      <c r="BP53" s="69"/>
      <c r="BQ53" s="69"/>
      <c r="BR53" s="69"/>
      <c r="BS53" s="69"/>
      <c r="BT53" s="69"/>
      <c r="BU53" s="69"/>
      <c r="BV53" s="69"/>
      <c r="BW53" s="69"/>
      <c r="BX53" s="69"/>
      <c r="BY53" s="69"/>
      <c r="BZ53" s="7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8"/>
      <c r="BM54" s="69"/>
      <c r="BN54" s="69"/>
      <c r="BO54" s="69"/>
      <c r="BP54" s="69"/>
      <c r="BQ54" s="69"/>
      <c r="BR54" s="69"/>
      <c r="BS54" s="69"/>
      <c r="BT54" s="69"/>
      <c r="BU54" s="69"/>
      <c r="BV54" s="69"/>
      <c r="BW54" s="69"/>
      <c r="BX54" s="69"/>
      <c r="BY54" s="69"/>
      <c r="BZ54" s="7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8"/>
      <c r="BM55" s="69"/>
      <c r="BN55" s="69"/>
      <c r="BO55" s="69"/>
      <c r="BP55" s="69"/>
      <c r="BQ55" s="69"/>
      <c r="BR55" s="69"/>
      <c r="BS55" s="69"/>
      <c r="BT55" s="69"/>
      <c r="BU55" s="69"/>
      <c r="BV55" s="69"/>
      <c r="BW55" s="69"/>
      <c r="BX55" s="69"/>
      <c r="BY55" s="69"/>
      <c r="BZ55" s="70"/>
    </row>
    <row r="56" spans="1:78" ht="13.5" customHeight="1" x14ac:dyDescent="0.15">
      <c r="A56" s="2"/>
      <c r="B56" s="16"/>
      <c r="C56" s="74" t="s">
        <v>32</v>
      </c>
      <c r="D56" s="74"/>
      <c r="E56" s="74"/>
      <c r="F56" s="74"/>
      <c r="G56" s="74"/>
      <c r="H56" s="74"/>
      <c r="I56" s="74"/>
      <c r="J56" s="74"/>
      <c r="K56" s="74"/>
      <c r="L56" s="74"/>
      <c r="M56" s="74"/>
      <c r="N56" s="74"/>
      <c r="O56" s="74"/>
      <c r="P56" s="74"/>
      <c r="Q56" s="19"/>
      <c r="R56" s="74" t="s">
        <v>33</v>
      </c>
      <c r="S56" s="74"/>
      <c r="T56" s="74"/>
      <c r="U56" s="74"/>
      <c r="V56" s="74"/>
      <c r="W56" s="74"/>
      <c r="X56" s="74"/>
      <c r="Y56" s="74"/>
      <c r="Z56" s="74"/>
      <c r="AA56" s="74"/>
      <c r="AB56" s="74"/>
      <c r="AC56" s="74"/>
      <c r="AD56" s="74"/>
      <c r="AE56" s="74"/>
      <c r="AF56" s="19"/>
      <c r="AG56" s="74" t="s">
        <v>34</v>
      </c>
      <c r="AH56" s="74"/>
      <c r="AI56" s="74"/>
      <c r="AJ56" s="74"/>
      <c r="AK56" s="74"/>
      <c r="AL56" s="74"/>
      <c r="AM56" s="74"/>
      <c r="AN56" s="74"/>
      <c r="AO56" s="74"/>
      <c r="AP56" s="74"/>
      <c r="AQ56" s="74"/>
      <c r="AR56" s="74"/>
      <c r="AS56" s="74"/>
      <c r="AT56" s="74"/>
      <c r="AU56" s="19"/>
      <c r="AV56" s="74" t="s">
        <v>35</v>
      </c>
      <c r="AW56" s="74"/>
      <c r="AX56" s="74"/>
      <c r="AY56" s="74"/>
      <c r="AZ56" s="74"/>
      <c r="BA56" s="74"/>
      <c r="BB56" s="74"/>
      <c r="BC56" s="74"/>
      <c r="BD56" s="74"/>
      <c r="BE56" s="74"/>
      <c r="BF56" s="74"/>
      <c r="BG56" s="74"/>
      <c r="BH56" s="74"/>
      <c r="BI56" s="74"/>
      <c r="BJ56" s="18"/>
      <c r="BK56" s="2"/>
      <c r="BL56" s="68"/>
      <c r="BM56" s="69"/>
      <c r="BN56" s="69"/>
      <c r="BO56" s="69"/>
      <c r="BP56" s="69"/>
      <c r="BQ56" s="69"/>
      <c r="BR56" s="69"/>
      <c r="BS56" s="69"/>
      <c r="BT56" s="69"/>
      <c r="BU56" s="69"/>
      <c r="BV56" s="69"/>
      <c r="BW56" s="69"/>
      <c r="BX56" s="69"/>
      <c r="BY56" s="69"/>
      <c r="BZ56" s="70"/>
    </row>
    <row r="57" spans="1:78" ht="13.5" customHeight="1" x14ac:dyDescent="0.15">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68"/>
      <c r="BM57" s="69"/>
      <c r="BN57" s="69"/>
      <c r="BO57" s="69"/>
      <c r="BP57" s="69"/>
      <c r="BQ57" s="69"/>
      <c r="BR57" s="69"/>
      <c r="BS57" s="69"/>
      <c r="BT57" s="69"/>
      <c r="BU57" s="69"/>
      <c r="BV57" s="69"/>
      <c r="BW57" s="69"/>
      <c r="BX57" s="69"/>
      <c r="BY57" s="69"/>
      <c r="BZ57" s="7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8"/>
      <c r="BM58" s="69"/>
      <c r="BN58" s="69"/>
      <c r="BO58" s="69"/>
      <c r="BP58" s="69"/>
      <c r="BQ58" s="69"/>
      <c r="BR58" s="69"/>
      <c r="BS58" s="69"/>
      <c r="BT58" s="69"/>
      <c r="BU58" s="69"/>
      <c r="BV58" s="69"/>
      <c r="BW58" s="69"/>
      <c r="BX58" s="69"/>
      <c r="BY58" s="69"/>
      <c r="BZ58" s="7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8"/>
      <c r="BM59" s="69"/>
      <c r="BN59" s="69"/>
      <c r="BO59" s="69"/>
      <c r="BP59" s="69"/>
      <c r="BQ59" s="69"/>
      <c r="BR59" s="69"/>
      <c r="BS59" s="69"/>
      <c r="BT59" s="69"/>
      <c r="BU59" s="69"/>
      <c r="BV59" s="69"/>
      <c r="BW59" s="69"/>
      <c r="BX59" s="69"/>
      <c r="BY59" s="69"/>
      <c r="BZ59" s="70"/>
    </row>
    <row r="60" spans="1:78" ht="13.5" customHeight="1" x14ac:dyDescent="0.15">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8"/>
      <c r="BM60" s="69"/>
      <c r="BN60" s="69"/>
      <c r="BO60" s="69"/>
      <c r="BP60" s="69"/>
      <c r="BQ60" s="69"/>
      <c r="BR60" s="69"/>
      <c r="BS60" s="69"/>
      <c r="BT60" s="69"/>
      <c r="BU60" s="69"/>
      <c r="BV60" s="69"/>
      <c r="BW60" s="69"/>
      <c r="BX60" s="69"/>
      <c r="BY60" s="69"/>
      <c r="BZ60" s="70"/>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8"/>
      <c r="BM61" s="69"/>
      <c r="BN61" s="69"/>
      <c r="BO61" s="69"/>
      <c r="BP61" s="69"/>
      <c r="BQ61" s="69"/>
      <c r="BR61" s="69"/>
      <c r="BS61" s="69"/>
      <c r="BT61" s="69"/>
      <c r="BU61" s="69"/>
      <c r="BV61" s="69"/>
      <c r="BW61" s="69"/>
      <c r="BX61" s="69"/>
      <c r="BY61" s="69"/>
      <c r="BZ61" s="7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8"/>
      <c r="BM62" s="69"/>
      <c r="BN62" s="69"/>
      <c r="BO62" s="69"/>
      <c r="BP62" s="69"/>
      <c r="BQ62" s="69"/>
      <c r="BR62" s="69"/>
      <c r="BS62" s="69"/>
      <c r="BT62" s="69"/>
      <c r="BU62" s="69"/>
      <c r="BV62" s="69"/>
      <c r="BW62" s="69"/>
      <c r="BX62" s="69"/>
      <c r="BY62" s="69"/>
      <c r="BZ62" s="7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1"/>
      <c r="BM63" s="72"/>
      <c r="BN63" s="72"/>
      <c r="BO63" s="72"/>
      <c r="BP63" s="72"/>
      <c r="BQ63" s="72"/>
      <c r="BR63" s="72"/>
      <c r="BS63" s="72"/>
      <c r="BT63" s="72"/>
      <c r="BU63" s="72"/>
      <c r="BV63" s="72"/>
      <c r="BW63" s="72"/>
      <c r="BX63" s="72"/>
      <c r="BY63" s="72"/>
      <c r="BZ63" s="7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123</v>
      </c>
      <c r="BM66" s="69"/>
      <c r="BN66" s="69"/>
      <c r="BO66" s="69"/>
      <c r="BP66" s="69"/>
      <c r="BQ66" s="69"/>
      <c r="BR66" s="69"/>
      <c r="BS66" s="69"/>
      <c r="BT66" s="69"/>
      <c r="BU66" s="69"/>
      <c r="BV66" s="69"/>
      <c r="BW66" s="69"/>
      <c r="BX66" s="69"/>
      <c r="BY66" s="69"/>
      <c r="BZ66" s="7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x14ac:dyDescent="0.15">
      <c r="A79" s="2"/>
      <c r="B79" s="16"/>
      <c r="C79" s="74" t="s">
        <v>38</v>
      </c>
      <c r="D79" s="74"/>
      <c r="E79" s="74"/>
      <c r="F79" s="74"/>
      <c r="G79" s="74"/>
      <c r="H79" s="74"/>
      <c r="I79" s="74"/>
      <c r="J79" s="74"/>
      <c r="K79" s="74"/>
      <c r="L79" s="74"/>
      <c r="M79" s="74"/>
      <c r="N79" s="74"/>
      <c r="O79" s="74"/>
      <c r="P79" s="74"/>
      <c r="Q79" s="74"/>
      <c r="R79" s="74"/>
      <c r="S79" s="74"/>
      <c r="T79" s="74"/>
      <c r="U79" s="19"/>
      <c r="V79" s="19"/>
      <c r="W79" s="74" t="s">
        <v>39</v>
      </c>
      <c r="X79" s="74"/>
      <c r="Y79" s="74"/>
      <c r="Z79" s="74"/>
      <c r="AA79" s="74"/>
      <c r="AB79" s="74"/>
      <c r="AC79" s="74"/>
      <c r="AD79" s="74"/>
      <c r="AE79" s="74"/>
      <c r="AF79" s="74"/>
      <c r="AG79" s="74"/>
      <c r="AH79" s="74"/>
      <c r="AI79" s="74"/>
      <c r="AJ79" s="74"/>
      <c r="AK79" s="74"/>
      <c r="AL79" s="74"/>
      <c r="AM79" s="74"/>
      <c r="AN79" s="74"/>
      <c r="AO79" s="19"/>
      <c r="AP79" s="19"/>
      <c r="AQ79" s="74" t="s">
        <v>40</v>
      </c>
      <c r="AR79" s="74"/>
      <c r="AS79" s="74"/>
      <c r="AT79" s="74"/>
      <c r="AU79" s="74"/>
      <c r="AV79" s="74"/>
      <c r="AW79" s="74"/>
      <c r="AX79" s="74"/>
      <c r="AY79" s="74"/>
      <c r="AZ79" s="74"/>
      <c r="BA79" s="74"/>
      <c r="BB79" s="74"/>
      <c r="BC79" s="74"/>
      <c r="BD79" s="74"/>
      <c r="BE79" s="74"/>
      <c r="BF79" s="74"/>
      <c r="BG79" s="74"/>
      <c r="BH79" s="74"/>
      <c r="BI79" s="17"/>
      <c r="BJ79" s="18"/>
      <c r="BK79" s="2"/>
      <c r="BL79" s="68"/>
      <c r="BM79" s="69"/>
      <c r="BN79" s="69"/>
      <c r="BO79" s="69"/>
      <c r="BP79" s="69"/>
      <c r="BQ79" s="69"/>
      <c r="BR79" s="69"/>
      <c r="BS79" s="69"/>
      <c r="BT79" s="69"/>
      <c r="BU79" s="69"/>
      <c r="BV79" s="69"/>
      <c r="BW79" s="69"/>
      <c r="BX79" s="69"/>
      <c r="BY79" s="69"/>
      <c r="BZ79" s="70"/>
    </row>
    <row r="80" spans="1:78" ht="13.5" customHeight="1" x14ac:dyDescent="0.15">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68"/>
      <c r="BM80" s="69"/>
      <c r="BN80" s="69"/>
      <c r="BO80" s="69"/>
      <c r="BP80" s="69"/>
      <c r="BQ80" s="69"/>
      <c r="BR80" s="69"/>
      <c r="BS80" s="69"/>
      <c r="BT80" s="69"/>
      <c r="BU80" s="69"/>
      <c r="BV80" s="69"/>
      <c r="BW80" s="69"/>
      <c r="BX80" s="69"/>
      <c r="BY80" s="69"/>
      <c r="BZ80" s="7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8"/>
      <c r="BM81" s="69"/>
      <c r="BN81" s="69"/>
      <c r="BO81" s="69"/>
      <c r="BP81" s="69"/>
      <c r="BQ81" s="69"/>
      <c r="BR81" s="69"/>
      <c r="BS81" s="69"/>
      <c r="BT81" s="69"/>
      <c r="BU81" s="69"/>
      <c r="BV81" s="69"/>
      <c r="BW81" s="69"/>
      <c r="BX81" s="69"/>
      <c r="BY81" s="69"/>
      <c r="BZ81" s="7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1"/>
      <c r="BM82" s="72"/>
      <c r="BN82" s="72"/>
      <c r="BO82" s="72"/>
      <c r="BP82" s="72"/>
      <c r="BQ82" s="72"/>
      <c r="BR82" s="72"/>
      <c r="BS82" s="72"/>
      <c r="BT82" s="72"/>
      <c r="BU82" s="72"/>
      <c r="BV82" s="72"/>
      <c r="BW82" s="72"/>
      <c r="BX82" s="72"/>
      <c r="BY82" s="72"/>
      <c r="BZ82" s="73"/>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56</v>
      </c>
      <c r="H86" s="25" t="str">
        <f>データ!BP6</f>
        <v>【707.33】</v>
      </c>
      <c r="I86" s="25" t="str">
        <f>データ!CA6</f>
        <v>【101.26】</v>
      </c>
      <c r="J86" s="25" t="str">
        <f>データ!CL6</f>
        <v>【136.39】</v>
      </c>
      <c r="K86" s="25" t="str">
        <f>データ!CW6</f>
        <v>【60.13】</v>
      </c>
      <c r="L86" s="25" t="str">
        <f>データ!DH6</f>
        <v>【95.06】</v>
      </c>
      <c r="M86" s="25" t="s">
        <v>55</v>
      </c>
      <c r="N86" s="25" t="s">
        <v>55</v>
      </c>
      <c r="O86" s="25" t="str">
        <f>データ!EO6</f>
        <v>【0.23】</v>
      </c>
    </row>
  </sheetData>
  <sheetProtection algorithmName="SHA-512" hashValue="DLRVSCMg7u6r0sVJLsYa7Au+1G5lKly2ONlxTc3djQptN959LmBMKGRkaouyFySbGkB0LoWk8aS69lU/zcPjtw==" saltValue="HcfskzRp3BnhgXaSLPWT/w=="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36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68</v>
      </c>
      <c r="B4" s="29"/>
      <c r="C4" s="29"/>
      <c r="D4" s="29"/>
      <c r="E4" s="29"/>
      <c r="F4" s="29"/>
      <c r="G4" s="29"/>
      <c r="H4" s="79"/>
      <c r="I4" s="80"/>
      <c r="J4" s="80"/>
      <c r="K4" s="80"/>
      <c r="L4" s="80"/>
      <c r="M4" s="80"/>
      <c r="N4" s="80"/>
      <c r="O4" s="80"/>
      <c r="P4" s="80"/>
      <c r="Q4" s="80"/>
      <c r="R4" s="80"/>
      <c r="S4" s="80"/>
      <c r="T4" s="80"/>
      <c r="U4" s="80"/>
      <c r="V4" s="80"/>
      <c r="W4" s="80"/>
      <c r="X4" s="81"/>
      <c r="Y4" s="75" t="s">
        <v>69</v>
      </c>
      <c r="Z4" s="75"/>
      <c r="AA4" s="75"/>
      <c r="AB4" s="75"/>
      <c r="AC4" s="75"/>
      <c r="AD4" s="75"/>
      <c r="AE4" s="75"/>
      <c r="AF4" s="75"/>
      <c r="AG4" s="75"/>
      <c r="AH4" s="75"/>
      <c r="AI4" s="75"/>
      <c r="AJ4" s="75" t="s">
        <v>70</v>
      </c>
      <c r="AK4" s="75"/>
      <c r="AL4" s="75"/>
      <c r="AM4" s="75"/>
      <c r="AN4" s="75"/>
      <c r="AO4" s="75"/>
      <c r="AP4" s="75"/>
      <c r="AQ4" s="75"/>
      <c r="AR4" s="75"/>
      <c r="AS4" s="75"/>
      <c r="AT4" s="75"/>
      <c r="AU4" s="75" t="s">
        <v>71</v>
      </c>
      <c r="AV4" s="75"/>
      <c r="AW4" s="75"/>
      <c r="AX4" s="75"/>
      <c r="AY4" s="75"/>
      <c r="AZ4" s="75"/>
      <c r="BA4" s="75"/>
      <c r="BB4" s="75"/>
      <c r="BC4" s="75"/>
      <c r="BD4" s="75"/>
      <c r="BE4" s="75"/>
      <c r="BF4" s="75" t="s">
        <v>72</v>
      </c>
      <c r="BG4" s="75"/>
      <c r="BH4" s="75"/>
      <c r="BI4" s="75"/>
      <c r="BJ4" s="75"/>
      <c r="BK4" s="75"/>
      <c r="BL4" s="75"/>
      <c r="BM4" s="75"/>
      <c r="BN4" s="75"/>
      <c r="BO4" s="75"/>
      <c r="BP4" s="75"/>
      <c r="BQ4" s="75" t="s">
        <v>73</v>
      </c>
      <c r="BR4" s="75"/>
      <c r="BS4" s="75"/>
      <c r="BT4" s="75"/>
      <c r="BU4" s="75"/>
      <c r="BV4" s="75"/>
      <c r="BW4" s="75"/>
      <c r="BX4" s="75"/>
      <c r="BY4" s="75"/>
      <c r="BZ4" s="75"/>
      <c r="CA4" s="75"/>
      <c r="CB4" s="75" t="s">
        <v>74</v>
      </c>
      <c r="CC4" s="75"/>
      <c r="CD4" s="75"/>
      <c r="CE4" s="75"/>
      <c r="CF4" s="75"/>
      <c r="CG4" s="75"/>
      <c r="CH4" s="75"/>
      <c r="CI4" s="75"/>
      <c r="CJ4" s="75"/>
      <c r="CK4" s="75"/>
      <c r="CL4" s="75"/>
      <c r="CM4" s="75" t="s">
        <v>75</v>
      </c>
      <c r="CN4" s="75"/>
      <c r="CO4" s="75"/>
      <c r="CP4" s="75"/>
      <c r="CQ4" s="75"/>
      <c r="CR4" s="75"/>
      <c r="CS4" s="75"/>
      <c r="CT4" s="75"/>
      <c r="CU4" s="75"/>
      <c r="CV4" s="75"/>
      <c r="CW4" s="75"/>
      <c r="CX4" s="75" t="s">
        <v>76</v>
      </c>
      <c r="CY4" s="75"/>
      <c r="CZ4" s="75"/>
      <c r="DA4" s="75"/>
      <c r="DB4" s="75"/>
      <c r="DC4" s="75"/>
      <c r="DD4" s="75"/>
      <c r="DE4" s="75"/>
      <c r="DF4" s="75"/>
      <c r="DG4" s="75"/>
      <c r="DH4" s="75"/>
      <c r="DI4" s="75" t="s">
        <v>77</v>
      </c>
      <c r="DJ4" s="75"/>
      <c r="DK4" s="75"/>
      <c r="DL4" s="75"/>
      <c r="DM4" s="75"/>
      <c r="DN4" s="75"/>
      <c r="DO4" s="75"/>
      <c r="DP4" s="75"/>
      <c r="DQ4" s="75"/>
      <c r="DR4" s="75"/>
      <c r="DS4" s="75"/>
      <c r="DT4" s="75" t="s">
        <v>78</v>
      </c>
      <c r="DU4" s="75"/>
      <c r="DV4" s="75"/>
      <c r="DW4" s="75"/>
      <c r="DX4" s="75"/>
      <c r="DY4" s="75"/>
      <c r="DZ4" s="75"/>
      <c r="EA4" s="75"/>
      <c r="EB4" s="75"/>
      <c r="EC4" s="75"/>
      <c r="ED4" s="75"/>
      <c r="EE4" s="75" t="s">
        <v>79</v>
      </c>
      <c r="EF4" s="75"/>
      <c r="EG4" s="75"/>
      <c r="EH4" s="75"/>
      <c r="EI4" s="75"/>
      <c r="EJ4" s="75"/>
      <c r="EK4" s="75"/>
      <c r="EL4" s="75"/>
      <c r="EM4" s="75"/>
      <c r="EN4" s="75"/>
      <c r="EO4" s="75"/>
    </row>
    <row r="5" spans="1:145" x14ac:dyDescent="0.15">
      <c r="A5" s="27" t="s">
        <v>80</v>
      </c>
      <c r="B5" s="30"/>
      <c r="C5" s="30"/>
      <c r="D5" s="30"/>
      <c r="E5" s="30"/>
      <c r="F5" s="30"/>
      <c r="G5" s="30"/>
      <c r="H5" s="31" t="s">
        <v>81</v>
      </c>
      <c r="I5" s="31" t="s">
        <v>82</v>
      </c>
      <c r="J5" s="31" t="s">
        <v>83</v>
      </c>
      <c r="K5" s="31" t="s">
        <v>84</v>
      </c>
      <c r="L5" s="31" t="s">
        <v>85</v>
      </c>
      <c r="M5" s="31" t="s">
        <v>5</v>
      </c>
      <c r="N5" s="31" t="s">
        <v>86</v>
      </c>
      <c r="O5" s="31" t="s">
        <v>87</v>
      </c>
      <c r="P5" s="31" t="s">
        <v>88</v>
      </c>
      <c r="Q5" s="31" t="s">
        <v>89</v>
      </c>
      <c r="R5" s="31" t="s">
        <v>90</v>
      </c>
      <c r="S5" s="31" t="s">
        <v>91</v>
      </c>
      <c r="T5" s="31" t="s">
        <v>92</v>
      </c>
      <c r="U5" s="31" t="s">
        <v>93</v>
      </c>
      <c r="V5" s="31" t="s">
        <v>94</v>
      </c>
      <c r="W5" s="31" t="s">
        <v>95</v>
      </c>
      <c r="X5" s="31" t="s">
        <v>96</v>
      </c>
      <c r="Y5" s="31" t="s">
        <v>97</v>
      </c>
      <c r="Z5" s="31" t="s">
        <v>98</v>
      </c>
      <c r="AA5" s="31" t="s">
        <v>99</v>
      </c>
      <c r="AB5" s="31" t="s">
        <v>100</v>
      </c>
      <c r="AC5" s="31" t="s">
        <v>101</v>
      </c>
      <c r="AD5" s="31" t="s">
        <v>102</v>
      </c>
      <c r="AE5" s="31" t="s">
        <v>103</v>
      </c>
      <c r="AF5" s="31" t="s">
        <v>104</v>
      </c>
      <c r="AG5" s="31" t="s">
        <v>105</v>
      </c>
      <c r="AH5" s="31" t="s">
        <v>106</v>
      </c>
      <c r="AI5" s="31" t="s">
        <v>43</v>
      </c>
      <c r="AJ5" s="31" t="s">
        <v>97</v>
      </c>
      <c r="AK5" s="31" t="s">
        <v>98</v>
      </c>
      <c r="AL5" s="31" t="s">
        <v>99</v>
      </c>
      <c r="AM5" s="31" t="s">
        <v>100</v>
      </c>
      <c r="AN5" s="31" t="s">
        <v>101</v>
      </c>
      <c r="AO5" s="31" t="s">
        <v>102</v>
      </c>
      <c r="AP5" s="31" t="s">
        <v>103</v>
      </c>
      <c r="AQ5" s="31" t="s">
        <v>104</v>
      </c>
      <c r="AR5" s="31" t="s">
        <v>105</v>
      </c>
      <c r="AS5" s="31" t="s">
        <v>106</v>
      </c>
      <c r="AT5" s="31" t="s">
        <v>107</v>
      </c>
      <c r="AU5" s="31" t="s">
        <v>97</v>
      </c>
      <c r="AV5" s="31" t="s">
        <v>98</v>
      </c>
      <c r="AW5" s="31" t="s">
        <v>99</v>
      </c>
      <c r="AX5" s="31" t="s">
        <v>100</v>
      </c>
      <c r="AY5" s="31" t="s">
        <v>101</v>
      </c>
      <c r="AZ5" s="31" t="s">
        <v>102</v>
      </c>
      <c r="BA5" s="31" t="s">
        <v>103</v>
      </c>
      <c r="BB5" s="31" t="s">
        <v>104</v>
      </c>
      <c r="BC5" s="31" t="s">
        <v>105</v>
      </c>
      <c r="BD5" s="31" t="s">
        <v>106</v>
      </c>
      <c r="BE5" s="31" t="s">
        <v>107</v>
      </c>
      <c r="BF5" s="31" t="s">
        <v>97</v>
      </c>
      <c r="BG5" s="31" t="s">
        <v>98</v>
      </c>
      <c r="BH5" s="31" t="s">
        <v>99</v>
      </c>
      <c r="BI5" s="31" t="s">
        <v>100</v>
      </c>
      <c r="BJ5" s="31" t="s">
        <v>101</v>
      </c>
      <c r="BK5" s="31" t="s">
        <v>102</v>
      </c>
      <c r="BL5" s="31" t="s">
        <v>103</v>
      </c>
      <c r="BM5" s="31" t="s">
        <v>104</v>
      </c>
      <c r="BN5" s="31" t="s">
        <v>105</v>
      </c>
      <c r="BO5" s="31" t="s">
        <v>106</v>
      </c>
      <c r="BP5" s="31" t="s">
        <v>107</v>
      </c>
      <c r="BQ5" s="31" t="s">
        <v>97</v>
      </c>
      <c r="BR5" s="31" t="s">
        <v>98</v>
      </c>
      <c r="BS5" s="31" t="s">
        <v>99</v>
      </c>
      <c r="BT5" s="31" t="s">
        <v>100</v>
      </c>
      <c r="BU5" s="31" t="s">
        <v>101</v>
      </c>
      <c r="BV5" s="31" t="s">
        <v>102</v>
      </c>
      <c r="BW5" s="31" t="s">
        <v>103</v>
      </c>
      <c r="BX5" s="31" t="s">
        <v>104</v>
      </c>
      <c r="BY5" s="31" t="s">
        <v>105</v>
      </c>
      <c r="BZ5" s="31" t="s">
        <v>106</v>
      </c>
      <c r="CA5" s="31" t="s">
        <v>107</v>
      </c>
      <c r="CB5" s="31" t="s">
        <v>97</v>
      </c>
      <c r="CC5" s="31" t="s">
        <v>98</v>
      </c>
      <c r="CD5" s="31" t="s">
        <v>99</v>
      </c>
      <c r="CE5" s="31" t="s">
        <v>100</v>
      </c>
      <c r="CF5" s="31" t="s">
        <v>101</v>
      </c>
      <c r="CG5" s="31" t="s">
        <v>102</v>
      </c>
      <c r="CH5" s="31" t="s">
        <v>103</v>
      </c>
      <c r="CI5" s="31" t="s">
        <v>104</v>
      </c>
      <c r="CJ5" s="31" t="s">
        <v>105</v>
      </c>
      <c r="CK5" s="31" t="s">
        <v>106</v>
      </c>
      <c r="CL5" s="31" t="s">
        <v>107</v>
      </c>
      <c r="CM5" s="31" t="s">
        <v>97</v>
      </c>
      <c r="CN5" s="31" t="s">
        <v>98</v>
      </c>
      <c r="CO5" s="31" t="s">
        <v>99</v>
      </c>
      <c r="CP5" s="31" t="s">
        <v>100</v>
      </c>
      <c r="CQ5" s="31" t="s">
        <v>101</v>
      </c>
      <c r="CR5" s="31" t="s">
        <v>102</v>
      </c>
      <c r="CS5" s="31" t="s">
        <v>103</v>
      </c>
      <c r="CT5" s="31" t="s">
        <v>104</v>
      </c>
      <c r="CU5" s="31" t="s">
        <v>105</v>
      </c>
      <c r="CV5" s="31" t="s">
        <v>106</v>
      </c>
      <c r="CW5" s="31" t="s">
        <v>107</v>
      </c>
      <c r="CX5" s="31" t="s">
        <v>97</v>
      </c>
      <c r="CY5" s="31" t="s">
        <v>98</v>
      </c>
      <c r="CZ5" s="31" t="s">
        <v>99</v>
      </c>
      <c r="DA5" s="31" t="s">
        <v>100</v>
      </c>
      <c r="DB5" s="31" t="s">
        <v>101</v>
      </c>
      <c r="DC5" s="31" t="s">
        <v>102</v>
      </c>
      <c r="DD5" s="31" t="s">
        <v>103</v>
      </c>
      <c r="DE5" s="31" t="s">
        <v>104</v>
      </c>
      <c r="DF5" s="31" t="s">
        <v>105</v>
      </c>
      <c r="DG5" s="31" t="s">
        <v>106</v>
      </c>
      <c r="DH5" s="31" t="s">
        <v>107</v>
      </c>
      <c r="DI5" s="31" t="s">
        <v>97</v>
      </c>
      <c r="DJ5" s="31" t="s">
        <v>98</v>
      </c>
      <c r="DK5" s="31" t="s">
        <v>99</v>
      </c>
      <c r="DL5" s="31" t="s">
        <v>100</v>
      </c>
      <c r="DM5" s="31" t="s">
        <v>101</v>
      </c>
      <c r="DN5" s="31" t="s">
        <v>102</v>
      </c>
      <c r="DO5" s="31" t="s">
        <v>103</v>
      </c>
      <c r="DP5" s="31" t="s">
        <v>104</v>
      </c>
      <c r="DQ5" s="31" t="s">
        <v>105</v>
      </c>
      <c r="DR5" s="31" t="s">
        <v>106</v>
      </c>
      <c r="DS5" s="31" t="s">
        <v>107</v>
      </c>
      <c r="DT5" s="31" t="s">
        <v>97</v>
      </c>
      <c r="DU5" s="31" t="s">
        <v>98</v>
      </c>
      <c r="DV5" s="31" t="s">
        <v>99</v>
      </c>
      <c r="DW5" s="31" t="s">
        <v>100</v>
      </c>
      <c r="DX5" s="31" t="s">
        <v>101</v>
      </c>
      <c r="DY5" s="31" t="s">
        <v>102</v>
      </c>
      <c r="DZ5" s="31" t="s">
        <v>103</v>
      </c>
      <c r="EA5" s="31" t="s">
        <v>104</v>
      </c>
      <c r="EB5" s="31" t="s">
        <v>105</v>
      </c>
      <c r="EC5" s="31" t="s">
        <v>106</v>
      </c>
      <c r="ED5" s="31" t="s">
        <v>107</v>
      </c>
      <c r="EE5" s="31" t="s">
        <v>97</v>
      </c>
      <c r="EF5" s="31" t="s">
        <v>98</v>
      </c>
      <c r="EG5" s="31" t="s">
        <v>99</v>
      </c>
      <c r="EH5" s="31" t="s">
        <v>100</v>
      </c>
      <c r="EI5" s="31" t="s">
        <v>101</v>
      </c>
      <c r="EJ5" s="31" t="s">
        <v>102</v>
      </c>
      <c r="EK5" s="31" t="s">
        <v>103</v>
      </c>
      <c r="EL5" s="31" t="s">
        <v>104</v>
      </c>
      <c r="EM5" s="31" t="s">
        <v>105</v>
      </c>
      <c r="EN5" s="31" t="s">
        <v>106</v>
      </c>
      <c r="EO5" s="31" t="s">
        <v>107</v>
      </c>
    </row>
    <row r="6" spans="1:145" s="35" customFormat="1" x14ac:dyDescent="0.15">
      <c r="A6" s="27" t="s">
        <v>108</v>
      </c>
      <c r="B6" s="32">
        <f>B7</f>
        <v>2017</v>
      </c>
      <c r="C6" s="32">
        <f t="shared" ref="C6:X6" si="3">C7</f>
        <v>342149</v>
      </c>
      <c r="D6" s="32">
        <f t="shared" si="3"/>
        <v>47</v>
      </c>
      <c r="E6" s="32">
        <f t="shared" si="3"/>
        <v>17</v>
      </c>
      <c r="F6" s="32">
        <f t="shared" si="3"/>
        <v>1</v>
      </c>
      <c r="G6" s="32">
        <f t="shared" si="3"/>
        <v>0</v>
      </c>
      <c r="H6" s="32" t="str">
        <f t="shared" si="3"/>
        <v>広島県　安芸高田市</v>
      </c>
      <c r="I6" s="32" t="str">
        <f t="shared" si="3"/>
        <v>法非適用</v>
      </c>
      <c r="J6" s="32" t="str">
        <f t="shared" si="3"/>
        <v>下水道事業</v>
      </c>
      <c r="K6" s="32" t="str">
        <f t="shared" si="3"/>
        <v>公共下水道</v>
      </c>
      <c r="L6" s="32" t="str">
        <f t="shared" si="3"/>
        <v>Cd2</v>
      </c>
      <c r="M6" s="32" t="str">
        <f t="shared" si="3"/>
        <v>非設置</v>
      </c>
      <c r="N6" s="33" t="str">
        <f t="shared" si="3"/>
        <v>-</v>
      </c>
      <c r="O6" s="33" t="str">
        <f t="shared" si="3"/>
        <v>該当数値なし</v>
      </c>
      <c r="P6" s="33">
        <f t="shared" si="3"/>
        <v>14.47</v>
      </c>
      <c r="Q6" s="33">
        <f t="shared" si="3"/>
        <v>94.73</v>
      </c>
      <c r="R6" s="33">
        <f t="shared" si="3"/>
        <v>3348</v>
      </c>
      <c r="S6" s="33">
        <f t="shared" si="3"/>
        <v>29278</v>
      </c>
      <c r="T6" s="33">
        <f t="shared" si="3"/>
        <v>537.75</v>
      </c>
      <c r="U6" s="33">
        <f t="shared" si="3"/>
        <v>54.45</v>
      </c>
      <c r="V6" s="33">
        <f t="shared" si="3"/>
        <v>4196</v>
      </c>
      <c r="W6" s="33">
        <f t="shared" si="3"/>
        <v>1.78</v>
      </c>
      <c r="X6" s="33">
        <f t="shared" si="3"/>
        <v>2357.3000000000002</v>
      </c>
      <c r="Y6" s="34">
        <f>IF(Y7="",NA(),Y7)</f>
        <v>81.25</v>
      </c>
      <c r="Z6" s="34">
        <f t="shared" ref="Z6:AH6" si="4">IF(Z7="",NA(),Z7)</f>
        <v>86.19</v>
      </c>
      <c r="AA6" s="34">
        <f t="shared" si="4"/>
        <v>83.12</v>
      </c>
      <c r="AB6" s="34">
        <f t="shared" si="4"/>
        <v>87.8</v>
      </c>
      <c r="AC6" s="34">
        <f t="shared" si="4"/>
        <v>83.4</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3">
        <f>IF(BF7="",NA(),BF7)</f>
        <v>0</v>
      </c>
      <c r="BG6" s="33">
        <f t="shared" ref="BG6:BO6" si="7">IF(BG7="",NA(),BG7)</f>
        <v>0</v>
      </c>
      <c r="BH6" s="33">
        <f t="shared" si="7"/>
        <v>0</v>
      </c>
      <c r="BI6" s="33">
        <f t="shared" si="7"/>
        <v>0</v>
      </c>
      <c r="BJ6" s="33">
        <f t="shared" si="7"/>
        <v>0</v>
      </c>
      <c r="BK6" s="34">
        <f t="shared" si="7"/>
        <v>1506.51</v>
      </c>
      <c r="BL6" s="34">
        <f t="shared" si="7"/>
        <v>1696.96</v>
      </c>
      <c r="BM6" s="34">
        <f t="shared" si="7"/>
        <v>1824.34</v>
      </c>
      <c r="BN6" s="34">
        <f t="shared" si="7"/>
        <v>1047.6500000000001</v>
      </c>
      <c r="BO6" s="34">
        <f t="shared" si="7"/>
        <v>1124.26</v>
      </c>
      <c r="BP6" s="33" t="str">
        <f>IF(BP7="","",IF(BP7="-","【-】","【"&amp;SUBSTITUTE(TEXT(BP7,"#,##0.00"),"-","△")&amp;"】"))</f>
        <v>【707.33】</v>
      </c>
      <c r="BQ6" s="34">
        <f>IF(BQ7="",NA(),BQ7)</f>
        <v>64.22</v>
      </c>
      <c r="BR6" s="34">
        <f t="shared" ref="BR6:BZ6" si="8">IF(BR7="",NA(),BR7)</f>
        <v>60.75</v>
      </c>
      <c r="BS6" s="34">
        <f t="shared" si="8"/>
        <v>64.459999999999994</v>
      </c>
      <c r="BT6" s="34">
        <f t="shared" si="8"/>
        <v>60.25</v>
      </c>
      <c r="BU6" s="34">
        <f t="shared" si="8"/>
        <v>57.95</v>
      </c>
      <c r="BV6" s="34">
        <f t="shared" si="8"/>
        <v>57.33</v>
      </c>
      <c r="BW6" s="34">
        <f t="shared" si="8"/>
        <v>47.23</v>
      </c>
      <c r="BX6" s="34">
        <f t="shared" si="8"/>
        <v>54.16</v>
      </c>
      <c r="BY6" s="34">
        <f t="shared" si="8"/>
        <v>74.040000000000006</v>
      </c>
      <c r="BZ6" s="34">
        <f t="shared" si="8"/>
        <v>80.58</v>
      </c>
      <c r="CA6" s="33" t="str">
        <f>IF(CA7="","",IF(CA7="-","【-】","【"&amp;SUBSTITUTE(TEXT(CA7,"#,##0.00"),"-","△")&amp;"】"))</f>
        <v>【101.26】</v>
      </c>
      <c r="CB6" s="34">
        <f>IF(CB7="",NA(),CB7)</f>
        <v>298.66000000000003</v>
      </c>
      <c r="CC6" s="34">
        <f t="shared" ref="CC6:CK6" si="9">IF(CC7="",NA(),CC7)</f>
        <v>328.82</v>
      </c>
      <c r="CD6" s="34">
        <f t="shared" si="9"/>
        <v>316.5</v>
      </c>
      <c r="CE6" s="34">
        <f t="shared" si="9"/>
        <v>343.47</v>
      </c>
      <c r="CF6" s="34">
        <f t="shared" si="9"/>
        <v>330.32</v>
      </c>
      <c r="CG6" s="34">
        <f t="shared" si="9"/>
        <v>284.52999999999997</v>
      </c>
      <c r="CH6" s="34">
        <f t="shared" si="9"/>
        <v>351.41</v>
      </c>
      <c r="CI6" s="34">
        <f t="shared" si="9"/>
        <v>307.56</v>
      </c>
      <c r="CJ6" s="34">
        <f t="shared" si="9"/>
        <v>235.61</v>
      </c>
      <c r="CK6" s="34">
        <f t="shared" si="9"/>
        <v>216.21</v>
      </c>
      <c r="CL6" s="33" t="str">
        <f>IF(CL7="","",IF(CL7="-","【-】","【"&amp;SUBSTITUTE(TEXT(CL7,"#,##0.00"),"-","△")&amp;"】"))</f>
        <v>【136.39】</v>
      </c>
      <c r="CM6" s="34">
        <f>IF(CM7="",NA(),CM7)</f>
        <v>68.08</v>
      </c>
      <c r="CN6" s="34">
        <f t="shared" ref="CN6:CV6" si="10">IF(CN7="",NA(),CN7)</f>
        <v>70.38</v>
      </c>
      <c r="CO6" s="34">
        <f t="shared" si="10"/>
        <v>71.459999999999994</v>
      </c>
      <c r="CP6" s="34">
        <f t="shared" si="10"/>
        <v>74.38</v>
      </c>
      <c r="CQ6" s="34">
        <f t="shared" si="10"/>
        <v>72.62</v>
      </c>
      <c r="CR6" s="34">
        <f t="shared" si="10"/>
        <v>39.92</v>
      </c>
      <c r="CS6" s="34">
        <f t="shared" si="10"/>
        <v>43.53</v>
      </c>
      <c r="CT6" s="34">
        <f t="shared" si="10"/>
        <v>39.869999999999997</v>
      </c>
      <c r="CU6" s="34">
        <f t="shared" si="10"/>
        <v>49.25</v>
      </c>
      <c r="CV6" s="34">
        <f t="shared" si="10"/>
        <v>50.24</v>
      </c>
      <c r="CW6" s="33" t="str">
        <f>IF(CW7="","",IF(CW7="-","【-】","【"&amp;SUBSTITUTE(TEXT(CW7,"#,##0.00"),"-","△")&amp;"】"))</f>
        <v>【60.13】</v>
      </c>
      <c r="CX6" s="34">
        <f>IF(CX7="",NA(),CX7)</f>
        <v>64.84</v>
      </c>
      <c r="CY6" s="34">
        <f t="shared" ref="CY6:DG6" si="11">IF(CY7="",NA(),CY7)</f>
        <v>69.069999999999993</v>
      </c>
      <c r="CZ6" s="34">
        <f t="shared" si="11"/>
        <v>70.52</v>
      </c>
      <c r="DA6" s="34">
        <f t="shared" si="11"/>
        <v>69.400000000000006</v>
      </c>
      <c r="DB6" s="34">
        <f t="shared" si="11"/>
        <v>70.760000000000005</v>
      </c>
      <c r="DC6" s="34">
        <f t="shared" si="11"/>
        <v>65.86</v>
      </c>
      <c r="DD6" s="34">
        <f t="shared" si="11"/>
        <v>64.14</v>
      </c>
      <c r="DE6" s="34">
        <f t="shared" si="11"/>
        <v>61.37</v>
      </c>
      <c r="DF6" s="34">
        <f t="shared" si="11"/>
        <v>84.12</v>
      </c>
      <c r="DG6" s="34">
        <f t="shared" si="11"/>
        <v>84.17</v>
      </c>
      <c r="DH6" s="33" t="str">
        <f>IF(DH7="","",IF(DH7="-","【-】","【"&amp;SUBSTITUTE(TEXT(DH7,"#,##0.00"),"-","△")&amp;"】"))</f>
        <v>【95.06】</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0.19</v>
      </c>
      <c r="EK6" s="34">
        <f t="shared" si="14"/>
        <v>0.17</v>
      </c>
      <c r="EL6" s="34">
        <f t="shared" si="14"/>
        <v>0.2</v>
      </c>
      <c r="EM6" s="34">
        <f t="shared" si="14"/>
        <v>0.1</v>
      </c>
      <c r="EN6" s="34">
        <f t="shared" si="14"/>
        <v>0.13</v>
      </c>
      <c r="EO6" s="33" t="str">
        <f>IF(EO7="","",IF(EO7="-","【-】","【"&amp;SUBSTITUTE(TEXT(EO7,"#,##0.00"),"-","△")&amp;"】"))</f>
        <v>【0.23】</v>
      </c>
    </row>
    <row r="7" spans="1:145" s="35" customFormat="1" x14ac:dyDescent="0.15">
      <c r="A7" s="27"/>
      <c r="B7" s="36">
        <v>2017</v>
      </c>
      <c r="C7" s="36">
        <v>342149</v>
      </c>
      <c r="D7" s="36">
        <v>47</v>
      </c>
      <c r="E7" s="36">
        <v>17</v>
      </c>
      <c r="F7" s="36">
        <v>1</v>
      </c>
      <c r="G7" s="36">
        <v>0</v>
      </c>
      <c r="H7" s="36" t="s">
        <v>109</v>
      </c>
      <c r="I7" s="36" t="s">
        <v>110</v>
      </c>
      <c r="J7" s="36" t="s">
        <v>111</v>
      </c>
      <c r="K7" s="36" t="s">
        <v>112</v>
      </c>
      <c r="L7" s="36" t="s">
        <v>113</v>
      </c>
      <c r="M7" s="36" t="s">
        <v>114</v>
      </c>
      <c r="N7" s="37" t="s">
        <v>115</v>
      </c>
      <c r="O7" s="37" t="s">
        <v>116</v>
      </c>
      <c r="P7" s="37">
        <v>14.47</v>
      </c>
      <c r="Q7" s="37">
        <v>94.73</v>
      </c>
      <c r="R7" s="37">
        <v>3348</v>
      </c>
      <c r="S7" s="37">
        <v>29278</v>
      </c>
      <c r="T7" s="37">
        <v>537.75</v>
      </c>
      <c r="U7" s="37">
        <v>54.45</v>
      </c>
      <c r="V7" s="37">
        <v>4196</v>
      </c>
      <c r="W7" s="37">
        <v>1.78</v>
      </c>
      <c r="X7" s="37">
        <v>2357.3000000000002</v>
      </c>
      <c r="Y7" s="37">
        <v>81.25</v>
      </c>
      <c r="Z7" s="37">
        <v>86.19</v>
      </c>
      <c r="AA7" s="37">
        <v>83.12</v>
      </c>
      <c r="AB7" s="37">
        <v>87.8</v>
      </c>
      <c r="AC7" s="37">
        <v>83.4</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0</v>
      </c>
      <c r="BG7" s="37">
        <v>0</v>
      </c>
      <c r="BH7" s="37">
        <v>0</v>
      </c>
      <c r="BI7" s="37">
        <v>0</v>
      </c>
      <c r="BJ7" s="37">
        <v>0</v>
      </c>
      <c r="BK7" s="37">
        <v>1506.51</v>
      </c>
      <c r="BL7" s="37">
        <v>1696.96</v>
      </c>
      <c r="BM7" s="37">
        <v>1824.34</v>
      </c>
      <c r="BN7" s="37">
        <v>1047.6500000000001</v>
      </c>
      <c r="BO7" s="37">
        <v>1124.26</v>
      </c>
      <c r="BP7" s="37">
        <v>707.33</v>
      </c>
      <c r="BQ7" s="37">
        <v>64.22</v>
      </c>
      <c r="BR7" s="37">
        <v>60.75</v>
      </c>
      <c r="BS7" s="37">
        <v>64.459999999999994</v>
      </c>
      <c r="BT7" s="37">
        <v>60.25</v>
      </c>
      <c r="BU7" s="37">
        <v>57.95</v>
      </c>
      <c r="BV7" s="37">
        <v>57.33</v>
      </c>
      <c r="BW7" s="37">
        <v>47.23</v>
      </c>
      <c r="BX7" s="37">
        <v>54.16</v>
      </c>
      <c r="BY7" s="37">
        <v>74.040000000000006</v>
      </c>
      <c r="BZ7" s="37">
        <v>80.58</v>
      </c>
      <c r="CA7" s="37">
        <v>101.26</v>
      </c>
      <c r="CB7" s="37">
        <v>298.66000000000003</v>
      </c>
      <c r="CC7" s="37">
        <v>328.82</v>
      </c>
      <c r="CD7" s="37">
        <v>316.5</v>
      </c>
      <c r="CE7" s="37">
        <v>343.47</v>
      </c>
      <c r="CF7" s="37">
        <v>330.32</v>
      </c>
      <c r="CG7" s="37">
        <v>284.52999999999997</v>
      </c>
      <c r="CH7" s="37">
        <v>351.41</v>
      </c>
      <c r="CI7" s="37">
        <v>307.56</v>
      </c>
      <c r="CJ7" s="37">
        <v>235.61</v>
      </c>
      <c r="CK7" s="37">
        <v>216.21</v>
      </c>
      <c r="CL7" s="37">
        <v>136.38999999999999</v>
      </c>
      <c r="CM7" s="37">
        <v>68.08</v>
      </c>
      <c r="CN7" s="37">
        <v>70.38</v>
      </c>
      <c r="CO7" s="37">
        <v>71.459999999999994</v>
      </c>
      <c r="CP7" s="37">
        <v>74.38</v>
      </c>
      <c r="CQ7" s="37">
        <v>72.62</v>
      </c>
      <c r="CR7" s="37">
        <v>39.92</v>
      </c>
      <c r="CS7" s="37">
        <v>43.53</v>
      </c>
      <c r="CT7" s="37">
        <v>39.869999999999997</v>
      </c>
      <c r="CU7" s="37">
        <v>49.25</v>
      </c>
      <c r="CV7" s="37">
        <v>50.24</v>
      </c>
      <c r="CW7" s="37">
        <v>60.13</v>
      </c>
      <c r="CX7" s="37">
        <v>64.84</v>
      </c>
      <c r="CY7" s="37">
        <v>69.069999999999993</v>
      </c>
      <c r="CZ7" s="37">
        <v>70.52</v>
      </c>
      <c r="DA7" s="37">
        <v>69.400000000000006</v>
      </c>
      <c r="DB7" s="37">
        <v>70.760000000000005</v>
      </c>
      <c r="DC7" s="37">
        <v>65.86</v>
      </c>
      <c r="DD7" s="37">
        <v>64.14</v>
      </c>
      <c r="DE7" s="37">
        <v>61.37</v>
      </c>
      <c r="DF7" s="37">
        <v>84.12</v>
      </c>
      <c r="DG7" s="37">
        <v>84.17</v>
      </c>
      <c r="DH7" s="37">
        <v>95.06</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0.19</v>
      </c>
      <c r="EK7" s="37">
        <v>0.17</v>
      </c>
      <c r="EL7" s="37">
        <v>0.2</v>
      </c>
      <c r="EM7" s="37">
        <v>0.1</v>
      </c>
      <c r="EN7" s="37">
        <v>0.13</v>
      </c>
      <c r="EO7" s="37">
        <v>0.23</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117</v>
      </c>
      <c r="C9" s="39" t="s">
        <v>118</v>
      </c>
      <c r="D9" s="39" t="s">
        <v>119</v>
      </c>
      <c r="E9" s="39" t="s">
        <v>120</v>
      </c>
      <c r="F9" s="39" t="s">
        <v>121</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2019-02-26T04:53:13Z</cp:lastPrinted>
  <dcterms:created xsi:type="dcterms:W3CDTF">2018-12-03T09:07:13Z</dcterms:created>
  <dcterms:modified xsi:type="dcterms:W3CDTF">2019-02-26T04:53:15Z</dcterms:modified>
  <cp:category/>
</cp:coreProperties>
</file>