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1gTLekqX431KVtrS5EZel0brJusPCq1M5+VjogsNOAT/BlosKEEJDcU2AnQvHmtHkxchSxb7wer6/8ZCFCNZHA==" workbookSaltValue="BvopqVbVZViEKInCR74jj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<sst xmlns="http://schemas.openxmlformats.org/spreadsheetml/2006/main" count="232" uniqueCount="120">
  <si>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</si>
  <si>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</si>
  <si>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</si>
  <si>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</si>
  <si>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</si>
  <si>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</si>
  <si>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</si>
  <si>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</si>
  <si>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</si>
  <si>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</si>
  <si>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</si>
  <si>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</si>
  <si>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</si>
  <si>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</si>
  <si>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</si>
  <si>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</si>
  <si>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</si>
  <si>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</si>
  <si>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</si>
  <si>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</si>
  <si>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</si>
  <si>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</si>
  <si>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</si>
  <si>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</si>
  <si>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</si>
  <si>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</si>
  <si>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</si>
  <si>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</si>
  <si>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</si>
  <si>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</si>
  <si>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</si>
  <si>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</si>
  <si>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</si>
  <si>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</si>
  <si>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</si>
  <si>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</si>
  <si>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</si>
  <si>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</si>
  <si>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</si>
  <si>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</si>
  <si>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</si>
  <si>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</si>
  <si>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</si>
  <si>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</si>
  <si>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</si>
  <si>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</si>
  <si>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</si>
  <si>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</si>
  <si>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</si>
  <si>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</si>
  <si>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</si>
  <si>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</si>
  <si>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</si>
  <si>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</si>
  <si>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</si>
  <si>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</si>
  <si>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</si>
  <si>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</si>
  <si>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</si>
  <si>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</si>
  <si>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</si>
  <si>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</si>
  <si>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</si>
  <si>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</si>
  <si>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</si>
  <si>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</si>
  <si>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</si>
  <si>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</si>
  <si>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</si>
  <si>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</si>
  <si>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</si>
  <si>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</si>
  <si>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</si>
  <si>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</si>
  <si>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</si>
  <si>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</si>
  <si>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</si>
  <si>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</si>
  <si>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</si>
  <si>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</si>
  <si>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</si>
  <si>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</si>
  <si>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</si>
  <si>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</si>
  <si>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</si>
  <si>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</si>
  <si>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</si>
  <si>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</si>
  <si>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</si>
  <si>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</si>
  <si>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</si>
  <si>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</si>
  <si>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</si>
  <si>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</si>
  <si>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</si>
  <si>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</si>
  <si>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</si>
  <si>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</si>
  <si>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</si>
  <si>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</si>
  <si>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</si>
  <si>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</si>
  <si>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</si>
  <si>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</si>
  <si>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</si>
  <si>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</si>
  <si>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</si>
  <si>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</si>
  <si>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</si>
  <si>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</si>
  <si>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</si>
  <si>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</si>
  <si>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</si>
  <si>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</si>
  <si>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</si>
  <si>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</si>
  <si>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</si>
  <si>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「①経常収支比率は」一般会計からの繰入金収益により単年度収支は黒字となった。今後、繰入金の削減があれば黒字を維持できない可能性がある。
　「②累積欠損金比率」は欠損金を生じていないため0％で推移している。
　「③流動比率」は100％を上回っていることから、短期的な支払い能力は確保できている。
　「④企業債残高対給水収益比率」は簡易水道事業の統合に伴う企業債残高の増加によって上昇した。
　「⑤料金回収率」は平成28年度に比べ低下し、「⑥給水原価」は上昇した。いずれも簡易水道事業の統合によるもので、経費節減や料金の見直しをする必要がある。
　「⑦施設利用率」は類似団体平均値、全国平均より高い数値で推移している。施設を効率的に利用していると考えられる。
　「⑧有収率」は80％台で推移しており、類似団体平均値を下回っている。漏水調査・修理を実施し有収率向上に努める必要がある。
</t>
    <phoneticPr fontId="4"/>
  </si>
  <si>
    <t>　平成28年度に策定し年次更新している経営戦略に基づき、経営の健全性と効率性を高めるため、料金改定による料金収入の確保をするとともに計画的な施設の更新と維持管理を実施していく必要がある。</t>
    <phoneticPr fontId="4"/>
  </si>
  <si>
    <t xml:space="preserve">　「①有形固定資産原価償却率」は平成28年度に比べ低下しているが、これは比較的新しい施設を有する簡易水道事業の統合によるものと思われる。しかし、今後は「②管路経年化率」が上昇するため、計画的かつ効率的な更新を実施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</si>
</sst>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0.69</c:v>
                </c:pt>
                <c:pt idx="1">
                  <c:v>1.64</c:v>
                </c:pt>
                <c:pt idx="2">
                  <c:v>0.83</c:v>
                </c:pt>
                <c:pt idx="3">
                  <c:v>0.2</c:v>
                </c:pt>
                <c:pt idx="4">
                  <c:v>0.14000000000000001</c:v>
                </c:pt>
              </c:numCache>
            </c:numRef>
          </c:val>
          <c:extLst xmlns:c16r2="http://schemas.microsoft.com/office/drawing/2015/06/chart">
            <c:ext xmlns:c16="http://schemas.microsoft.com/office/drawing/2014/chart" uri="{C3380CC4-5D6E-409C-BE32-E72D297353CC}">
              <c16:uniqueId val="{00000000-AE4D-4C68-9EBF-74376168D947}"/>
            </c:ext>
          </c:extLst>
        </c:ser>
        <c:dLbls>
          <c:showLegendKey val="0"/>
          <c:showVal val="0"/>
          <c:showCatName val="0"/>
          <c:showSerName val="0"/>
          <c:showPercent val="0"/>
          <c:showBubbleSize val="0"/>
        </c:dLbls>
        <c:gapWidth val="150"/>
        <c:axId val="305503232"/>
        <c:axId val="3055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0.54</c:v>
                </c:pt>
              </c:numCache>
            </c:numRef>
          </c:val>
          <c:smooth val="0"/>
          <c:extLst xmlns:c16r2="http://schemas.microsoft.com/office/drawing/2015/06/chart">
            <c:ext xmlns:c16="http://schemas.microsoft.com/office/drawing/2014/chart" uri="{C3380CC4-5D6E-409C-BE32-E72D297353CC}">
              <c16:uniqueId val="{00000001-AE4D-4C68-9EBF-74376168D947}"/>
            </c:ext>
          </c:extLst>
        </c:ser>
        <c:dLbls>
          <c:showLegendKey val="0"/>
          <c:showVal val="0"/>
          <c:showCatName val="0"/>
          <c:showSerName val="0"/>
          <c:showPercent val="0"/>
          <c:showBubbleSize val="0"/>
        </c:dLbls>
        <c:marker val="1"/>
        <c:smooth val="0"/>
        <c:axId val="305503232"/>
        <c:axId val="305505408"/>
      </c:lineChart>
      <c:dateAx>
        <c:axId val="305503232"/>
        <c:scaling>
          <c:orientation val="minMax"/>
        </c:scaling>
        <c:delete val="1"/>
        <c:axPos val="b"/>
        <c:numFmt formatCode="ge" sourceLinked="1"/>
        <c:majorTickMark val="none"/>
        <c:minorTickMark val="none"/>
        <c:tickLblPos val="none"/>
        <c:crossAx val="305505408"/>
        <c:crosses val="autoZero"/>
        <c:auto val="1"/>
        <c:lblOffset val="100"/>
        <c:baseTimeUnit val="years"/>
      </c:dateAx>
      <c:valAx>
        <c:axId val="3055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63.43</c:v>
                </c:pt>
                <c:pt idx="1">
                  <c:v>63.68</c:v>
                </c:pt>
                <c:pt idx="2">
                  <c:v>63.56</c:v>
                </c:pt>
                <c:pt idx="3">
                  <c:v>63.64</c:v>
                </c:pt>
                <c:pt idx="4">
                  <c:v>64.34</c:v>
                </c:pt>
              </c:numCache>
            </c:numRef>
          </c:val>
          <c:extLst xmlns:c16r2="http://schemas.microsoft.com/office/drawing/2015/06/chart">
            <c:ext xmlns:c16="http://schemas.microsoft.com/office/drawing/2014/chart" uri="{C3380CC4-5D6E-409C-BE32-E72D297353CC}">
              <c16:uniqueId val="{00000000-0376-4057-9CF3-9B2EB49CC503}"/>
            </c:ext>
          </c:extLst>
        </c:ser>
        <c:dLbls>
          <c:showLegendKey val="0"/>
          <c:showVal val="0"/>
          <c:showCatName val="0"/>
          <c:showSerName val="0"/>
          <c:showPercent val="0"/>
          <c:showBubbleSize val="0"/>
        </c:dLbls>
        <c:gapWidth val="150"/>
        <c:axId val="306190976"/>
        <c:axId val="306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55.63</c:v>
                </c:pt>
              </c:numCache>
            </c:numRef>
          </c:val>
          <c:smooth val="0"/>
          <c:extLst xmlns:c16r2="http://schemas.microsoft.com/office/drawing/2015/06/chart">
            <c:ext xmlns:c16="http://schemas.microsoft.com/office/drawing/2014/chart" uri="{C3380CC4-5D6E-409C-BE32-E72D297353CC}">
              <c16:uniqueId val="{00000001-0376-4057-9CF3-9B2EB49CC503}"/>
            </c:ext>
          </c:extLst>
        </c:ser>
        <c:dLbls>
          <c:showLegendKey val="0"/>
          <c:showVal val="0"/>
          <c:showCatName val="0"/>
          <c:showSerName val="0"/>
          <c:showPercent val="0"/>
          <c:showBubbleSize val="0"/>
        </c:dLbls>
        <c:marker val="1"/>
        <c:smooth val="0"/>
        <c:axId val="306190976"/>
        <c:axId val="306197248"/>
      </c:lineChart>
      <c:dateAx>
        <c:axId val="306190976"/>
        <c:scaling>
          <c:orientation val="minMax"/>
        </c:scaling>
        <c:delete val="1"/>
        <c:axPos val="b"/>
        <c:numFmt formatCode="ge" sourceLinked="1"/>
        <c:majorTickMark val="none"/>
        <c:minorTickMark val="none"/>
        <c:tickLblPos val="none"/>
        <c:crossAx val="306197248"/>
        <c:crosses val="autoZero"/>
        <c:auto val="1"/>
        <c:lblOffset val="100"/>
        <c:baseTimeUnit val="years"/>
      </c:dateAx>
      <c:valAx>
        <c:axId val="306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82.15</c:v>
                </c:pt>
                <c:pt idx="1">
                  <c:v>80.349999999999994</c:v>
                </c:pt>
                <c:pt idx="2">
                  <c:v>80.58</c:v>
                </c:pt>
                <c:pt idx="3">
                  <c:v>80.94</c:v>
                </c:pt>
                <c:pt idx="4">
                  <c:v>80.92</c:v>
                </c:pt>
              </c:numCache>
            </c:numRef>
          </c:val>
          <c:extLst xmlns:c16r2="http://schemas.microsoft.com/office/drawing/2015/06/chart">
            <c:ext xmlns:c16="http://schemas.microsoft.com/office/drawing/2014/chart" uri="{C3380CC4-5D6E-409C-BE32-E72D297353CC}">
              <c16:uniqueId val="{00000000-FF12-4D32-95F3-10A64024C94F}"/>
            </c:ext>
          </c:extLst>
        </c:ser>
        <c:dLbls>
          <c:showLegendKey val="0"/>
          <c:showVal val="0"/>
          <c:showCatName val="0"/>
          <c:showSerName val="0"/>
          <c:showPercent val="0"/>
          <c:showBubbleSize val="0"/>
        </c:dLbls>
        <c:gapWidth val="150"/>
        <c:axId val="306252800"/>
        <c:axId val="3062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82.04</c:v>
                </c:pt>
              </c:numCache>
            </c:numRef>
          </c:val>
          <c:smooth val="0"/>
          <c:extLst xmlns:c16r2="http://schemas.microsoft.com/office/drawing/2015/06/chart">
            <c:ext xmlns:c16="http://schemas.microsoft.com/office/drawing/2014/chart" uri="{C3380CC4-5D6E-409C-BE32-E72D297353CC}">
              <c16:uniqueId val="{00000001-FF12-4D32-95F3-10A64024C94F}"/>
            </c:ext>
          </c:extLst>
        </c:ser>
        <c:dLbls>
          <c:showLegendKey val="0"/>
          <c:showVal val="0"/>
          <c:showCatName val="0"/>
          <c:showSerName val="0"/>
          <c:showPercent val="0"/>
          <c:showBubbleSize val="0"/>
        </c:dLbls>
        <c:marker val="1"/>
        <c:smooth val="0"/>
        <c:axId val="306252800"/>
        <c:axId val="306254976"/>
      </c:lineChart>
      <c:dateAx>
        <c:axId val="306252800"/>
        <c:scaling>
          <c:orientation val="minMax"/>
        </c:scaling>
        <c:delete val="1"/>
        <c:axPos val="b"/>
        <c:numFmt formatCode="ge" sourceLinked="1"/>
        <c:majorTickMark val="none"/>
        <c:minorTickMark val="none"/>
        <c:tickLblPos val="none"/>
        <c:crossAx val="306254976"/>
        <c:crosses val="autoZero"/>
        <c:auto val="1"/>
        <c:lblOffset val="100"/>
        <c:baseTimeUnit val="years"/>
      </c:dateAx>
      <c:valAx>
        <c:axId val="306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103.05</c:v>
                </c:pt>
                <c:pt idx="1">
                  <c:v>102.2</c:v>
                </c:pt>
                <c:pt idx="2">
                  <c:v>101.33</c:v>
                </c:pt>
                <c:pt idx="3">
                  <c:v>105.24</c:v>
                </c:pt>
                <c:pt idx="4">
                  <c:v>100.39</c:v>
                </c:pt>
              </c:numCache>
            </c:numRef>
          </c:val>
          <c:extLst xmlns:c16r2="http://schemas.microsoft.com/office/drawing/2015/06/chart">
            <c:ext xmlns:c16="http://schemas.microsoft.com/office/drawing/2014/chart" uri="{C3380CC4-5D6E-409C-BE32-E72D297353CC}">
              <c16:uniqueId val="{00000000-C16D-4DCC-BAEA-A49ED7B77D4E}"/>
            </c:ext>
          </c:extLst>
        </c:ser>
        <c:dLbls>
          <c:showLegendKey val="0"/>
          <c:showVal val="0"/>
          <c:showCatName val="0"/>
          <c:showSerName val="0"/>
          <c:showPercent val="0"/>
          <c:showBubbleSize val="0"/>
        </c:dLbls>
        <c:gapWidth val="150"/>
        <c:axId val="305745280"/>
        <c:axId val="3057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110.05</c:v>
                </c:pt>
              </c:numCache>
            </c:numRef>
          </c:val>
          <c:smooth val="0"/>
          <c:extLst xmlns:c16r2="http://schemas.microsoft.com/office/drawing/2015/06/chart">
            <c:ext xmlns:c16="http://schemas.microsoft.com/office/drawing/2014/chart" uri="{C3380CC4-5D6E-409C-BE32-E72D297353CC}">
              <c16:uniqueId val="{00000001-C16D-4DCC-BAEA-A49ED7B77D4E}"/>
            </c:ext>
          </c:extLst>
        </c:ser>
        <c:dLbls>
          <c:showLegendKey val="0"/>
          <c:showVal val="0"/>
          <c:showCatName val="0"/>
          <c:showSerName val="0"/>
          <c:showPercent val="0"/>
          <c:showBubbleSize val="0"/>
        </c:dLbls>
        <c:marker val="1"/>
        <c:smooth val="0"/>
        <c:axId val="305745280"/>
        <c:axId val="305751552"/>
      </c:lineChart>
      <c:dateAx>
        <c:axId val="305745280"/>
        <c:scaling>
          <c:orientation val="minMax"/>
        </c:scaling>
        <c:delete val="1"/>
        <c:axPos val="b"/>
        <c:numFmt formatCode="ge" sourceLinked="1"/>
        <c:majorTickMark val="none"/>
        <c:minorTickMark val="none"/>
        <c:tickLblPos val="none"/>
        <c:crossAx val="305751552"/>
        <c:crosses val="autoZero"/>
        <c:auto val="1"/>
        <c:lblOffset val="100"/>
        <c:baseTimeUnit val="years"/>
      </c:dateAx>
      <c:valAx>
        <c:axId val="30575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30.19</c:v>
                </c:pt>
                <c:pt idx="1">
                  <c:v>39.75</c:v>
                </c:pt>
                <c:pt idx="2">
                  <c:v>40.94</c:v>
                </c:pt>
                <c:pt idx="3">
                  <c:v>42.75</c:v>
                </c:pt>
                <c:pt idx="4">
                  <c:v>20.28</c:v>
                </c:pt>
              </c:numCache>
            </c:numRef>
          </c:val>
          <c:extLst xmlns:c16r2="http://schemas.microsoft.com/office/drawing/2015/06/chart">
            <c:ext xmlns:c16="http://schemas.microsoft.com/office/drawing/2014/chart" uri="{C3380CC4-5D6E-409C-BE32-E72D297353CC}">
              <c16:uniqueId val="{00000000-A690-44C4-916D-6608368E9C22}"/>
            </c:ext>
          </c:extLst>
        </c:ser>
        <c:dLbls>
          <c:showLegendKey val="0"/>
          <c:showVal val="0"/>
          <c:showCatName val="0"/>
          <c:showSerName val="0"/>
          <c:showPercent val="0"/>
          <c:showBubbleSize val="0"/>
        </c:dLbls>
        <c:gapWidth val="150"/>
        <c:axId val="306065408"/>
        <c:axId val="3060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48.05</c:v>
                </c:pt>
              </c:numCache>
            </c:numRef>
          </c:val>
          <c:smooth val="0"/>
          <c:extLst xmlns:c16r2="http://schemas.microsoft.com/office/drawing/2015/06/chart">
            <c:ext xmlns:c16="http://schemas.microsoft.com/office/drawing/2014/chart" uri="{C3380CC4-5D6E-409C-BE32-E72D297353CC}">
              <c16:uniqueId val="{00000001-A690-44C4-916D-6608368E9C22}"/>
            </c:ext>
          </c:extLst>
        </c:ser>
        <c:dLbls>
          <c:showLegendKey val="0"/>
          <c:showVal val="0"/>
          <c:showCatName val="0"/>
          <c:showSerName val="0"/>
          <c:showPercent val="0"/>
          <c:showBubbleSize val="0"/>
        </c:dLbls>
        <c:marker val="1"/>
        <c:smooth val="0"/>
        <c:axId val="306065408"/>
        <c:axId val="306067328"/>
      </c:lineChart>
      <c:dateAx>
        <c:axId val="306065408"/>
        <c:scaling>
          <c:orientation val="minMax"/>
        </c:scaling>
        <c:delete val="1"/>
        <c:axPos val="b"/>
        <c:numFmt formatCode="ge" sourceLinked="1"/>
        <c:majorTickMark val="none"/>
        <c:minorTickMark val="none"/>
        <c:tickLblPos val="none"/>
        <c:crossAx val="306067328"/>
        <c:crosses val="autoZero"/>
        <c:auto val="1"/>
        <c:lblOffset val="100"/>
        <c:baseTimeUnit val="years"/>
      </c:dateAx>
      <c:valAx>
        <c:axId val="306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16.059999999999999</c:v>
                </c:pt>
              </c:numCache>
            </c:numRef>
          </c:val>
          <c:extLst xmlns:c16r2="http://schemas.microsoft.com/office/drawing/2015/06/chart">
            <c:ext xmlns:c16="http://schemas.microsoft.com/office/drawing/2014/chart" uri="{C3380CC4-5D6E-409C-BE32-E72D297353CC}">
              <c16:uniqueId val="{00000000-6F1F-4240-AAD3-2FA035351AAE}"/>
            </c:ext>
          </c:extLst>
        </c:ser>
        <c:dLbls>
          <c:showLegendKey val="0"/>
          <c:showVal val="0"/>
          <c:showCatName val="0"/>
          <c:showSerName val="0"/>
          <c:showPercent val="0"/>
          <c:showBubbleSize val="0"/>
        </c:dLbls>
        <c:gapWidth val="150"/>
        <c:axId val="306102656"/>
        <c:axId val="3061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13.39</c:v>
                </c:pt>
              </c:numCache>
            </c:numRef>
          </c:val>
          <c:smooth val="0"/>
          <c:extLst xmlns:c16r2="http://schemas.microsoft.com/office/drawing/2015/06/chart">
            <c:ext xmlns:c16="http://schemas.microsoft.com/office/drawing/2014/chart" uri="{C3380CC4-5D6E-409C-BE32-E72D297353CC}">
              <c16:uniqueId val="{00000001-6F1F-4240-AAD3-2FA035351AAE}"/>
            </c:ext>
          </c:extLst>
        </c:ser>
        <c:dLbls>
          <c:showLegendKey val="0"/>
          <c:showVal val="0"/>
          <c:showCatName val="0"/>
          <c:showSerName val="0"/>
          <c:showPercent val="0"/>
          <c:showBubbleSize val="0"/>
        </c:dLbls>
        <c:marker val="1"/>
        <c:smooth val="0"/>
        <c:axId val="306102656"/>
        <c:axId val="306104576"/>
      </c:lineChart>
      <c:dateAx>
        <c:axId val="306102656"/>
        <c:scaling>
          <c:orientation val="minMax"/>
        </c:scaling>
        <c:delete val="1"/>
        <c:axPos val="b"/>
        <c:numFmt formatCode="ge" sourceLinked="1"/>
        <c:majorTickMark val="none"/>
        <c:minorTickMark val="none"/>
        <c:tickLblPos val="none"/>
        <c:crossAx val="306104576"/>
        <c:crosses val="autoZero"/>
        <c:auto val="1"/>
        <c:lblOffset val="100"/>
        <c:baseTimeUnit val="years"/>
      </c:dateAx>
      <c:valAx>
        <c:axId val="3061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AE-47B7-8B8D-4087C9F2C0FC}"/>
            </c:ext>
          </c:extLst>
        </c:ser>
        <c:dLbls>
          <c:showLegendKey val="0"/>
          <c:showVal val="0"/>
          <c:showCatName val="0"/>
          <c:showSerName val="0"/>
          <c:showPercent val="0"/>
          <c:showBubbleSize val="0"/>
        </c:dLbls>
        <c:gapWidth val="150"/>
        <c:axId val="305882240"/>
        <c:axId val="3058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2.64</c:v>
                </c:pt>
              </c:numCache>
            </c:numRef>
          </c:val>
          <c:smooth val="0"/>
          <c:extLst xmlns:c16r2="http://schemas.microsoft.com/office/drawing/2015/06/chart">
            <c:ext xmlns:c16="http://schemas.microsoft.com/office/drawing/2014/chart" uri="{C3380CC4-5D6E-409C-BE32-E72D297353CC}">
              <c16:uniqueId val="{00000001-BEAE-47B7-8B8D-4087C9F2C0FC}"/>
            </c:ext>
          </c:extLst>
        </c:ser>
        <c:dLbls>
          <c:showLegendKey val="0"/>
          <c:showVal val="0"/>
          <c:showCatName val="0"/>
          <c:showSerName val="0"/>
          <c:showPercent val="0"/>
          <c:showBubbleSize val="0"/>
        </c:dLbls>
        <c:marker val="1"/>
        <c:smooth val="0"/>
        <c:axId val="305882240"/>
        <c:axId val="305884160"/>
      </c:lineChart>
      <c:dateAx>
        <c:axId val="305882240"/>
        <c:scaling>
          <c:orientation val="minMax"/>
        </c:scaling>
        <c:delete val="1"/>
        <c:axPos val="b"/>
        <c:numFmt formatCode="ge" sourceLinked="1"/>
        <c:majorTickMark val="none"/>
        <c:minorTickMark val="none"/>
        <c:tickLblPos val="none"/>
        <c:crossAx val="305884160"/>
        <c:crosses val="autoZero"/>
        <c:auto val="1"/>
        <c:lblOffset val="100"/>
        <c:baseTimeUnit val="years"/>
      </c:dateAx>
      <c:valAx>
        <c:axId val="30588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342.31</c:v>
                </c:pt>
                <c:pt idx="1">
                  <c:v>222.66</c:v>
                </c:pt>
                <c:pt idx="2">
                  <c:v>269.54000000000002</c:v>
                </c:pt>
                <c:pt idx="3">
                  <c:v>228.39</c:v>
                </c:pt>
                <c:pt idx="4">
                  <c:v>109.84</c:v>
                </c:pt>
              </c:numCache>
            </c:numRef>
          </c:val>
          <c:extLst xmlns:c16r2="http://schemas.microsoft.com/office/drawing/2015/06/chart">
            <c:ext xmlns:c16="http://schemas.microsoft.com/office/drawing/2014/chart" uri="{C3380CC4-5D6E-409C-BE32-E72D297353CC}">
              <c16:uniqueId val="{00000000-39EF-48C0-B96B-4EFF2D48325F}"/>
            </c:ext>
          </c:extLst>
        </c:ser>
        <c:dLbls>
          <c:showLegendKey val="0"/>
          <c:showVal val="0"/>
          <c:showCatName val="0"/>
          <c:showSerName val="0"/>
          <c:showPercent val="0"/>
          <c:showBubbleSize val="0"/>
        </c:dLbls>
        <c:gapWidth val="150"/>
        <c:axId val="305925504"/>
        <c:axId val="3059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359.47</c:v>
                </c:pt>
              </c:numCache>
            </c:numRef>
          </c:val>
          <c:smooth val="0"/>
          <c:extLst xmlns:c16r2="http://schemas.microsoft.com/office/drawing/2015/06/chart">
            <c:ext xmlns:c16="http://schemas.microsoft.com/office/drawing/2014/chart" uri="{C3380CC4-5D6E-409C-BE32-E72D297353CC}">
              <c16:uniqueId val="{00000001-39EF-48C0-B96B-4EFF2D48325F}"/>
            </c:ext>
          </c:extLst>
        </c:ser>
        <c:dLbls>
          <c:showLegendKey val="0"/>
          <c:showVal val="0"/>
          <c:showCatName val="0"/>
          <c:showSerName val="0"/>
          <c:showPercent val="0"/>
          <c:showBubbleSize val="0"/>
        </c:dLbls>
        <c:marker val="1"/>
        <c:smooth val="0"/>
        <c:axId val="305925504"/>
        <c:axId val="305927680"/>
      </c:lineChart>
      <c:dateAx>
        <c:axId val="305925504"/>
        <c:scaling>
          <c:orientation val="minMax"/>
        </c:scaling>
        <c:delete val="1"/>
        <c:axPos val="b"/>
        <c:numFmt formatCode="ge" sourceLinked="1"/>
        <c:majorTickMark val="none"/>
        <c:minorTickMark val="none"/>
        <c:tickLblPos val="none"/>
        <c:crossAx val="305927680"/>
        <c:crosses val="autoZero"/>
        <c:auto val="1"/>
        <c:lblOffset val="100"/>
        <c:baseTimeUnit val="years"/>
      </c:dateAx>
      <c:valAx>
        <c:axId val="30592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9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515.63</c:v>
                </c:pt>
                <c:pt idx="1">
                  <c:v>555.14</c:v>
                </c:pt>
                <c:pt idx="2">
                  <c:v>557.41</c:v>
                </c:pt>
                <c:pt idx="3">
                  <c:v>530.34</c:v>
                </c:pt>
                <c:pt idx="4">
                  <c:v>1104.51</c:v>
                </c:pt>
              </c:numCache>
            </c:numRef>
          </c:val>
          <c:extLst xmlns:c16r2="http://schemas.microsoft.com/office/drawing/2015/06/chart">
            <c:ext xmlns:c16="http://schemas.microsoft.com/office/drawing/2014/chart" uri="{C3380CC4-5D6E-409C-BE32-E72D297353CC}">
              <c16:uniqueId val="{00000000-89E9-4561-BD90-B4EBD713BAA4}"/>
            </c:ext>
          </c:extLst>
        </c:ser>
        <c:dLbls>
          <c:showLegendKey val="0"/>
          <c:showVal val="0"/>
          <c:showCatName val="0"/>
          <c:showSerName val="0"/>
          <c:showPercent val="0"/>
          <c:showBubbleSize val="0"/>
        </c:dLbls>
        <c:gapWidth val="150"/>
        <c:axId val="305964928"/>
        <c:axId val="3059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401.79</c:v>
                </c:pt>
              </c:numCache>
            </c:numRef>
          </c:val>
          <c:smooth val="0"/>
          <c:extLst xmlns:c16r2="http://schemas.microsoft.com/office/drawing/2015/06/chart">
            <c:ext xmlns:c16="http://schemas.microsoft.com/office/drawing/2014/chart" uri="{C3380CC4-5D6E-409C-BE32-E72D297353CC}">
              <c16:uniqueId val="{00000001-89E9-4561-BD90-B4EBD713BAA4}"/>
            </c:ext>
          </c:extLst>
        </c:ser>
        <c:dLbls>
          <c:showLegendKey val="0"/>
          <c:showVal val="0"/>
          <c:showCatName val="0"/>
          <c:showSerName val="0"/>
          <c:showPercent val="0"/>
          <c:showBubbleSize val="0"/>
        </c:dLbls>
        <c:marker val="1"/>
        <c:smooth val="0"/>
        <c:axId val="305964928"/>
        <c:axId val="305975296"/>
      </c:lineChart>
      <c:dateAx>
        <c:axId val="305964928"/>
        <c:scaling>
          <c:orientation val="minMax"/>
        </c:scaling>
        <c:delete val="1"/>
        <c:axPos val="b"/>
        <c:numFmt formatCode="ge" sourceLinked="1"/>
        <c:majorTickMark val="none"/>
        <c:minorTickMark val="none"/>
        <c:tickLblPos val="none"/>
        <c:crossAx val="305975296"/>
        <c:crosses val="autoZero"/>
        <c:auto val="1"/>
        <c:lblOffset val="100"/>
        <c:baseTimeUnit val="years"/>
      </c:dateAx>
      <c:valAx>
        <c:axId val="30597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9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102.21</c:v>
                </c:pt>
                <c:pt idx="1">
                  <c:v>101.83</c:v>
                </c:pt>
                <c:pt idx="2">
                  <c:v>100.82</c:v>
                </c:pt>
                <c:pt idx="3">
                  <c:v>106</c:v>
                </c:pt>
                <c:pt idx="4">
                  <c:v>54.11</c:v>
                </c:pt>
              </c:numCache>
            </c:numRef>
          </c:val>
          <c:extLst xmlns:c16r2="http://schemas.microsoft.com/office/drawing/2015/06/chart">
            <c:ext xmlns:c16="http://schemas.microsoft.com/office/drawing/2014/chart" uri="{C3380CC4-5D6E-409C-BE32-E72D297353CC}">
              <c16:uniqueId val="{00000000-B43B-4A70-A63F-B4CC2B79688A}"/>
            </c:ext>
          </c:extLst>
        </c:ser>
        <c:dLbls>
          <c:showLegendKey val="0"/>
          <c:showVal val="0"/>
          <c:showCatName val="0"/>
          <c:showSerName val="0"/>
          <c:showPercent val="0"/>
          <c:showBubbleSize val="0"/>
        </c:dLbls>
        <c:gapWidth val="150"/>
        <c:axId val="306129152"/>
        <c:axId val="3061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100.12</c:v>
                </c:pt>
              </c:numCache>
            </c:numRef>
          </c:val>
          <c:smooth val="0"/>
          <c:extLst xmlns:c16r2="http://schemas.microsoft.com/office/drawing/2015/06/chart">
            <c:ext xmlns:c16="http://schemas.microsoft.com/office/drawing/2014/chart" uri="{C3380CC4-5D6E-409C-BE32-E72D297353CC}">
              <c16:uniqueId val="{00000001-B43B-4A70-A63F-B4CC2B79688A}"/>
            </c:ext>
          </c:extLst>
        </c:ser>
        <c:dLbls>
          <c:showLegendKey val="0"/>
          <c:showVal val="0"/>
          <c:showCatName val="0"/>
          <c:showSerName val="0"/>
          <c:showPercent val="0"/>
          <c:showBubbleSize val="0"/>
        </c:dLbls>
        <c:marker val="1"/>
        <c:smooth val="0"/>
        <c:axId val="306129152"/>
        <c:axId val="306143616"/>
      </c:lineChart>
      <c:dateAx>
        <c:axId val="306129152"/>
        <c:scaling>
          <c:orientation val="minMax"/>
        </c:scaling>
        <c:delete val="1"/>
        <c:axPos val="b"/>
        <c:numFmt formatCode="ge" sourceLinked="1"/>
        <c:majorTickMark val="none"/>
        <c:minorTickMark val="none"/>
        <c:tickLblPos val="none"/>
        <c:crossAx val="306143616"/>
        <c:crosses val="autoZero"/>
        <c:auto val="1"/>
        <c:lblOffset val="100"/>
        <c:baseTimeUnit val="years"/>
      </c:dateAx>
      <c:valAx>
        <c:axId val="306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c:v>
                </c:pt>
                <c:pt idx="1">
                  <c:v>184.79</c:v>
                </c:pt>
                <c:pt idx="2">
                  <c:v>186.34</c:v>
                </c:pt>
                <c:pt idx="3">
                  <c:v>176.66</c:v>
                </c:pt>
                <c:pt idx="4">
                  <c:v>351.59</c:v>
                </c:pt>
              </c:numCache>
            </c:numRef>
          </c:val>
          <c:extLst xmlns:c16r2="http://schemas.microsoft.com/office/drawing/2015/06/chart">
            <c:ext xmlns:c16="http://schemas.microsoft.com/office/drawing/2014/chart" uri="{C3380CC4-5D6E-409C-BE32-E72D297353CC}">
              <c16:uniqueId val="{00000000-B215-4E65-A91D-F67E5B34AE12}"/>
            </c:ext>
          </c:extLst>
        </c:ser>
        <c:dLbls>
          <c:showLegendKey val="0"/>
          <c:showVal val="0"/>
          <c:showCatName val="0"/>
          <c:showSerName val="0"/>
          <c:showPercent val="0"/>
          <c:showBubbleSize val="0"/>
        </c:dLbls>
        <c:gapWidth val="150"/>
        <c:axId val="306166016"/>
        <c:axId val="3061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174.97</c:v>
                </c:pt>
              </c:numCache>
            </c:numRef>
          </c:val>
          <c:smooth val="0"/>
          <c:extLst xmlns:c16r2="http://schemas.microsoft.com/office/drawing/2015/06/chart">
            <c:ext xmlns:c16="http://schemas.microsoft.com/office/drawing/2014/chart" uri="{C3380CC4-5D6E-409C-BE32-E72D297353CC}">
              <c16:uniqueId val="{00000001-B215-4E65-A91D-F67E5B34AE12}"/>
            </c:ext>
          </c:extLst>
        </c:ser>
        <c:dLbls>
          <c:showLegendKey val="0"/>
          <c:showVal val="0"/>
          <c:showCatName val="0"/>
          <c:showSerName val="0"/>
          <c:showPercent val="0"/>
          <c:showBubbleSize val="0"/>
        </c:dLbls>
        <c:marker val="1"/>
        <c:smooth val="0"/>
        <c:axId val="306166016"/>
        <c:axId val="306172288"/>
      </c:lineChart>
      <c:dateAx>
        <c:axId val="306166016"/>
        <c:scaling>
          <c:orientation val="minMax"/>
        </c:scaling>
        <c:delete val="1"/>
        <c:axPos val="b"/>
        <c:numFmt formatCode="ge" sourceLinked="1"/>
        <c:majorTickMark val="none"/>
        <c:minorTickMark val="none"/>
        <c:tickLblPos val="none"/>
        <c:crossAx val="306172288"/>
        <c:crosses val="autoZero"/>
        <c:auto val="1"/>
        <c:lblOffset val="100"/>
        <c:baseTimeUnit val="years"/>
      </c:dateAx>
      <c:valAx>
        <c:axId val="306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安芸高田市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29278</v>
      </c>
      <c r="AM8" s="59"/>
      <c r="AN8" s="59"/>
      <c r="AO8" s="59"/>
      <c r="AP8" s="59"/>
      <c r="AQ8" s="59"/>
      <c r="AR8" s="59"/>
      <c r="AS8" s="59"/>
      <c r="AT8" s="50">
        <f>データ!$S$6</f>
        <v>537.75</v>
      </c>
      <c r="AU8" s="51"/>
      <c r="AV8" s="51"/>
      <c r="AW8" s="51"/>
      <c r="AX8" s="51"/>
      <c r="AY8" s="51"/>
      <c r="AZ8" s="51"/>
      <c r="BA8" s="51"/>
      <c r="BB8" s="52">
        <f>データ!$T$6</f>
        <v>54.45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58.75</v>
      </c>
      <c r="J10" s="51"/>
      <c r="K10" s="51"/>
      <c r="L10" s="51"/>
      <c r="M10" s="51"/>
      <c r="N10" s="51"/>
      <c r="O10" s="62"/>
      <c r="P10" s="52">
        <f>データ!$P$6</f>
        <v>76.19</v>
      </c>
      <c r="Q10" s="52"/>
      <c r="R10" s="52"/>
      <c r="S10" s="52"/>
      <c r="T10" s="52"/>
      <c r="U10" s="52"/>
      <c r="V10" s="52"/>
      <c r="W10" s="59">
        <f>データ!$Q$6</f>
        <v>3337</v>
      </c>
      <c r="X10" s="59"/>
      <c r="Y10" s="59"/>
      <c r="Z10" s="59"/>
      <c r="AA10" s="59"/>
      <c r="AB10" s="59"/>
      <c r="AC10" s="59"/>
      <c r="AD10" s="2"/>
      <c r="AE10" s="2"/>
      <c r="AF10" s="2"/>
      <c r="AG10" s="2"/>
      <c r="AH10" s="4"/>
      <c r="AI10" s="4"/>
      <c r="AJ10" s="4"/>
      <c r="AK10" s="4"/>
      <c r="AL10" s="59">
        <f>データ!$U$6</f>
        <v>22088</v>
      </c>
      <c r="AM10" s="59"/>
      <c r="AN10" s="59"/>
      <c r="AO10" s="59"/>
      <c r="AP10" s="59"/>
      <c r="AQ10" s="59"/>
      <c r="AR10" s="59"/>
      <c r="AS10" s="59"/>
      <c r="AT10" s="50">
        <f>データ!$V$6</f>
        <v>81.84</v>
      </c>
      <c r="AU10" s="51"/>
      <c r="AV10" s="51"/>
      <c r="AW10" s="51"/>
      <c r="AX10" s="51"/>
      <c r="AY10" s="51"/>
      <c r="AZ10" s="51"/>
      <c r="BA10" s="51"/>
      <c r="BB10" s="52">
        <f>データ!$W$6</f>
        <v>269.89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43DFIFCBdsJB9oZskhHTqViOUXoI4f8rYqZBgXGKsYZMXFhTLaRs3IRK5zqLLPKgQbQPoEIPmT8DplKfOeWkg==" saltValue="wpnp9GzL+riL0E6FSe3G9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342149</v>
      </c>
      <c r="D6" s="33">
        <f t="shared" si="3"/>
        <v>46</v>
      </c>
      <c r="E6" s="33">
        <f t="shared" si="3"/>
        <v>1</v>
      </c>
      <c r="F6" s="33">
        <f t="shared" si="3"/>
        <v>0</v>
      </c>
      <c r="G6" s="33">
        <f t="shared" si="3"/>
        <v>1</v>
      </c>
      <c r="H6" s="33" t="str">
        <f t="shared" si="3"/>
        <v>広島県　安芸高田市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58.75</v>
      </c>
      <c r="P6" s="34">
        <f t="shared" si="3"/>
        <v>76.19</v>
      </c>
      <c r="Q6" s="34">
        <f t="shared" si="3"/>
        <v>3337</v>
      </c>
      <c r="R6" s="34">
        <f t="shared" si="3"/>
        <v>29278</v>
      </c>
      <c r="S6" s="34">
        <f t="shared" si="3"/>
        <v>537.75</v>
      </c>
      <c r="T6" s="34">
        <f t="shared" si="3"/>
        <v>54.45</v>
      </c>
      <c r="U6" s="34">
        <f t="shared" si="3"/>
        <v>22088</v>
      </c>
      <c r="V6" s="34">
        <f t="shared" si="3"/>
        <v>81.84</v>
      </c>
      <c r="W6" s="34">
        <f t="shared" si="3"/>
        <v>269.89</v>
      </c>
      <c r="X6" s="35">
        <f>IF(X7="",NA(),X7)</f>
        <v>103.05</v>
      </c>
      <c r="Y6" s="35">
        <f t="shared" ref="Y6:AG6" si="4">IF(Y7="",NA(),Y7)</f>
        <v>102.2</v>
      </c>
      <c r="Z6" s="35">
        <f t="shared" si="4"/>
        <v>101.33</v>
      </c>
      <c r="AA6" s="35">
        <f t="shared" si="4"/>
        <v>105.24</v>
      </c>
      <c r="AB6" s="35">
        <f t="shared" si="4"/>
        <v>100.39</v>
      </c>
      <c r="AC6" s="35">
        <f t="shared" si="4"/>
        <v>107.95</v>
      </c>
      <c r="AD6" s="35">
        <f t="shared" si="4"/>
        <v>109.49</v>
      </c>
      <c r="AE6" s="35">
        <f t="shared" si="4"/>
        <v>111.06</v>
      </c>
      <c r="AF6" s="35">
        <f t="shared" si="4"/>
        <v>111.34</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2.64</v>
      </c>
      <c r="AS6" s="34" t="str">
        <f>IF(AS7="","",IF(AS7="-","【-】","【"&amp;SUBSTITUTE(TEXT(AS7,"#,##0.00"),"-","△")&amp;"】"))</f>
        <v>【0.85】</v>
      </c>
      <c r="AT6" s="35">
        <f>IF(AT7="",NA(),AT7)</f>
        <v>342.31</v>
      </c>
      <c r="AU6" s="35">
        <f t="shared" ref="AU6:BC6" si="6">IF(AU7="",NA(),AU7)</f>
        <v>222.66</v>
      </c>
      <c r="AV6" s="35">
        <f t="shared" si="6"/>
        <v>269.54000000000002</v>
      </c>
      <c r="AW6" s="35">
        <f t="shared" si="6"/>
        <v>228.39</v>
      </c>
      <c r="AX6" s="35">
        <f t="shared" si="6"/>
        <v>109.84</v>
      </c>
      <c r="AY6" s="35">
        <f t="shared" si="6"/>
        <v>1081.23</v>
      </c>
      <c r="AZ6" s="35">
        <f t="shared" si="6"/>
        <v>406.37</v>
      </c>
      <c r="BA6" s="35">
        <f t="shared" si="6"/>
        <v>398.29</v>
      </c>
      <c r="BB6" s="35">
        <f t="shared" si="6"/>
        <v>388.67</v>
      </c>
      <c r="BC6" s="35">
        <f t="shared" si="6"/>
        <v>359.47</v>
      </c>
      <c r="BD6" s="34" t="str">
        <f>IF(BD7="","",IF(BD7="-","【-】","【"&amp;SUBSTITUTE(TEXT(BD7,"#,##0.00"),"-","△")&amp;"】"))</f>
        <v>【264.34】</v>
      </c>
      <c r="BE6" s="35">
        <f>IF(BE7="",NA(),BE7)</f>
        <v>515.63</v>
      </c>
      <c r="BF6" s="35">
        <f t="shared" ref="BF6:BN6" si="7">IF(BF7="",NA(),BF7)</f>
        <v>555.14</v>
      </c>
      <c r="BG6" s="35">
        <f t="shared" si="7"/>
        <v>557.41</v>
      </c>
      <c r="BH6" s="35">
        <f t="shared" si="7"/>
        <v>530.34</v>
      </c>
      <c r="BI6" s="35">
        <f t="shared" si="7"/>
        <v>1104.51</v>
      </c>
      <c r="BJ6" s="35">
        <f t="shared" si="7"/>
        <v>443.13</v>
      </c>
      <c r="BK6" s="35">
        <f t="shared" si="7"/>
        <v>442.54</v>
      </c>
      <c r="BL6" s="35">
        <f t="shared" si="7"/>
        <v>431</v>
      </c>
      <c r="BM6" s="35">
        <f t="shared" si="7"/>
        <v>422.5</v>
      </c>
      <c r="BN6" s="35">
        <f t="shared" si="7"/>
        <v>401.79</v>
      </c>
      <c r="BO6" s="34" t="str">
        <f>IF(BO7="","",IF(BO7="-","【-】","【"&amp;SUBSTITUTE(TEXT(BO7,"#,##0.00"),"-","△")&amp;"】"))</f>
        <v>【274.27】</v>
      </c>
      <c r="BP6" s="35">
        <f>IF(BP7="",NA(),BP7)</f>
        <v>102.21</v>
      </c>
      <c r="BQ6" s="35">
        <f t="shared" ref="BQ6:BY6" si="8">IF(BQ7="",NA(),BQ7)</f>
        <v>101.83</v>
      </c>
      <c r="BR6" s="35">
        <f t="shared" si="8"/>
        <v>100.82</v>
      </c>
      <c r="BS6" s="35">
        <f t="shared" si="8"/>
        <v>106</v>
      </c>
      <c r="BT6" s="35">
        <f t="shared" si="8"/>
        <v>54.11</v>
      </c>
      <c r="BU6" s="35">
        <f t="shared" si="8"/>
        <v>95.4</v>
      </c>
      <c r="BV6" s="35">
        <f t="shared" si="8"/>
        <v>98.6</v>
      </c>
      <c r="BW6" s="35">
        <f t="shared" si="8"/>
        <v>100.82</v>
      </c>
      <c r="BX6" s="35">
        <f t="shared" si="8"/>
        <v>101.64</v>
      </c>
      <c r="BY6" s="35">
        <f t="shared" si="8"/>
        <v>100.12</v>
      </c>
      <c r="BZ6" s="34" t="str">
        <f>IF(BZ7="","",IF(BZ7="-","【-】","【"&amp;SUBSTITUTE(TEXT(BZ7,"#,##0.00"),"-","△")&amp;"】"))</f>
        <v>【104.36】</v>
      </c>
      <c r="CA6" s="35">
        <f>IF(CA7="",NA(),CA7)</f>
        <v>184</v>
      </c>
      <c r="CB6" s="35">
        <f t="shared" ref="CB6:CJ6" si="9">IF(CB7="",NA(),CB7)</f>
        <v>184.79</v>
      </c>
      <c r="CC6" s="35">
        <f t="shared" si="9"/>
        <v>186.34</v>
      </c>
      <c r="CD6" s="35">
        <f t="shared" si="9"/>
        <v>176.66</v>
      </c>
      <c r="CE6" s="35">
        <f t="shared" si="9"/>
        <v>351.59</v>
      </c>
      <c r="CF6" s="35">
        <f t="shared" si="9"/>
        <v>186.15</v>
      </c>
      <c r="CG6" s="35">
        <f t="shared" si="9"/>
        <v>181.67</v>
      </c>
      <c r="CH6" s="35">
        <f t="shared" si="9"/>
        <v>179.55</v>
      </c>
      <c r="CI6" s="35">
        <f t="shared" si="9"/>
        <v>179.16</v>
      </c>
      <c r="CJ6" s="35">
        <f t="shared" si="9"/>
        <v>174.97</v>
      </c>
      <c r="CK6" s="34" t="str">
        <f>IF(CK7="","",IF(CK7="-","【-】","【"&amp;SUBSTITUTE(TEXT(CK7,"#,##0.00"),"-","△")&amp;"】"))</f>
        <v>【165.71】</v>
      </c>
      <c r="CL6" s="35">
        <f>IF(CL7="",NA(),CL7)</f>
        <v>63.43</v>
      </c>
      <c r="CM6" s="35">
        <f t="shared" ref="CM6:CU6" si="10">IF(CM7="",NA(),CM7)</f>
        <v>63.68</v>
      </c>
      <c r="CN6" s="35">
        <f t="shared" si="10"/>
        <v>63.56</v>
      </c>
      <c r="CO6" s="35">
        <f t="shared" si="10"/>
        <v>63.64</v>
      </c>
      <c r="CP6" s="35">
        <f t="shared" si="10"/>
        <v>64.34</v>
      </c>
      <c r="CQ6" s="35">
        <f t="shared" si="10"/>
        <v>54.47</v>
      </c>
      <c r="CR6" s="35">
        <f t="shared" si="10"/>
        <v>53.61</v>
      </c>
      <c r="CS6" s="35">
        <f t="shared" si="10"/>
        <v>53.52</v>
      </c>
      <c r="CT6" s="35">
        <f t="shared" si="10"/>
        <v>54.24</v>
      </c>
      <c r="CU6" s="35">
        <f t="shared" si="10"/>
        <v>55.63</v>
      </c>
      <c r="CV6" s="34" t="str">
        <f>IF(CV7="","",IF(CV7="-","【-】","【"&amp;SUBSTITUTE(TEXT(CV7,"#,##0.00"),"-","△")&amp;"】"))</f>
        <v>【60.41】</v>
      </c>
      <c r="CW6" s="35">
        <f>IF(CW7="",NA(),CW7)</f>
        <v>82.15</v>
      </c>
      <c r="CX6" s="35">
        <f t="shared" ref="CX6:DF6" si="11">IF(CX7="",NA(),CX7)</f>
        <v>80.349999999999994</v>
      </c>
      <c r="CY6" s="35">
        <f t="shared" si="11"/>
        <v>80.58</v>
      </c>
      <c r="CZ6" s="35">
        <f t="shared" si="11"/>
        <v>80.94</v>
      </c>
      <c r="DA6" s="35">
        <f t="shared" si="11"/>
        <v>80.92</v>
      </c>
      <c r="DB6" s="35">
        <f t="shared" si="11"/>
        <v>81.459999999999994</v>
      </c>
      <c r="DC6" s="35">
        <f t="shared" si="11"/>
        <v>81.31</v>
      </c>
      <c r="DD6" s="35">
        <f t="shared" si="11"/>
        <v>81.459999999999994</v>
      </c>
      <c r="DE6" s="35">
        <f t="shared" si="11"/>
        <v>81.680000000000007</v>
      </c>
      <c r="DF6" s="35">
        <f t="shared" si="11"/>
        <v>82.04</v>
      </c>
      <c r="DG6" s="34" t="str">
        <f>IF(DG7="","",IF(DG7="-","【-】","【"&amp;SUBSTITUTE(TEXT(DG7,"#,##0.00"),"-","△")&amp;"】"))</f>
        <v>【89.93】</v>
      </c>
      <c r="DH6" s="35">
        <f>IF(DH7="",NA(),DH7)</f>
        <v>30.19</v>
      </c>
      <c r="DI6" s="35">
        <f t="shared" ref="DI6:DQ6" si="12">IF(DI7="",NA(),DI7)</f>
        <v>39.75</v>
      </c>
      <c r="DJ6" s="35">
        <f t="shared" si="12"/>
        <v>40.94</v>
      </c>
      <c r="DK6" s="35">
        <f t="shared" si="12"/>
        <v>42.75</v>
      </c>
      <c r="DL6" s="35">
        <f t="shared" si="12"/>
        <v>20.28</v>
      </c>
      <c r="DM6" s="35">
        <f t="shared" si="12"/>
        <v>38.520000000000003</v>
      </c>
      <c r="DN6" s="35">
        <f t="shared" si="12"/>
        <v>46.67</v>
      </c>
      <c r="DO6" s="35">
        <f t="shared" si="12"/>
        <v>47.7</v>
      </c>
      <c r="DP6" s="35">
        <f t="shared" si="12"/>
        <v>48.14</v>
      </c>
      <c r="DQ6" s="35">
        <f t="shared" si="12"/>
        <v>48.05</v>
      </c>
      <c r="DR6" s="34" t="str">
        <f>IF(DR7="","",IF(DR7="-","【-】","【"&amp;SUBSTITUTE(TEXT(DR7,"#,##0.00"),"-","△")&amp;"】"))</f>
        <v>【48.12】</v>
      </c>
      <c r="DS6" s="34">
        <f>IF(DS7="",NA(),DS7)</f>
        <v>0</v>
      </c>
      <c r="DT6" s="34">
        <f t="shared" ref="DT6:EB6" si="13">IF(DT7="",NA(),DT7)</f>
        <v>0</v>
      </c>
      <c r="DU6" s="34">
        <f t="shared" si="13"/>
        <v>0</v>
      </c>
      <c r="DV6" s="34">
        <f t="shared" si="13"/>
        <v>0</v>
      </c>
      <c r="DW6" s="35">
        <f t="shared" si="13"/>
        <v>16.059999999999999</v>
      </c>
      <c r="DX6" s="35">
        <f t="shared" si="13"/>
        <v>9.43</v>
      </c>
      <c r="DY6" s="35">
        <f t="shared" si="13"/>
        <v>10.029999999999999</v>
      </c>
      <c r="DZ6" s="35">
        <f t="shared" si="13"/>
        <v>7.26</v>
      </c>
      <c r="EA6" s="35">
        <f t="shared" si="13"/>
        <v>11.13</v>
      </c>
      <c r="EB6" s="35">
        <f t="shared" si="13"/>
        <v>13.39</v>
      </c>
      <c r="EC6" s="34" t="str">
        <f>IF(EC7="","",IF(EC7="-","【-】","【"&amp;SUBSTITUTE(TEXT(EC7,"#,##0.00"),"-","△")&amp;"】"))</f>
        <v>【15.89】</v>
      </c>
      <c r="ED6" s="35">
        <f>IF(ED7="",NA(),ED7)</f>
        <v>0.69</v>
      </c>
      <c r="EE6" s="35">
        <f t="shared" ref="EE6:EM6" si="14">IF(EE7="",NA(),EE7)</f>
        <v>1.64</v>
      </c>
      <c r="EF6" s="35">
        <f t="shared" si="14"/>
        <v>0.83</v>
      </c>
      <c r="EG6" s="35">
        <f t="shared" si="14"/>
        <v>0.2</v>
      </c>
      <c r="EH6" s="35">
        <f t="shared" si="14"/>
        <v>0.14000000000000001</v>
      </c>
      <c r="EI6" s="35">
        <f t="shared" si="14"/>
        <v>0.71</v>
      </c>
      <c r="EJ6" s="35">
        <f t="shared" si="14"/>
        <v>0.68</v>
      </c>
      <c r="EK6" s="35">
        <f t="shared" si="14"/>
        <v>1.65</v>
      </c>
      <c r="EL6" s="35">
        <f t="shared" si="14"/>
        <v>0.47</v>
      </c>
      <c r="EM6" s="35">
        <f t="shared" si="14"/>
        <v>0.54</v>
      </c>
      <c r="EN6" s="34" t="str">
        <f>IF(EN7="","",IF(EN7="-","【-】","【"&amp;SUBSTITUTE(TEXT(EN7,"#,##0.00"),"-","△")&amp;"】"))</f>
        <v>【0.69】</v>
      </c>
    </row>
    <row r="7" spans="1:144" s="36" customFormat="1" x14ac:dyDescent="0.15">
      <c r="A7" s="28"/>
      <c r="B7" s="37">
        <v>2017</v>
      </c>
      <c r="C7" s="37">
        <v>342149</v>
      </c>
      <c r="D7" s="37">
        <v>46</v>
      </c>
      <c r="E7" s="37">
        <v>1</v>
      </c>
      <c r="F7" s="37">
        <v>0</v>
      </c>
      <c r="G7" s="37">
        <v>1</v>
      </c>
      <c r="H7" s="37" t="s">
        <v>105</v>
      </c>
      <c r="I7" s="37" t="s">
        <v>106</v>
      </c>
      <c r="J7" s="37" t="s">
        <v>107</v>
      </c>
      <c r="K7" s="37" t="s">
        <v>108</v>
      </c>
      <c r="L7" s="37" t="s">
        <v>109</v>
      </c>
      <c r="M7" s="37" t="s">
        <v>110</v>
      </c>
      <c r="N7" s="38" t="s">
        <v>111</v>
      </c>
      <c r="O7" s="38">
        <v>58.75</v>
      </c>
      <c r="P7" s="38">
        <v>76.19</v>
      </c>
      <c r="Q7" s="38">
        <v>3337</v>
      </c>
      <c r="R7" s="38">
        <v>29278</v>
      </c>
      <c r="S7" s="38">
        <v>537.75</v>
      </c>
      <c r="T7" s="38">
        <v>54.45</v>
      </c>
      <c r="U7" s="38">
        <v>22088</v>
      </c>
      <c r="V7" s="38">
        <v>81.84</v>
      </c>
      <c r="W7" s="38">
        <v>269.89</v>
      </c>
      <c r="X7" s="38">
        <v>103.05</v>
      </c>
      <c r="Y7" s="38">
        <v>102.2</v>
      </c>
      <c r="Z7" s="38">
        <v>101.33</v>
      </c>
      <c r="AA7" s="38">
        <v>105.24</v>
      </c>
      <c r="AB7" s="38">
        <v>100.39</v>
      </c>
      <c r="AC7" s="38">
        <v>107.95</v>
      </c>
      <c r="AD7" s="38">
        <v>109.49</v>
      </c>
      <c r="AE7" s="38">
        <v>111.06</v>
      </c>
      <c r="AF7" s="38">
        <v>111.34</v>
      </c>
      <c r="AG7" s="38">
        <v>110.05</v>
      </c>
      <c r="AH7" s="38">
        <v>113.39</v>
      </c>
      <c r="AI7" s="38">
        <v>0</v>
      </c>
      <c r="AJ7" s="38">
        <v>0</v>
      </c>
      <c r="AK7" s="38">
        <v>0</v>
      </c>
      <c r="AL7" s="38">
        <v>0</v>
      </c>
      <c r="AM7" s="38">
        <v>0</v>
      </c>
      <c r="AN7" s="38">
        <v>13.47</v>
      </c>
      <c r="AO7" s="38">
        <v>9.49</v>
      </c>
      <c r="AP7" s="38">
        <v>9.35</v>
      </c>
      <c r="AQ7" s="38">
        <v>10.130000000000001</v>
      </c>
      <c r="AR7" s="38">
        <v>2.64</v>
      </c>
      <c r="AS7" s="38">
        <v>0.85</v>
      </c>
      <c r="AT7" s="38">
        <v>342.31</v>
      </c>
      <c r="AU7" s="38">
        <v>222.66</v>
      </c>
      <c r="AV7" s="38">
        <v>269.54000000000002</v>
      </c>
      <c r="AW7" s="38">
        <v>228.39</v>
      </c>
      <c r="AX7" s="38">
        <v>109.84</v>
      </c>
      <c r="AY7" s="38">
        <v>1081.23</v>
      </c>
      <c r="AZ7" s="38">
        <v>406.37</v>
      </c>
      <c r="BA7" s="38">
        <v>398.29</v>
      </c>
      <c r="BB7" s="38">
        <v>388.67</v>
      </c>
      <c r="BC7" s="38">
        <v>359.47</v>
      </c>
      <c r="BD7" s="38">
        <v>264.33999999999997</v>
      </c>
      <c r="BE7" s="38">
        <v>515.63</v>
      </c>
      <c r="BF7" s="38">
        <v>555.14</v>
      </c>
      <c r="BG7" s="38">
        <v>557.41</v>
      </c>
      <c r="BH7" s="38">
        <v>530.34</v>
      </c>
      <c r="BI7" s="38">
        <v>1104.51</v>
      </c>
      <c r="BJ7" s="38">
        <v>443.13</v>
      </c>
      <c r="BK7" s="38">
        <v>442.54</v>
      </c>
      <c r="BL7" s="38">
        <v>431</v>
      </c>
      <c r="BM7" s="38">
        <v>422.5</v>
      </c>
      <c r="BN7" s="38">
        <v>401.79</v>
      </c>
      <c r="BO7" s="38">
        <v>274.27</v>
      </c>
      <c r="BP7" s="38">
        <v>102.21</v>
      </c>
      <c r="BQ7" s="38">
        <v>101.83</v>
      </c>
      <c r="BR7" s="38">
        <v>100.82</v>
      </c>
      <c r="BS7" s="38">
        <v>106</v>
      </c>
      <c r="BT7" s="38">
        <v>54.11</v>
      </c>
      <c r="BU7" s="38">
        <v>95.4</v>
      </c>
      <c r="BV7" s="38">
        <v>98.6</v>
      </c>
      <c r="BW7" s="38">
        <v>100.82</v>
      </c>
      <c r="BX7" s="38">
        <v>101.64</v>
      </c>
      <c r="BY7" s="38">
        <v>100.12</v>
      </c>
      <c r="BZ7" s="38">
        <v>104.36</v>
      </c>
      <c r="CA7" s="38">
        <v>184</v>
      </c>
      <c r="CB7" s="38">
        <v>184.79</v>
      </c>
      <c r="CC7" s="38">
        <v>186.34</v>
      </c>
      <c r="CD7" s="38">
        <v>176.66</v>
      </c>
      <c r="CE7" s="38">
        <v>351.59</v>
      </c>
      <c r="CF7" s="38">
        <v>186.15</v>
      </c>
      <c r="CG7" s="38">
        <v>181.67</v>
      </c>
      <c r="CH7" s="38">
        <v>179.55</v>
      </c>
      <c r="CI7" s="38">
        <v>179.16</v>
      </c>
      <c r="CJ7" s="38">
        <v>174.97</v>
      </c>
      <c r="CK7" s="38">
        <v>165.71</v>
      </c>
      <c r="CL7" s="38">
        <v>63.43</v>
      </c>
      <c r="CM7" s="38">
        <v>63.68</v>
      </c>
      <c r="CN7" s="38">
        <v>63.56</v>
      </c>
      <c r="CO7" s="38">
        <v>63.64</v>
      </c>
      <c r="CP7" s="38">
        <v>64.34</v>
      </c>
      <c r="CQ7" s="38">
        <v>54.47</v>
      </c>
      <c r="CR7" s="38">
        <v>53.61</v>
      </c>
      <c r="CS7" s="38">
        <v>53.52</v>
      </c>
      <c r="CT7" s="38">
        <v>54.24</v>
      </c>
      <c r="CU7" s="38">
        <v>55.63</v>
      </c>
      <c r="CV7" s="38">
        <v>60.41</v>
      </c>
      <c r="CW7" s="38">
        <v>82.15</v>
      </c>
      <c r="CX7" s="38">
        <v>80.349999999999994</v>
      </c>
      <c r="CY7" s="38">
        <v>80.58</v>
      </c>
      <c r="CZ7" s="38">
        <v>80.94</v>
      </c>
      <c r="DA7" s="38">
        <v>80.92</v>
      </c>
      <c r="DB7" s="38">
        <v>81.459999999999994</v>
      </c>
      <c r="DC7" s="38">
        <v>81.31</v>
      </c>
      <c r="DD7" s="38">
        <v>81.459999999999994</v>
      </c>
      <c r="DE7" s="38">
        <v>81.680000000000007</v>
      </c>
      <c r="DF7" s="38">
        <v>82.04</v>
      </c>
      <c r="DG7" s="38">
        <v>89.93</v>
      </c>
      <c r="DH7" s="38">
        <v>30.19</v>
      </c>
      <c r="DI7" s="38">
        <v>39.75</v>
      </c>
      <c r="DJ7" s="38">
        <v>40.94</v>
      </c>
      <c r="DK7" s="38">
        <v>42.75</v>
      </c>
      <c r="DL7" s="38">
        <v>20.28</v>
      </c>
      <c r="DM7" s="38">
        <v>38.520000000000003</v>
      </c>
      <c r="DN7" s="38">
        <v>46.67</v>
      </c>
      <c r="DO7" s="38">
        <v>47.7</v>
      </c>
      <c r="DP7" s="38">
        <v>48.14</v>
      </c>
      <c r="DQ7" s="38">
        <v>48.05</v>
      </c>
      <c r="DR7" s="38">
        <v>48.12</v>
      </c>
      <c r="DS7" s="38">
        <v>0</v>
      </c>
      <c r="DT7" s="38">
        <v>0</v>
      </c>
      <c r="DU7" s="38">
        <v>0</v>
      </c>
      <c r="DV7" s="38">
        <v>0</v>
      </c>
      <c r="DW7" s="38">
        <v>16.059999999999999</v>
      </c>
      <c r="DX7" s="38">
        <v>9.43</v>
      </c>
      <c r="DY7" s="38">
        <v>10.029999999999999</v>
      </c>
      <c r="DZ7" s="38">
        <v>7.26</v>
      </c>
      <c r="EA7" s="38">
        <v>11.13</v>
      </c>
      <c r="EB7" s="38">
        <v>13.39</v>
      </c>
      <c r="EC7" s="38">
        <v>15.89</v>
      </c>
      <c r="ED7" s="38">
        <v>0.69</v>
      </c>
      <c r="EE7" s="38">
        <v>1.64</v>
      </c>
      <c r="EF7" s="38">
        <v>0.83</v>
      </c>
      <c r="EG7" s="38">
        <v>0.2</v>
      </c>
      <c r="EH7" s="38">
        <v>0.14000000000000001</v>
      </c>
      <c r="EI7" s="38">
        <v>0.71</v>
      </c>
      <c r="EJ7" s="38">
        <v>0.68</v>
      </c>
      <c r="EK7" s="38">
        <v>1.65</v>
      </c>
      <c r="EL7" s="38">
        <v>0.47</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正樹</cp:lastModifiedBy>
  <cp:lastPrinted>2019-01-25T01:29:24Z</cp:lastPrinted>
  <dcterms:created xsi:type="dcterms:W3CDTF">2018-12-03T08:36:25Z</dcterms:created>
  <dcterms:modified xsi:type="dcterms:W3CDTF">2019-01-25T01:34:33Z</dcterms:modified>
  <cp:category/>
</cp:coreProperties>
</file>