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d2t4mu7cjUqgLyLQK2SLd0CHkp6Qy8syDJUyz0198CJMCThP9ptr6+KKQH3IGLAuUzCdjiUCr6gtSUTifTMi5A==" workbookSaltValue="cUlxKHWi3c6om/FRmE8X1Q==" workbookSpinCount="100000" lockStructure="1"/>
  <bookViews>
    <workbookView xWindow="180" yWindow="-75" windowWidth="13455" windowHeight="12750"/>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<sst xmlns="http://schemas.openxmlformats.org/spreadsheetml/2006/main" count="301" uniqueCount="123">
  <si>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</si>
  <si>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</si>
  <si>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</si>
  <si>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</si>
  <si>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</si>
  <si>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</si>
  <si>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</si>
  <si>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</si>
  <si>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</si>
  <si>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</si>
  <si>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</si>
  <si>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</si>
  <si>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</si>
  <si>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</si>
  <si>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</si>
  <si>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</si>
  <si>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</si>
  <si>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</si>
  <si>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</si>
  <si>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</si>
  <si>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</si>
  <si>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</si>
  <si>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</si>
  <si>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</si>
  <si>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</si>
  <si>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</si>
  <si>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</si>
  <si>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</si>
  <si>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</si>
  <si>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</si>
  <si>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</si>
  <si>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</si>
  <si>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</si>
  <si>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</si>
  <si>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</si>
  <si>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</si>
  <si>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</si>
  <si>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</si>
  <si>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</si>
  <si>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</si>
  <si>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</si>
  <si>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</si>
  <si>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</si>
  <si>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</si>
  <si>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</si>
  <si>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</si>
  <si>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</si>
  <si>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</si>
  <si>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</si>
  <si>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</si>
  <si>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</si>
  <si>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</si>
  <si>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</si>
  <si>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</si>
  <si>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</si>
  <si>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</si>
  <si>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</si>
  <si>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</si>
  <si>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</si>
  <si>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</si>
  <si>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</si>
  <si>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</si>
  <si>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</si>
  <si>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</si>
  <si>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</si>
  <si>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</si>
  <si>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</si>
  <si>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</si>
  <si>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</si>
  <si>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</si>
  <si>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</si>
  <si>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</si>
  <si>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</si>
  <si>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</si>
  <si>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</si>
  <si>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</si>
  <si>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</si>
  <si>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</si>
  <si>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</si>
  <si>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</si>
  <si>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</si>
  <si>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</si>
  <si>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</si>
  <si>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</si>
  <si>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</si>
  <si>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</si>
  <si>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</si>
  <si>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</si>
  <si>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</si>
  <si>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</si>
  <si>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</si>
  <si>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</si>
  <si>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</si>
  <si>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</si>
  <si>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</si>
  <si>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</si>
  <si>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</si>
  <si>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</si>
  <si>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</si>
  <si>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</si>
  <si>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</si>
  <si>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</si>
  <si>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</si>
  <si>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</si>
  <si>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</si>
  <si>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</si>
  <si>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</si>
  <si>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</si>
  <si>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</si>
  <si>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</si>
  <si>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</si>
  <si>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</si>
  <si>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</si>
  <si>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</si>
  <si>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</si>
  <si>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</si>
  <si>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</si>
  <si>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</si>
  <si>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</si>
  <si>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</si>
  <si>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○有形固定資産減価償却率
　類似団体の平均値を大きく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t>
    <rPh sb="112" eb="115">
      <t>ショリジョウ</t>
    </rPh>
    <phoneticPr fontId="16"/>
  </si>
  <si>
    <t>　本市の農業集落排水事業は、経費回収率、汚水処理原価ともに類似団体平均と比較して著しく悪い状況にあります。
　今後も引き続き、維持管理の削減と料金水準の見直しの取組による経営改善が必要です。
　また、今後の施設更新にあたっては、公共下水道への接続による処理場の廃止などについても検討を進める必要があります。
　なお、平成28年度から公営企業会計に移行したため、平成27年度以前の数値は表示していません。</t>
    <rPh sb="4" eb="6">
      <t>ノウギョウ</t>
    </rPh>
    <rPh sb="6" eb="8">
      <t>シュウラク</t>
    </rPh>
    <rPh sb="8" eb="10">
      <t>ハイスイ</t>
    </rPh>
    <rPh sb="100" eb="102">
      <t>コンゴ</t>
    </rPh>
    <rPh sb="103" eb="105">
      <t>シセツ</t>
    </rPh>
    <rPh sb="105" eb="107">
      <t>コウシン</t>
    </rPh>
    <rPh sb="114" eb="116">
      <t>コウキョウ</t>
    </rPh>
    <rPh sb="116" eb="119">
      <t>ゲスイドウ</t>
    </rPh>
    <rPh sb="121" eb="123">
      <t>セツゾク</t>
    </rPh>
    <rPh sb="126" eb="129">
      <t>ショリジョウ</t>
    </rPh>
    <rPh sb="130" eb="132">
      <t>ハイシ</t>
    </rPh>
    <rPh sb="139" eb="141">
      <t>ケントウ</t>
    </rPh>
    <rPh sb="142" eb="143">
      <t>スス</t>
    </rPh>
    <rPh sb="145" eb="147">
      <t>ヒツヨウ</t>
    </rPh>
    <phoneticPr fontId="16"/>
  </si>
  <si>
    <t>○経常収支比率
　本年度は、一般会計繰入金の考え方の見直しにより、ほぼ100％となったものの、料金水準の見直しを検討し、経営改善に努める必要があります。
○累積欠損金比率
　類似団体の平均値を下回っているものの、0％でないため、経営改善に向けた取り組みにより累積欠損金がこれ以上増えないよう努める必要があります。
○流動比率
　整備が完了し、企業債残高が着実に減少していることから、100％を超えています。
○企業債残高対事業規模比率
　類似団体の平均値を上回っていますが、企業債残高が着実に減少していることから、本数値は改善していく見込みです。
○経費回収率・汚水処理原価
　処理区域内人口密度が低い地理的要因に加え、処理区域内人口の減少や施設の老朽化による修繕費の増等により、経費回収率は類似団体の平均値を下回り、また汚水処理原価は類似団体の平均値を大きく上回っています。
○施設利用率
　類似団体の平均値を上回っていますが、処理区域内人口が減少傾向にあり、今後、施設利用率の低下が見込まれます。よって、施設の改築等の際には、施設規模について留意するとともに、近隣の公共下水道への統合などについても検討する必要があります。
○水洗化率
　類似団体の平均値を上回っていますが、処理区域内人口が減少傾向にあるため、普及啓発活動等による水洗化率の向上を図る必要があります。</t>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</si>
</sst>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7" fillId="0" borderId="6" xfId="2" applyFont="1" applyBorder="1" applyAlignment="1" applyProtection="1">
      <alignment horizontal="left" vertical="top" wrapText="1"/>
      <protection locked="0"/>
    </xf>
    <xf numFmtId="0" fontId="17" fillId="0" borderId="0" xfId="2" applyFont="1" applyBorder="1" applyAlignment="1" applyProtection="1">
      <alignment horizontal="left" vertical="top" wrapText="1"/>
      <protection locked="0"/>
    </xf>
    <xf numFmtId="0" fontId="17" fillId="0" borderId="7"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1"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55E4-4387-9068-45E6B886CC5B}"/>
            </c:ext>
          </c:extLst>
        </c:ser>
        <c:dLbls>
          <c:showLegendKey val="0"/>
          <c:showVal val="0"/>
          <c:showCatName val="0"/>
          <c:showSerName val="0"/>
          <c:showPercent val="0"/>
          <c:showBubbleSize val="0"/>
        </c:dLbls>
        <c:gapWidth val="150"/>
        <c:axId val="100936320"/>
        <c:axId val="100946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55E4-4387-9068-45E6B886CC5B}"/>
            </c:ext>
          </c:extLst>
        </c:ser>
        <c:dLbls>
          <c:showLegendKey val="0"/>
          <c:showVal val="0"/>
          <c:showCatName val="0"/>
          <c:showSerName val="0"/>
          <c:showPercent val="0"/>
          <c:showBubbleSize val="0"/>
        </c:dLbls>
        <c:marker val="1"/>
        <c:smooth val="0"/>
        <c:axId val="100936320"/>
        <c:axId val="100946688"/>
      </c:lineChart>
      <c:dateAx>
        <c:axId val="100936320"/>
        <c:scaling>
          <c:orientation val="minMax"/>
        </c:scaling>
        <c:delete val="1"/>
        <c:axPos val="b"/>
        <c:numFmt formatCode="ge" sourceLinked="1"/>
        <c:majorTickMark val="none"/>
        <c:minorTickMark val="none"/>
        <c:tickLblPos val="none"/>
        <c:crossAx val="100946688"/>
        <c:crosses val="autoZero"/>
        <c:auto val="1"/>
        <c:lblOffset val="100"/>
        <c:baseTimeUnit val="years"/>
      </c:dateAx>
      <c:valAx>
        <c:axId val="100946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3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67.849999999999994</c:v>
                </c:pt>
                <c:pt idx="4">
                  <c:v>67.09</c:v>
                </c:pt>
              </c:numCache>
            </c:numRef>
          </c:val>
          <c:extLst xmlns:c16r2="http://schemas.microsoft.com/office/drawing/2015/06/chart">
            <c:ext xmlns:c16="http://schemas.microsoft.com/office/drawing/2014/chart" uri="{C3380CC4-5D6E-409C-BE32-E72D297353CC}">
              <c16:uniqueId val="{00000000-2CD1-4DD3-8F70-B28FB69FBC57}"/>
            </c:ext>
          </c:extLst>
        </c:ser>
        <c:dLbls>
          <c:showLegendKey val="0"/>
          <c:showVal val="0"/>
          <c:showCatName val="0"/>
          <c:showSerName val="0"/>
          <c:showPercent val="0"/>
          <c:showBubbleSize val="0"/>
        </c:dLbls>
        <c:gapWidth val="150"/>
        <c:axId val="101300864"/>
        <c:axId val="101307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60.65</c:v>
                </c:pt>
                <c:pt idx="4">
                  <c:v>51.75</c:v>
                </c:pt>
              </c:numCache>
            </c:numRef>
          </c:val>
          <c:smooth val="0"/>
          <c:extLst xmlns:c16r2="http://schemas.microsoft.com/office/drawing/2015/06/chart">
            <c:ext xmlns:c16="http://schemas.microsoft.com/office/drawing/2014/chart" uri="{C3380CC4-5D6E-409C-BE32-E72D297353CC}">
              <c16:uniqueId val="{00000001-2CD1-4DD3-8F70-B28FB69FBC57}"/>
            </c:ext>
          </c:extLst>
        </c:ser>
        <c:dLbls>
          <c:showLegendKey val="0"/>
          <c:showVal val="0"/>
          <c:showCatName val="0"/>
          <c:showSerName val="0"/>
          <c:showPercent val="0"/>
          <c:showBubbleSize val="0"/>
        </c:dLbls>
        <c:marker val="1"/>
        <c:smooth val="0"/>
        <c:axId val="101300864"/>
        <c:axId val="101307136"/>
      </c:lineChart>
      <c:dateAx>
        <c:axId val="101300864"/>
        <c:scaling>
          <c:orientation val="minMax"/>
        </c:scaling>
        <c:delete val="1"/>
        <c:axPos val="b"/>
        <c:numFmt formatCode="ge" sourceLinked="1"/>
        <c:majorTickMark val="none"/>
        <c:minorTickMark val="none"/>
        <c:tickLblPos val="none"/>
        <c:crossAx val="101307136"/>
        <c:crosses val="autoZero"/>
        <c:auto val="1"/>
        <c:lblOffset val="100"/>
        <c:baseTimeUnit val="years"/>
      </c:dateAx>
      <c:valAx>
        <c:axId val="10130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0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0</c:v>
                </c:pt>
                <c:pt idx="1">
                  <c:v>0</c:v>
                </c:pt>
                <c:pt idx="2">
                  <c:v>0</c:v>
                </c:pt>
                <c:pt idx="3">
                  <c:v>87.83</c:v>
                </c:pt>
                <c:pt idx="4">
                  <c:v>88.45</c:v>
                </c:pt>
              </c:numCache>
            </c:numRef>
          </c:val>
          <c:extLst xmlns:c16r2="http://schemas.microsoft.com/office/drawing/2015/06/chart">
            <c:ext xmlns:c16="http://schemas.microsoft.com/office/drawing/2014/chart" uri="{C3380CC4-5D6E-409C-BE32-E72D297353CC}">
              <c16:uniqueId val="{00000000-C4C9-49EA-ACAA-E3AEB8D92882}"/>
            </c:ext>
          </c:extLst>
        </c:ser>
        <c:dLbls>
          <c:showLegendKey val="0"/>
          <c:showVal val="0"/>
          <c:showCatName val="0"/>
          <c:showSerName val="0"/>
          <c:showPercent val="0"/>
          <c:showBubbleSize val="0"/>
        </c:dLbls>
        <c:gapWidth val="150"/>
        <c:axId val="101358592"/>
        <c:axId val="101360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84.58</c:v>
                </c:pt>
                <c:pt idx="4">
                  <c:v>84.84</c:v>
                </c:pt>
              </c:numCache>
            </c:numRef>
          </c:val>
          <c:smooth val="0"/>
          <c:extLst xmlns:c16r2="http://schemas.microsoft.com/office/drawing/2015/06/chart">
            <c:ext xmlns:c16="http://schemas.microsoft.com/office/drawing/2014/chart" uri="{C3380CC4-5D6E-409C-BE32-E72D297353CC}">
              <c16:uniqueId val="{00000001-C4C9-49EA-ACAA-E3AEB8D92882}"/>
            </c:ext>
          </c:extLst>
        </c:ser>
        <c:dLbls>
          <c:showLegendKey val="0"/>
          <c:showVal val="0"/>
          <c:showCatName val="0"/>
          <c:showSerName val="0"/>
          <c:showPercent val="0"/>
          <c:showBubbleSize val="0"/>
        </c:dLbls>
        <c:marker val="1"/>
        <c:smooth val="0"/>
        <c:axId val="101358592"/>
        <c:axId val="101360768"/>
      </c:lineChart>
      <c:dateAx>
        <c:axId val="101358592"/>
        <c:scaling>
          <c:orientation val="minMax"/>
        </c:scaling>
        <c:delete val="1"/>
        <c:axPos val="b"/>
        <c:numFmt formatCode="ge" sourceLinked="1"/>
        <c:majorTickMark val="none"/>
        <c:minorTickMark val="none"/>
        <c:tickLblPos val="none"/>
        <c:crossAx val="101360768"/>
        <c:crosses val="autoZero"/>
        <c:auto val="1"/>
        <c:lblOffset val="100"/>
        <c:baseTimeUnit val="years"/>
      </c:dateAx>
      <c:valAx>
        <c:axId val="10136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5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0</c:v>
                </c:pt>
                <c:pt idx="1">
                  <c:v>0</c:v>
                </c:pt>
                <c:pt idx="2">
                  <c:v>0</c:v>
                </c:pt>
                <c:pt idx="3">
                  <c:v>78.760000000000005</c:v>
                </c:pt>
                <c:pt idx="4">
                  <c:v>95.13</c:v>
                </c:pt>
              </c:numCache>
            </c:numRef>
          </c:val>
          <c:extLst xmlns:c16r2="http://schemas.microsoft.com/office/drawing/2015/06/chart">
            <c:ext xmlns:c16="http://schemas.microsoft.com/office/drawing/2014/chart" uri="{C3380CC4-5D6E-409C-BE32-E72D297353CC}">
              <c16:uniqueId val="{00000000-1D41-4B2B-AAE2-0F233CE4B5EC}"/>
            </c:ext>
          </c:extLst>
        </c:ser>
        <c:dLbls>
          <c:showLegendKey val="0"/>
          <c:showVal val="0"/>
          <c:showCatName val="0"/>
          <c:showSerName val="0"/>
          <c:showPercent val="0"/>
          <c:showBubbleSize val="0"/>
        </c:dLbls>
        <c:gapWidth val="150"/>
        <c:axId val="100977664"/>
        <c:axId val="10098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99.66</c:v>
                </c:pt>
                <c:pt idx="4">
                  <c:v>100.95</c:v>
                </c:pt>
              </c:numCache>
            </c:numRef>
          </c:val>
          <c:smooth val="0"/>
          <c:extLst xmlns:c16r2="http://schemas.microsoft.com/office/drawing/2015/06/chart">
            <c:ext xmlns:c16="http://schemas.microsoft.com/office/drawing/2014/chart" uri="{C3380CC4-5D6E-409C-BE32-E72D297353CC}">
              <c16:uniqueId val="{00000001-1D41-4B2B-AAE2-0F233CE4B5EC}"/>
            </c:ext>
          </c:extLst>
        </c:ser>
        <c:dLbls>
          <c:showLegendKey val="0"/>
          <c:showVal val="0"/>
          <c:showCatName val="0"/>
          <c:showSerName val="0"/>
          <c:showPercent val="0"/>
          <c:showBubbleSize val="0"/>
        </c:dLbls>
        <c:marker val="1"/>
        <c:smooth val="0"/>
        <c:axId val="100977664"/>
        <c:axId val="100988032"/>
      </c:lineChart>
      <c:dateAx>
        <c:axId val="100977664"/>
        <c:scaling>
          <c:orientation val="minMax"/>
        </c:scaling>
        <c:delete val="1"/>
        <c:axPos val="b"/>
        <c:numFmt formatCode="ge" sourceLinked="1"/>
        <c:majorTickMark val="none"/>
        <c:minorTickMark val="none"/>
        <c:tickLblPos val="none"/>
        <c:crossAx val="100988032"/>
        <c:crosses val="autoZero"/>
        <c:auto val="1"/>
        <c:lblOffset val="100"/>
        <c:baseTimeUnit val="years"/>
      </c:dateAx>
      <c:valAx>
        <c:axId val="10098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7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0</c:v>
                </c:pt>
                <c:pt idx="1">
                  <c:v>0</c:v>
                </c:pt>
                <c:pt idx="2">
                  <c:v>0</c:v>
                </c:pt>
                <c:pt idx="3">
                  <c:v>4.07</c:v>
                </c:pt>
                <c:pt idx="4">
                  <c:v>8.14</c:v>
                </c:pt>
              </c:numCache>
            </c:numRef>
          </c:val>
          <c:extLst xmlns:c16r2="http://schemas.microsoft.com/office/drawing/2015/06/chart">
            <c:ext xmlns:c16="http://schemas.microsoft.com/office/drawing/2014/chart" uri="{C3380CC4-5D6E-409C-BE32-E72D297353CC}">
              <c16:uniqueId val="{00000000-F01E-4D73-BFF6-3AFA120215E8}"/>
            </c:ext>
          </c:extLst>
        </c:ser>
        <c:dLbls>
          <c:showLegendKey val="0"/>
          <c:showVal val="0"/>
          <c:showCatName val="0"/>
          <c:showSerName val="0"/>
          <c:showPercent val="0"/>
          <c:showBubbleSize val="0"/>
        </c:dLbls>
        <c:gapWidth val="150"/>
        <c:axId val="100810112"/>
        <c:axId val="100832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22.9</c:v>
                </c:pt>
                <c:pt idx="4">
                  <c:v>24.87</c:v>
                </c:pt>
              </c:numCache>
            </c:numRef>
          </c:val>
          <c:smooth val="0"/>
          <c:extLst xmlns:c16r2="http://schemas.microsoft.com/office/drawing/2015/06/chart">
            <c:ext xmlns:c16="http://schemas.microsoft.com/office/drawing/2014/chart" uri="{C3380CC4-5D6E-409C-BE32-E72D297353CC}">
              <c16:uniqueId val="{00000001-F01E-4D73-BFF6-3AFA120215E8}"/>
            </c:ext>
          </c:extLst>
        </c:ser>
        <c:dLbls>
          <c:showLegendKey val="0"/>
          <c:showVal val="0"/>
          <c:showCatName val="0"/>
          <c:showSerName val="0"/>
          <c:showPercent val="0"/>
          <c:showBubbleSize val="0"/>
        </c:dLbls>
        <c:marker val="1"/>
        <c:smooth val="0"/>
        <c:axId val="100810112"/>
        <c:axId val="100832768"/>
      </c:lineChart>
      <c:dateAx>
        <c:axId val="100810112"/>
        <c:scaling>
          <c:orientation val="minMax"/>
        </c:scaling>
        <c:delete val="1"/>
        <c:axPos val="b"/>
        <c:numFmt formatCode="ge" sourceLinked="1"/>
        <c:majorTickMark val="none"/>
        <c:minorTickMark val="none"/>
        <c:tickLblPos val="none"/>
        <c:crossAx val="100832768"/>
        <c:crosses val="autoZero"/>
        <c:auto val="1"/>
        <c:lblOffset val="100"/>
        <c:baseTimeUnit val="years"/>
      </c:dateAx>
      <c:valAx>
        <c:axId val="10083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AC55-46B4-83D6-290160AE8EED}"/>
            </c:ext>
          </c:extLst>
        </c:ser>
        <c:dLbls>
          <c:showLegendKey val="0"/>
          <c:showVal val="0"/>
          <c:showCatName val="0"/>
          <c:showSerName val="0"/>
          <c:showPercent val="0"/>
          <c:showBubbleSize val="0"/>
        </c:dLbls>
        <c:gapWidth val="150"/>
        <c:axId val="100999168"/>
        <c:axId val="10100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AC55-46B4-83D6-290160AE8EED}"/>
            </c:ext>
          </c:extLst>
        </c:ser>
        <c:dLbls>
          <c:showLegendKey val="0"/>
          <c:showVal val="0"/>
          <c:showCatName val="0"/>
          <c:showSerName val="0"/>
          <c:showPercent val="0"/>
          <c:showBubbleSize val="0"/>
        </c:dLbls>
        <c:marker val="1"/>
        <c:smooth val="0"/>
        <c:axId val="100999168"/>
        <c:axId val="101001088"/>
      </c:lineChart>
      <c:dateAx>
        <c:axId val="100999168"/>
        <c:scaling>
          <c:orientation val="minMax"/>
        </c:scaling>
        <c:delete val="1"/>
        <c:axPos val="b"/>
        <c:numFmt formatCode="ge" sourceLinked="1"/>
        <c:majorTickMark val="none"/>
        <c:minorTickMark val="none"/>
        <c:tickLblPos val="none"/>
        <c:crossAx val="101001088"/>
        <c:crosses val="autoZero"/>
        <c:auto val="1"/>
        <c:lblOffset val="100"/>
        <c:baseTimeUnit val="years"/>
      </c:dateAx>
      <c:valAx>
        <c:axId val="10100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9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124.03</c:v>
                </c:pt>
                <c:pt idx="4">
                  <c:v>129.46</c:v>
                </c:pt>
              </c:numCache>
            </c:numRef>
          </c:val>
          <c:extLst xmlns:c16r2="http://schemas.microsoft.com/office/drawing/2015/06/chart">
            <c:ext xmlns:c16="http://schemas.microsoft.com/office/drawing/2014/chart" uri="{C3380CC4-5D6E-409C-BE32-E72D297353CC}">
              <c16:uniqueId val="{00000000-4AE3-4D8E-A183-FE660AB231DD}"/>
            </c:ext>
          </c:extLst>
        </c:ser>
        <c:dLbls>
          <c:showLegendKey val="0"/>
          <c:showVal val="0"/>
          <c:showCatName val="0"/>
          <c:showSerName val="0"/>
          <c:showPercent val="0"/>
          <c:showBubbleSize val="0"/>
        </c:dLbls>
        <c:gapWidth val="150"/>
        <c:axId val="101124736"/>
        <c:axId val="101126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225.39</c:v>
                </c:pt>
                <c:pt idx="4">
                  <c:v>224.04</c:v>
                </c:pt>
              </c:numCache>
            </c:numRef>
          </c:val>
          <c:smooth val="0"/>
          <c:extLst xmlns:c16r2="http://schemas.microsoft.com/office/drawing/2015/06/chart">
            <c:ext xmlns:c16="http://schemas.microsoft.com/office/drawing/2014/chart" uri="{C3380CC4-5D6E-409C-BE32-E72D297353CC}">
              <c16:uniqueId val="{00000001-4AE3-4D8E-A183-FE660AB231DD}"/>
            </c:ext>
          </c:extLst>
        </c:ser>
        <c:dLbls>
          <c:showLegendKey val="0"/>
          <c:showVal val="0"/>
          <c:showCatName val="0"/>
          <c:showSerName val="0"/>
          <c:showPercent val="0"/>
          <c:showBubbleSize val="0"/>
        </c:dLbls>
        <c:marker val="1"/>
        <c:smooth val="0"/>
        <c:axId val="101124736"/>
        <c:axId val="101126912"/>
      </c:lineChart>
      <c:dateAx>
        <c:axId val="101124736"/>
        <c:scaling>
          <c:orientation val="minMax"/>
        </c:scaling>
        <c:delete val="1"/>
        <c:axPos val="b"/>
        <c:numFmt formatCode="ge" sourceLinked="1"/>
        <c:majorTickMark val="none"/>
        <c:minorTickMark val="none"/>
        <c:tickLblPos val="none"/>
        <c:crossAx val="101126912"/>
        <c:crosses val="autoZero"/>
        <c:auto val="1"/>
        <c:lblOffset val="100"/>
        <c:baseTimeUnit val="years"/>
      </c:dateAx>
      <c:valAx>
        <c:axId val="10112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124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0</c:v>
                </c:pt>
                <c:pt idx="1">
                  <c:v>0</c:v>
                </c:pt>
                <c:pt idx="2">
                  <c:v>0</c:v>
                </c:pt>
                <c:pt idx="3">
                  <c:v>188.3</c:v>
                </c:pt>
                <c:pt idx="4">
                  <c:v>168.35</c:v>
                </c:pt>
              </c:numCache>
            </c:numRef>
          </c:val>
          <c:extLst xmlns:c16r2="http://schemas.microsoft.com/office/drawing/2015/06/chart">
            <c:ext xmlns:c16="http://schemas.microsoft.com/office/drawing/2014/chart" uri="{C3380CC4-5D6E-409C-BE32-E72D297353CC}">
              <c16:uniqueId val="{00000000-10F5-40C1-BC75-DA7BE4665C2F}"/>
            </c:ext>
          </c:extLst>
        </c:ser>
        <c:dLbls>
          <c:showLegendKey val="0"/>
          <c:showVal val="0"/>
          <c:showCatName val="0"/>
          <c:showSerName val="0"/>
          <c:showPercent val="0"/>
          <c:showBubbleSize val="0"/>
        </c:dLbls>
        <c:gapWidth val="150"/>
        <c:axId val="101153792"/>
        <c:axId val="101164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31.84</c:v>
                </c:pt>
                <c:pt idx="4">
                  <c:v>29.91</c:v>
                </c:pt>
              </c:numCache>
            </c:numRef>
          </c:val>
          <c:smooth val="0"/>
          <c:extLst xmlns:c16r2="http://schemas.microsoft.com/office/drawing/2015/06/chart">
            <c:ext xmlns:c16="http://schemas.microsoft.com/office/drawing/2014/chart" uri="{C3380CC4-5D6E-409C-BE32-E72D297353CC}">
              <c16:uniqueId val="{00000001-10F5-40C1-BC75-DA7BE4665C2F}"/>
            </c:ext>
          </c:extLst>
        </c:ser>
        <c:dLbls>
          <c:showLegendKey val="0"/>
          <c:showVal val="0"/>
          <c:showCatName val="0"/>
          <c:showSerName val="0"/>
          <c:showPercent val="0"/>
          <c:showBubbleSize val="0"/>
        </c:dLbls>
        <c:marker val="1"/>
        <c:smooth val="0"/>
        <c:axId val="101153792"/>
        <c:axId val="101164160"/>
      </c:lineChart>
      <c:dateAx>
        <c:axId val="101153792"/>
        <c:scaling>
          <c:orientation val="minMax"/>
        </c:scaling>
        <c:delete val="1"/>
        <c:axPos val="b"/>
        <c:numFmt formatCode="ge" sourceLinked="1"/>
        <c:majorTickMark val="none"/>
        <c:minorTickMark val="none"/>
        <c:tickLblPos val="none"/>
        <c:crossAx val="101164160"/>
        <c:crosses val="autoZero"/>
        <c:auto val="1"/>
        <c:lblOffset val="100"/>
        <c:baseTimeUnit val="years"/>
      </c:dateAx>
      <c:valAx>
        <c:axId val="101164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15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0</c:v>
                </c:pt>
                <c:pt idx="2">
                  <c:v>0</c:v>
                </c:pt>
                <c:pt idx="3">
                  <c:v>2170.17</c:v>
                </c:pt>
                <c:pt idx="4">
                  <c:v>1995.81</c:v>
                </c:pt>
              </c:numCache>
            </c:numRef>
          </c:val>
          <c:extLst xmlns:c16r2="http://schemas.microsoft.com/office/drawing/2015/06/chart">
            <c:ext xmlns:c16="http://schemas.microsoft.com/office/drawing/2014/chart" uri="{C3380CC4-5D6E-409C-BE32-E72D297353CC}">
              <c16:uniqueId val="{00000000-BB9B-490B-B477-B19FE9E9071D}"/>
            </c:ext>
          </c:extLst>
        </c:ser>
        <c:dLbls>
          <c:showLegendKey val="0"/>
          <c:showVal val="0"/>
          <c:showCatName val="0"/>
          <c:showSerName val="0"/>
          <c:showPercent val="0"/>
          <c:showBubbleSize val="0"/>
        </c:dLbls>
        <c:gapWidth val="150"/>
        <c:axId val="101472128"/>
        <c:axId val="1014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974.93</c:v>
                </c:pt>
                <c:pt idx="4">
                  <c:v>855.8</c:v>
                </c:pt>
              </c:numCache>
            </c:numRef>
          </c:val>
          <c:smooth val="0"/>
          <c:extLst xmlns:c16r2="http://schemas.microsoft.com/office/drawing/2015/06/chart">
            <c:ext xmlns:c16="http://schemas.microsoft.com/office/drawing/2014/chart" uri="{C3380CC4-5D6E-409C-BE32-E72D297353CC}">
              <c16:uniqueId val="{00000001-BB9B-490B-B477-B19FE9E9071D}"/>
            </c:ext>
          </c:extLst>
        </c:ser>
        <c:dLbls>
          <c:showLegendKey val="0"/>
          <c:showVal val="0"/>
          <c:showCatName val="0"/>
          <c:showSerName val="0"/>
          <c:showPercent val="0"/>
          <c:showBubbleSize val="0"/>
        </c:dLbls>
        <c:marker val="1"/>
        <c:smooth val="0"/>
        <c:axId val="101472128"/>
        <c:axId val="101474304"/>
      </c:lineChart>
      <c:dateAx>
        <c:axId val="101472128"/>
        <c:scaling>
          <c:orientation val="minMax"/>
        </c:scaling>
        <c:delete val="1"/>
        <c:axPos val="b"/>
        <c:numFmt formatCode="ge" sourceLinked="1"/>
        <c:majorTickMark val="none"/>
        <c:minorTickMark val="none"/>
        <c:tickLblPos val="none"/>
        <c:crossAx val="101474304"/>
        <c:crosses val="autoZero"/>
        <c:auto val="1"/>
        <c:lblOffset val="100"/>
        <c:baseTimeUnit val="years"/>
      </c:dateAx>
      <c:valAx>
        <c:axId val="1014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7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0</c:v>
                </c:pt>
                <c:pt idx="1">
                  <c:v>0</c:v>
                </c:pt>
                <c:pt idx="2">
                  <c:v>0</c:v>
                </c:pt>
                <c:pt idx="3">
                  <c:v>48.57</c:v>
                </c:pt>
                <c:pt idx="4">
                  <c:v>42.5</c:v>
                </c:pt>
              </c:numCache>
            </c:numRef>
          </c:val>
          <c:extLst xmlns:c16r2="http://schemas.microsoft.com/office/drawing/2015/06/chart">
            <c:ext xmlns:c16="http://schemas.microsoft.com/office/drawing/2014/chart" uri="{C3380CC4-5D6E-409C-BE32-E72D297353CC}">
              <c16:uniqueId val="{00000000-A5CA-4B95-A38A-C1138D9E2027}"/>
            </c:ext>
          </c:extLst>
        </c:ser>
        <c:dLbls>
          <c:showLegendKey val="0"/>
          <c:showVal val="0"/>
          <c:showCatName val="0"/>
          <c:showSerName val="0"/>
          <c:showPercent val="0"/>
          <c:showBubbleSize val="0"/>
        </c:dLbls>
        <c:gapWidth val="150"/>
        <c:axId val="101492992"/>
        <c:axId val="101511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55.32</c:v>
                </c:pt>
                <c:pt idx="4">
                  <c:v>59.8</c:v>
                </c:pt>
              </c:numCache>
            </c:numRef>
          </c:val>
          <c:smooth val="0"/>
          <c:extLst xmlns:c16r2="http://schemas.microsoft.com/office/drawing/2015/06/chart">
            <c:ext xmlns:c16="http://schemas.microsoft.com/office/drawing/2014/chart" uri="{C3380CC4-5D6E-409C-BE32-E72D297353CC}">
              <c16:uniqueId val="{00000001-A5CA-4B95-A38A-C1138D9E2027}"/>
            </c:ext>
          </c:extLst>
        </c:ser>
        <c:dLbls>
          <c:showLegendKey val="0"/>
          <c:showVal val="0"/>
          <c:showCatName val="0"/>
          <c:showSerName val="0"/>
          <c:showPercent val="0"/>
          <c:showBubbleSize val="0"/>
        </c:dLbls>
        <c:marker val="1"/>
        <c:smooth val="0"/>
        <c:axId val="101492992"/>
        <c:axId val="101511552"/>
      </c:lineChart>
      <c:dateAx>
        <c:axId val="101492992"/>
        <c:scaling>
          <c:orientation val="minMax"/>
        </c:scaling>
        <c:delete val="1"/>
        <c:axPos val="b"/>
        <c:numFmt formatCode="ge" sourceLinked="1"/>
        <c:majorTickMark val="none"/>
        <c:minorTickMark val="none"/>
        <c:tickLblPos val="none"/>
        <c:crossAx val="101511552"/>
        <c:crosses val="autoZero"/>
        <c:auto val="1"/>
        <c:lblOffset val="100"/>
        <c:baseTimeUnit val="years"/>
      </c:dateAx>
      <c:valAx>
        <c:axId val="10151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9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0</c:v>
                </c:pt>
                <c:pt idx="1">
                  <c:v>0</c:v>
                </c:pt>
                <c:pt idx="2">
                  <c:v>0</c:v>
                </c:pt>
                <c:pt idx="3">
                  <c:v>441.76</c:v>
                </c:pt>
                <c:pt idx="4">
                  <c:v>514.71</c:v>
                </c:pt>
              </c:numCache>
            </c:numRef>
          </c:val>
          <c:extLst xmlns:c16r2="http://schemas.microsoft.com/office/drawing/2015/06/chart">
            <c:ext xmlns:c16="http://schemas.microsoft.com/office/drawing/2014/chart" uri="{C3380CC4-5D6E-409C-BE32-E72D297353CC}">
              <c16:uniqueId val="{00000000-6442-4B65-BAF4-BCDCEF11EA01}"/>
            </c:ext>
          </c:extLst>
        </c:ser>
        <c:dLbls>
          <c:showLegendKey val="0"/>
          <c:showVal val="0"/>
          <c:showCatName val="0"/>
          <c:showSerName val="0"/>
          <c:showPercent val="0"/>
          <c:showBubbleSize val="0"/>
        </c:dLbls>
        <c:gapWidth val="150"/>
        <c:axId val="101275904"/>
        <c:axId val="101282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283.17</c:v>
                </c:pt>
                <c:pt idx="4">
                  <c:v>263.76</c:v>
                </c:pt>
              </c:numCache>
            </c:numRef>
          </c:val>
          <c:smooth val="0"/>
          <c:extLst xmlns:c16r2="http://schemas.microsoft.com/office/drawing/2015/06/chart">
            <c:ext xmlns:c16="http://schemas.microsoft.com/office/drawing/2014/chart" uri="{C3380CC4-5D6E-409C-BE32-E72D297353CC}">
              <c16:uniqueId val="{00000001-6442-4B65-BAF4-BCDCEF11EA01}"/>
            </c:ext>
          </c:extLst>
        </c:ser>
        <c:dLbls>
          <c:showLegendKey val="0"/>
          <c:showVal val="0"/>
          <c:showCatName val="0"/>
          <c:showSerName val="0"/>
          <c:showPercent val="0"/>
          <c:showBubbleSize val="0"/>
        </c:dLbls>
        <c:marker val="1"/>
        <c:smooth val="0"/>
        <c:axId val="101275904"/>
        <c:axId val="101282176"/>
      </c:lineChart>
      <c:dateAx>
        <c:axId val="101275904"/>
        <c:scaling>
          <c:orientation val="minMax"/>
        </c:scaling>
        <c:delete val="1"/>
        <c:axPos val="b"/>
        <c:numFmt formatCode="ge" sourceLinked="1"/>
        <c:majorTickMark val="none"/>
        <c:minorTickMark val="none"/>
        <c:tickLblPos val="none"/>
        <c:crossAx val="101282176"/>
        <c:crosses val="autoZero"/>
        <c:auto val="1"/>
        <c:lblOffset val="100"/>
        <c:baseTimeUnit val="years"/>
      </c:dateAx>
      <c:valAx>
        <c:axId val="10128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7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【24.07】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Normal="100"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広島県　東広島市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3"/>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農業集落排水</v>
      </c>
      <c r="Q8" s="78"/>
      <c r="R8" s="78"/>
      <c r="S8" s="78"/>
      <c r="T8" s="78"/>
      <c r="U8" s="78"/>
      <c r="V8" s="78"/>
      <c r="W8" s="78" t="str">
        <f>データ!L6</f>
        <v>F2</v>
      </c>
      <c r="X8" s="78"/>
      <c r="Y8" s="78"/>
      <c r="Z8" s="78"/>
      <c r="AA8" s="78"/>
      <c r="AB8" s="78"/>
      <c r="AC8" s="78"/>
      <c r="AD8" s="79" t="str">
        <f>データ!$M$6</f>
        <v>非設置</v>
      </c>
      <c r="AE8" s="79"/>
      <c r="AF8" s="79"/>
      <c r="AG8" s="79"/>
      <c r="AH8" s="79"/>
      <c r="AI8" s="79"/>
      <c r="AJ8" s="79"/>
      <c r="AK8" s="3"/>
      <c r="AL8" s="73">
        <f>データ!S6</f>
        <v>186649</v>
      </c>
      <c r="AM8" s="73"/>
      <c r="AN8" s="73"/>
      <c r="AO8" s="73"/>
      <c r="AP8" s="73"/>
      <c r="AQ8" s="73"/>
      <c r="AR8" s="73"/>
      <c r="AS8" s="73"/>
      <c r="AT8" s="72">
        <f>データ!T6</f>
        <v>635.16</v>
      </c>
      <c r="AU8" s="72"/>
      <c r="AV8" s="72"/>
      <c r="AW8" s="72"/>
      <c r="AX8" s="72"/>
      <c r="AY8" s="72"/>
      <c r="AZ8" s="72"/>
      <c r="BA8" s="72"/>
      <c r="BB8" s="72">
        <f>データ!U6</f>
        <v>293.86</v>
      </c>
      <c r="BC8" s="72"/>
      <c r="BD8" s="72"/>
      <c r="BE8" s="72"/>
      <c r="BF8" s="72"/>
      <c r="BG8" s="72"/>
      <c r="BH8" s="72"/>
      <c r="BI8" s="72"/>
      <c r="BJ8" s="3"/>
      <c r="BK8" s="3"/>
      <c r="BL8" s="76" t="s">
        <v>10</v>
      </c>
      <c r="BM8" s="77"/>
      <c r="BN8" s="7" t="s">
        <v>11</v>
      </c>
      <c r="BO8" s="8"/>
      <c r="BP8" s="8"/>
      <c r="BQ8" s="8"/>
      <c r="BR8" s="8"/>
      <c r="BS8" s="8"/>
      <c r="BT8" s="8"/>
      <c r="BU8" s="8"/>
      <c r="BV8" s="8"/>
      <c r="BW8" s="8"/>
      <c r="BX8" s="8"/>
      <c r="BY8" s="9"/>
    </row>
    <row r="9" spans="1:78" ht="18.75" customHeight="1" x14ac:dyDescent="0.15">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3"/>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3"/>
      <c r="BK9" s="3"/>
      <c r="BL9" s="70" t="s">
        <v>20</v>
      </c>
      <c r="BM9" s="71"/>
      <c r="BN9" s="10" t="s">
        <v>21</v>
      </c>
      <c r="BO9" s="11"/>
      <c r="BP9" s="11"/>
      <c r="BQ9" s="11"/>
      <c r="BR9" s="11"/>
      <c r="BS9" s="11"/>
      <c r="BT9" s="11"/>
      <c r="BU9" s="11"/>
      <c r="BV9" s="11"/>
      <c r="BW9" s="11"/>
      <c r="BX9" s="11"/>
      <c r="BY9" s="12"/>
    </row>
    <row r="10" spans="1:78" ht="18.75" customHeight="1" x14ac:dyDescent="0.15">
      <c r="A10" s="2"/>
      <c r="B10" s="72" t="str">
        <f>データ!N6</f>
        <v>-</v>
      </c>
      <c r="C10" s="72"/>
      <c r="D10" s="72"/>
      <c r="E10" s="72"/>
      <c r="F10" s="72"/>
      <c r="G10" s="72"/>
      <c r="H10" s="72"/>
      <c r="I10" s="72">
        <f>データ!O6</f>
        <v>66.569999999999993</v>
      </c>
      <c r="J10" s="72"/>
      <c r="K10" s="72"/>
      <c r="L10" s="72"/>
      <c r="M10" s="72"/>
      <c r="N10" s="72"/>
      <c r="O10" s="72"/>
      <c r="P10" s="72">
        <f>データ!P6</f>
        <v>1.4</v>
      </c>
      <c r="Q10" s="72"/>
      <c r="R10" s="72"/>
      <c r="S10" s="72"/>
      <c r="T10" s="72"/>
      <c r="U10" s="72"/>
      <c r="V10" s="72"/>
      <c r="W10" s="72">
        <f>データ!Q6</f>
        <v>73.459999999999994</v>
      </c>
      <c r="X10" s="72"/>
      <c r="Y10" s="72"/>
      <c r="Z10" s="72"/>
      <c r="AA10" s="72"/>
      <c r="AB10" s="72"/>
      <c r="AC10" s="72"/>
      <c r="AD10" s="73">
        <f>データ!R6</f>
        <v>3780</v>
      </c>
      <c r="AE10" s="73"/>
      <c r="AF10" s="73"/>
      <c r="AG10" s="73"/>
      <c r="AH10" s="73"/>
      <c r="AI10" s="73"/>
      <c r="AJ10" s="73"/>
      <c r="AK10" s="2"/>
      <c r="AL10" s="73">
        <f>データ!V6</f>
        <v>2598</v>
      </c>
      <c r="AM10" s="73"/>
      <c r="AN10" s="73"/>
      <c r="AO10" s="73"/>
      <c r="AP10" s="73"/>
      <c r="AQ10" s="73"/>
      <c r="AR10" s="73"/>
      <c r="AS10" s="73"/>
      <c r="AT10" s="72">
        <f>データ!W6</f>
        <v>0.66</v>
      </c>
      <c r="AU10" s="72"/>
      <c r="AV10" s="72"/>
      <c r="AW10" s="72"/>
      <c r="AX10" s="72"/>
      <c r="AY10" s="72"/>
      <c r="AZ10" s="72"/>
      <c r="BA10" s="72"/>
      <c r="BB10" s="72">
        <f>データ!X6</f>
        <v>3936.36</v>
      </c>
      <c r="BC10" s="72"/>
      <c r="BD10" s="72"/>
      <c r="BE10" s="72"/>
      <c r="BF10" s="72"/>
      <c r="BG10" s="72"/>
      <c r="BH10" s="72"/>
      <c r="BI10" s="72"/>
      <c r="BJ10" s="2"/>
      <c r="BK10" s="2"/>
      <c r="BL10" s="74" t="s">
        <v>22</v>
      </c>
      <c r="BM10" s="7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3" t="s">
        <v>122</v>
      </c>
      <c r="BM16" s="64"/>
      <c r="BN16" s="64"/>
      <c r="BO16" s="64"/>
      <c r="BP16" s="64"/>
      <c r="BQ16" s="64"/>
      <c r="BR16" s="64"/>
      <c r="BS16" s="64"/>
      <c r="BT16" s="64"/>
      <c r="BU16" s="64"/>
      <c r="BV16" s="64"/>
      <c r="BW16" s="64"/>
      <c r="BX16" s="64"/>
      <c r="BY16" s="64"/>
      <c r="BZ16" s="6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3"/>
      <c r="BM17" s="64"/>
      <c r="BN17" s="64"/>
      <c r="BO17" s="64"/>
      <c r="BP17" s="64"/>
      <c r="BQ17" s="64"/>
      <c r="BR17" s="64"/>
      <c r="BS17" s="64"/>
      <c r="BT17" s="64"/>
      <c r="BU17" s="64"/>
      <c r="BV17" s="64"/>
      <c r="BW17" s="64"/>
      <c r="BX17" s="64"/>
      <c r="BY17" s="64"/>
      <c r="BZ17" s="6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3"/>
      <c r="BM18" s="64"/>
      <c r="BN18" s="64"/>
      <c r="BO18" s="64"/>
      <c r="BP18" s="64"/>
      <c r="BQ18" s="64"/>
      <c r="BR18" s="64"/>
      <c r="BS18" s="64"/>
      <c r="BT18" s="64"/>
      <c r="BU18" s="64"/>
      <c r="BV18" s="64"/>
      <c r="BW18" s="64"/>
      <c r="BX18" s="64"/>
      <c r="BY18" s="64"/>
      <c r="BZ18" s="6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3"/>
      <c r="BM19" s="64"/>
      <c r="BN19" s="64"/>
      <c r="BO19" s="64"/>
      <c r="BP19" s="64"/>
      <c r="BQ19" s="64"/>
      <c r="BR19" s="64"/>
      <c r="BS19" s="64"/>
      <c r="BT19" s="64"/>
      <c r="BU19" s="64"/>
      <c r="BV19" s="64"/>
      <c r="BW19" s="64"/>
      <c r="BX19" s="64"/>
      <c r="BY19" s="64"/>
      <c r="BZ19" s="6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3"/>
      <c r="BM20" s="64"/>
      <c r="BN20" s="64"/>
      <c r="BO20" s="64"/>
      <c r="BP20" s="64"/>
      <c r="BQ20" s="64"/>
      <c r="BR20" s="64"/>
      <c r="BS20" s="64"/>
      <c r="BT20" s="64"/>
      <c r="BU20" s="64"/>
      <c r="BV20" s="64"/>
      <c r="BW20" s="64"/>
      <c r="BX20" s="64"/>
      <c r="BY20" s="64"/>
      <c r="BZ20" s="6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3"/>
      <c r="BM21" s="64"/>
      <c r="BN21" s="64"/>
      <c r="BO21" s="64"/>
      <c r="BP21" s="64"/>
      <c r="BQ21" s="64"/>
      <c r="BR21" s="64"/>
      <c r="BS21" s="64"/>
      <c r="BT21" s="64"/>
      <c r="BU21" s="64"/>
      <c r="BV21" s="64"/>
      <c r="BW21" s="64"/>
      <c r="BX21" s="64"/>
      <c r="BY21" s="64"/>
      <c r="BZ21" s="6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3"/>
      <c r="BM22" s="64"/>
      <c r="BN22" s="64"/>
      <c r="BO22" s="64"/>
      <c r="BP22" s="64"/>
      <c r="BQ22" s="64"/>
      <c r="BR22" s="64"/>
      <c r="BS22" s="64"/>
      <c r="BT22" s="64"/>
      <c r="BU22" s="64"/>
      <c r="BV22" s="64"/>
      <c r="BW22" s="64"/>
      <c r="BX22" s="64"/>
      <c r="BY22" s="64"/>
      <c r="BZ22" s="6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3"/>
      <c r="BM23" s="64"/>
      <c r="BN23" s="64"/>
      <c r="BO23" s="64"/>
      <c r="BP23" s="64"/>
      <c r="BQ23" s="64"/>
      <c r="BR23" s="64"/>
      <c r="BS23" s="64"/>
      <c r="BT23" s="64"/>
      <c r="BU23" s="64"/>
      <c r="BV23" s="64"/>
      <c r="BW23" s="64"/>
      <c r="BX23" s="64"/>
      <c r="BY23" s="64"/>
      <c r="BZ23" s="6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3"/>
      <c r="BM24" s="64"/>
      <c r="BN24" s="64"/>
      <c r="BO24" s="64"/>
      <c r="BP24" s="64"/>
      <c r="BQ24" s="64"/>
      <c r="BR24" s="64"/>
      <c r="BS24" s="64"/>
      <c r="BT24" s="64"/>
      <c r="BU24" s="64"/>
      <c r="BV24" s="64"/>
      <c r="BW24" s="64"/>
      <c r="BX24" s="64"/>
      <c r="BY24" s="64"/>
      <c r="BZ24" s="6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3"/>
      <c r="BM25" s="64"/>
      <c r="BN25" s="64"/>
      <c r="BO25" s="64"/>
      <c r="BP25" s="64"/>
      <c r="BQ25" s="64"/>
      <c r="BR25" s="64"/>
      <c r="BS25" s="64"/>
      <c r="BT25" s="64"/>
      <c r="BU25" s="64"/>
      <c r="BV25" s="64"/>
      <c r="BW25" s="64"/>
      <c r="BX25" s="64"/>
      <c r="BY25" s="64"/>
      <c r="BZ25" s="6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3"/>
      <c r="BM26" s="64"/>
      <c r="BN26" s="64"/>
      <c r="BO26" s="64"/>
      <c r="BP26" s="64"/>
      <c r="BQ26" s="64"/>
      <c r="BR26" s="64"/>
      <c r="BS26" s="64"/>
      <c r="BT26" s="64"/>
      <c r="BU26" s="64"/>
      <c r="BV26" s="64"/>
      <c r="BW26" s="64"/>
      <c r="BX26" s="64"/>
      <c r="BY26" s="64"/>
      <c r="BZ26" s="6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3"/>
      <c r="BM27" s="64"/>
      <c r="BN27" s="64"/>
      <c r="BO27" s="64"/>
      <c r="BP27" s="64"/>
      <c r="BQ27" s="64"/>
      <c r="BR27" s="64"/>
      <c r="BS27" s="64"/>
      <c r="BT27" s="64"/>
      <c r="BU27" s="64"/>
      <c r="BV27" s="64"/>
      <c r="BW27" s="64"/>
      <c r="BX27" s="64"/>
      <c r="BY27" s="64"/>
      <c r="BZ27" s="6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3"/>
      <c r="BM28" s="64"/>
      <c r="BN28" s="64"/>
      <c r="BO28" s="64"/>
      <c r="BP28" s="64"/>
      <c r="BQ28" s="64"/>
      <c r="BR28" s="64"/>
      <c r="BS28" s="64"/>
      <c r="BT28" s="64"/>
      <c r="BU28" s="64"/>
      <c r="BV28" s="64"/>
      <c r="BW28" s="64"/>
      <c r="BX28" s="64"/>
      <c r="BY28" s="64"/>
      <c r="BZ28" s="6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3"/>
      <c r="BM29" s="64"/>
      <c r="BN29" s="64"/>
      <c r="BO29" s="64"/>
      <c r="BP29" s="64"/>
      <c r="BQ29" s="64"/>
      <c r="BR29" s="64"/>
      <c r="BS29" s="64"/>
      <c r="BT29" s="64"/>
      <c r="BU29" s="64"/>
      <c r="BV29" s="64"/>
      <c r="BW29" s="64"/>
      <c r="BX29" s="64"/>
      <c r="BY29" s="64"/>
      <c r="BZ29" s="6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3"/>
      <c r="BM30" s="64"/>
      <c r="BN30" s="64"/>
      <c r="BO30" s="64"/>
      <c r="BP30" s="64"/>
      <c r="BQ30" s="64"/>
      <c r="BR30" s="64"/>
      <c r="BS30" s="64"/>
      <c r="BT30" s="64"/>
      <c r="BU30" s="64"/>
      <c r="BV30" s="64"/>
      <c r="BW30" s="64"/>
      <c r="BX30" s="64"/>
      <c r="BY30" s="64"/>
      <c r="BZ30" s="6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3"/>
      <c r="BM31" s="64"/>
      <c r="BN31" s="64"/>
      <c r="BO31" s="64"/>
      <c r="BP31" s="64"/>
      <c r="BQ31" s="64"/>
      <c r="BR31" s="64"/>
      <c r="BS31" s="64"/>
      <c r="BT31" s="64"/>
      <c r="BU31" s="64"/>
      <c r="BV31" s="64"/>
      <c r="BW31" s="64"/>
      <c r="BX31" s="64"/>
      <c r="BY31" s="64"/>
      <c r="BZ31" s="6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3"/>
      <c r="BM32" s="64"/>
      <c r="BN32" s="64"/>
      <c r="BO32" s="64"/>
      <c r="BP32" s="64"/>
      <c r="BQ32" s="64"/>
      <c r="BR32" s="64"/>
      <c r="BS32" s="64"/>
      <c r="BT32" s="64"/>
      <c r="BU32" s="64"/>
      <c r="BV32" s="64"/>
      <c r="BW32" s="64"/>
      <c r="BX32" s="64"/>
      <c r="BY32" s="64"/>
      <c r="BZ32" s="6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3"/>
      <c r="BM33" s="64"/>
      <c r="BN33" s="64"/>
      <c r="BO33" s="64"/>
      <c r="BP33" s="64"/>
      <c r="BQ33" s="64"/>
      <c r="BR33" s="64"/>
      <c r="BS33" s="64"/>
      <c r="BT33" s="64"/>
      <c r="BU33" s="64"/>
      <c r="BV33" s="64"/>
      <c r="BW33" s="64"/>
      <c r="BX33" s="64"/>
      <c r="BY33" s="64"/>
      <c r="BZ33" s="65"/>
    </row>
    <row r="34" spans="1:78" ht="13.5" customHeight="1" x14ac:dyDescent="0.15">
      <c r="A34" s="2"/>
      <c r="B34" s="16"/>
      <c r="C34" s="54" t="s">
        <v>27</v>
      </c>
      <c r="D34" s="54"/>
      <c r="E34" s="54"/>
      <c r="F34" s="54"/>
      <c r="G34" s="54"/>
      <c r="H34" s="54"/>
      <c r="I34" s="54"/>
      <c r="J34" s="54"/>
      <c r="K34" s="54"/>
      <c r="L34" s="54"/>
      <c r="M34" s="54"/>
      <c r="N34" s="54"/>
      <c r="O34" s="54"/>
      <c r="P34" s="54"/>
      <c r="Q34" s="19"/>
      <c r="R34" s="54" t="s">
        <v>28</v>
      </c>
      <c r="S34" s="54"/>
      <c r="T34" s="54"/>
      <c r="U34" s="54"/>
      <c r="V34" s="54"/>
      <c r="W34" s="54"/>
      <c r="X34" s="54"/>
      <c r="Y34" s="54"/>
      <c r="Z34" s="54"/>
      <c r="AA34" s="54"/>
      <c r="AB34" s="54"/>
      <c r="AC34" s="54"/>
      <c r="AD34" s="54"/>
      <c r="AE34" s="54"/>
      <c r="AF34" s="19"/>
      <c r="AG34" s="54" t="s">
        <v>29</v>
      </c>
      <c r="AH34" s="54"/>
      <c r="AI34" s="54"/>
      <c r="AJ34" s="54"/>
      <c r="AK34" s="54"/>
      <c r="AL34" s="54"/>
      <c r="AM34" s="54"/>
      <c r="AN34" s="54"/>
      <c r="AO34" s="54"/>
      <c r="AP34" s="54"/>
      <c r="AQ34" s="54"/>
      <c r="AR34" s="54"/>
      <c r="AS34" s="54"/>
      <c r="AT34" s="54"/>
      <c r="AU34" s="19"/>
      <c r="AV34" s="54" t="s">
        <v>30</v>
      </c>
      <c r="AW34" s="54"/>
      <c r="AX34" s="54"/>
      <c r="AY34" s="54"/>
      <c r="AZ34" s="54"/>
      <c r="BA34" s="54"/>
      <c r="BB34" s="54"/>
      <c r="BC34" s="54"/>
      <c r="BD34" s="54"/>
      <c r="BE34" s="54"/>
      <c r="BF34" s="54"/>
      <c r="BG34" s="54"/>
      <c r="BH34" s="54"/>
      <c r="BI34" s="54"/>
      <c r="BJ34" s="18"/>
      <c r="BK34" s="2"/>
      <c r="BL34" s="63"/>
      <c r="BM34" s="64"/>
      <c r="BN34" s="64"/>
      <c r="BO34" s="64"/>
      <c r="BP34" s="64"/>
      <c r="BQ34" s="64"/>
      <c r="BR34" s="64"/>
      <c r="BS34" s="64"/>
      <c r="BT34" s="64"/>
      <c r="BU34" s="64"/>
      <c r="BV34" s="64"/>
      <c r="BW34" s="64"/>
      <c r="BX34" s="64"/>
      <c r="BY34" s="64"/>
      <c r="BZ34" s="65"/>
    </row>
    <row r="35" spans="1:78" ht="13.5" customHeight="1" x14ac:dyDescent="0.15">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63"/>
      <c r="BM35" s="64"/>
      <c r="BN35" s="64"/>
      <c r="BO35" s="64"/>
      <c r="BP35" s="64"/>
      <c r="BQ35" s="64"/>
      <c r="BR35" s="64"/>
      <c r="BS35" s="64"/>
      <c r="BT35" s="64"/>
      <c r="BU35" s="64"/>
      <c r="BV35" s="64"/>
      <c r="BW35" s="64"/>
      <c r="BX35" s="64"/>
      <c r="BY35" s="64"/>
      <c r="BZ35" s="6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3"/>
      <c r="BM36" s="64"/>
      <c r="BN36" s="64"/>
      <c r="BO36" s="64"/>
      <c r="BP36" s="64"/>
      <c r="BQ36" s="64"/>
      <c r="BR36" s="64"/>
      <c r="BS36" s="64"/>
      <c r="BT36" s="64"/>
      <c r="BU36" s="64"/>
      <c r="BV36" s="64"/>
      <c r="BW36" s="64"/>
      <c r="BX36" s="64"/>
      <c r="BY36" s="64"/>
      <c r="BZ36" s="6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3"/>
      <c r="BM37" s="64"/>
      <c r="BN37" s="64"/>
      <c r="BO37" s="64"/>
      <c r="BP37" s="64"/>
      <c r="BQ37" s="64"/>
      <c r="BR37" s="64"/>
      <c r="BS37" s="64"/>
      <c r="BT37" s="64"/>
      <c r="BU37" s="64"/>
      <c r="BV37" s="64"/>
      <c r="BW37" s="64"/>
      <c r="BX37" s="64"/>
      <c r="BY37" s="64"/>
      <c r="BZ37" s="6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3"/>
      <c r="BM38" s="64"/>
      <c r="BN38" s="64"/>
      <c r="BO38" s="64"/>
      <c r="BP38" s="64"/>
      <c r="BQ38" s="64"/>
      <c r="BR38" s="64"/>
      <c r="BS38" s="64"/>
      <c r="BT38" s="64"/>
      <c r="BU38" s="64"/>
      <c r="BV38" s="64"/>
      <c r="BW38" s="64"/>
      <c r="BX38" s="64"/>
      <c r="BY38" s="64"/>
      <c r="BZ38" s="6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3"/>
      <c r="BM39" s="64"/>
      <c r="BN39" s="64"/>
      <c r="BO39" s="64"/>
      <c r="BP39" s="64"/>
      <c r="BQ39" s="64"/>
      <c r="BR39" s="64"/>
      <c r="BS39" s="64"/>
      <c r="BT39" s="64"/>
      <c r="BU39" s="64"/>
      <c r="BV39" s="64"/>
      <c r="BW39" s="64"/>
      <c r="BX39" s="64"/>
      <c r="BY39" s="64"/>
      <c r="BZ39" s="6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3"/>
      <c r="BM40" s="64"/>
      <c r="BN40" s="64"/>
      <c r="BO40" s="64"/>
      <c r="BP40" s="64"/>
      <c r="BQ40" s="64"/>
      <c r="BR40" s="64"/>
      <c r="BS40" s="64"/>
      <c r="BT40" s="64"/>
      <c r="BU40" s="64"/>
      <c r="BV40" s="64"/>
      <c r="BW40" s="64"/>
      <c r="BX40" s="64"/>
      <c r="BY40" s="64"/>
      <c r="BZ40" s="6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3"/>
      <c r="BM41" s="64"/>
      <c r="BN41" s="64"/>
      <c r="BO41" s="64"/>
      <c r="BP41" s="64"/>
      <c r="BQ41" s="64"/>
      <c r="BR41" s="64"/>
      <c r="BS41" s="64"/>
      <c r="BT41" s="64"/>
      <c r="BU41" s="64"/>
      <c r="BV41" s="64"/>
      <c r="BW41" s="64"/>
      <c r="BX41" s="64"/>
      <c r="BY41" s="64"/>
      <c r="BZ41" s="6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3"/>
      <c r="BM42" s="64"/>
      <c r="BN42" s="64"/>
      <c r="BO42" s="64"/>
      <c r="BP42" s="64"/>
      <c r="BQ42" s="64"/>
      <c r="BR42" s="64"/>
      <c r="BS42" s="64"/>
      <c r="BT42" s="64"/>
      <c r="BU42" s="64"/>
      <c r="BV42" s="64"/>
      <c r="BW42" s="64"/>
      <c r="BX42" s="64"/>
      <c r="BY42" s="64"/>
      <c r="BZ42" s="6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3"/>
      <c r="BM43" s="64"/>
      <c r="BN43" s="64"/>
      <c r="BO43" s="64"/>
      <c r="BP43" s="64"/>
      <c r="BQ43" s="64"/>
      <c r="BR43" s="64"/>
      <c r="BS43" s="64"/>
      <c r="BT43" s="64"/>
      <c r="BU43" s="64"/>
      <c r="BV43" s="64"/>
      <c r="BW43" s="64"/>
      <c r="BX43" s="64"/>
      <c r="BY43" s="64"/>
      <c r="BZ43" s="6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6"/>
      <c r="BM44" s="67"/>
      <c r="BN44" s="67"/>
      <c r="BO44" s="67"/>
      <c r="BP44" s="67"/>
      <c r="BQ44" s="67"/>
      <c r="BR44" s="67"/>
      <c r="BS44" s="67"/>
      <c r="BT44" s="67"/>
      <c r="BU44" s="67"/>
      <c r="BV44" s="67"/>
      <c r="BW44" s="67"/>
      <c r="BX44" s="67"/>
      <c r="BY44" s="67"/>
      <c r="BZ44" s="6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120</v>
      </c>
      <c r="BM47" s="49"/>
      <c r="BN47" s="49"/>
      <c r="BO47" s="49"/>
      <c r="BP47" s="49"/>
      <c r="BQ47" s="49"/>
      <c r="BR47" s="49"/>
      <c r="BS47" s="49"/>
      <c r="BT47" s="49"/>
      <c r="BU47" s="49"/>
      <c r="BV47" s="49"/>
      <c r="BW47" s="49"/>
      <c r="BX47" s="49"/>
      <c r="BY47" s="49"/>
      <c r="BZ47" s="5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x14ac:dyDescent="0.15">
      <c r="A56" s="2"/>
      <c r="B56" s="16"/>
      <c r="C56" s="54" t="s">
        <v>32</v>
      </c>
      <c r="D56" s="54"/>
      <c r="E56" s="54"/>
      <c r="F56" s="54"/>
      <c r="G56" s="54"/>
      <c r="H56" s="54"/>
      <c r="I56" s="54"/>
      <c r="J56" s="54"/>
      <c r="K56" s="54"/>
      <c r="L56" s="54"/>
      <c r="M56" s="54"/>
      <c r="N56" s="54"/>
      <c r="O56" s="54"/>
      <c r="P56" s="54"/>
      <c r="Q56" s="19"/>
      <c r="R56" s="54" t="s">
        <v>33</v>
      </c>
      <c r="S56" s="54"/>
      <c r="T56" s="54"/>
      <c r="U56" s="54"/>
      <c r="V56" s="54"/>
      <c r="W56" s="54"/>
      <c r="X56" s="54"/>
      <c r="Y56" s="54"/>
      <c r="Z56" s="54"/>
      <c r="AA56" s="54"/>
      <c r="AB56" s="54"/>
      <c r="AC56" s="54"/>
      <c r="AD56" s="54"/>
      <c r="AE56" s="54"/>
      <c r="AF56" s="19"/>
      <c r="AG56" s="54" t="s">
        <v>34</v>
      </c>
      <c r="AH56" s="54"/>
      <c r="AI56" s="54"/>
      <c r="AJ56" s="54"/>
      <c r="AK56" s="54"/>
      <c r="AL56" s="54"/>
      <c r="AM56" s="54"/>
      <c r="AN56" s="54"/>
      <c r="AO56" s="54"/>
      <c r="AP56" s="54"/>
      <c r="AQ56" s="54"/>
      <c r="AR56" s="54"/>
      <c r="AS56" s="54"/>
      <c r="AT56" s="54"/>
      <c r="AU56" s="19"/>
      <c r="AV56" s="54" t="s">
        <v>35</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x14ac:dyDescent="0.15">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121</v>
      </c>
      <c r="BM66" s="49"/>
      <c r="BN66" s="49"/>
      <c r="BO66" s="49"/>
      <c r="BP66" s="49"/>
      <c r="BQ66" s="49"/>
      <c r="BR66" s="49"/>
      <c r="BS66" s="49"/>
      <c r="BT66" s="49"/>
      <c r="BU66" s="49"/>
      <c r="BV66" s="49"/>
      <c r="BW66" s="49"/>
      <c r="BX66" s="49"/>
      <c r="BY66" s="49"/>
      <c r="BZ66" s="5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x14ac:dyDescent="0.15">
      <c r="A79" s="2"/>
      <c r="B79" s="16"/>
      <c r="C79" s="54" t="s">
        <v>38</v>
      </c>
      <c r="D79" s="54"/>
      <c r="E79" s="54"/>
      <c r="F79" s="54"/>
      <c r="G79" s="54"/>
      <c r="H79" s="54"/>
      <c r="I79" s="54"/>
      <c r="J79" s="54"/>
      <c r="K79" s="54"/>
      <c r="L79" s="54"/>
      <c r="M79" s="54"/>
      <c r="N79" s="54"/>
      <c r="O79" s="54"/>
      <c r="P79" s="54"/>
      <c r="Q79" s="54"/>
      <c r="R79" s="54"/>
      <c r="S79" s="54"/>
      <c r="T79" s="54"/>
      <c r="U79" s="19"/>
      <c r="V79" s="19"/>
      <c r="W79" s="54" t="s">
        <v>39</v>
      </c>
      <c r="X79" s="54"/>
      <c r="Y79" s="54"/>
      <c r="Z79" s="54"/>
      <c r="AA79" s="54"/>
      <c r="AB79" s="54"/>
      <c r="AC79" s="54"/>
      <c r="AD79" s="54"/>
      <c r="AE79" s="54"/>
      <c r="AF79" s="54"/>
      <c r="AG79" s="54"/>
      <c r="AH79" s="54"/>
      <c r="AI79" s="54"/>
      <c r="AJ79" s="54"/>
      <c r="AK79" s="54"/>
      <c r="AL79" s="54"/>
      <c r="AM79" s="54"/>
      <c r="AN79" s="54"/>
      <c r="AO79" s="19"/>
      <c r="AP79" s="19"/>
      <c r="AQ79" s="54" t="s">
        <v>40</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x14ac:dyDescent="0.15">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【100.96】</v>
      </c>
      <c r="F86" s="26" t="str">
        <f>データ!AT6</f>
        <v>【198.51】</v>
      </c>
      <c r="G86" s="26" t="str">
        <f>データ!BE6</f>
        <v>【32.86】</v>
      </c>
      <c r="H86" s="26" t="str">
        <f>データ!BP6</f>
        <v>【814.89】</v>
      </c>
      <c r="I86" s="26" t="str">
        <f>データ!CA6</f>
        <v>【60.64】</v>
      </c>
      <c r="J86" s="26" t="str">
        <f>データ!CL6</f>
        <v>【255.52】</v>
      </c>
      <c r="K86" s="26" t="str">
        <f>データ!CW6</f>
        <v>【52.49】</v>
      </c>
      <c r="L86" s="26" t="str">
        <f>データ!DH6</f>
        <v>【85.49】</v>
      </c>
      <c r="M86" s="26" t="str">
        <f>データ!DS6</f>
        <v>【24.07】</v>
      </c>
      <c r="N86" s="26" t="str">
        <f>データ!ED6</f>
        <v>【0.00】</v>
      </c>
      <c r="O86" s="26" t="str">
        <f>データ!EO6</f>
        <v>【0.11】</v>
      </c>
    </row>
  </sheetData>
  <sheetProtection algorithmName="SHA-512" hashValue="yeuJa5CzAWoZjWAHjjAAFJMgXYC12nMbdOOtYX/5l9KPaiFdTti3+/wnPONEjXIESj5uXqjc3sG7FnYi82ExUQ==" saltValue="ESYTqeE5DjAxSuB55rHyY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83" t="s">
        <v>64</v>
      </c>
      <c r="I3" s="84"/>
      <c r="J3" s="84"/>
      <c r="K3" s="84"/>
      <c r="L3" s="84"/>
      <c r="M3" s="84"/>
      <c r="N3" s="84"/>
      <c r="O3" s="84"/>
      <c r="P3" s="84"/>
      <c r="Q3" s="84"/>
      <c r="R3" s="84"/>
      <c r="S3" s="84"/>
      <c r="T3" s="84"/>
      <c r="U3" s="84"/>
      <c r="V3" s="84"/>
      <c r="W3" s="84"/>
      <c r="X3" s="85"/>
      <c r="Y3" s="89" t="s">
        <v>65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67</v>
      </c>
      <c r="B4" s="30"/>
      <c r="C4" s="30"/>
      <c r="D4" s="30"/>
      <c r="E4" s="30"/>
      <c r="F4" s="30"/>
      <c r="G4" s="30"/>
      <c r="H4" s="86"/>
      <c r="I4" s="87"/>
      <c r="J4" s="87"/>
      <c r="K4" s="87"/>
      <c r="L4" s="87"/>
      <c r="M4" s="87"/>
      <c r="N4" s="87"/>
      <c r="O4" s="87"/>
      <c r="P4" s="87"/>
      <c r="Q4" s="87"/>
      <c r="R4" s="87"/>
      <c r="S4" s="87"/>
      <c r="T4" s="87"/>
      <c r="U4" s="87"/>
      <c r="V4" s="87"/>
      <c r="W4" s="87"/>
      <c r="X4" s="88"/>
      <c r="Y4" s="82" t="s">
        <v>68</v>
      </c>
      <c r="Z4" s="82"/>
      <c r="AA4" s="82"/>
      <c r="AB4" s="82"/>
      <c r="AC4" s="82"/>
      <c r="AD4" s="82"/>
      <c r="AE4" s="82"/>
      <c r="AF4" s="82"/>
      <c r="AG4" s="82"/>
      <c r="AH4" s="82"/>
      <c r="AI4" s="82"/>
      <c r="AJ4" s="82" t="s">
        <v>69</v>
      </c>
      <c r="AK4" s="82"/>
      <c r="AL4" s="82"/>
      <c r="AM4" s="82"/>
      <c r="AN4" s="82"/>
      <c r="AO4" s="82"/>
      <c r="AP4" s="82"/>
      <c r="AQ4" s="82"/>
      <c r="AR4" s="82"/>
      <c r="AS4" s="82"/>
      <c r="AT4" s="82"/>
      <c r="AU4" s="82" t="s">
        <v>70</v>
      </c>
      <c r="AV4" s="82"/>
      <c r="AW4" s="82"/>
      <c r="AX4" s="82"/>
      <c r="AY4" s="82"/>
      <c r="AZ4" s="82"/>
      <c r="BA4" s="82"/>
      <c r="BB4" s="82"/>
      <c r="BC4" s="82"/>
      <c r="BD4" s="82"/>
      <c r="BE4" s="82"/>
      <c r="BF4" s="82" t="s">
        <v>71</v>
      </c>
      <c r="BG4" s="82"/>
      <c r="BH4" s="82"/>
      <c r="BI4" s="82"/>
      <c r="BJ4" s="82"/>
      <c r="BK4" s="82"/>
      <c r="BL4" s="82"/>
      <c r="BM4" s="82"/>
      <c r="BN4" s="82"/>
      <c r="BO4" s="82"/>
      <c r="BP4" s="82"/>
      <c r="BQ4" s="82" t="s">
        <v>72</v>
      </c>
      <c r="BR4" s="82"/>
      <c r="BS4" s="82"/>
      <c r="BT4" s="82"/>
      <c r="BU4" s="82"/>
      <c r="BV4" s="82"/>
      <c r="BW4" s="82"/>
      <c r="BX4" s="82"/>
      <c r="BY4" s="82"/>
      <c r="BZ4" s="82"/>
      <c r="CA4" s="82"/>
      <c r="CB4" s="82" t="s">
        <v>73</v>
      </c>
      <c r="CC4" s="82"/>
      <c r="CD4" s="82"/>
      <c r="CE4" s="82"/>
      <c r="CF4" s="82"/>
      <c r="CG4" s="82"/>
      <c r="CH4" s="82"/>
      <c r="CI4" s="82"/>
      <c r="CJ4" s="82"/>
      <c r="CK4" s="82"/>
      <c r="CL4" s="82"/>
      <c r="CM4" s="82" t="s">
        <v>74</v>
      </c>
      <c r="CN4" s="82"/>
      <c r="CO4" s="82"/>
      <c r="CP4" s="82"/>
      <c r="CQ4" s="82"/>
      <c r="CR4" s="82"/>
      <c r="CS4" s="82"/>
      <c r="CT4" s="82"/>
      <c r="CU4" s="82"/>
      <c r="CV4" s="82"/>
      <c r="CW4" s="82"/>
      <c r="CX4" s="82" t="s">
        <v>75</v>
      </c>
      <c r="CY4" s="82"/>
      <c r="CZ4" s="82"/>
      <c r="DA4" s="82"/>
      <c r="DB4" s="82"/>
      <c r="DC4" s="82"/>
      <c r="DD4" s="82"/>
      <c r="DE4" s="82"/>
      <c r="DF4" s="82"/>
      <c r="DG4" s="82"/>
      <c r="DH4" s="82"/>
      <c r="DI4" s="82" t="s">
        <v>76</v>
      </c>
      <c r="DJ4" s="82"/>
      <c r="DK4" s="82"/>
      <c r="DL4" s="82"/>
      <c r="DM4" s="82"/>
      <c r="DN4" s="82"/>
      <c r="DO4" s="82"/>
      <c r="DP4" s="82"/>
      <c r="DQ4" s="82"/>
      <c r="DR4" s="82"/>
      <c r="DS4" s="82"/>
      <c r="DT4" s="82" t="s">
        <v>77</v>
      </c>
      <c r="DU4" s="82"/>
      <c r="DV4" s="82"/>
      <c r="DW4" s="82"/>
      <c r="DX4" s="82"/>
      <c r="DY4" s="82"/>
      <c r="DZ4" s="82"/>
      <c r="EA4" s="82"/>
      <c r="EB4" s="82"/>
      <c r="EC4" s="82"/>
      <c r="ED4" s="82"/>
      <c r="EE4" s="82" t="s">
        <v>78</v>
      </c>
      <c r="EF4" s="82"/>
      <c r="EG4" s="82"/>
      <c r="EH4" s="82"/>
      <c r="EI4" s="82"/>
      <c r="EJ4" s="82"/>
      <c r="EK4" s="82"/>
      <c r="EL4" s="82"/>
      <c r="EM4" s="82"/>
      <c r="EN4" s="82"/>
      <c r="EO4" s="82"/>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342122</v>
      </c>
      <c r="D6" s="33">
        <f t="shared" si="3"/>
        <v>46</v>
      </c>
      <c r="E6" s="33">
        <f t="shared" si="3"/>
        <v>17</v>
      </c>
      <c r="F6" s="33">
        <f t="shared" si="3"/>
        <v>5</v>
      </c>
      <c r="G6" s="33">
        <f t="shared" si="3"/>
        <v>0</v>
      </c>
      <c r="H6" s="33" t="str">
        <f t="shared" si="3"/>
        <v>広島県　東広島市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66.569999999999993</v>
      </c>
      <c r="P6" s="34">
        <f t="shared" si="3"/>
        <v>1.4</v>
      </c>
      <c r="Q6" s="34">
        <f t="shared" si="3"/>
        <v>73.459999999999994</v>
      </c>
      <c r="R6" s="34">
        <f t="shared" si="3"/>
        <v>3780</v>
      </c>
      <c r="S6" s="34">
        <f t="shared" si="3"/>
        <v>186649</v>
      </c>
      <c r="T6" s="34">
        <f t="shared" si="3"/>
        <v>635.16</v>
      </c>
      <c r="U6" s="34">
        <f t="shared" si="3"/>
        <v>293.86</v>
      </c>
      <c r="V6" s="34">
        <f t="shared" si="3"/>
        <v>2598</v>
      </c>
      <c r="W6" s="34">
        <f t="shared" si="3"/>
        <v>0.66</v>
      </c>
      <c r="X6" s="34">
        <f t="shared" si="3"/>
        <v>3936.36</v>
      </c>
      <c r="Y6" s="35" t="str">
        <f>IF(Y7="",NA(),Y7)</f>
        <v>-</v>
      </c>
      <c r="Z6" s="35" t="str">
        <f t="shared" ref="Z6:AH6" si="4">IF(Z7="",NA(),Z7)</f>
        <v>-</v>
      </c>
      <c r="AA6" s="35" t="str">
        <f t="shared" si="4"/>
        <v>-</v>
      </c>
      <c r="AB6" s="35">
        <f t="shared" si="4"/>
        <v>78.760000000000005</v>
      </c>
      <c r="AC6" s="35">
        <f t="shared" si="4"/>
        <v>95.13</v>
      </c>
      <c r="AD6" s="35" t="str">
        <f t="shared" si="4"/>
        <v>-</v>
      </c>
      <c r="AE6" s="35" t="str">
        <f t="shared" si="4"/>
        <v>-</v>
      </c>
      <c r="AF6" s="35" t="str">
        <f t="shared" si="4"/>
        <v>-</v>
      </c>
      <c r="AG6" s="35">
        <f t="shared" si="4"/>
        <v>99.66</v>
      </c>
      <c r="AH6" s="35">
        <f t="shared" si="4"/>
        <v>100.95</v>
      </c>
      <c r="AI6" s="34" t="str">
        <f>IF(AI7="","",IF(AI7="-","【-】","【"&amp;SUBSTITUTE(TEXT(AI7,"#,##0.00"),"-","△")&amp;"】"))</f>
        <v>【100.96】</v>
      </c>
      <c r="AJ6" s="35" t="str">
        <f>IF(AJ7="",NA(),AJ7)</f>
        <v>-</v>
      </c>
      <c r="AK6" s="35" t="str">
        <f t="shared" ref="AK6:AS6" si="5">IF(AK7="",NA(),AK7)</f>
        <v>-</v>
      </c>
      <c r="AL6" s="35" t="str">
        <f t="shared" si="5"/>
        <v>-</v>
      </c>
      <c r="AM6" s="35">
        <f t="shared" si="5"/>
        <v>124.03</v>
      </c>
      <c r="AN6" s="35">
        <f t="shared" si="5"/>
        <v>129.46</v>
      </c>
      <c r="AO6" s="35" t="str">
        <f t="shared" si="5"/>
        <v>-</v>
      </c>
      <c r="AP6" s="35" t="str">
        <f t="shared" si="5"/>
        <v>-</v>
      </c>
      <c r="AQ6" s="35" t="str">
        <f t="shared" si="5"/>
        <v>-</v>
      </c>
      <c r="AR6" s="35">
        <f t="shared" si="5"/>
        <v>225.39</v>
      </c>
      <c r="AS6" s="35">
        <f t="shared" si="5"/>
        <v>224.04</v>
      </c>
      <c r="AT6" s="34" t="str">
        <f>IF(AT7="","",IF(AT7="-","【-】","【"&amp;SUBSTITUTE(TEXT(AT7,"#,##0.00"),"-","△")&amp;"】"))</f>
        <v>【198.51】</v>
      </c>
      <c r="AU6" s="35" t="str">
        <f>IF(AU7="",NA(),AU7)</f>
        <v>-</v>
      </c>
      <c r="AV6" s="35" t="str">
        <f t="shared" ref="AV6:BD6" si="6">IF(AV7="",NA(),AV7)</f>
        <v>-</v>
      </c>
      <c r="AW6" s="35" t="str">
        <f t="shared" si="6"/>
        <v>-</v>
      </c>
      <c r="AX6" s="35">
        <f t="shared" si="6"/>
        <v>188.3</v>
      </c>
      <c r="AY6" s="35">
        <f t="shared" si="6"/>
        <v>168.35</v>
      </c>
      <c r="AZ6" s="35" t="str">
        <f t="shared" si="6"/>
        <v>-</v>
      </c>
      <c r="BA6" s="35" t="str">
        <f t="shared" si="6"/>
        <v>-</v>
      </c>
      <c r="BB6" s="35" t="str">
        <f t="shared" si="6"/>
        <v>-</v>
      </c>
      <c r="BC6" s="35">
        <f t="shared" si="6"/>
        <v>31.84</v>
      </c>
      <c r="BD6" s="35">
        <f t="shared" si="6"/>
        <v>29.91</v>
      </c>
      <c r="BE6" s="34" t="str">
        <f>IF(BE7="","",IF(BE7="-","【-】","【"&amp;SUBSTITUTE(TEXT(BE7,"#,##0.00"),"-","△")&amp;"】"))</f>
        <v>【32.86】</v>
      </c>
      <c r="BF6" s="35" t="str">
        <f>IF(BF7="",NA(),BF7)</f>
        <v>-</v>
      </c>
      <c r="BG6" s="35" t="str">
        <f t="shared" ref="BG6:BO6" si="7">IF(BG7="",NA(),BG7)</f>
        <v>-</v>
      </c>
      <c r="BH6" s="35" t="str">
        <f t="shared" si="7"/>
        <v>-</v>
      </c>
      <c r="BI6" s="35">
        <f t="shared" si="7"/>
        <v>2170.17</v>
      </c>
      <c r="BJ6" s="35">
        <f t="shared" si="7"/>
        <v>1995.81</v>
      </c>
      <c r="BK6" s="35" t="str">
        <f t="shared" si="7"/>
        <v>-</v>
      </c>
      <c r="BL6" s="35" t="str">
        <f t="shared" si="7"/>
        <v>-</v>
      </c>
      <c r="BM6" s="35" t="str">
        <f t="shared" si="7"/>
        <v>-</v>
      </c>
      <c r="BN6" s="35">
        <f t="shared" si="7"/>
        <v>974.93</v>
      </c>
      <c r="BO6" s="35">
        <f t="shared" si="7"/>
        <v>855.8</v>
      </c>
      <c r="BP6" s="34" t="str">
        <f>IF(BP7="","",IF(BP7="-","【-】","【"&amp;SUBSTITUTE(TEXT(BP7,"#,##0.00"),"-","△")&amp;"】"))</f>
        <v>【814.89】</v>
      </c>
      <c r="BQ6" s="35" t="str">
        <f>IF(BQ7="",NA(),BQ7)</f>
        <v>-</v>
      </c>
      <c r="BR6" s="35" t="str">
        <f t="shared" ref="BR6:BZ6" si="8">IF(BR7="",NA(),BR7)</f>
        <v>-</v>
      </c>
      <c r="BS6" s="35" t="str">
        <f t="shared" si="8"/>
        <v>-</v>
      </c>
      <c r="BT6" s="35">
        <f t="shared" si="8"/>
        <v>48.57</v>
      </c>
      <c r="BU6" s="35">
        <f t="shared" si="8"/>
        <v>42.5</v>
      </c>
      <c r="BV6" s="35" t="str">
        <f t="shared" si="8"/>
        <v>-</v>
      </c>
      <c r="BW6" s="35" t="str">
        <f t="shared" si="8"/>
        <v>-</v>
      </c>
      <c r="BX6" s="35" t="str">
        <f t="shared" si="8"/>
        <v>-</v>
      </c>
      <c r="BY6" s="35">
        <f t="shared" si="8"/>
        <v>55.32</v>
      </c>
      <c r="BZ6" s="35">
        <f t="shared" si="8"/>
        <v>59.8</v>
      </c>
      <c r="CA6" s="34" t="str">
        <f>IF(CA7="","",IF(CA7="-","【-】","【"&amp;SUBSTITUTE(TEXT(CA7,"#,##0.00"),"-","△")&amp;"】"))</f>
        <v>【60.64】</v>
      </c>
      <c r="CB6" s="35" t="str">
        <f>IF(CB7="",NA(),CB7)</f>
        <v>-</v>
      </c>
      <c r="CC6" s="35" t="str">
        <f t="shared" ref="CC6:CK6" si="9">IF(CC7="",NA(),CC7)</f>
        <v>-</v>
      </c>
      <c r="CD6" s="35" t="str">
        <f t="shared" si="9"/>
        <v>-</v>
      </c>
      <c r="CE6" s="35">
        <f t="shared" si="9"/>
        <v>441.76</v>
      </c>
      <c r="CF6" s="35">
        <f t="shared" si="9"/>
        <v>514.71</v>
      </c>
      <c r="CG6" s="35" t="str">
        <f t="shared" si="9"/>
        <v>-</v>
      </c>
      <c r="CH6" s="35" t="str">
        <f t="shared" si="9"/>
        <v>-</v>
      </c>
      <c r="CI6" s="35" t="str">
        <f t="shared" si="9"/>
        <v>-</v>
      </c>
      <c r="CJ6" s="35">
        <f t="shared" si="9"/>
        <v>283.17</v>
      </c>
      <c r="CK6" s="35">
        <f t="shared" si="9"/>
        <v>263.76</v>
      </c>
      <c r="CL6" s="34" t="str">
        <f>IF(CL7="","",IF(CL7="-","【-】","【"&amp;SUBSTITUTE(TEXT(CL7,"#,##0.00"),"-","△")&amp;"】"))</f>
        <v>【255.52】</v>
      </c>
      <c r="CM6" s="35" t="str">
        <f>IF(CM7="",NA(),CM7)</f>
        <v>-</v>
      </c>
      <c r="CN6" s="35" t="str">
        <f t="shared" ref="CN6:CV6" si="10">IF(CN7="",NA(),CN7)</f>
        <v>-</v>
      </c>
      <c r="CO6" s="35" t="str">
        <f t="shared" si="10"/>
        <v>-</v>
      </c>
      <c r="CP6" s="35">
        <f t="shared" si="10"/>
        <v>67.849999999999994</v>
      </c>
      <c r="CQ6" s="35">
        <f t="shared" si="10"/>
        <v>67.09</v>
      </c>
      <c r="CR6" s="35" t="str">
        <f t="shared" si="10"/>
        <v>-</v>
      </c>
      <c r="CS6" s="35" t="str">
        <f t="shared" si="10"/>
        <v>-</v>
      </c>
      <c r="CT6" s="35" t="str">
        <f t="shared" si="10"/>
        <v>-</v>
      </c>
      <c r="CU6" s="35">
        <f t="shared" si="10"/>
        <v>60.65</v>
      </c>
      <c r="CV6" s="35">
        <f t="shared" si="10"/>
        <v>51.75</v>
      </c>
      <c r="CW6" s="34" t="str">
        <f>IF(CW7="","",IF(CW7="-","【-】","【"&amp;SUBSTITUTE(TEXT(CW7,"#,##0.00"),"-","△")&amp;"】"))</f>
        <v>【52.49】</v>
      </c>
      <c r="CX6" s="35" t="str">
        <f>IF(CX7="",NA(),CX7)</f>
        <v>-</v>
      </c>
      <c r="CY6" s="35" t="str">
        <f t="shared" ref="CY6:DG6" si="11">IF(CY7="",NA(),CY7)</f>
        <v>-</v>
      </c>
      <c r="CZ6" s="35" t="str">
        <f t="shared" si="11"/>
        <v>-</v>
      </c>
      <c r="DA6" s="35">
        <f t="shared" si="11"/>
        <v>87.83</v>
      </c>
      <c r="DB6" s="35">
        <f t="shared" si="11"/>
        <v>88.45</v>
      </c>
      <c r="DC6" s="35" t="str">
        <f t="shared" si="11"/>
        <v>-</v>
      </c>
      <c r="DD6" s="35" t="str">
        <f t="shared" si="11"/>
        <v>-</v>
      </c>
      <c r="DE6" s="35" t="str">
        <f t="shared" si="11"/>
        <v>-</v>
      </c>
      <c r="DF6" s="35">
        <f t="shared" si="11"/>
        <v>84.58</v>
      </c>
      <c r="DG6" s="35">
        <f t="shared" si="11"/>
        <v>84.84</v>
      </c>
      <c r="DH6" s="34" t="str">
        <f>IF(DH7="","",IF(DH7="-","【-】","【"&amp;SUBSTITUTE(TEXT(DH7,"#,##0.00"),"-","△")&amp;"】"))</f>
        <v>【85.49】</v>
      </c>
      <c r="DI6" s="35" t="str">
        <f>IF(DI7="",NA(),DI7)</f>
        <v>-</v>
      </c>
      <c r="DJ6" s="35" t="str">
        <f t="shared" ref="DJ6:DR6" si="12">IF(DJ7="",NA(),DJ7)</f>
        <v>-</v>
      </c>
      <c r="DK6" s="35" t="str">
        <f t="shared" si="12"/>
        <v>-</v>
      </c>
      <c r="DL6" s="35">
        <f t="shared" si="12"/>
        <v>4.07</v>
      </c>
      <c r="DM6" s="35">
        <f t="shared" si="12"/>
        <v>8.14</v>
      </c>
      <c r="DN6" s="35" t="str">
        <f t="shared" si="12"/>
        <v>-</v>
      </c>
      <c r="DO6" s="35" t="str">
        <f t="shared" si="12"/>
        <v>-</v>
      </c>
      <c r="DP6" s="35" t="str">
        <f t="shared" si="12"/>
        <v>-</v>
      </c>
      <c r="DQ6" s="35">
        <f t="shared" si="12"/>
        <v>22.9</v>
      </c>
      <c r="DR6" s="35">
        <f t="shared" si="12"/>
        <v>24.87</v>
      </c>
      <c r="DS6" s="34" t="str">
        <f>IF(DS7="","",IF(DS7="-","【-】","【"&amp;SUBSTITUTE(TEXT(DS7,"#,##0.00"),"-","△")&amp;"】"))</f>
        <v>【24.07】</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4">
        <f t="shared" si="13"/>
        <v>0</v>
      </c>
      <c r="EC6" s="34">
        <f t="shared" si="13"/>
        <v>0</v>
      </c>
      <c r="ED6" s="34" t="str">
        <f>IF(ED7="","",IF(ED7="-","【-】","【"&amp;SUBSTITUTE(TEXT(ED7,"#,##0.00"),"-","△")&amp;"】"))</f>
        <v>【0.00】</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2.0499999999999998</v>
      </c>
      <c r="EN6" s="35">
        <f t="shared" si="14"/>
        <v>0.01</v>
      </c>
      <c r="EO6" s="34" t="str">
        <f>IF(EO7="","",IF(EO7="-","【-】","【"&amp;SUBSTITUTE(TEXT(EO7,"#,##0.00"),"-","△")&amp;"】"))</f>
        <v>【0.11】</v>
      </c>
    </row>
    <row r="7" spans="1:148" s="36" customFormat="1" x14ac:dyDescent="0.15">
      <c r="A7" s="28"/>
      <c r="B7" s="37">
        <v>2017</v>
      </c>
      <c r="C7" s="37">
        <v>342122</v>
      </c>
      <c r="D7" s="37">
        <v>46</v>
      </c>
      <c r="E7" s="37">
        <v>17</v>
      </c>
      <c r="F7" s="37">
        <v>5</v>
      </c>
      <c r="G7" s="37">
        <v>0</v>
      </c>
      <c r="H7" s="37" t="s">
        <v>108</v>
      </c>
      <c r="I7" s="37" t="s">
        <v>109</v>
      </c>
      <c r="J7" s="37" t="s">
        <v>110</v>
      </c>
      <c r="K7" s="37" t="s">
        <v>111</v>
      </c>
      <c r="L7" s="37" t="s">
        <v>112</v>
      </c>
      <c r="M7" s="37" t="s">
        <v>113</v>
      </c>
      <c r="N7" s="38" t="s">
        <v>114</v>
      </c>
      <c r="O7" s="38">
        <v>66.569999999999993</v>
      </c>
      <c r="P7" s="38">
        <v>1.4</v>
      </c>
      <c r="Q7" s="38">
        <v>73.459999999999994</v>
      </c>
      <c r="R7" s="38">
        <v>3780</v>
      </c>
      <c r="S7" s="38">
        <v>186649</v>
      </c>
      <c r="T7" s="38">
        <v>635.16</v>
      </c>
      <c r="U7" s="38">
        <v>293.86</v>
      </c>
      <c r="V7" s="38">
        <v>2598</v>
      </c>
      <c r="W7" s="38">
        <v>0.66</v>
      </c>
      <c r="X7" s="38">
        <v>3936.36</v>
      </c>
      <c r="Y7" s="38" t="s">
        <v>114</v>
      </c>
      <c r="Z7" s="38" t="s">
        <v>114</v>
      </c>
      <c r="AA7" s="38" t="s">
        <v>114</v>
      </c>
      <c r="AB7" s="38">
        <v>78.760000000000005</v>
      </c>
      <c r="AC7" s="38">
        <v>95.13</v>
      </c>
      <c r="AD7" s="38" t="s">
        <v>114</v>
      </c>
      <c r="AE7" s="38" t="s">
        <v>114</v>
      </c>
      <c r="AF7" s="38" t="s">
        <v>114</v>
      </c>
      <c r="AG7" s="38">
        <v>99.66</v>
      </c>
      <c r="AH7" s="38">
        <v>100.95</v>
      </c>
      <c r="AI7" s="38">
        <v>100.96</v>
      </c>
      <c r="AJ7" s="38" t="s">
        <v>114</v>
      </c>
      <c r="AK7" s="38" t="s">
        <v>114</v>
      </c>
      <c r="AL7" s="38" t="s">
        <v>114</v>
      </c>
      <c r="AM7" s="38">
        <v>124.03</v>
      </c>
      <c r="AN7" s="38">
        <v>129.46</v>
      </c>
      <c r="AO7" s="38" t="s">
        <v>114</v>
      </c>
      <c r="AP7" s="38" t="s">
        <v>114</v>
      </c>
      <c r="AQ7" s="38" t="s">
        <v>114</v>
      </c>
      <c r="AR7" s="38">
        <v>225.39</v>
      </c>
      <c r="AS7" s="38">
        <v>224.04</v>
      </c>
      <c r="AT7" s="38">
        <v>198.51</v>
      </c>
      <c r="AU7" s="38" t="s">
        <v>114</v>
      </c>
      <c r="AV7" s="38" t="s">
        <v>114</v>
      </c>
      <c r="AW7" s="38" t="s">
        <v>114</v>
      </c>
      <c r="AX7" s="38">
        <v>188.3</v>
      </c>
      <c r="AY7" s="38">
        <v>168.35</v>
      </c>
      <c r="AZ7" s="38" t="s">
        <v>114</v>
      </c>
      <c r="BA7" s="38" t="s">
        <v>114</v>
      </c>
      <c r="BB7" s="38" t="s">
        <v>114</v>
      </c>
      <c r="BC7" s="38">
        <v>31.84</v>
      </c>
      <c r="BD7" s="38">
        <v>29.91</v>
      </c>
      <c r="BE7" s="38">
        <v>32.86</v>
      </c>
      <c r="BF7" s="38" t="s">
        <v>114</v>
      </c>
      <c r="BG7" s="38" t="s">
        <v>114</v>
      </c>
      <c r="BH7" s="38" t="s">
        <v>114</v>
      </c>
      <c r="BI7" s="38">
        <v>2170.17</v>
      </c>
      <c r="BJ7" s="38">
        <v>1995.81</v>
      </c>
      <c r="BK7" s="38" t="s">
        <v>114</v>
      </c>
      <c r="BL7" s="38" t="s">
        <v>114</v>
      </c>
      <c r="BM7" s="38" t="s">
        <v>114</v>
      </c>
      <c r="BN7" s="38">
        <v>974.93</v>
      </c>
      <c r="BO7" s="38">
        <v>855.8</v>
      </c>
      <c r="BP7" s="38">
        <v>814.89</v>
      </c>
      <c r="BQ7" s="38" t="s">
        <v>114</v>
      </c>
      <c r="BR7" s="38" t="s">
        <v>114</v>
      </c>
      <c r="BS7" s="38" t="s">
        <v>114</v>
      </c>
      <c r="BT7" s="38">
        <v>48.57</v>
      </c>
      <c r="BU7" s="38">
        <v>42.5</v>
      </c>
      <c r="BV7" s="38" t="s">
        <v>114</v>
      </c>
      <c r="BW7" s="38" t="s">
        <v>114</v>
      </c>
      <c r="BX7" s="38" t="s">
        <v>114</v>
      </c>
      <c r="BY7" s="38">
        <v>55.32</v>
      </c>
      <c r="BZ7" s="38">
        <v>59.8</v>
      </c>
      <c r="CA7" s="38">
        <v>60.64</v>
      </c>
      <c r="CB7" s="38" t="s">
        <v>114</v>
      </c>
      <c r="CC7" s="38" t="s">
        <v>114</v>
      </c>
      <c r="CD7" s="38" t="s">
        <v>114</v>
      </c>
      <c r="CE7" s="38">
        <v>441.76</v>
      </c>
      <c r="CF7" s="38">
        <v>514.71</v>
      </c>
      <c r="CG7" s="38" t="s">
        <v>114</v>
      </c>
      <c r="CH7" s="38" t="s">
        <v>114</v>
      </c>
      <c r="CI7" s="38" t="s">
        <v>114</v>
      </c>
      <c r="CJ7" s="38">
        <v>283.17</v>
      </c>
      <c r="CK7" s="38">
        <v>263.76</v>
      </c>
      <c r="CL7" s="38">
        <v>255.52</v>
      </c>
      <c r="CM7" s="38" t="s">
        <v>114</v>
      </c>
      <c r="CN7" s="38" t="s">
        <v>114</v>
      </c>
      <c r="CO7" s="38" t="s">
        <v>114</v>
      </c>
      <c r="CP7" s="38">
        <v>67.849999999999994</v>
      </c>
      <c r="CQ7" s="38">
        <v>67.09</v>
      </c>
      <c r="CR7" s="38" t="s">
        <v>114</v>
      </c>
      <c r="CS7" s="38" t="s">
        <v>114</v>
      </c>
      <c r="CT7" s="38" t="s">
        <v>114</v>
      </c>
      <c r="CU7" s="38">
        <v>60.65</v>
      </c>
      <c r="CV7" s="38">
        <v>51.75</v>
      </c>
      <c r="CW7" s="38">
        <v>52.49</v>
      </c>
      <c r="CX7" s="38" t="s">
        <v>114</v>
      </c>
      <c r="CY7" s="38" t="s">
        <v>114</v>
      </c>
      <c r="CZ7" s="38" t="s">
        <v>114</v>
      </c>
      <c r="DA7" s="38">
        <v>87.83</v>
      </c>
      <c r="DB7" s="38">
        <v>88.45</v>
      </c>
      <c r="DC7" s="38" t="s">
        <v>114</v>
      </c>
      <c r="DD7" s="38" t="s">
        <v>114</v>
      </c>
      <c r="DE7" s="38" t="s">
        <v>114</v>
      </c>
      <c r="DF7" s="38">
        <v>84.58</v>
      </c>
      <c r="DG7" s="38">
        <v>84.84</v>
      </c>
      <c r="DH7" s="38">
        <v>85.49</v>
      </c>
      <c r="DI7" s="38" t="s">
        <v>114</v>
      </c>
      <c r="DJ7" s="38" t="s">
        <v>114</v>
      </c>
      <c r="DK7" s="38" t="s">
        <v>114</v>
      </c>
      <c r="DL7" s="38">
        <v>4.07</v>
      </c>
      <c r="DM7" s="38">
        <v>8.14</v>
      </c>
      <c r="DN7" s="38" t="s">
        <v>114</v>
      </c>
      <c r="DO7" s="38" t="s">
        <v>114</v>
      </c>
      <c r="DP7" s="38" t="s">
        <v>114</v>
      </c>
      <c r="DQ7" s="38">
        <v>22.9</v>
      </c>
      <c r="DR7" s="38">
        <v>24.87</v>
      </c>
      <c r="DS7" s="38">
        <v>24.07</v>
      </c>
      <c r="DT7" s="38" t="s">
        <v>114</v>
      </c>
      <c r="DU7" s="38" t="s">
        <v>114</v>
      </c>
      <c r="DV7" s="38" t="s">
        <v>114</v>
      </c>
      <c r="DW7" s="38">
        <v>0</v>
      </c>
      <c r="DX7" s="38">
        <v>0</v>
      </c>
      <c r="DY7" s="38" t="s">
        <v>114</v>
      </c>
      <c r="DZ7" s="38" t="s">
        <v>114</v>
      </c>
      <c r="EA7" s="38" t="s">
        <v>114</v>
      </c>
      <c r="EB7" s="38">
        <v>0</v>
      </c>
      <c r="EC7" s="38">
        <v>0</v>
      </c>
      <c r="ED7" s="38">
        <v>0</v>
      </c>
      <c r="EE7" s="38" t="s">
        <v>114</v>
      </c>
      <c r="EF7" s="38" t="s">
        <v>114</v>
      </c>
      <c r="EG7" s="38" t="s">
        <v>114</v>
      </c>
      <c r="EH7" s="38">
        <v>0</v>
      </c>
      <c r="EI7" s="38">
        <v>0</v>
      </c>
      <c r="EJ7" s="38" t="s">
        <v>114</v>
      </c>
      <c r="EK7" s="38" t="s">
        <v>114</v>
      </c>
      <c r="EL7" s="38" t="s">
        <v>114</v>
      </c>
      <c r="EM7" s="38">
        <v>2.0499999999999998</v>
      </c>
      <c r="EN7" s="38">
        <v>0.01</v>
      </c>
      <c r="EO7" s="38">
        <v>0.11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谷川　浩樹</cp:lastModifiedBy>
  <dcterms:created xsi:type="dcterms:W3CDTF">2018-12-03T08:56:01Z</dcterms:created>
  <dcterms:modified xsi:type="dcterms:W3CDTF">2019-01-31T06:09:47Z</dcterms:modified>
  <cp:category/>
</cp:coreProperties>
</file>