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vZ8FA8pcBTFUvjsZVUJ5s8ktM5oCm7YT5L2omGDjq0R/472UfvrcdBRNCCHXHIbFFE1qHDp9E2ztankl/lupg==" workbookSaltValue="an3MtXW2+piBkgtljz2e7A==" workbookSpinCount="100000" lockStructure="1"/>
  <bookViews>
    <workbookView xWindow="14100" yWindow="-120" windowWidth="7185" windowHeight="1266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<sst xmlns="http://schemas.openxmlformats.org/spreadsheetml/2006/main" count="301" uniqueCount="123">
  <si>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</si>
  <si>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</si>
  <si>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</si>
  <si>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</si>
  <si>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</si>
  <si>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</si>
  <si>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</si>
  <si>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</si>
  <si>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</si>
  <si>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</si>
  <si>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</si>
  <si>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</si>
  <si>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</si>
  <si>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</si>
  <si>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</si>
  <si>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</si>
  <si>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</si>
  <si>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</si>
  <si>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</si>
  <si>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</si>
  <si>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</si>
  <si>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</si>
  <si>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</si>
  <si>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</si>
  <si>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</si>
  <si>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</si>
  <si>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</si>
  <si>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</si>
  <si>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</si>
  <si>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</si>
  <si>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</si>
  <si>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</si>
  <si>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</si>
  <si>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</si>
  <si>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</si>
  <si>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</si>
  <si>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</si>
  <si>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</si>
  <si>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</si>
  <si>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</si>
  <si>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</si>
  <si>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</si>
  <si>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</si>
  <si>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</si>
  <si>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</si>
  <si>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</si>
  <si>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</si>
  <si>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</si>
  <si>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</si>
  <si>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</si>
  <si>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</si>
  <si>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</si>
  <si>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</si>
  <si>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</si>
  <si>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</si>
  <si>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</si>
  <si>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</si>
  <si>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</si>
  <si>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</si>
  <si>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</si>
  <si>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</si>
  <si>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</si>
  <si>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</si>
  <si>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</si>
  <si>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</si>
  <si>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</si>
  <si>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</si>
  <si>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</si>
  <si>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</si>
  <si>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</si>
  <si>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</si>
  <si>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</si>
  <si>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</si>
  <si>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</si>
  <si>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</si>
  <si>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</si>
  <si>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</si>
  <si>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</si>
  <si>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</si>
  <si>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</si>
  <si>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</si>
  <si>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</si>
  <si>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</si>
  <si>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</si>
  <si>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</si>
  <si>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</si>
  <si>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</si>
  <si>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</si>
  <si>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</si>
  <si>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</si>
  <si>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</si>
  <si>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</si>
  <si>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</si>
  <si>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</si>
  <si>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</si>
  <si>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</si>
  <si>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</si>
  <si>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</si>
  <si>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</si>
  <si>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</si>
  <si>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</si>
  <si>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</si>
  <si>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</si>
  <si>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</si>
  <si>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</si>
  <si>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</si>
  <si>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</si>
  <si>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</si>
  <si>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</si>
  <si>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</si>
  <si>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</si>
  <si>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</si>
  <si>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</si>
  <si>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</si>
  <si>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</si>
  <si>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</si>
  <si>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</si>
  <si>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</si>
  <si>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</si>
  <si>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</si>
  <si>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
　本年度は、一般会計繰入金の考え方の見直しにより、ほぼ100％となったものの、料金水準の見直しを検討し、経営改善に努める必要があります。
○累積欠損金比率
　類似団体の平均値を大きく上回っており、経営改善に向けた取り組みにより累積欠損金がこれ以上増えないよう努める必要があります。
○流動比率
　概ね整備が完了し、企業債残高が着実に減少していることから、100％を超えています。
○企業債残高対事業規模比率
　類似団体の平均値を上回っていますが、企業債残高が着実に減少していることから、本数値は改善していく見込みです。
○経費回収率・汚水処理原価
　処理区域内人口密度が低い地理的要因に加え、処理区域内人口の減少や施設の老朽化による修繕費の増等により、経費回収率は類似団体の平均値を大きく下回り、また汚水処理原価は類似団体の平均値を大きく上回っています。
○施設利用率
　類似団体の平均値を上回っていますが、処理区域内人口が減少傾向にあり、今後、施設利用率の低下が見込まれます。よって、施設の改築等の際には、施設規模について留意する必要があります。
○水洗化率
　類似団体の平均値を下回っており、普及啓発活動等による水洗化率の向上を図る必要があります。</t>
    <rPh sb="9" eb="12">
      <t>ホンネンド</t>
    </rPh>
    <rPh sb="14" eb="16">
      <t>イッパン</t>
    </rPh>
    <rPh sb="16" eb="18">
      <t>カイケイ</t>
    </rPh>
    <rPh sb="18" eb="20">
      <t>クリイレ</t>
    </rPh>
    <rPh sb="20" eb="21">
      <t>キン</t>
    </rPh>
    <rPh sb="22" eb="23">
      <t>カンガ</t>
    </rPh>
    <rPh sb="24" eb="25">
      <t>カタ</t>
    </rPh>
    <rPh sb="26" eb="28">
      <t>ミナオ</t>
    </rPh>
    <rPh sb="96" eb="97">
      <t>オオ</t>
    </rPh>
    <phoneticPr fontId="16"/>
  </si>
  <si>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Ph sb="112" eb="115">
      <t>ショリジョウ</t>
    </rPh>
    <phoneticPr fontId="16"/>
  </si>
  <si>
    <t>　本市の特定環境保全公共下水道事業は、経費回収率、汚水処理原価が類似団体平均と比較して著しく悪い状況にあります。
　今後も引き続き、維持管理の削減と料金水準の見直しの取組による経営改善が必要です。
　また、今後の施設更新にあたっては、設備のダウンサイジングなどについても検討し、適切な施設規模に見直ししていく必要があります。
　なお、平成28年度から公営企業会計に移行したため、平成27年度以前の数値は表示していません。</t>
    <rPh sb="1" eb="3">
      <t>ホンシ</t>
    </rPh>
    <rPh sb="4" eb="6">
      <t>トクテイ</t>
    </rPh>
    <rPh sb="6" eb="8">
      <t>カンキョウ</t>
    </rPh>
    <rPh sb="8" eb="10">
      <t>ホゼン</t>
    </rPh>
    <rPh sb="10" eb="12">
      <t>コウキョウ</t>
    </rPh>
    <rPh sb="12" eb="15">
      <t>ゲスイドウ</t>
    </rPh>
    <rPh sb="15" eb="17">
      <t>ジギョウ</t>
    </rPh>
    <rPh sb="19" eb="21">
      <t>ケイヒ</t>
    </rPh>
    <rPh sb="21" eb="23">
      <t>カイシュウ</t>
    </rPh>
    <rPh sb="23" eb="24">
      <t>リツ</t>
    </rPh>
    <rPh sb="25" eb="27">
      <t>オスイ</t>
    </rPh>
    <rPh sb="27" eb="29">
      <t>ショリ</t>
    </rPh>
    <rPh sb="29" eb="31">
      <t>ゲンカ</t>
    </rPh>
    <rPh sb="32" eb="34">
      <t>ルイジ</t>
    </rPh>
    <rPh sb="34" eb="36">
      <t>ダンタイ</t>
    </rPh>
    <rPh sb="36" eb="38">
      <t>ヘイキン</t>
    </rPh>
    <rPh sb="39" eb="41">
      <t>ヒカク</t>
    </rPh>
    <rPh sb="43" eb="44">
      <t>イチジル</t>
    </rPh>
    <rPh sb="46" eb="47">
      <t>ワル</t>
    </rPh>
    <rPh sb="48" eb="50">
      <t>ジョウキョウ</t>
    </rPh>
    <rPh sb="58" eb="60">
      <t>コンゴ</t>
    </rPh>
    <rPh sb="61" eb="62">
      <t>ヒ</t>
    </rPh>
    <rPh sb="63" eb="64">
      <t>ツヅ</t>
    </rPh>
    <rPh sb="66" eb="68">
      <t>イジ</t>
    </rPh>
    <rPh sb="68" eb="70">
      <t>カンリ</t>
    </rPh>
    <rPh sb="71" eb="73">
      <t>サクゲン</t>
    </rPh>
    <rPh sb="74" eb="76">
      <t>リョウキン</t>
    </rPh>
    <rPh sb="76" eb="78">
      <t>スイジュン</t>
    </rPh>
    <rPh sb="79" eb="81">
      <t>ミナオ</t>
    </rPh>
    <rPh sb="83" eb="85">
      <t>トリクミ</t>
    </rPh>
    <rPh sb="88" eb="90">
      <t>ケイエイ</t>
    </rPh>
    <rPh sb="90" eb="92">
      <t>カイゼン</t>
    </rPh>
    <rPh sb="93" eb="95">
      <t>ヒツヨウ</t>
    </rPh>
    <rPh sb="103" eb="105">
      <t>コンゴ</t>
    </rPh>
    <rPh sb="117" eb="119">
      <t>セツビ</t>
    </rPh>
    <rPh sb="135" eb="137">
      <t>ケントウ</t>
    </rPh>
    <rPh sb="139" eb="141">
      <t>テキセツ</t>
    </rPh>
    <rPh sb="142" eb="144">
      <t>シセツ</t>
    </rPh>
    <rPh sb="144" eb="146">
      <t>キボ</t>
    </rPh>
    <rPh sb="147" eb="149">
      <t>ミナオ</t>
    </rPh>
    <rPh sb="154" eb="156">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</si>
</sst>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C699-4DDE-ACF4-57B00E7533BB}"/>
            </c:ext>
          </c:extLst>
        </c:ser>
        <c:dLbls>
          <c:showLegendKey val="0"/>
          <c:showVal val="0"/>
          <c:showCatName val="0"/>
          <c:showSerName val="0"/>
          <c:showPercent val="0"/>
          <c:showBubbleSize val="0"/>
        </c:dLbls>
        <c:gapWidth val="150"/>
        <c:axId val="98118272"/>
        <c:axId val="98128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0.09</c:v>
                </c:pt>
              </c:numCache>
            </c:numRef>
          </c:val>
          <c:smooth val="0"/>
          <c:extLst xmlns:c16r2="http://schemas.microsoft.com/office/drawing/2015/06/chart">
            <c:ext xmlns:c16="http://schemas.microsoft.com/office/drawing/2014/chart" uri="{C3380CC4-5D6E-409C-BE32-E72D297353CC}">
              <c16:uniqueId val="{00000001-C699-4DDE-ACF4-57B00E7533BB}"/>
            </c:ext>
          </c:extLst>
        </c:ser>
        <c:dLbls>
          <c:showLegendKey val="0"/>
          <c:showVal val="0"/>
          <c:showCatName val="0"/>
          <c:showSerName val="0"/>
          <c:showPercent val="0"/>
          <c:showBubbleSize val="0"/>
        </c:dLbls>
        <c:marker val="1"/>
        <c:smooth val="0"/>
        <c:axId val="98118272"/>
        <c:axId val="98128640"/>
      </c:lineChart>
      <c:dateAx>
        <c:axId val="98118272"/>
        <c:scaling>
          <c:orientation val="minMax"/>
        </c:scaling>
        <c:delete val="1"/>
        <c:axPos val="b"/>
        <c:numFmt formatCode="ge" sourceLinked="1"/>
        <c:majorTickMark val="none"/>
        <c:minorTickMark val="none"/>
        <c:tickLblPos val="none"/>
        <c:crossAx val="98128640"/>
        <c:crosses val="autoZero"/>
        <c:auto val="1"/>
        <c:lblOffset val="100"/>
        <c:baseTimeUnit val="years"/>
      </c:dateAx>
      <c:valAx>
        <c:axId val="9812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1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56.36</c:v>
                </c:pt>
                <c:pt idx="4">
                  <c:v>51.31</c:v>
                </c:pt>
              </c:numCache>
            </c:numRef>
          </c:val>
          <c:extLst xmlns:c16r2="http://schemas.microsoft.com/office/drawing/2015/06/chart">
            <c:ext xmlns:c16="http://schemas.microsoft.com/office/drawing/2014/chart" uri="{C3380CC4-5D6E-409C-BE32-E72D297353CC}">
              <c16:uniqueId val="{00000000-9DB4-4D99-84C4-2E799921457E}"/>
            </c:ext>
          </c:extLst>
        </c:ser>
        <c:dLbls>
          <c:showLegendKey val="0"/>
          <c:showVal val="0"/>
          <c:showCatName val="0"/>
          <c:showSerName val="0"/>
          <c:showPercent val="0"/>
          <c:showBubbleSize val="0"/>
        </c:dLbls>
        <c:gapWidth val="150"/>
        <c:axId val="98548352"/>
        <c:axId val="9855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42.9</c:v>
                </c:pt>
                <c:pt idx="4">
                  <c:v>43.36</c:v>
                </c:pt>
              </c:numCache>
            </c:numRef>
          </c:val>
          <c:smooth val="0"/>
          <c:extLst xmlns:c16r2="http://schemas.microsoft.com/office/drawing/2015/06/chart">
            <c:ext xmlns:c16="http://schemas.microsoft.com/office/drawing/2014/chart" uri="{C3380CC4-5D6E-409C-BE32-E72D297353CC}">
              <c16:uniqueId val="{00000001-9DB4-4D99-84C4-2E799921457E}"/>
            </c:ext>
          </c:extLst>
        </c:ser>
        <c:dLbls>
          <c:showLegendKey val="0"/>
          <c:showVal val="0"/>
          <c:showCatName val="0"/>
          <c:showSerName val="0"/>
          <c:showPercent val="0"/>
          <c:showBubbleSize val="0"/>
        </c:dLbls>
        <c:marker val="1"/>
        <c:smooth val="0"/>
        <c:axId val="98548352"/>
        <c:axId val="98554624"/>
      </c:lineChart>
      <c:dateAx>
        <c:axId val="98548352"/>
        <c:scaling>
          <c:orientation val="minMax"/>
        </c:scaling>
        <c:delete val="1"/>
        <c:axPos val="b"/>
        <c:numFmt formatCode="ge" sourceLinked="1"/>
        <c:majorTickMark val="none"/>
        <c:minorTickMark val="none"/>
        <c:tickLblPos val="none"/>
        <c:crossAx val="98554624"/>
        <c:crosses val="autoZero"/>
        <c:auto val="1"/>
        <c:lblOffset val="100"/>
        <c:baseTimeUnit val="years"/>
      </c:dateAx>
      <c:valAx>
        <c:axId val="9855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4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0</c:v>
                </c:pt>
                <c:pt idx="2">
                  <c:v>0</c:v>
                </c:pt>
                <c:pt idx="3">
                  <c:v>77.08</c:v>
                </c:pt>
                <c:pt idx="4">
                  <c:v>78.5</c:v>
                </c:pt>
              </c:numCache>
            </c:numRef>
          </c:val>
          <c:extLst xmlns:c16r2="http://schemas.microsoft.com/office/drawing/2015/06/chart">
            <c:ext xmlns:c16="http://schemas.microsoft.com/office/drawing/2014/chart" uri="{C3380CC4-5D6E-409C-BE32-E72D297353CC}">
              <c16:uniqueId val="{00000000-EF61-43F0-AB7C-22FAF4A54EB0}"/>
            </c:ext>
          </c:extLst>
        </c:ser>
        <c:dLbls>
          <c:showLegendKey val="0"/>
          <c:showVal val="0"/>
          <c:showCatName val="0"/>
          <c:showSerName val="0"/>
          <c:showPercent val="0"/>
          <c:showBubbleSize val="0"/>
        </c:dLbls>
        <c:gapWidth val="150"/>
        <c:axId val="98606080"/>
        <c:axId val="9860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83.5</c:v>
                </c:pt>
                <c:pt idx="4">
                  <c:v>83.06</c:v>
                </c:pt>
              </c:numCache>
            </c:numRef>
          </c:val>
          <c:smooth val="0"/>
          <c:extLst xmlns:c16r2="http://schemas.microsoft.com/office/drawing/2015/06/chart">
            <c:ext xmlns:c16="http://schemas.microsoft.com/office/drawing/2014/chart" uri="{C3380CC4-5D6E-409C-BE32-E72D297353CC}">
              <c16:uniqueId val="{00000001-EF61-43F0-AB7C-22FAF4A54EB0}"/>
            </c:ext>
          </c:extLst>
        </c:ser>
        <c:dLbls>
          <c:showLegendKey val="0"/>
          <c:showVal val="0"/>
          <c:showCatName val="0"/>
          <c:showSerName val="0"/>
          <c:showPercent val="0"/>
          <c:showBubbleSize val="0"/>
        </c:dLbls>
        <c:marker val="1"/>
        <c:smooth val="0"/>
        <c:axId val="98606080"/>
        <c:axId val="98608256"/>
      </c:lineChart>
      <c:dateAx>
        <c:axId val="98606080"/>
        <c:scaling>
          <c:orientation val="minMax"/>
        </c:scaling>
        <c:delete val="1"/>
        <c:axPos val="b"/>
        <c:numFmt formatCode="ge" sourceLinked="1"/>
        <c:majorTickMark val="none"/>
        <c:minorTickMark val="none"/>
        <c:tickLblPos val="none"/>
        <c:crossAx val="98608256"/>
        <c:crosses val="autoZero"/>
        <c:auto val="1"/>
        <c:lblOffset val="100"/>
        <c:baseTimeUnit val="years"/>
      </c:dateAx>
      <c:valAx>
        <c:axId val="9860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0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0</c:v>
                </c:pt>
                <c:pt idx="2">
                  <c:v>0</c:v>
                </c:pt>
                <c:pt idx="3">
                  <c:v>75.650000000000006</c:v>
                </c:pt>
                <c:pt idx="4">
                  <c:v>98.59</c:v>
                </c:pt>
              </c:numCache>
            </c:numRef>
          </c:val>
          <c:extLst xmlns:c16r2="http://schemas.microsoft.com/office/drawing/2015/06/chart">
            <c:ext xmlns:c16="http://schemas.microsoft.com/office/drawing/2014/chart" uri="{C3380CC4-5D6E-409C-BE32-E72D297353CC}">
              <c16:uniqueId val="{00000000-BD5D-4DB9-A498-56D6E52A5444}"/>
            </c:ext>
          </c:extLst>
        </c:ser>
        <c:dLbls>
          <c:showLegendKey val="0"/>
          <c:showVal val="0"/>
          <c:showCatName val="0"/>
          <c:showSerName val="0"/>
          <c:showPercent val="0"/>
          <c:showBubbleSize val="0"/>
        </c:dLbls>
        <c:gapWidth val="150"/>
        <c:axId val="98159616"/>
        <c:axId val="9816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100.85</c:v>
                </c:pt>
                <c:pt idx="4">
                  <c:v>102.13</c:v>
                </c:pt>
              </c:numCache>
            </c:numRef>
          </c:val>
          <c:smooth val="0"/>
          <c:extLst xmlns:c16r2="http://schemas.microsoft.com/office/drawing/2015/06/chart">
            <c:ext xmlns:c16="http://schemas.microsoft.com/office/drawing/2014/chart" uri="{C3380CC4-5D6E-409C-BE32-E72D297353CC}">
              <c16:uniqueId val="{00000001-BD5D-4DB9-A498-56D6E52A5444}"/>
            </c:ext>
          </c:extLst>
        </c:ser>
        <c:dLbls>
          <c:showLegendKey val="0"/>
          <c:showVal val="0"/>
          <c:showCatName val="0"/>
          <c:showSerName val="0"/>
          <c:showPercent val="0"/>
          <c:showBubbleSize val="0"/>
        </c:dLbls>
        <c:marker val="1"/>
        <c:smooth val="0"/>
        <c:axId val="98159616"/>
        <c:axId val="98169984"/>
      </c:lineChart>
      <c:dateAx>
        <c:axId val="98159616"/>
        <c:scaling>
          <c:orientation val="minMax"/>
        </c:scaling>
        <c:delete val="1"/>
        <c:axPos val="b"/>
        <c:numFmt formatCode="ge" sourceLinked="1"/>
        <c:majorTickMark val="none"/>
        <c:minorTickMark val="none"/>
        <c:tickLblPos val="none"/>
        <c:crossAx val="98169984"/>
        <c:crosses val="autoZero"/>
        <c:auto val="1"/>
        <c:lblOffset val="100"/>
        <c:baseTimeUnit val="years"/>
      </c:dateAx>
      <c:valAx>
        <c:axId val="9816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5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0</c:v>
                </c:pt>
                <c:pt idx="2">
                  <c:v>0</c:v>
                </c:pt>
                <c:pt idx="3">
                  <c:v>4.62</c:v>
                </c:pt>
                <c:pt idx="4">
                  <c:v>9.24</c:v>
                </c:pt>
              </c:numCache>
            </c:numRef>
          </c:val>
          <c:extLst xmlns:c16r2="http://schemas.microsoft.com/office/drawing/2015/06/chart">
            <c:ext xmlns:c16="http://schemas.microsoft.com/office/drawing/2014/chart" uri="{C3380CC4-5D6E-409C-BE32-E72D297353CC}">
              <c16:uniqueId val="{00000000-A393-4B94-BD0A-84C2532AB83B}"/>
            </c:ext>
          </c:extLst>
        </c:ser>
        <c:dLbls>
          <c:showLegendKey val="0"/>
          <c:showVal val="0"/>
          <c:showCatName val="0"/>
          <c:showSerName val="0"/>
          <c:showPercent val="0"/>
          <c:showBubbleSize val="0"/>
        </c:dLbls>
        <c:gapWidth val="150"/>
        <c:axId val="97992064"/>
        <c:axId val="9801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22.77</c:v>
                </c:pt>
                <c:pt idx="4">
                  <c:v>23.93</c:v>
                </c:pt>
              </c:numCache>
            </c:numRef>
          </c:val>
          <c:smooth val="0"/>
          <c:extLst xmlns:c16r2="http://schemas.microsoft.com/office/drawing/2015/06/chart">
            <c:ext xmlns:c16="http://schemas.microsoft.com/office/drawing/2014/chart" uri="{C3380CC4-5D6E-409C-BE32-E72D297353CC}">
              <c16:uniqueId val="{00000001-A393-4B94-BD0A-84C2532AB83B}"/>
            </c:ext>
          </c:extLst>
        </c:ser>
        <c:dLbls>
          <c:showLegendKey val="0"/>
          <c:showVal val="0"/>
          <c:showCatName val="0"/>
          <c:showSerName val="0"/>
          <c:showPercent val="0"/>
          <c:showBubbleSize val="0"/>
        </c:dLbls>
        <c:marker val="1"/>
        <c:smooth val="0"/>
        <c:axId val="97992064"/>
        <c:axId val="98014720"/>
      </c:lineChart>
      <c:dateAx>
        <c:axId val="97992064"/>
        <c:scaling>
          <c:orientation val="minMax"/>
        </c:scaling>
        <c:delete val="1"/>
        <c:axPos val="b"/>
        <c:numFmt formatCode="ge" sourceLinked="1"/>
        <c:majorTickMark val="none"/>
        <c:minorTickMark val="none"/>
        <c:tickLblPos val="none"/>
        <c:crossAx val="98014720"/>
        <c:crosses val="autoZero"/>
        <c:auto val="1"/>
        <c:lblOffset val="100"/>
        <c:baseTimeUnit val="years"/>
      </c:dateAx>
      <c:valAx>
        <c:axId val="9801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9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A01-45AA-BF19-E5DB138E193A}"/>
            </c:ext>
          </c:extLst>
        </c:ser>
        <c:dLbls>
          <c:showLegendKey val="0"/>
          <c:showVal val="0"/>
          <c:showCatName val="0"/>
          <c:showSerName val="0"/>
          <c:showPercent val="0"/>
          <c:showBubbleSize val="0"/>
        </c:dLbls>
        <c:gapWidth val="150"/>
        <c:axId val="98185216"/>
        <c:axId val="9818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8A01-45AA-BF19-E5DB138E193A}"/>
            </c:ext>
          </c:extLst>
        </c:ser>
        <c:dLbls>
          <c:showLegendKey val="0"/>
          <c:showVal val="0"/>
          <c:showCatName val="0"/>
          <c:showSerName val="0"/>
          <c:showPercent val="0"/>
          <c:showBubbleSize val="0"/>
        </c:dLbls>
        <c:marker val="1"/>
        <c:smooth val="0"/>
        <c:axId val="98185216"/>
        <c:axId val="98187136"/>
      </c:lineChart>
      <c:dateAx>
        <c:axId val="98185216"/>
        <c:scaling>
          <c:orientation val="minMax"/>
        </c:scaling>
        <c:delete val="1"/>
        <c:axPos val="b"/>
        <c:numFmt formatCode="ge" sourceLinked="1"/>
        <c:majorTickMark val="none"/>
        <c:minorTickMark val="none"/>
        <c:tickLblPos val="none"/>
        <c:crossAx val="98187136"/>
        <c:crosses val="autoZero"/>
        <c:auto val="1"/>
        <c:lblOffset val="100"/>
        <c:baseTimeUnit val="years"/>
      </c:dateAx>
      <c:valAx>
        <c:axId val="9818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8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253.08</c:v>
                </c:pt>
                <c:pt idx="4">
                  <c:v>228.72</c:v>
                </c:pt>
              </c:numCache>
            </c:numRef>
          </c:val>
          <c:extLst xmlns:c16r2="http://schemas.microsoft.com/office/drawing/2015/06/chart">
            <c:ext xmlns:c16="http://schemas.microsoft.com/office/drawing/2014/chart" uri="{C3380CC4-5D6E-409C-BE32-E72D297353CC}">
              <c16:uniqueId val="{00000000-0E22-4446-9053-13990A6F4603}"/>
            </c:ext>
          </c:extLst>
        </c:ser>
        <c:dLbls>
          <c:showLegendKey val="0"/>
          <c:showVal val="0"/>
          <c:showCatName val="0"/>
          <c:showSerName val="0"/>
          <c:showPercent val="0"/>
          <c:showBubbleSize val="0"/>
        </c:dLbls>
        <c:gapWidth val="150"/>
        <c:axId val="98239232"/>
        <c:axId val="9824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110.77</c:v>
                </c:pt>
                <c:pt idx="4">
                  <c:v>109.51</c:v>
                </c:pt>
              </c:numCache>
            </c:numRef>
          </c:val>
          <c:smooth val="0"/>
          <c:extLst xmlns:c16r2="http://schemas.microsoft.com/office/drawing/2015/06/chart">
            <c:ext xmlns:c16="http://schemas.microsoft.com/office/drawing/2014/chart" uri="{C3380CC4-5D6E-409C-BE32-E72D297353CC}">
              <c16:uniqueId val="{00000001-0E22-4446-9053-13990A6F4603}"/>
            </c:ext>
          </c:extLst>
        </c:ser>
        <c:dLbls>
          <c:showLegendKey val="0"/>
          <c:showVal val="0"/>
          <c:showCatName val="0"/>
          <c:showSerName val="0"/>
          <c:showPercent val="0"/>
          <c:showBubbleSize val="0"/>
        </c:dLbls>
        <c:marker val="1"/>
        <c:smooth val="0"/>
        <c:axId val="98239232"/>
        <c:axId val="98241152"/>
      </c:lineChart>
      <c:dateAx>
        <c:axId val="98239232"/>
        <c:scaling>
          <c:orientation val="minMax"/>
        </c:scaling>
        <c:delete val="1"/>
        <c:axPos val="b"/>
        <c:numFmt formatCode="ge" sourceLinked="1"/>
        <c:majorTickMark val="none"/>
        <c:minorTickMark val="none"/>
        <c:tickLblPos val="none"/>
        <c:crossAx val="98241152"/>
        <c:crosses val="autoZero"/>
        <c:auto val="1"/>
        <c:lblOffset val="100"/>
        <c:baseTimeUnit val="years"/>
      </c:dateAx>
      <c:valAx>
        <c:axId val="9824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3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0</c:v>
                </c:pt>
                <c:pt idx="2">
                  <c:v>0</c:v>
                </c:pt>
                <c:pt idx="3">
                  <c:v>143.55000000000001</c:v>
                </c:pt>
                <c:pt idx="4">
                  <c:v>149.58000000000001</c:v>
                </c:pt>
              </c:numCache>
            </c:numRef>
          </c:val>
          <c:extLst xmlns:c16r2="http://schemas.microsoft.com/office/drawing/2015/06/chart">
            <c:ext xmlns:c16="http://schemas.microsoft.com/office/drawing/2014/chart" uri="{C3380CC4-5D6E-409C-BE32-E72D297353CC}">
              <c16:uniqueId val="{00000000-35F1-4548-B3D0-AF4F8AF5791F}"/>
            </c:ext>
          </c:extLst>
        </c:ser>
        <c:dLbls>
          <c:showLegendKey val="0"/>
          <c:showVal val="0"/>
          <c:showCatName val="0"/>
          <c:showSerName val="0"/>
          <c:showPercent val="0"/>
          <c:showBubbleSize val="0"/>
        </c:dLbls>
        <c:gapWidth val="150"/>
        <c:axId val="98270208"/>
        <c:axId val="9828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46.78</c:v>
                </c:pt>
                <c:pt idx="4">
                  <c:v>47.44</c:v>
                </c:pt>
              </c:numCache>
            </c:numRef>
          </c:val>
          <c:smooth val="0"/>
          <c:extLst xmlns:c16r2="http://schemas.microsoft.com/office/drawing/2015/06/chart">
            <c:ext xmlns:c16="http://schemas.microsoft.com/office/drawing/2014/chart" uri="{C3380CC4-5D6E-409C-BE32-E72D297353CC}">
              <c16:uniqueId val="{00000001-35F1-4548-B3D0-AF4F8AF5791F}"/>
            </c:ext>
          </c:extLst>
        </c:ser>
        <c:dLbls>
          <c:showLegendKey val="0"/>
          <c:showVal val="0"/>
          <c:showCatName val="0"/>
          <c:showSerName val="0"/>
          <c:showPercent val="0"/>
          <c:showBubbleSize val="0"/>
        </c:dLbls>
        <c:marker val="1"/>
        <c:smooth val="0"/>
        <c:axId val="98270208"/>
        <c:axId val="98280576"/>
      </c:lineChart>
      <c:dateAx>
        <c:axId val="98270208"/>
        <c:scaling>
          <c:orientation val="minMax"/>
        </c:scaling>
        <c:delete val="1"/>
        <c:axPos val="b"/>
        <c:numFmt formatCode="ge" sourceLinked="1"/>
        <c:majorTickMark val="none"/>
        <c:minorTickMark val="none"/>
        <c:tickLblPos val="none"/>
        <c:crossAx val="98280576"/>
        <c:crosses val="autoZero"/>
        <c:auto val="1"/>
        <c:lblOffset val="100"/>
        <c:baseTimeUnit val="years"/>
      </c:dateAx>
      <c:valAx>
        <c:axId val="9828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7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2827.1</c:v>
                </c:pt>
                <c:pt idx="4">
                  <c:v>2329.6799999999998</c:v>
                </c:pt>
              </c:numCache>
            </c:numRef>
          </c:val>
          <c:extLst xmlns:c16r2="http://schemas.microsoft.com/office/drawing/2015/06/chart">
            <c:ext xmlns:c16="http://schemas.microsoft.com/office/drawing/2014/chart" uri="{C3380CC4-5D6E-409C-BE32-E72D297353CC}">
              <c16:uniqueId val="{00000000-2904-4EE6-98AB-BBEEE0FC3CB6}"/>
            </c:ext>
          </c:extLst>
        </c:ser>
        <c:dLbls>
          <c:showLegendKey val="0"/>
          <c:showVal val="0"/>
          <c:showCatName val="0"/>
          <c:showSerName val="0"/>
          <c:showPercent val="0"/>
          <c:showBubbleSize val="0"/>
        </c:dLbls>
        <c:gapWidth val="150"/>
        <c:axId val="98719232"/>
        <c:axId val="9872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2904-4EE6-98AB-BBEEE0FC3CB6}"/>
            </c:ext>
          </c:extLst>
        </c:ser>
        <c:dLbls>
          <c:showLegendKey val="0"/>
          <c:showVal val="0"/>
          <c:showCatName val="0"/>
          <c:showSerName val="0"/>
          <c:showPercent val="0"/>
          <c:showBubbleSize val="0"/>
        </c:dLbls>
        <c:marker val="1"/>
        <c:smooth val="0"/>
        <c:axId val="98719232"/>
        <c:axId val="98721152"/>
      </c:lineChart>
      <c:dateAx>
        <c:axId val="98719232"/>
        <c:scaling>
          <c:orientation val="minMax"/>
        </c:scaling>
        <c:delete val="1"/>
        <c:axPos val="b"/>
        <c:numFmt formatCode="ge" sourceLinked="1"/>
        <c:majorTickMark val="none"/>
        <c:minorTickMark val="none"/>
        <c:tickLblPos val="none"/>
        <c:crossAx val="98721152"/>
        <c:crosses val="autoZero"/>
        <c:auto val="1"/>
        <c:lblOffset val="100"/>
        <c:baseTimeUnit val="years"/>
      </c:dateAx>
      <c:valAx>
        <c:axId val="9872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1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0</c:v>
                </c:pt>
                <c:pt idx="2">
                  <c:v>0</c:v>
                </c:pt>
                <c:pt idx="3">
                  <c:v>29.23</c:v>
                </c:pt>
                <c:pt idx="4">
                  <c:v>33.840000000000003</c:v>
                </c:pt>
              </c:numCache>
            </c:numRef>
          </c:val>
          <c:extLst xmlns:c16r2="http://schemas.microsoft.com/office/drawing/2015/06/chart">
            <c:ext xmlns:c16="http://schemas.microsoft.com/office/drawing/2014/chart" uri="{C3380CC4-5D6E-409C-BE32-E72D297353CC}">
              <c16:uniqueId val="{00000000-4CD1-4947-B7DE-A0CD223E4A43}"/>
            </c:ext>
          </c:extLst>
        </c:ser>
        <c:dLbls>
          <c:showLegendKey val="0"/>
          <c:showVal val="0"/>
          <c:showCatName val="0"/>
          <c:showSerName val="0"/>
          <c:showPercent val="0"/>
          <c:showBubbleSize val="0"/>
        </c:dLbls>
        <c:gapWidth val="150"/>
        <c:axId val="98740096"/>
        <c:axId val="9875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69.87</c:v>
                </c:pt>
                <c:pt idx="4">
                  <c:v>74.3</c:v>
                </c:pt>
              </c:numCache>
            </c:numRef>
          </c:val>
          <c:smooth val="0"/>
          <c:extLst xmlns:c16r2="http://schemas.microsoft.com/office/drawing/2015/06/chart">
            <c:ext xmlns:c16="http://schemas.microsoft.com/office/drawing/2014/chart" uri="{C3380CC4-5D6E-409C-BE32-E72D297353CC}">
              <c16:uniqueId val="{00000001-4CD1-4947-B7DE-A0CD223E4A43}"/>
            </c:ext>
          </c:extLst>
        </c:ser>
        <c:dLbls>
          <c:showLegendKey val="0"/>
          <c:showVal val="0"/>
          <c:showCatName val="0"/>
          <c:showSerName val="0"/>
          <c:showPercent val="0"/>
          <c:showBubbleSize val="0"/>
        </c:dLbls>
        <c:marker val="1"/>
        <c:smooth val="0"/>
        <c:axId val="98740096"/>
        <c:axId val="98758656"/>
      </c:lineChart>
      <c:dateAx>
        <c:axId val="98740096"/>
        <c:scaling>
          <c:orientation val="minMax"/>
        </c:scaling>
        <c:delete val="1"/>
        <c:axPos val="b"/>
        <c:numFmt formatCode="ge" sourceLinked="1"/>
        <c:majorTickMark val="none"/>
        <c:minorTickMark val="none"/>
        <c:tickLblPos val="none"/>
        <c:crossAx val="98758656"/>
        <c:crosses val="autoZero"/>
        <c:auto val="1"/>
        <c:lblOffset val="100"/>
        <c:baseTimeUnit val="years"/>
      </c:dateAx>
      <c:valAx>
        <c:axId val="9875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4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0</c:v>
                </c:pt>
                <c:pt idx="2">
                  <c:v>0</c:v>
                </c:pt>
                <c:pt idx="3">
                  <c:v>591.35</c:v>
                </c:pt>
                <c:pt idx="4">
                  <c:v>563.45000000000005</c:v>
                </c:pt>
              </c:numCache>
            </c:numRef>
          </c:val>
          <c:extLst xmlns:c16r2="http://schemas.microsoft.com/office/drawing/2015/06/chart">
            <c:ext xmlns:c16="http://schemas.microsoft.com/office/drawing/2014/chart" uri="{C3380CC4-5D6E-409C-BE32-E72D297353CC}">
              <c16:uniqueId val="{00000000-F2E9-4638-9464-C34E1216856C}"/>
            </c:ext>
          </c:extLst>
        </c:ser>
        <c:dLbls>
          <c:showLegendKey val="0"/>
          <c:showVal val="0"/>
          <c:showCatName val="0"/>
          <c:showSerName val="0"/>
          <c:showPercent val="0"/>
          <c:showBubbleSize val="0"/>
        </c:dLbls>
        <c:gapWidth val="150"/>
        <c:axId val="98523392"/>
        <c:axId val="9852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234.96</c:v>
                </c:pt>
                <c:pt idx="4">
                  <c:v>221.81</c:v>
                </c:pt>
              </c:numCache>
            </c:numRef>
          </c:val>
          <c:smooth val="0"/>
          <c:extLst xmlns:c16r2="http://schemas.microsoft.com/office/drawing/2015/06/chart">
            <c:ext xmlns:c16="http://schemas.microsoft.com/office/drawing/2014/chart" uri="{C3380CC4-5D6E-409C-BE32-E72D297353CC}">
              <c16:uniqueId val="{00000001-F2E9-4638-9464-C34E1216856C}"/>
            </c:ext>
          </c:extLst>
        </c:ser>
        <c:dLbls>
          <c:showLegendKey val="0"/>
          <c:showVal val="0"/>
          <c:showCatName val="0"/>
          <c:showSerName val="0"/>
          <c:showPercent val="0"/>
          <c:showBubbleSize val="0"/>
        </c:dLbls>
        <c:marker val="1"/>
        <c:smooth val="0"/>
        <c:axId val="98523392"/>
        <c:axId val="98529664"/>
      </c:lineChart>
      <c:dateAx>
        <c:axId val="98523392"/>
        <c:scaling>
          <c:orientation val="minMax"/>
        </c:scaling>
        <c:delete val="1"/>
        <c:axPos val="b"/>
        <c:numFmt formatCode="ge" sourceLinked="1"/>
        <c:majorTickMark val="none"/>
        <c:minorTickMark val="none"/>
        <c:tickLblPos val="none"/>
        <c:crossAx val="98529664"/>
        <c:crosses val="autoZero"/>
        <c:auto val="1"/>
        <c:lblOffset val="100"/>
        <c:baseTimeUnit val="years"/>
      </c:dateAx>
      <c:valAx>
        <c:axId val="9852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2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4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東広島市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3"/>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3">
        <f>データ!S6</f>
        <v>186649</v>
      </c>
      <c r="AM8" s="73"/>
      <c r="AN8" s="73"/>
      <c r="AO8" s="73"/>
      <c r="AP8" s="73"/>
      <c r="AQ8" s="73"/>
      <c r="AR8" s="73"/>
      <c r="AS8" s="73"/>
      <c r="AT8" s="72">
        <f>データ!T6</f>
        <v>635.16</v>
      </c>
      <c r="AU8" s="72"/>
      <c r="AV8" s="72"/>
      <c r="AW8" s="72"/>
      <c r="AX8" s="72"/>
      <c r="AY8" s="72"/>
      <c r="AZ8" s="72"/>
      <c r="BA8" s="72"/>
      <c r="BB8" s="72">
        <f>データ!U6</f>
        <v>293.86</v>
      </c>
      <c r="BC8" s="72"/>
      <c r="BD8" s="72"/>
      <c r="BE8" s="72"/>
      <c r="BF8" s="72"/>
      <c r="BG8" s="72"/>
      <c r="BH8" s="72"/>
      <c r="BI8" s="72"/>
      <c r="BJ8" s="3"/>
      <c r="BK8" s="3"/>
      <c r="BL8" s="76" t="s">
        <v>10</v>
      </c>
      <c r="BM8" s="77"/>
      <c r="BN8" s="7" t="s">
        <v>11</v>
      </c>
      <c r="BO8" s="8"/>
      <c r="BP8" s="8"/>
      <c r="BQ8" s="8"/>
      <c r="BR8" s="8"/>
      <c r="BS8" s="8"/>
      <c r="BT8" s="8"/>
      <c r="BU8" s="8"/>
      <c r="BV8" s="8"/>
      <c r="BW8" s="8"/>
      <c r="BX8" s="8"/>
      <c r="BY8" s="9"/>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3"/>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3"/>
      <c r="BK9" s="3"/>
      <c r="BL9" s="70" t="s">
        <v>20</v>
      </c>
      <c r="BM9" s="71"/>
      <c r="BN9" s="10" t="s">
        <v>21</v>
      </c>
      <c r="BO9" s="11"/>
      <c r="BP9" s="11"/>
      <c r="BQ9" s="11"/>
      <c r="BR9" s="11"/>
      <c r="BS9" s="11"/>
      <c r="BT9" s="11"/>
      <c r="BU9" s="11"/>
      <c r="BV9" s="11"/>
      <c r="BW9" s="11"/>
      <c r="BX9" s="11"/>
      <c r="BY9" s="12"/>
    </row>
    <row r="10" spans="1:78" ht="18.75" customHeight="1" x14ac:dyDescent="0.15">
      <c r="A10" s="2"/>
      <c r="B10" s="72" t="str">
        <f>データ!N6</f>
        <v>-</v>
      </c>
      <c r="C10" s="72"/>
      <c r="D10" s="72"/>
      <c r="E10" s="72"/>
      <c r="F10" s="72"/>
      <c r="G10" s="72"/>
      <c r="H10" s="72"/>
      <c r="I10" s="72">
        <f>データ!O6</f>
        <v>72.680000000000007</v>
      </c>
      <c r="J10" s="72"/>
      <c r="K10" s="72"/>
      <c r="L10" s="72"/>
      <c r="M10" s="72"/>
      <c r="N10" s="72"/>
      <c r="O10" s="72"/>
      <c r="P10" s="72">
        <f>データ!P6</f>
        <v>0.88</v>
      </c>
      <c r="Q10" s="72"/>
      <c r="R10" s="72"/>
      <c r="S10" s="72"/>
      <c r="T10" s="72"/>
      <c r="U10" s="72"/>
      <c r="V10" s="72"/>
      <c r="W10" s="72">
        <f>データ!Q6</f>
        <v>89.18</v>
      </c>
      <c r="X10" s="72"/>
      <c r="Y10" s="72"/>
      <c r="Z10" s="72"/>
      <c r="AA10" s="72"/>
      <c r="AB10" s="72"/>
      <c r="AC10" s="72"/>
      <c r="AD10" s="73">
        <f>データ!R6</f>
        <v>3294</v>
      </c>
      <c r="AE10" s="73"/>
      <c r="AF10" s="73"/>
      <c r="AG10" s="73"/>
      <c r="AH10" s="73"/>
      <c r="AI10" s="73"/>
      <c r="AJ10" s="73"/>
      <c r="AK10" s="2"/>
      <c r="AL10" s="73">
        <f>データ!V6</f>
        <v>1642</v>
      </c>
      <c r="AM10" s="73"/>
      <c r="AN10" s="73"/>
      <c r="AO10" s="73"/>
      <c r="AP10" s="73"/>
      <c r="AQ10" s="73"/>
      <c r="AR10" s="73"/>
      <c r="AS10" s="73"/>
      <c r="AT10" s="72">
        <f>データ!W6</f>
        <v>1.63</v>
      </c>
      <c r="AU10" s="72"/>
      <c r="AV10" s="72"/>
      <c r="AW10" s="72"/>
      <c r="AX10" s="72"/>
      <c r="AY10" s="72"/>
      <c r="AZ10" s="72"/>
      <c r="BA10" s="72"/>
      <c r="BB10" s="72">
        <f>データ!X6</f>
        <v>1007.36</v>
      </c>
      <c r="BC10" s="72"/>
      <c r="BD10" s="72"/>
      <c r="BE10" s="72"/>
      <c r="BF10" s="72"/>
      <c r="BG10" s="72"/>
      <c r="BH10" s="72"/>
      <c r="BI10" s="72"/>
      <c r="BJ10" s="2"/>
      <c r="BK10" s="2"/>
      <c r="BL10" s="74" t="s">
        <v>22</v>
      </c>
      <c r="BM10" s="7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3" t="s">
        <v>120</v>
      </c>
      <c r="BM16" s="64"/>
      <c r="BN16" s="64"/>
      <c r="BO16" s="64"/>
      <c r="BP16" s="64"/>
      <c r="BQ16" s="64"/>
      <c r="BR16" s="64"/>
      <c r="BS16" s="64"/>
      <c r="BT16" s="64"/>
      <c r="BU16" s="64"/>
      <c r="BV16" s="64"/>
      <c r="BW16" s="64"/>
      <c r="BX16" s="64"/>
      <c r="BY16" s="64"/>
      <c r="BZ16" s="6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3"/>
      <c r="BM17" s="64"/>
      <c r="BN17" s="64"/>
      <c r="BO17" s="64"/>
      <c r="BP17" s="64"/>
      <c r="BQ17" s="64"/>
      <c r="BR17" s="64"/>
      <c r="BS17" s="64"/>
      <c r="BT17" s="64"/>
      <c r="BU17" s="64"/>
      <c r="BV17" s="64"/>
      <c r="BW17" s="64"/>
      <c r="BX17" s="64"/>
      <c r="BY17" s="64"/>
      <c r="BZ17" s="6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3"/>
      <c r="BM18" s="64"/>
      <c r="BN18" s="64"/>
      <c r="BO18" s="64"/>
      <c r="BP18" s="64"/>
      <c r="BQ18" s="64"/>
      <c r="BR18" s="64"/>
      <c r="BS18" s="64"/>
      <c r="BT18" s="64"/>
      <c r="BU18" s="64"/>
      <c r="BV18" s="64"/>
      <c r="BW18" s="64"/>
      <c r="BX18" s="64"/>
      <c r="BY18" s="64"/>
      <c r="BZ18" s="6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3"/>
      <c r="BM19" s="64"/>
      <c r="BN19" s="64"/>
      <c r="BO19" s="64"/>
      <c r="BP19" s="64"/>
      <c r="BQ19" s="64"/>
      <c r="BR19" s="64"/>
      <c r="BS19" s="64"/>
      <c r="BT19" s="64"/>
      <c r="BU19" s="64"/>
      <c r="BV19" s="64"/>
      <c r="BW19" s="64"/>
      <c r="BX19" s="64"/>
      <c r="BY19" s="64"/>
      <c r="BZ19" s="6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3"/>
      <c r="BM20" s="64"/>
      <c r="BN20" s="64"/>
      <c r="BO20" s="64"/>
      <c r="BP20" s="64"/>
      <c r="BQ20" s="64"/>
      <c r="BR20" s="64"/>
      <c r="BS20" s="64"/>
      <c r="BT20" s="64"/>
      <c r="BU20" s="64"/>
      <c r="BV20" s="64"/>
      <c r="BW20" s="64"/>
      <c r="BX20" s="64"/>
      <c r="BY20" s="64"/>
      <c r="BZ20" s="6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3"/>
      <c r="BM21" s="64"/>
      <c r="BN21" s="64"/>
      <c r="BO21" s="64"/>
      <c r="BP21" s="64"/>
      <c r="BQ21" s="64"/>
      <c r="BR21" s="64"/>
      <c r="BS21" s="64"/>
      <c r="BT21" s="64"/>
      <c r="BU21" s="64"/>
      <c r="BV21" s="64"/>
      <c r="BW21" s="64"/>
      <c r="BX21" s="64"/>
      <c r="BY21" s="64"/>
      <c r="BZ21" s="6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3"/>
      <c r="BM22" s="64"/>
      <c r="BN22" s="64"/>
      <c r="BO22" s="64"/>
      <c r="BP22" s="64"/>
      <c r="BQ22" s="64"/>
      <c r="BR22" s="64"/>
      <c r="BS22" s="64"/>
      <c r="BT22" s="64"/>
      <c r="BU22" s="64"/>
      <c r="BV22" s="64"/>
      <c r="BW22" s="64"/>
      <c r="BX22" s="64"/>
      <c r="BY22" s="64"/>
      <c r="BZ22" s="6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3"/>
      <c r="BM23" s="64"/>
      <c r="BN23" s="64"/>
      <c r="BO23" s="64"/>
      <c r="BP23" s="64"/>
      <c r="BQ23" s="64"/>
      <c r="BR23" s="64"/>
      <c r="BS23" s="64"/>
      <c r="BT23" s="64"/>
      <c r="BU23" s="64"/>
      <c r="BV23" s="64"/>
      <c r="BW23" s="64"/>
      <c r="BX23" s="64"/>
      <c r="BY23" s="64"/>
      <c r="BZ23" s="6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3"/>
      <c r="BM24" s="64"/>
      <c r="BN24" s="64"/>
      <c r="BO24" s="64"/>
      <c r="BP24" s="64"/>
      <c r="BQ24" s="64"/>
      <c r="BR24" s="64"/>
      <c r="BS24" s="64"/>
      <c r="BT24" s="64"/>
      <c r="BU24" s="64"/>
      <c r="BV24" s="64"/>
      <c r="BW24" s="64"/>
      <c r="BX24" s="64"/>
      <c r="BY24" s="64"/>
      <c r="BZ24" s="6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3"/>
      <c r="BM25" s="64"/>
      <c r="BN25" s="64"/>
      <c r="BO25" s="64"/>
      <c r="BP25" s="64"/>
      <c r="BQ25" s="64"/>
      <c r="BR25" s="64"/>
      <c r="BS25" s="64"/>
      <c r="BT25" s="64"/>
      <c r="BU25" s="64"/>
      <c r="BV25" s="64"/>
      <c r="BW25" s="64"/>
      <c r="BX25" s="64"/>
      <c r="BY25" s="64"/>
      <c r="BZ25" s="6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3"/>
      <c r="BM26" s="64"/>
      <c r="BN26" s="64"/>
      <c r="BO26" s="64"/>
      <c r="BP26" s="64"/>
      <c r="BQ26" s="64"/>
      <c r="BR26" s="64"/>
      <c r="BS26" s="64"/>
      <c r="BT26" s="64"/>
      <c r="BU26" s="64"/>
      <c r="BV26" s="64"/>
      <c r="BW26" s="64"/>
      <c r="BX26" s="64"/>
      <c r="BY26" s="64"/>
      <c r="BZ26" s="6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3"/>
      <c r="BM27" s="64"/>
      <c r="BN27" s="64"/>
      <c r="BO27" s="64"/>
      <c r="BP27" s="64"/>
      <c r="BQ27" s="64"/>
      <c r="BR27" s="64"/>
      <c r="BS27" s="64"/>
      <c r="BT27" s="64"/>
      <c r="BU27" s="64"/>
      <c r="BV27" s="64"/>
      <c r="BW27" s="64"/>
      <c r="BX27" s="64"/>
      <c r="BY27" s="64"/>
      <c r="BZ27" s="6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3"/>
      <c r="BM28" s="64"/>
      <c r="BN28" s="64"/>
      <c r="BO28" s="64"/>
      <c r="BP28" s="64"/>
      <c r="BQ28" s="64"/>
      <c r="BR28" s="64"/>
      <c r="BS28" s="64"/>
      <c r="BT28" s="64"/>
      <c r="BU28" s="64"/>
      <c r="BV28" s="64"/>
      <c r="BW28" s="64"/>
      <c r="BX28" s="64"/>
      <c r="BY28" s="64"/>
      <c r="BZ28" s="6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3"/>
      <c r="BM29" s="64"/>
      <c r="BN29" s="64"/>
      <c r="BO29" s="64"/>
      <c r="BP29" s="64"/>
      <c r="BQ29" s="64"/>
      <c r="BR29" s="64"/>
      <c r="BS29" s="64"/>
      <c r="BT29" s="64"/>
      <c r="BU29" s="64"/>
      <c r="BV29" s="64"/>
      <c r="BW29" s="64"/>
      <c r="BX29" s="64"/>
      <c r="BY29" s="64"/>
      <c r="BZ29" s="6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3"/>
      <c r="BM30" s="64"/>
      <c r="BN30" s="64"/>
      <c r="BO30" s="64"/>
      <c r="BP30" s="64"/>
      <c r="BQ30" s="64"/>
      <c r="BR30" s="64"/>
      <c r="BS30" s="64"/>
      <c r="BT30" s="64"/>
      <c r="BU30" s="64"/>
      <c r="BV30" s="64"/>
      <c r="BW30" s="64"/>
      <c r="BX30" s="64"/>
      <c r="BY30" s="64"/>
      <c r="BZ30" s="6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3"/>
      <c r="BM31" s="64"/>
      <c r="BN31" s="64"/>
      <c r="BO31" s="64"/>
      <c r="BP31" s="64"/>
      <c r="BQ31" s="64"/>
      <c r="BR31" s="64"/>
      <c r="BS31" s="64"/>
      <c r="BT31" s="64"/>
      <c r="BU31" s="64"/>
      <c r="BV31" s="64"/>
      <c r="BW31" s="64"/>
      <c r="BX31" s="64"/>
      <c r="BY31" s="64"/>
      <c r="BZ31" s="6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3"/>
      <c r="BM32" s="64"/>
      <c r="BN32" s="64"/>
      <c r="BO32" s="64"/>
      <c r="BP32" s="64"/>
      <c r="BQ32" s="64"/>
      <c r="BR32" s="64"/>
      <c r="BS32" s="64"/>
      <c r="BT32" s="64"/>
      <c r="BU32" s="64"/>
      <c r="BV32" s="64"/>
      <c r="BW32" s="64"/>
      <c r="BX32" s="64"/>
      <c r="BY32" s="64"/>
      <c r="BZ32" s="6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3"/>
      <c r="BM33" s="64"/>
      <c r="BN33" s="64"/>
      <c r="BO33" s="64"/>
      <c r="BP33" s="64"/>
      <c r="BQ33" s="64"/>
      <c r="BR33" s="64"/>
      <c r="BS33" s="64"/>
      <c r="BT33" s="64"/>
      <c r="BU33" s="64"/>
      <c r="BV33" s="64"/>
      <c r="BW33" s="64"/>
      <c r="BX33" s="64"/>
      <c r="BY33" s="64"/>
      <c r="BZ33" s="65"/>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63"/>
      <c r="BM34" s="64"/>
      <c r="BN34" s="64"/>
      <c r="BO34" s="64"/>
      <c r="BP34" s="64"/>
      <c r="BQ34" s="64"/>
      <c r="BR34" s="64"/>
      <c r="BS34" s="64"/>
      <c r="BT34" s="64"/>
      <c r="BU34" s="64"/>
      <c r="BV34" s="64"/>
      <c r="BW34" s="64"/>
      <c r="BX34" s="64"/>
      <c r="BY34" s="64"/>
      <c r="BZ34" s="65"/>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63"/>
      <c r="BM35" s="64"/>
      <c r="BN35" s="64"/>
      <c r="BO35" s="64"/>
      <c r="BP35" s="64"/>
      <c r="BQ35" s="64"/>
      <c r="BR35" s="64"/>
      <c r="BS35" s="64"/>
      <c r="BT35" s="64"/>
      <c r="BU35" s="64"/>
      <c r="BV35" s="64"/>
      <c r="BW35" s="64"/>
      <c r="BX35" s="64"/>
      <c r="BY35" s="64"/>
      <c r="BZ35" s="6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3"/>
      <c r="BM36" s="64"/>
      <c r="BN36" s="64"/>
      <c r="BO36" s="64"/>
      <c r="BP36" s="64"/>
      <c r="BQ36" s="64"/>
      <c r="BR36" s="64"/>
      <c r="BS36" s="64"/>
      <c r="BT36" s="64"/>
      <c r="BU36" s="64"/>
      <c r="BV36" s="64"/>
      <c r="BW36" s="64"/>
      <c r="BX36" s="64"/>
      <c r="BY36" s="64"/>
      <c r="BZ36" s="6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3"/>
      <c r="BM37" s="64"/>
      <c r="BN37" s="64"/>
      <c r="BO37" s="64"/>
      <c r="BP37" s="64"/>
      <c r="BQ37" s="64"/>
      <c r="BR37" s="64"/>
      <c r="BS37" s="64"/>
      <c r="BT37" s="64"/>
      <c r="BU37" s="64"/>
      <c r="BV37" s="64"/>
      <c r="BW37" s="64"/>
      <c r="BX37" s="64"/>
      <c r="BY37" s="64"/>
      <c r="BZ37" s="6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3"/>
      <c r="BM38" s="64"/>
      <c r="BN38" s="64"/>
      <c r="BO38" s="64"/>
      <c r="BP38" s="64"/>
      <c r="BQ38" s="64"/>
      <c r="BR38" s="64"/>
      <c r="BS38" s="64"/>
      <c r="BT38" s="64"/>
      <c r="BU38" s="64"/>
      <c r="BV38" s="64"/>
      <c r="BW38" s="64"/>
      <c r="BX38" s="64"/>
      <c r="BY38" s="64"/>
      <c r="BZ38" s="6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3"/>
      <c r="BM39" s="64"/>
      <c r="BN39" s="64"/>
      <c r="BO39" s="64"/>
      <c r="BP39" s="64"/>
      <c r="BQ39" s="64"/>
      <c r="BR39" s="64"/>
      <c r="BS39" s="64"/>
      <c r="BT39" s="64"/>
      <c r="BU39" s="64"/>
      <c r="BV39" s="64"/>
      <c r="BW39" s="64"/>
      <c r="BX39" s="64"/>
      <c r="BY39" s="64"/>
      <c r="BZ39" s="6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3"/>
      <c r="BM40" s="64"/>
      <c r="BN40" s="64"/>
      <c r="BO40" s="64"/>
      <c r="BP40" s="64"/>
      <c r="BQ40" s="64"/>
      <c r="BR40" s="64"/>
      <c r="BS40" s="64"/>
      <c r="BT40" s="64"/>
      <c r="BU40" s="64"/>
      <c r="BV40" s="64"/>
      <c r="BW40" s="64"/>
      <c r="BX40" s="64"/>
      <c r="BY40" s="64"/>
      <c r="BZ40" s="6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3"/>
      <c r="BM41" s="64"/>
      <c r="BN41" s="64"/>
      <c r="BO41" s="64"/>
      <c r="BP41" s="64"/>
      <c r="BQ41" s="64"/>
      <c r="BR41" s="64"/>
      <c r="BS41" s="64"/>
      <c r="BT41" s="64"/>
      <c r="BU41" s="64"/>
      <c r="BV41" s="64"/>
      <c r="BW41" s="64"/>
      <c r="BX41" s="64"/>
      <c r="BY41" s="64"/>
      <c r="BZ41" s="6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3"/>
      <c r="BM42" s="64"/>
      <c r="BN42" s="64"/>
      <c r="BO42" s="64"/>
      <c r="BP42" s="64"/>
      <c r="BQ42" s="64"/>
      <c r="BR42" s="64"/>
      <c r="BS42" s="64"/>
      <c r="BT42" s="64"/>
      <c r="BU42" s="64"/>
      <c r="BV42" s="64"/>
      <c r="BW42" s="64"/>
      <c r="BX42" s="64"/>
      <c r="BY42" s="64"/>
      <c r="BZ42" s="6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3"/>
      <c r="BM43" s="64"/>
      <c r="BN43" s="64"/>
      <c r="BO43" s="64"/>
      <c r="BP43" s="64"/>
      <c r="BQ43" s="64"/>
      <c r="BR43" s="64"/>
      <c r="BS43" s="64"/>
      <c r="BT43" s="64"/>
      <c r="BU43" s="64"/>
      <c r="BV43" s="64"/>
      <c r="BW43" s="64"/>
      <c r="BX43" s="64"/>
      <c r="BY43" s="64"/>
      <c r="BZ43" s="6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Ft9IWcLt9Fc0wJPpuVycnDY9RWihB2eljSbJYVKv3Nl2ttPh9MK6SkY7RcOdrLqPavQNv8NxOzsdl4IknI7xBQ==" saltValue="tuAlSNrGrHbWNLponwqE8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83" t="s">
        <v>64</v>
      </c>
      <c r="I3" s="84"/>
      <c r="J3" s="84"/>
      <c r="K3" s="84"/>
      <c r="L3" s="84"/>
      <c r="M3" s="84"/>
      <c r="N3" s="84"/>
      <c r="O3" s="84"/>
      <c r="P3" s="84"/>
      <c r="Q3" s="84"/>
      <c r="R3" s="84"/>
      <c r="S3" s="84"/>
      <c r="T3" s="84"/>
      <c r="U3" s="84"/>
      <c r="V3" s="84"/>
      <c r="W3" s="84"/>
      <c r="X3" s="85"/>
      <c r="Y3" s="89" t="s">
        <v>65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67</v>
      </c>
      <c r="B4" s="30"/>
      <c r="C4" s="30"/>
      <c r="D4" s="30"/>
      <c r="E4" s="30"/>
      <c r="F4" s="30"/>
      <c r="G4" s="30"/>
      <c r="H4" s="86"/>
      <c r="I4" s="87"/>
      <c r="J4" s="87"/>
      <c r="K4" s="87"/>
      <c r="L4" s="87"/>
      <c r="M4" s="87"/>
      <c r="N4" s="87"/>
      <c r="O4" s="87"/>
      <c r="P4" s="87"/>
      <c r="Q4" s="87"/>
      <c r="R4" s="87"/>
      <c r="S4" s="87"/>
      <c r="T4" s="87"/>
      <c r="U4" s="87"/>
      <c r="V4" s="87"/>
      <c r="W4" s="87"/>
      <c r="X4" s="88"/>
      <c r="Y4" s="82" t="s">
        <v>68</v>
      </c>
      <c r="Z4" s="82"/>
      <c r="AA4" s="82"/>
      <c r="AB4" s="82"/>
      <c r="AC4" s="82"/>
      <c r="AD4" s="82"/>
      <c r="AE4" s="82"/>
      <c r="AF4" s="82"/>
      <c r="AG4" s="82"/>
      <c r="AH4" s="82"/>
      <c r="AI4" s="82"/>
      <c r="AJ4" s="82" t="s">
        <v>69</v>
      </c>
      <c r="AK4" s="82"/>
      <c r="AL4" s="82"/>
      <c r="AM4" s="82"/>
      <c r="AN4" s="82"/>
      <c r="AO4" s="82"/>
      <c r="AP4" s="82"/>
      <c r="AQ4" s="82"/>
      <c r="AR4" s="82"/>
      <c r="AS4" s="82"/>
      <c r="AT4" s="82"/>
      <c r="AU4" s="82" t="s">
        <v>70</v>
      </c>
      <c r="AV4" s="82"/>
      <c r="AW4" s="82"/>
      <c r="AX4" s="82"/>
      <c r="AY4" s="82"/>
      <c r="AZ4" s="82"/>
      <c r="BA4" s="82"/>
      <c r="BB4" s="82"/>
      <c r="BC4" s="82"/>
      <c r="BD4" s="82"/>
      <c r="BE4" s="82"/>
      <c r="BF4" s="82" t="s">
        <v>71</v>
      </c>
      <c r="BG4" s="82"/>
      <c r="BH4" s="82"/>
      <c r="BI4" s="82"/>
      <c r="BJ4" s="82"/>
      <c r="BK4" s="82"/>
      <c r="BL4" s="82"/>
      <c r="BM4" s="82"/>
      <c r="BN4" s="82"/>
      <c r="BO4" s="82"/>
      <c r="BP4" s="82"/>
      <c r="BQ4" s="82" t="s">
        <v>72</v>
      </c>
      <c r="BR4" s="82"/>
      <c r="BS4" s="82"/>
      <c r="BT4" s="82"/>
      <c r="BU4" s="82"/>
      <c r="BV4" s="82"/>
      <c r="BW4" s="82"/>
      <c r="BX4" s="82"/>
      <c r="BY4" s="82"/>
      <c r="BZ4" s="82"/>
      <c r="CA4" s="82"/>
      <c r="CB4" s="82" t="s">
        <v>73</v>
      </c>
      <c r="CC4" s="82"/>
      <c r="CD4" s="82"/>
      <c r="CE4" s="82"/>
      <c r="CF4" s="82"/>
      <c r="CG4" s="82"/>
      <c r="CH4" s="82"/>
      <c r="CI4" s="82"/>
      <c r="CJ4" s="82"/>
      <c r="CK4" s="82"/>
      <c r="CL4" s="82"/>
      <c r="CM4" s="82" t="s">
        <v>74</v>
      </c>
      <c r="CN4" s="82"/>
      <c r="CO4" s="82"/>
      <c r="CP4" s="82"/>
      <c r="CQ4" s="82"/>
      <c r="CR4" s="82"/>
      <c r="CS4" s="82"/>
      <c r="CT4" s="82"/>
      <c r="CU4" s="82"/>
      <c r="CV4" s="82"/>
      <c r="CW4" s="82"/>
      <c r="CX4" s="82" t="s">
        <v>75</v>
      </c>
      <c r="CY4" s="82"/>
      <c r="CZ4" s="82"/>
      <c r="DA4" s="82"/>
      <c r="DB4" s="82"/>
      <c r="DC4" s="82"/>
      <c r="DD4" s="82"/>
      <c r="DE4" s="82"/>
      <c r="DF4" s="82"/>
      <c r="DG4" s="82"/>
      <c r="DH4" s="82"/>
      <c r="DI4" s="82" t="s">
        <v>76</v>
      </c>
      <c r="DJ4" s="82"/>
      <c r="DK4" s="82"/>
      <c r="DL4" s="82"/>
      <c r="DM4" s="82"/>
      <c r="DN4" s="82"/>
      <c r="DO4" s="82"/>
      <c r="DP4" s="82"/>
      <c r="DQ4" s="82"/>
      <c r="DR4" s="82"/>
      <c r="DS4" s="82"/>
      <c r="DT4" s="82" t="s">
        <v>77</v>
      </c>
      <c r="DU4" s="82"/>
      <c r="DV4" s="82"/>
      <c r="DW4" s="82"/>
      <c r="DX4" s="82"/>
      <c r="DY4" s="82"/>
      <c r="DZ4" s="82"/>
      <c r="EA4" s="82"/>
      <c r="EB4" s="82"/>
      <c r="EC4" s="82"/>
      <c r="ED4" s="82"/>
      <c r="EE4" s="82" t="s">
        <v>78</v>
      </c>
      <c r="EF4" s="82"/>
      <c r="EG4" s="82"/>
      <c r="EH4" s="82"/>
      <c r="EI4" s="82"/>
      <c r="EJ4" s="82"/>
      <c r="EK4" s="82"/>
      <c r="EL4" s="82"/>
      <c r="EM4" s="82"/>
      <c r="EN4" s="82"/>
      <c r="EO4" s="82"/>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342122</v>
      </c>
      <c r="D6" s="33">
        <f t="shared" si="3"/>
        <v>46</v>
      </c>
      <c r="E6" s="33">
        <f t="shared" si="3"/>
        <v>17</v>
      </c>
      <c r="F6" s="33">
        <f t="shared" si="3"/>
        <v>4</v>
      </c>
      <c r="G6" s="33">
        <f t="shared" si="3"/>
        <v>0</v>
      </c>
      <c r="H6" s="33" t="str">
        <f t="shared" si="3"/>
        <v>広島県　東広島市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72.680000000000007</v>
      </c>
      <c r="P6" s="34">
        <f t="shared" si="3"/>
        <v>0.88</v>
      </c>
      <c r="Q6" s="34">
        <f t="shared" si="3"/>
        <v>89.18</v>
      </c>
      <c r="R6" s="34">
        <f t="shared" si="3"/>
        <v>3294</v>
      </c>
      <c r="S6" s="34">
        <f t="shared" si="3"/>
        <v>186649</v>
      </c>
      <c r="T6" s="34">
        <f t="shared" si="3"/>
        <v>635.16</v>
      </c>
      <c r="U6" s="34">
        <f t="shared" si="3"/>
        <v>293.86</v>
      </c>
      <c r="V6" s="34">
        <f t="shared" si="3"/>
        <v>1642</v>
      </c>
      <c r="W6" s="34">
        <f t="shared" si="3"/>
        <v>1.63</v>
      </c>
      <c r="X6" s="34">
        <f t="shared" si="3"/>
        <v>1007.36</v>
      </c>
      <c r="Y6" s="35" t="str">
        <f>IF(Y7="",NA(),Y7)</f>
        <v>-</v>
      </c>
      <c r="Z6" s="35" t="str">
        <f t="shared" ref="Z6:AH6" si="4">IF(Z7="",NA(),Z7)</f>
        <v>-</v>
      </c>
      <c r="AA6" s="35" t="str">
        <f t="shared" si="4"/>
        <v>-</v>
      </c>
      <c r="AB6" s="35">
        <f t="shared" si="4"/>
        <v>75.650000000000006</v>
      </c>
      <c r="AC6" s="35">
        <f t="shared" si="4"/>
        <v>98.59</v>
      </c>
      <c r="AD6" s="35" t="str">
        <f t="shared" si="4"/>
        <v>-</v>
      </c>
      <c r="AE6" s="35" t="str">
        <f t="shared" si="4"/>
        <v>-</v>
      </c>
      <c r="AF6" s="35" t="str">
        <f t="shared" si="4"/>
        <v>-</v>
      </c>
      <c r="AG6" s="35">
        <f t="shared" si="4"/>
        <v>100.85</v>
      </c>
      <c r="AH6" s="35">
        <f t="shared" si="4"/>
        <v>102.13</v>
      </c>
      <c r="AI6" s="34" t="str">
        <f>IF(AI7="","",IF(AI7="-","【-】","【"&amp;SUBSTITUTE(TEXT(AI7,"#,##0.00"),"-","△")&amp;"】"))</f>
        <v>【102.38】</v>
      </c>
      <c r="AJ6" s="35" t="str">
        <f>IF(AJ7="",NA(),AJ7)</f>
        <v>-</v>
      </c>
      <c r="AK6" s="35" t="str">
        <f t="shared" ref="AK6:AS6" si="5">IF(AK7="",NA(),AK7)</f>
        <v>-</v>
      </c>
      <c r="AL6" s="35" t="str">
        <f t="shared" si="5"/>
        <v>-</v>
      </c>
      <c r="AM6" s="35">
        <f t="shared" si="5"/>
        <v>253.08</v>
      </c>
      <c r="AN6" s="35">
        <f t="shared" si="5"/>
        <v>228.72</v>
      </c>
      <c r="AO6" s="35" t="str">
        <f t="shared" si="5"/>
        <v>-</v>
      </c>
      <c r="AP6" s="35" t="str">
        <f t="shared" si="5"/>
        <v>-</v>
      </c>
      <c r="AQ6" s="35" t="str">
        <f t="shared" si="5"/>
        <v>-</v>
      </c>
      <c r="AR6" s="35">
        <f t="shared" si="5"/>
        <v>110.77</v>
      </c>
      <c r="AS6" s="35">
        <f t="shared" si="5"/>
        <v>109.51</v>
      </c>
      <c r="AT6" s="34" t="str">
        <f>IF(AT7="","",IF(AT7="-","【-】","【"&amp;SUBSTITUTE(TEXT(AT7,"#,##0.00"),"-","△")&amp;"】"))</f>
        <v>【102.97】</v>
      </c>
      <c r="AU6" s="35" t="str">
        <f>IF(AU7="",NA(),AU7)</f>
        <v>-</v>
      </c>
      <c r="AV6" s="35" t="str">
        <f t="shared" ref="AV6:BD6" si="6">IF(AV7="",NA(),AV7)</f>
        <v>-</v>
      </c>
      <c r="AW6" s="35" t="str">
        <f t="shared" si="6"/>
        <v>-</v>
      </c>
      <c r="AX6" s="35">
        <f t="shared" si="6"/>
        <v>143.55000000000001</v>
      </c>
      <c r="AY6" s="35">
        <f t="shared" si="6"/>
        <v>149.58000000000001</v>
      </c>
      <c r="AZ6" s="35" t="str">
        <f t="shared" si="6"/>
        <v>-</v>
      </c>
      <c r="BA6" s="35" t="str">
        <f t="shared" si="6"/>
        <v>-</v>
      </c>
      <c r="BB6" s="35" t="str">
        <f t="shared" si="6"/>
        <v>-</v>
      </c>
      <c r="BC6" s="35">
        <f t="shared" si="6"/>
        <v>46.78</v>
      </c>
      <c r="BD6" s="35">
        <f t="shared" si="6"/>
        <v>47.44</v>
      </c>
      <c r="BE6" s="34" t="str">
        <f>IF(BE7="","",IF(BE7="-","【-】","【"&amp;SUBSTITUTE(TEXT(BE7,"#,##0.00"),"-","△")&amp;"】"))</f>
        <v>【54.73】</v>
      </c>
      <c r="BF6" s="35" t="str">
        <f>IF(BF7="",NA(),BF7)</f>
        <v>-</v>
      </c>
      <c r="BG6" s="35" t="str">
        <f t="shared" ref="BG6:BO6" si="7">IF(BG7="",NA(),BG7)</f>
        <v>-</v>
      </c>
      <c r="BH6" s="35" t="str">
        <f t="shared" si="7"/>
        <v>-</v>
      </c>
      <c r="BI6" s="35">
        <f t="shared" si="7"/>
        <v>2827.1</v>
      </c>
      <c r="BJ6" s="35">
        <f t="shared" si="7"/>
        <v>2329.6799999999998</v>
      </c>
      <c r="BK6" s="35" t="str">
        <f t="shared" si="7"/>
        <v>-</v>
      </c>
      <c r="BL6" s="35" t="str">
        <f t="shared" si="7"/>
        <v>-</v>
      </c>
      <c r="BM6" s="35" t="str">
        <f t="shared" si="7"/>
        <v>-</v>
      </c>
      <c r="BN6" s="35">
        <f t="shared" si="7"/>
        <v>1298.9100000000001</v>
      </c>
      <c r="BO6" s="35">
        <f t="shared" si="7"/>
        <v>1243.71</v>
      </c>
      <c r="BP6" s="34" t="str">
        <f>IF(BP7="","",IF(BP7="-","【-】","【"&amp;SUBSTITUTE(TEXT(BP7,"#,##0.00"),"-","△")&amp;"】"))</f>
        <v>【1,225.44】</v>
      </c>
      <c r="BQ6" s="35" t="str">
        <f>IF(BQ7="",NA(),BQ7)</f>
        <v>-</v>
      </c>
      <c r="BR6" s="35" t="str">
        <f t="shared" ref="BR6:BZ6" si="8">IF(BR7="",NA(),BR7)</f>
        <v>-</v>
      </c>
      <c r="BS6" s="35" t="str">
        <f t="shared" si="8"/>
        <v>-</v>
      </c>
      <c r="BT6" s="35">
        <f t="shared" si="8"/>
        <v>29.23</v>
      </c>
      <c r="BU6" s="35">
        <f t="shared" si="8"/>
        <v>33.840000000000003</v>
      </c>
      <c r="BV6" s="35" t="str">
        <f t="shared" si="8"/>
        <v>-</v>
      </c>
      <c r="BW6" s="35" t="str">
        <f t="shared" si="8"/>
        <v>-</v>
      </c>
      <c r="BX6" s="35" t="str">
        <f t="shared" si="8"/>
        <v>-</v>
      </c>
      <c r="BY6" s="35">
        <f t="shared" si="8"/>
        <v>69.87</v>
      </c>
      <c r="BZ6" s="35">
        <f t="shared" si="8"/>
        <v>74.3</v>
      </c>
      <c r="CA6" s="34" t="str">
        <f>IF(CA7="","",IF(CA7="-","【-】","【"&amp;SUBSTITUTE(TEXT(CA7,"#,##0.00"),"-","△")&amp;"】"))</f>
        <v>【75.58】</v>
      </c>
      <c r="CB6" s="35" t="str">
        <f>IF(CB7="",NA(),CB7)</f>
        <v>-</v>
      </c>
      <c r="CC6" s="35" t="str">
        <f t="shared" ref="CC6:CK6" si="9">IF(CC7="",NA(),CC7)</f>
        <v>-</v>
      </c>
      <c r="CD6" s="35" t="str">
        <f t="shared" si="9"/>
        <v>-</v>
      </c>
      <c r="CE6" s="35">
        <f t="shared" si="9"/>
        <v>591.35</v>
      </c>
      <c r="CF6" s="35">
        <f t="shared" si="9"/>
        <v>563.45000000000005</v>
      </c>
      <c r="CG6" s="35" t="str">
        <f t="shared" si="9"/>
        <v>-</v>
      </c>
      <c r="CH6" s="35" t="str">
        <f t="shared" si="9"/>
        <v>-</v>
      </c>
      <c r="CI6" s="35" t="str">
        <f t="shared" si="9"/>
        <v>-</v>
      </c>
      <c r="CJ6" s="35">
        <f t="shared" si="9"/>
        <v>234.96</v>
      </c>
      <c r="CK6" s="35">
        <f t="shared" si="9"/>
        <v>221.81</v>
      </c>
      <c r="CL6" s="34" t="str">
        <f>IF(CL7="","",IF(CL7="-","【-】","【"&amp;SUBSTITUTE(TEXT(CL7,"#,##0.00"),"-","△")&amp;"】"))</f>
        <v>【215.23】</v>
      </c>
      <c r="CM6" s="35" t="str">
        <f>IF(CM7="",NA(),CM7)</f>
        <v>-</v>
      </c>
      <c r="CN6" s="35" t="str">
        <f t="shared" ref="CN6:CV6" si="10">IF(CN7="",NA(),CN7)</f>
        <v>-</v>
      </c>
      <c r="CO6" s="35" t="str">
        <f t="shared" si="10"/>
        <v>-</v>
      </c>
      <c r="CP6" s="35">
        <f t="shared" si="10"/>
        <v>56.36</v>
      </c>
      <c r="CQ6" s="35">
        <f t="shared" si="10"/>
        <v>51.31</v>
      </c>
      <c r="CR6" s="35" t="str">
        <f t="shared" si="10"/>
        <v>-</v>
      </c>
      <c r="CS6" s="35" t="str">
        <f t="shared" si="10"/>
        <v>-</v>
      </c>
      <c r="CT6" s="35" t="str">
        <f t="shared" si="10"/>
        <v>-</v>
      </c>
      <c r="CU6" s="35">
        <f t="shared" si="10"/>
        <v>42.9</v>
      </c>
      <c r="CV6" s="35">
        <f t="shared" si="10"/>
        <v>43.36</v>
      </c>
      <c r="CW6" s="34" t="str">
        <f>IF(CW7="","",IF(CW7="-","【-】","【"&amp;SUBSTITUTE(TEXT(CW7,"#,##0.00"),"-","△")&amp;"】"))</f>
        <v>【42.66】</v>
      </c>
      <c r="CX6" s="35" t="str">
        <f>IF(CX7="",NA(),CX7)</f>
        <v>-</v>
      </c>
      <c r="CY6" s="35" t="str">
        <f t="shared" ref="CY6:DG6" si="11">IF(CY7="",NA(),CY7)</f>
        <v>-</v>
      </c>
      <c r="CZ6" s="35" t="str">
        <f t="shared" si="11"/>
        <v>-</v>
      </c>
      <c r="DA6" s="35">
        <f t="shared" si="11"/>
        <v>77.08</v>
      </c>
      <c r="DB6" s="35">
        <f t="shared" si="11"/>
        <v>78.5</v>
      </c>
      <c r="DC6" s="35" t="str">
        <f t="shared" si="11"/>
        <v>-</v>
      </c>
      <c r="DD6" s="35" t="str">
        <f t="shared" si="11"/>
        <v>-</v>
      </c>
      <c r="DE6" s="35" t="str">
        <f t="shared" si="11"/>
        <v>-</v>
      </c>
      <c r="DF6" s="35">
        <f t="shared" si="11"/>
        <v>83.5</v>
      </c>
      <c r="DG6" s="35">
        <f t="shared" si="11"/>
        <v>83.06</v>
      </c>
      <c r="DH6" s="34" t="str">
        <f>IF(DH7="","",IF(DH7="-","【-】","【"&amp;SUBSTITUTE(TEXT(DH7,"#,##0.00"),"-","△")&amp;"】"))</f>
        <v>【82.67】</v>
      </c>
      <c r="DI6" s="35" t="str">
        <f>IF(DI7="",NA(),DI7)</f>
        <v>-</v>
      </c>
      <c r="DJ6" s="35" t="str">
        <f t="shared" ref="DJ6:DR6" si="12">IF(DJ7="",NA(),DJ7)</f>
        <v>-</v>
      </c>
      <c r="DK6" s="35" t="str">
        <f t="shared" si="12"/>
        <v>-</v>
      </c>
      <c r="DL6" s="35">
        <f t="shared" si="12"/>
        <v>4.62</v>
      </c>
      <c r="DM6" s="35">
        <f t="shared" si="12"/>
        <v>9.24</v>
      </c>
      <c r="DN6" s="35" t="str">
        <f t="shared" si="12"/>
        <v>-</v>
      </c>
      <c r="DO6" s="35" t="str">
        <f t="shared" si="12"/>
        <v>-</v>
      </c>
      <c r="DP6" s="35" t="str">
        <f t="shared" si="12"/>
        <v>-</v>
      </c>
      <c r="DQ6" s="35">
        <f t="shared" si="12"/>
        <v>22.77</v>
      </c>
      <c r="DR6" s="35">
        <f t="shared" si="12"/>
        <v>23.93</v>
      </c>
      <c r="DS6" s="34" t="str">
        <f>IF(DS7="","",IF(DS7="-","【-】","【"&amp;SUBSTITUTE(TEXT(DS7,"#,##0.00"),"-","△")&amp;"】"))</f>
        <v>【24.65】</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0.09</v>
      </c>
      <c r="EN6" s="35">
        <f t="shared" si="14"/>
        <v>0.09</v>
      </c>
      <c r="EO6" s="34" t="str">
        <f>IF(EO7="","",IF(EO7="-","【-】","【"&amp;SUBSTITUTE(TEXT(EO7,"#,##0.00"),"-","△")&amp;"】"))</f>
        <v>【0.10】</v>
      </c>
    </row>
    <row r="7" spans="1:148" s="36" customFormat="1" x14ac:dyDescent="0.15">
      <c r="A7" s="28"/>
      <c r="B7" s="37">
        <v>2017</v>
      </c>
      <c r="C7" s="37">
        <v>342122</v>
      </c>
      <c r="D7" s="37">
        <v>46</v>
      </c>
      <c r="E7" s="37">
        <v>17</v>
      </c>
      <c r="F7" s="37">
        <v>4</v>
      </c>
      <c r="G7" s="37">
        <v>0</v>
      </c>
      <c r="H7" s="37" t="s">
        <v>108</v>
      </c>
      <c r="I7" s="37" t="s">
        <v>109</v>
      </c>
      <c r="J7" s="37" t="s">
        <v>110</v>
      </c>
      <c r="K7" s="37" t="s">
        <v>111</v>
      </c>
      <c r="L7" s="37" t="s">
        <v>112</v>
      </c>
      <c r="M7" s="37" t="s">
        <v>113</v>
      </c>
      <c r="N7" s="38" t="s">
        <v>114</v>
      </c>
      <c r="O7" s="38">
        <v>72.680000000000007</v>
      </c>
      <c r="P7" s="38">
        <v>0.88</v>
      </c>
      <c r="Q7" s="38">
        <v>89.18</v>
      </c>
      <c r="R7" s="38">
        <v>3294</v>
      </c>
      <c r="S7" s="38">
        <v>186649</v>
      </c>
      <c r="T7" s="38">
        <v>635.16</v>
      </c>
      <c r="U7" s="38">
        <v>293.86</v>
      </c>
      <c r="V7" s="38">
        <v>1642</v>
      </c>
      <c r="W7" s="38">
        <v>1.63</v>
      </c>
      <c r="X7" s="38">
        <v>1007.36</v>
      </c>
      <c r="Y7" s="38" t="s">
        <v>114</v>
      </c>
      <c r="Z7" s="38" t="s">
        <v>114</v>
      </c>
      <c r="AA7" s="38" t="s">
        <v>114</v>
      </c>
      <c r="AB7" s="38">
        <v>75.650000000000006</v>
      </c>
      <c r="AC7" s="38">
        <v>98.59</v>
      </c>
      <c r="AD7" s="38" t="s">
        <v>114</v>
      </c>
      <c r="AE7" s="38" t="s">
        <v>114</v>
      </c>
      <c r="AF7" s="38" t="s">
        <v>114</v>
      </c>
      <c r="AG7" s="38">
        <v>100.85</v>
      </c>
      <c r="AH7" s="38">
        <v>102.13</v>
      </c>
      <c r="AI7" s="38">
        <v>102.38</v>
      </c>
      <c r="AJ7" s="38" t="s">
        <v>114</v>
      </c>
      <c r="AK7" s="38" t="s">
        <v>114</v>
      </c>
      <c r="AL7" s="38" t="s">
        <v>114</v>
      </c>
      <c r="AM7" s="38">
        <v>253.08</v>
      </c>
      <c r="AN7" s="38">
        <v>228.72</v>
      </c>
      <c r="AO7" s="38" t="s">
        <v>114</v>
      </c>
      <c r="AP7" s="38" t="s">
        <v>114</v>
      </c>
      <c r="AQ7" s="38" t="s">
        <v>114</v>
      </c>
      <c r="AR7" s="38">
        <v>110.77</v>
      </c>
      <c r="AS7" s="38">
        <v>109.51</v>
      </c>
      <c r="AT7" s="38">
        <v>102.97</v>
      </c>
      <c r="AU7" s="38" t="s">
        <v>114</v>
      </c>
      <c r="AV7" s="38" t="s">
        <v>114</v>
      </c>
      <c r="AW7" s="38" t="s">
        <v>114</v>
      </c>
      <c r="AX7" s="38">
        <v>143.55000000000001</v>
      </c>
      <c r="AY7" s="38">
        <v>149.58000000000001</v>
      </c>
      <c r="AZ7" s="38" t="s">
        <v>114</v>
      </c>
      <c r="BA7" s="38" t="s">
        <v>114</v>
      </c>
      <c r="BB7" s="38" t="s">
        <v>114</v>
      </c>
      <c r="BC7" s="38">
        <v>46.78</v>
      </c>
      <c r="BD7" s="38">
        <v>47.44</v>
      </c>
      <c r="BE7" s="38">
        <v>54.73</v>
      </c>
      <c r="BF7" s="38" t="s">
        <v>114</v>
      </c>
      <c r="BG7" s="38" t="s">
        <v>114</v>
      </c>
      <c r="BH7" s="38" t="s">
        <v>114</v>
      </c>
      <c r="BI7" s="38">
        <v>2827.1</v>
      </c>
      <c r="BJ7" s="38">
        <v>2329.6799999999998</v>
      </c>
      <c r="BK7" s="38" t="s">
        <v>114</v>
      </c>
      <c r="BL7" s="38" t="s">
        <v>114</v>
      </c>
      <c r="BM7" s="38" t="s">
        <v>114</v>
      </c>
      <c r="BN7" s="38">
        <v>1298.9100000000001</v>
      </c>
      <c r="BO7" s="38">
        <v>1243.71</v>
      </c>
      <c r="BP7" s="38">
        <v>1225.44</v>
      </c>
      <c r="BQ7" s="38" t="s">
        <v>114</v>
      </c>
      <c r="BR7" s="38" t="s">
        <v>114</v>
      </c>
      <c r="BS7" s="38" t="s">
        <v>114</v>
      </c>
      <c r="BT7" s="38">
        <v>29.23</v>
      </c>
      <c r="BU7" s="38">
        <v>33.840000000000003</v>
      </c>
      <c r="BV7" s="38" t="s">
        <v>114</v>
      </c>
      <c r="BW7" s="38" t="s">
        <v>114</v>
      </c>
      <c r="BX7" s="38" t="s">
        <v>114</v>
      </c>
      <c r="BY7" s="38">
        <v>69.87</v>
      </c>
      <c r="BZ7" s="38">
        <v>74.3</v>
      </c>
      <c r="CA7" s="38">
        <v>75.58</v>
      </c>
      <c r="CB7" s="38" t="s">
        <v>114</v>
      </c>
      <c r="CC7" s="38" t="s">
        <v>114</v>
      </c>
      <c r="CD7" s="38" t="s">
        <v>114</v>
      </c>
      <c r="CE7" s="38">
        <v>591.35</v>
      </c>
      <c r="CF7" s="38">
        <v>563.45000000000005</v>
      </c>
      <c r="CG7" s="38" t="s">
        <v>114</v>
      </c>
      <c r="CH7" s="38" t="s">
        <v>114</v>
      </c>
      <c r="CI7" s="38" t="s">
        <v>114</v>
      </c>
      <c r="CJ7" s="38">
        <v>234.96</v>
      </c>
      <c r="CK7" s="38">
        <v>221.81</v>
      </c>
      <c r="CL7" s="38">
        <v>215.23</v>
      </c>
      <c r="CM7" s="38" t="s">
        <v>114</v>
      </c>
      <c r="CN7" s="38" t="s">
        <v>114</v>
      </c>
      <c r="CO7" s="38" t="s">
        <v>114</v>
      </c>
      <c r="CP7" s="38">
        <v>56.36</v>
      </c>
      <c r="CQ7" s="38">
        <v>51.31</v>
      </c>
      <c r="CR7" s="38" t="s">
        <v>114</v>
      </c>
      <c r="CS7" s="38" t="s">
        <v>114</v>
      </c>
      <c r="CT7" s="38" t="s">
        <v>114</v>
      </c>
      <c r="CU7" s="38">
        <v>42.9</v>
      </c>
      <c r="CV7" s="38">
        <v>43.36</v>
      </c>
      <c r="CW7" s="38">
        <v>42.66</v>
      </c>
      <c r="CX7" s="38" t="s">
        <v>114</v>
      </c>
      <c r="CY7" s="38" t="s">
        <v>114</v>
      </c>
      <c r="CZ7" s="38" t="s">
        <v>114</v>
      </c>
      <c r="DA7" s="38">
        <v>77.08</v>
      </c>
      <c r="DB7" s="38">
        <v>78.5</v>
      </c>
      <c r="DC7" s="38" t="s">
        <v>114</v>
      </c>
      <c r="DD7" s="38" t="s">
        <v>114</v>
      </c>
      <c r="DE7" s="38" t="s">
        <v>114</v>
      </c>
      <c r="DF7" s="38">
        <v>83.5</v>
      </c>
      <c r="DG7" s="38">
        <v>83.06</v>
      </c>
      <c r="DH7" s="38">
        <v>82.67</v>
      </c>
      <c r="DI7" s="38" t="s">
        <v>114</v>
      </c>
      <c r="DJ7" s="38" t="s">
        <v>114</v>
      </c>
      <c r="DK7" s="38" t="s">
        <v>114</v>
      </c>
      <c r="DL7" s="38">
        <v>4.62</v>
      </c>
      <c r="DM7" s="38">
        <v>9.24</v>
      </c>
      <c r="DN7" s="38" t="s">
        <v>114</v>
      </c>
      <c r="DO7" s="38" t="s">
        <v>114</v>
      </c>
      <c r="DP7" s="38" t="s">
        <v>114</v>
      </c>
      <c r="DQ7" s="38">
        <v>22.77</v>
      </c>
      <c r="DR7" s="38">
        <v>23.93</v>
      </c>
      <c r="DS7" s="38">
        <v>24.65</v>
      </c>
      <c r="DT7" s="38" t="s">
        <v>114</v>
      </c>
      <c r="DU7" s="38" t="s">
        <v>114</v>
      </c>
      <c r="DV7" s="38" t="s">
        <v>114</v>
      </c>
      <c r="DW7" s="38">
        <v>0</v>
      </c>
      <c r="DX7" s="38">
        <v>0</v>
      </c>
      <c r="DY7" s="38" t="s">
        <v>114</v>
      </c>
      <c r="DZ7" s="38" t="s">
        <v>114</v>
      </c>
      <c r="EA7" s="38" t="s">
        <v>114</v>
      </c>
      <c r="EB7" s="38">
        <v>0</v>
      </c>
      <c r="EC7" s="38">
        <v>0</v>
      </c>
      <c r="ED7" s="38">
        <v>0</v>
      </c>
      <c r="EE7" s="38" t="s">
        <v>114</v>
      </c>
      <c r="EF7" s="38" t="s">
        <v>114</v>
      </c>
      <c r="EG7" s="38" t="s">
        <v>114</v>
      </c>
      <c r="EH7" s="38">
        <v>0</v>
      </c>
      <c r="EI7" s="38">
        <v>0</v>
      </c>
      <c r="EJ7" s="38" t="s">
        <v>114</v>
      </c>
      <c r="EK7" s="38" t="s">
        <v>114</v>
      </c>
      <c r="EL7" s="38" t="s">
        <v>114</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谷川　浩樹</cp:lastModifiedBy>
  <dcterms:created xsi:type="dcterms:W3CDTF">2018-12-03T08:54:05Z</dcterms:created>
  <dcterms:modified xsi:type="dcterms:W3CDTF">2019-01-31T06:09:32Z</dcterms:modified>
  <cp:category/>
</cp:coreProperties>
</file>