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TudPjbZUaev3a5kVMA5nBEhMFd/dA+NudQtbuwcW9FuaRjY06dJVihR9qA77JlDybe9y9JIeyiZ931yw/wsag==" workbookSaltValue="vxs7ehdiACCrCP4uZ325T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<sst xmlns="http://schemas.openxmlformats.org/spreadsheetml/2006/main" count="232" uniqueCount="120">
  <si>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</si>
  <si>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</si>
  <si>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</si>
  <si>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</si>
  <si>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</si>
  <si>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</si>
  <si>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</si>
  <si>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</si>
  <si>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</si>
  <si>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</si>
  <si>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</si>
  <si>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</si>
  <si>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</si>
  <si>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</si>
  <si>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</si>
  <si>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</si>
  <si>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</si>
  <si>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</si>
  <si>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</si>
  <si>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</si>
  <si>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</si>
  <si>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</si>
  <si>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</si>
  <si>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</si>
  <si>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</si>
  <si>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</si>
  <si>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</si>
  <si>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</si>
  <si>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</si>
  <si>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</si>
  <si>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</si>
  <si>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</si>
  <si>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</si>
  <si>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</si>
  <si>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</si>
  <si>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</si>
  <si>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</si>
  <si>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</si>
  <si>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</si>
  <si>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</si>
  <si>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</si>
  <si>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</si>
  <si>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</si>
  <si>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</si>
  <si>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</si>
  <si>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</si>
  <si>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</si>
  <si>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</si>
  <si>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</si>
  <si>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</si>
  <si>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</si>
  <si>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</si>
  <si>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</si>
  <si>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</si>
  <si>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</si>
  <si>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</si>
  <si>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</si>
  <si>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</si>
  <si>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</si>
  <si>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</si>
  <si>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</si>
  <si>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</si>
  <si>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</si>
  <si>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</si>
  <si>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</si>
  <si>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</si>
  <si>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</si>
  <si>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</si>
  <si>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</si>
  <si>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</si>
  <si>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</si>
  <si>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</si>
  <si>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</si>
  <si>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</si>
  <si>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</si>
  <si>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</si>
  <si>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</si>
  <si>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</si>
  <si>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</si>
  <si>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</si>
  <si>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</si>
  <si>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</si>
  <si>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</si>
  <si>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</si>
  <si>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</si>
  <si>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</si>
  <si>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</si>
  <si>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</si>
  <si>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</si>
  <si>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</si>
  <si>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</si>
  <si>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</si>
  <si>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</si>
  <si>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</si>
  <si>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</si>
  <si>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</si>
  <si>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</si>
  <si>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</si>
  <si>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</si>
  <si>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</si>
  <si>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</si>
  <si>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</si>
  <si>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</si>
  <si>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</si>
  <si>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</si>
  <si>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</si>
  <si>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</si>
  <si>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</si>
  <si>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</si>
  <si>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</si>
  <si>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</si>
  <si>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</si>
  <si>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</si>
  <si>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</si>
  <si>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</si>
  <si>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</si>
  <si>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</si>
  <si>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７年の広島水道用水受水開始に伴って急速に拡張整備した水道施設の耐用年数が未だ到来していないことから、類団比較において管路経年化率が低くなっているが、減価償却率でみると類団と同程度の率を示している。これは、ここ数年で急速に耐用年数を超過する経年管延長が急増することを示している。管路更新率が低位のままだと全ての管路を更新するのに相当の年数を必要とすることから、計画的な管路更新事業の着実な実施が必須である。
　また、施設についても施設の長寿命化を図りつつ計画的な更新事業の実施が必須である。</t>
    <rPh sb="1" eb="3">
      <t>ショウワ</t>
    </rPh>
    <rPh sb="5" eb="6">
      <t>ネン</t>
    </rPh>
    <rPh sb="7" eb="9">
      <t>ヒロシマ</t>
    </rPh>
    <rPh sb="9" eb="11">
      <t>スイドウ</t>
    </rPh>
    <rPh sb="11" eb="13">
      <t>ヨウスイ</t>
    </rPh>
    <rPh sb="13" eb="15">
      <t>ジュスイ</t>
    </rPh>
    <rPh sb="15" eb="17">
      <t>カイシ</t>
    </rPh>
    <rPh sb="18" eb="19">
      <t>トモナ</t>
    </rPh>
    <rPh sb="21" eb="23">
      <t>キュウソク</t>
    </rPh>
    <rPh sb="24" eb="26">
      <t>カクチョウ</t>
    </rPh>
    <rPh sb="26" eb="28">
      <t>セイビ</t>
    </rPh>
    <rPh sb="30" eb="32">
      <t>スイドウ</t>
    </rPh>
    <rPh sb="32" eb="34">
      <t>シセツ</t>
    </rPh>
    <rPh sb="35" eb="37">
      <t>タイヨウ</t>
    </rPh>
    <rPh sb="37" eb="39">
      <t>ネンスウ</t>
    </rPh>
    <rPh sb="40" eb="41">
      <t>マ</t>
    </rPh>
    <rPh sb="42" eb="44">
      <t>トウライ</t>
    </rPh>
    <rPh sb="54" eb="55">
      <t>ルイ</t>
    </rPh>
    <rPh sb="55" eb="56">
      <t>ダン</t>
    </rPh>
    <rPh sb="56" eb="58">
      <t>ヒカク</t>
    </rPh>
    <rPh sb="62" eb="64">
      <t>カンロ</t>
    </rPh>
    <rPh sb="64" eb="66">
      <t>ケイネン</t>
    </rPh>
    <rPh sb="66" eb="67">
      <t>カ</t>
    </rPh>
    <rPh sb="67" eb="68">
      <t>リツ</t>
    </rPh>
    <rPh sb="69" eb="70">
      <t>ヒク</t>
    </rPh>
    <rPh sb="78" eb="80">
      <t>ゲンカ</t>
    </rPh>
    <rPh sb="80" eb="82">
      <t>ショウキャク</t>
    </rPh>
    <rPh sb="82" eb="83">
      <t>リツ</t>
    </rPh>
    <rPh sb="87" eb="88">
      <t>ルイ</t>
    </rPh>
    <rPh sb="88" eb="89">
      <t>ダン</t>
    </rPh>
    <rPh sb="90" eb="93">
      <t>ドウテイド</t>
    </rPh>
    <rPh sb="94" eb="95">
      <t>リツ</t>
    </rPh>
    <rPh sb="96" eb="97">
      <t>シメ</t>
    </rPh>
    <rPh sb="108" eb="110">
      <t>スウネン</t>
    </rPh>
    <rPh sb="111" eb="113">
      <t>キュウソク</t>
    </rPh>
    <rPh sb="114" eb="116">
      <t>タイヨウ</t>
    </rPh>
    <rPh sb="116" eb="118">
      <t>ネンスウ</t>
    </rPh>
    <rPh sb="119" eb="121">
      <t>チョウカ</t>
    </rPh>
    <rPh sb="123" eb="125">
      <t>ケイネン</t>
    </rPh>
    <rPh sb="125" eb="126">
      <t>カン</t>
    </rPh>
    <rPh sb="126" eb="128">
      <t>エンチョウ</t>
    </rPh>
    <rPh sb="129" eb="131">
      <t>キュウゾウ</t>
    </rPh>
    <rPh sb="136" eb="137">
      <t>シメ</t>
    </rPh>
    <rPh sb="142" eb="144">
      <t>カンロ</t>
    </rPh>
    <rPh sb="144" eb="146">
      <t>コウシン</t>
    </rPh>
    <rPh sb="146" eb="147">
      <t>リツ</t>
    </rPh>
    <rPh sb="148" eb="150">
      <t>テイイ</t>
    </rPh>
    <rPh sb="155" eb="156">
      <t>スベ</t>
    </rPh>
    <rPh sb="158" eb="160">
      <t>カンロ</t>
    </rPh>
    <rPh sb="161" eb="163">
      <t>コウシン</t>
    </rPh>
    <rPh sb="167" eb="169">
      <t>ソウトウ</t>
    </rPh>
    <rPh sb="170" eb="172">
      <t>ネンスウ</t>
    </rPh>
    <rPh sb="173" eb="175">
      <t>ヒツヨウ</t>
    </rPh>
    <rPh sb="183" eb="186">
      <t>ケイカクテキ</t>
    </rPh>
    <rPh sb="187" eb="189">
      <t>カンロ</t>
    </rPh>
    <rPh sb="189" eb="191">
      <t>コウシン</t>
    </rPh>
    <rPh sb="191" eb="193">
      <t>ジギョウ</t>
    </rPh>
    <rPh sb="194" eb="196">
      <t>チャクジツ</t>
    </rPh>
    <rPh sb="197" eb="199">
      <t>ジッシ</t>
    </rPh>
    <rPh sb="200" eb="202">
      <t>ヒッス</t>
    </rPh>
    <rPh sb="211" eb="213">
      <t>シセツ</t>
    </rPh>
    <rPh sb="218" eb="220">
      <t>シセツ</t>
    </rPh>
    <rPh sb="221" eb="222">
      <t>チョウ</t>
    </rPh>
    <rPh sb="222" eb="224">
      <t>ジュミョウ</t>
    </rPh>
    <rPh sb="224" eb="225">
      <t>カ</t>
    </rPh>
    <rPh sb="226" eb="227">
      <t>ハカ</t>
    </rPh>
    <rPh sb="230" eb="232">
      <t>ケイカク</t>
    </rPh>
    <rPh sb="232" eb="233">
      <t>テキ</t>
    </rPh>
    <rPh sb="234" eb="236">
      <t>コウシン</t>
    </rPh>
    <rPh sb="236" eb="238">
      <t>ジギョウ</t>
    </rPh>
    <rPh sb="239" eb="241">
      <t>ジッシ</t>
    </rPh>
    <rPh sb="242" eb="244">
      <t>ヒッス</t>
    </rPh>
    <phoneticPr fontId="1"/>
  </si>
  <si>
    <r>
      <t>　中期経営計画(H１７～２１年度)及び経営健全化計画(H１９～２３年度)に基づいて、水道料金改定(H２１年４月：</t>
    </r>
    <r>
      <rPr>
        <sz val="11"/>
        <rFont val="ＭＳ ゴシック"/>
        <family val="3"/>
        <charset val="128"/>
      </rPr>
      <t>改定率１３．８％)や高利率の企業債の借換え・繰上償還(H１９年度～)、料金滞納整理業務委託(H２３年１０月～)、職員定員管理の適正化等を着実に実施した結果、経常収支比率等の経営の健全性を示す指標は改善し、以降着実に利益を確保し建設改良積立を実施するなど、類団比較においても遜色ない数値を示している。
　企業債残高対給水収益比率は、類団比較において大きく下回っているが、今後更新投資を進めていく必要がある。</t>
    </r>
    <r>
      <rPr>
        <sz val="11"/>
        <color theme="1"/>
        <rFont val="ＭＳ ゴシック"/>
        <family val="3"/>
        <charset val="128"/>
      </rPr>
      <t xml:space="preserve">
　地形(地理)的に自己水源の確保がままならない状況にあって、配水量の内約９割を県用水受水に依存しており、受水費が総費用の約５割を占めることなどからコストが割高となり、費用の効率性において類団比較で劣っている。
　また、配水量の効率性は、類団比較において髙くなっているものの、</t>
    </r>
    <r>
      <rPr>
        <sz val="11"/>
        <rFont val="ＭＳ ゴシック"/>
        <family val="3"/>
        <charset val="128"/>
      </rPr>
      <t>漏水や</t>
    </r>
    <r>
      <rPr>
        <sz val="11"/>
        <color theme="1"/>
        <rFont val="ＭＳ ゴシック"/>
        <family val="3"/>
        <charset val="128"/>
      </rPr>
      <t>地理的特性から管路延長が長い割に周辺部での使用水量が低</t>
    </r>
    <r>
      <rPr>
        <sz val="11"/>
        <rFont val="ＭＳ ゴシック"/>
        <family val="3"/>
        <charset val="128"/>
      </rPr>
      <t>いことによる</t>
    </r>
    <r>
      <rPr>
        <sz val="11"/>
        <color theme="1"/>
        <rFont val="ＭＳ ゴシック"/>
        <family val="3"/>
        <charset val="128"/>
      </rPr>
      <t>管末ドレーン等により約９％が無収水量になっており、引き続き管路更新・漏水調査等の対策を強化する必要がある。
　人口は、微増傾向にあるものの、将来的には減少に転じる見込みであることから給水収益の減少も視野に入れる必要がある。</t>
    </r>
    <rPh sb="1" eb="3">
      <t>チュウキ</t>
    </rPh>
    <rPh sb="3" eb="5">
      <t>ケイエイ</t>
    </rPh>
    <rPh sb="5" eb="7">
      <t>ケイカク</t>
    </rPh>
    <rPh sb="14" eb="15">
      <t>ネン</t>
    </rPh>
    <rPh sb="15" eb="16">
      <t>ド</t>
    </rPh>
    <rPh sb="17" eb="18">
      <t>オヨ</t>
    </rPh>
    <rPh sb="19" eb="21">
      <t>ケイエイ</t>
    </rPh>
    <rPh sb="21" eb="24">
      <t>ケンゼンカ</t>
    </rPh>
    <rPh sb="24" eb="26">
      <t>ケイカク</t>
    </rPh>
    <rPh sb="33" eb="34">
      <t>ネン</t>
    </rPh>
    <rPh sb="34" eb="35">
      <t>ド</t>
    </rPh>
    <rPh sb="37" eb="38">
      <t>モト</t>
    </rPh>
    <rPh sb="42" eb="44">
      <t>スイドウ</t>
    </rPh>
    <rPh sb="44" eb="46">
      <t>リョウキン</t>
    </rPh>
    <rPh sb="46" eb="48">
      <t>カイテイ</t>
    </rPh>
    <rPh sb="52" eb="53">
      <t>ネン</t>
    </rPh>
    <rPh sb="54" eb="55">
      <t>ガツ</t>
    </rPh>
    <rPh sb="56" eb="58">
      <t>カイテイ</t>
    </rPh>
    <rPh sb="58" eb="59">
      <t>リツ</t>
    </rPh>
    <rPh sb="66" eb="67">
      <t>コウ</t>
    </rPh>
    <rPh sb="67" eb="69">
      <t>リリツ</t>
    </rPh>
    <rPh sb="70" eb="72">
      <t>キギョウ</t>
    </rPh>
    <rPh sb="72" eb="73">
      <t>サイ</t>
    </rPh>
    <rPh sb="74" eb="76">
      <t>カリカ</t>
    </rPh>
    <rPh sb="78" eb="80">
      <t>クリアゲ</t>
    </rPh>
    <rPh sb="80" eb="82">
      <t>ショウカン</t>
    </rPh>
    <rPh sb="86" eb="88">
      <t>ネンド</t>
    </rPh>
    <rPh sb="91" eb="93">
      <t>リョウキン</t>
    </rPh>
    <rPh sb="93" eb="95">
      <t>タイノウ</t>
    </rPh>
    <rPh sb="95" eb="97">
      <t>セイリ</t>
    </rPh>
    <rPh sb="97" eb="99">
      <t>ギョウム</t>
    </rPh>
    <rPh sb="99" eb="101">
      <t>イタク</t>
    </rPh>
    <rPh sb="105" eb="106">
      <t>ネン</t>
    </rPh>
    <rPh sb="108" eb="109">
      <t>ガツ</t>
    </rPh>
    <rPh sb="112" eb="114">
      <t>ショクイン</t>
    </rPh>
    <rPh sb="114" eb="116">
      <t>テイイン</t>
    </rPh>
    <rPh sb="116" eb="118">
      <t>カンリ</t>
    </rPh>
    <rPh sb="119" eb="122">
      <t>テキセイカ</t>
    </rPh>
    <rPh sb="122" eb="123">
      <t>トウ</t>
    </rPh>
    <rPh sb="124" eb="126">
      <t>チャクジツ</t>
    </rPh>
    <rPh sb="127" eb="129">
      <t>ジッシ</t>
    </rPh>
    <rPh sb="131" eb="133">
      <t>ケッカ</t>
    </rPh>
    <rPh sb="134" eb="136">
      <t>ケイジョウ</t>
    </rPh>
    <rPh sb="136" eb="138">
      <t>シュウシ</t>
    </rPh>
    <rPh sb="138" eb="140">
      <t>ヒリツ</t>
    </rPh>
    <rPh sb="140" eb="141">
      <t>トウ</t>
    </rPh>
    <rPh sb="142" eb="144">
      <t>ケイエイ</t>
    </rPh>
    <rPh sb="145" eb="148">
      <t>ケンゼンセイ</t>
    </rPh>
    <rPh sb="149" eb="150">
      <t>シメ</t>
    </rPh>
    <rPh sb="151" eb="153">
      <t>シヒョウ</t>
    </rPh>
    <rPh sb="154" eb="156">
      <t>カイゼン</t>
    </rPh>
    <rPh sb="158" eb="160">
      <t>イコウ</t>
    </rPh>
    <rPh sb="160" eb="162">
      <t>チャクジツ</t>
    </rPh>
    <rPh sb="163" eb="165">
      <t>リエキ</t>
    </rPh>
    <rPh sb="166" eb="168">
      <t>カクホ</t>
    </rPh>
    <rPh sb="169" eb="171">
      <t>ケンセツ</t>
    </rPh>
    <rPh sb="171" eb="173">
      <t>カイリョウ</t>
    </rPh>
    <rPh sb="173" eb="175">
      <t>ツミタテ</t>
    </rPh>
    <rPh sb="176" eb="178">
      <t>ジッシ</t>
    </rPh>
    <rPh sb="183" eb="184">
      <t>ルイ</t>
    </rPh>
    <rPh sb="184" eb="185">
      <t>ダン</t>
    </rPh>
    <rPh sb="185" eb="187">
      <t>ヒカク</t>
    </rPh>
    <rPh sb="192" eb="194">
      <t>ソンショク</t>
    </rPh>
    <rPh sb="196" eb="198">
      <t>スウチ</t>
    </rPh>
    <rPh sb="199" eb="200">
      <t>シメ</t>
    </rPh>
    <rPh sb="207" eb="209">
      <t>キギョウ</t>
    </rPh>
    <rPh sb="209" eb="210">
      <t>サイ</t>
    </rPh>
    <rPh sb="210" eb="212">
      <t>ザンダカ</t>
    </rPh>
    <rPh sb="212" eb="213">
      <t>タイ</t>
    </rPh>
    <rPh sb="213" eb="215">
      <t>キュウスイ</t>
    </rPh>
    <rPh sb="215" eb="217">
      <t>シュウエキ</t>
    </rPh>
    <rPh sb="217" eb="219">
      <t>ヒリツ</t>
    </rPh>
    <rPh sb="221" eb="222">
      <t>ルイ</t>
    </rPh>
    <rPh sb="222" eb="223">
      <t>ダン</t>
    </rPh>
    <rPh sb="223" eb="225">
      <t>ヒカク</t>
    </rPh>
    <rPh sb="229" eb="230">
      <t>オオ</t>
    </rPh>
    <rPh sb="232" eb="234">
      <t>シタマワ</t>
    </rPh>
    <rPh sb="240" eb="242">
      <t>コンゴ</t>
    </rPh>
    <rPh sb="242" eb="244">
      <t>コウシン</t>
    </rPh>
    <rPh sb="244" eb="246">
      <t>トウシ</t>
    </rPh>
    <rPh sb="247" eb="248">
      <t>スス</t>
    </rPh>
    <rPh sb="252" eb="254">
      <t>ヒツヨウ</t>
    </rPh>
    <rPh sb="289" eb="291">
      <t>ハイスイ</t>
    </rPh>
    <rPh sb="291" eb="292">
      <t>リョウ</t>
    </rPh>
    <rPh sb="293" eb="294">
      <t>ウチ</t>
    </rPh>
    <rPh sb="294" eb="295">
      <t>ヤク</t>
    </rPh>
    <rPh sb="296" eb="297">
      <t>ワリ</t>
    </rPh>
    <rPh sb="298" eb="299">
      <t>ケン</t>
    </rPh>
    <rPh sb="299" eb="301">
      <t>ヨウスイ</t>
    </rPh>
    <rPh sb="301" eb="303">
      <t>ジュスイ</t>
    </rPh>
    <rPh sb="304" eb="306">
      <t>イゾン</t>
    </rPh>
    <rPh sb="311" eb="313">
      <t>ジュスイ</t>
    </rPh>
    <rPh sb="313" eb="314">
      <t>ヒ</t>
    </rPh>
    <rPh sb="315" eb="316">
      <t>ソウ</t>
    </rPh>
    <rPh sb="316" eb="318">
      <t>ヒヨウ</t>
    </rPh>
    <rPh sb="319" eb="320">
      <t>ヤク</t>
    </rPh>
    <rPh sb="321" eb="322">
      <t>ワリ</t>
    </rPh>
    <rPh sb="323" eb="324">
      <t>シ</t>
    </rPh>
    <rPh sb="336" eb="338">
      <t>ワリダカ</t>
    </rPh>
    <rPh sb="342" eb="344">
      <t>ヒヨウ</t>
    </rPh>
    <rPh sb="345" eb="348">
      <t>コウリツセイ</t>
    </rPh>
    <rPh sb="352" eb="353">
      <t>ルイ</t>
    </rPh>
    <rPh sb="353" eb="354">
      <t>ダン</t>
    </rPh>
    <rPh sb="354" eb="356">
      <t>ヒカク</t>
    </rPh>
    <rPh sb="357" eb="358">
      <t>オト</t>
    </rPh>
    <rPh sb="368" eb="370">
      <t>ハイスイ</t>
    </rPh>
    <rPh sb="370" eb="371">
      <t>リョウ</t>
    </rPh>
    <rPh sb="372" eb="375">
      <t>コウリツセイ</t>
    </rPh>
    <rPh sb="377" eb="378">
      <t>ルイ</t>
    </rPh>
    <rPh sb="378" eb="379">
      <t>ダン</t>
    </rPh>
    <rPh sb="379" eb="381">
      <t>ヒカク</t>
    </rPh>
    <rPh sb="385" eb="386">
      <t>タカ</t>
    </rPh>
    <rPh sb="396" eb="398">
      <t>ロウスイ</t>
    </rPh>
    <rPh sb="399" eb="402">
      <t>チリテキ</t>
    </rPh>
    <rPh sb="402" eb="404">
      <t>トクセイ</t>
    </rPh>
    <rPh sb="406" eb="408">
      <t>カンロ</t>
    </rPh>
    <rPh sb="408" eb="410">
      <t>エンチョウ</t>
    </rPh>
    <rPh sb="411" eb="412">
      <t>ナガ</t>
    </rPh>
    <rPh sb="413" eb="414">
      <t>ワリ</t>
    </rPh>
    <rPh sb="415" eb="417">
      <t>シュウヘン</t>
    </rPh>
    <rPh sb="417" eb="418">
      <t>ブ</t>
    </rPh>
    <rPh sb="420" eb="422">
      <t>シヨウ</t>
    </rPh>
    <rPh sb="422" eb="424">
      <t>スイリョウ</t>
    </rPh>
    <rPh sb="425" eb="426">
      <t>ヒク</t>
    </rPh>
    <rPh sb="432" eb="434">
      <t>カンマツ</t>
    </rPh>
    <rPh sb="438" eb="439">
      <t>トウ</t>
    </rPh>
    <rPh sb="442" eb="443">
      <t>ヤク</t>
    </rPh>
    <rPh sb="461" eb="463">
      <t>カンロ</t>
    </rPh>
    <rPh sb="463" eb="465">
      <t>コウシン</t>
    </rPh>
    <rPh sb="487" eb="489">
      <t>ジンコウ</t>
    </rPh>
    <rPh sb="491" eb="493">
      <t>ビゾウ</t>
    </rPh>
    <rPh sb="493" eb="495">
      <t>ケイコウ</t>
    </rPh>
    <rPh sb="502" eb="505">
      <t>ショウライテキ</t>
    </rPh>
    <rPh sb="507" eb="509">
      <t>ゲンショウ</t>
    </rPh>
    <rPh sb="510" eb="511">
      <t>テン</t>
    </rPh>
    <rPh sb="513" eb="515">
      <t>ミコ</t>
    </rPh>
    <rPh sb="523" eb="525">
      <t>キュウスイ</t>
    </rPh>
    <rPh sb="525" eb="527">
      <t>シュウエキ</t>
    </rPh>
    <rPh sb="528" eb="530">
      <t>ゲンショウ</t>
    </rPh>
    <rPh sb="531" eb="533">
      <t>シヤ</t>
    </rPh>
    <rPh sb="534" eb="535">
      <t>イ</t>
    </rPh>
    <rPh sb="537" eb="539">
      <t>ヒツヨウ</t>
    </rPh>
    <phoneticPr fontId="1"/>
  </si>
  <si>
    <r>
      <t>　水道普及率(H28：84.7％)が全国平均(H28：97.6％)に比べて低く、給水要望に応える形での未普及地域の解消に努める拡張事業を実施している一方で、急増する経年管等老朽施設の更新及び耐震化は緒についたばかりで、管路更新計画等に基づいて</t>
    </r>
    <r>
      <rPr>
        <sz val="11"/>
        <rFont val="ＭＳ ゴシック"/>
        <family val="3"/>
        <charset val="128"/>
      </rPr>
      <t>、更新事業を着実に実施して行かなければならない。そのために体制整備を図る必要がある。
　こうした投資に要する経費を着実かつ不断に賄うため、水道事業経営基盤の健全性及び効率性の向上は必須で、上記１に示すような計画に基づいて収入の増加・支出の抑制を図ってきたところであるが、引き続き今回の分析結果等を踏まえ、「経営戦略」及び「水道ビジョン」に基づいて、更なる経営基盤の強化に努めなければならない。
　広域化の推進については、広島県・県内市町とともに具体的な取り組みを始めており、情報共有・連携強化に努める。</t>
    </r>
    <rPh sb="1" eb="3">
      <t>スイドウ</t>
    </rPh>
    <rPh sb="3" eb="5">
      <t>フキュウ</t>
    </rPh>
    <rPh sb="5" eb="6">
      <t>リツ</t>
    </rPh>
    <rPh sb="18" eb="20">
      <t>ゼンコク</t>
    </rPh>
    <rPh sb="20" eb="22">
      <t>ヘイキン</t>
    </rPh>
    <rPh sb="34" eb="35">
      <t>クラ</t>
    </rPh>
    <rPh sb="37" eb="38">
      <t>ヒク</t>
    </rPh>
    <rPh sb="40" eb="42">
      <t>キュウスイ</t>
    </rPh>
    <rPh sb="42" eb="44">
      <t>ヨウボウ</t>
    </rPh>
    <rPh sb="45" eb="46">
      <t>コタ</t>
    </rPh>
    <rPh sb="48" eb="49">
      <t>カタチ</t>
    </rPh>
    <rPh sb="51" eb="52">
      <t>ミ</t>
    </rPh>
    <rPh sb="52" eb="54">
      <t>フキュウ</t>
    </rPh>
    <rPh sb="54" eb="56">
      <t>チイキ</t>
    </rPh>
    <rPh sb="57" eb="59">
      <t>カイショウ</t>
    </rPh>
    <rPh sb="60" eb="61">
      <t>ツト</t>
    </rPh>
    <rPh sb="63" eb="65">
      <t>カクチョウ</t>
    </rPh>
    <rPh sb="65" eb="67">
      <t>ジギョウ</t>
    </rPh>
    <rPh sb="68" eb="70">
      <t>ジッシ</t>
    </rPh>
    <rPh sb="74" eb="76">
      <t>イッポウ</t>
    </rPh>
    <rPh sb="78" eb="80">
      <t>キュウゾウ</t>
    </rPh>
    <rPh sb="82" eb="84">
      <t>ケイネン</t>
    </rPh>
    <rPh sb="84" eb="85">
      <t>カン</t>
    </rPh>
    <rPh sb="85" eb="86">
      <t>トウ</t>
    </rPh>
    <rPh sb="86" eb="88">
      <t>ロウキュウ</t>
    </rPh>
    <rPh sb="88" eb="90">
      <t>シセツ</t>
    </rPh>
    <rPh sb="91" eb="93">
      <t>コウシン</t>
    </rPh>
    <rPh sb="93" eb="94">
      <t>オヨ</t>
    </rPh>
    <rPh sb="95" eb="98">
      <t>タイシンカ</t>
    </rPh>
    <rPh sb="99" eb="100">
      <t>チョ</t>
    </rPh>
    <rPh sb="109" eb="111">
      <t>カンロ</t>
    </rPh>
    <rPh sb="111" eb="113">
      <t>コウシン</t>
    </rPh>
    <rPh sb="113" eb="115">
      <t>ケイカク</t>
    </rPh>
    <rPh sb="115" eb="116">
      <t>トウ</t>
    </rPh>
    <rPh sb="117" eb="118">
      <t>モト</t>
    </rPh>
    <rPh sb="122" eb="124">
      <t>コウシン</t>
    </rPh>
    <rPh sb="127" eb="129">
      <t>チャクジツ</t>
    </rPh>
    <rPh sb="130" eb="132">
      <t>ジッシ</t>
    </rPh>
    <rPh sb="134" eb="135">
      <t>イ</t>
    </rPh>
    <rPh sb="150" eb="152">
      <t>タイセイ</t>
    </rPh>
    <rPh sb="152" eb="154">
      <t>セイビ</t>
    </rPh>
    <rPh sb="155" eb="156">
      <t>ハカ</t>
    </rPh>
    <rPh sb="157" eb="159">
      <t>ヒツヨウ</t>
    </rPh>
    <rPh sb="169" eb="171">
      <t>トウシ</t>
    </rPh>
    <rPh sb="172" eb="173">
      <t>ヨウ</t>
    </rPh>
    <rPh sb="175" eb="177">
      <t>ケイヒ</t>
    </rPh>
    <rPh sb="178" eb="180">
      <t>チャクジツ</t>
    </rPh>
    <rPh sb="182" eb="184">
      <t>フダン</t>
    </rPh>
    <rPh sb="185" eb="186">
      <t>マカナ</t>
    </rPh>
    <rPh sb="190" eb="192">
      <t>スイドウ</t>
    </rPh>
    <rPh sb="192" eb="194">
      <t>ジギョウ</t>
    </rPh>
    <rPh sb="194" eb="196">
      <t>ケイエイ</t>
    </rPh>
    <rPh sb="196" eb="198">
      <t>キバン</t>
    </rPh>
    <rPh sb="199" eb="202">
      <t>ケンゼンセイ</t>
    </rPh>
    <rPh sb="202" eb="203">
      <t>オヨ</t>
    </rPh>
    <rPh sb="204" eb="207">
      <t>コウリツセイ</t>
    </rPh>
    <rPh sb="208" eb="210">
      <t>コウジョウ</t>
    </rPh>
    <rPh sb="211" eb="213">
      <t>ヒッス</t>
    </rPh>
    <rPh sb="215" eb="217">
      <t>ジョウキ</t>
    </rPh>
    <rPh sb="219" eb="220">
      <t>シメ</t>
    </rPh>
    <rPh sb="224" eb="226">
      <t>ケイカク</t>
    </rPh>
    <rPh sb="227" eb="228">
      <t>モト</t>
    </rPh>
    <rPh sb="231" eb="233">
      <t>シュウニュウ</t>
    </rPh>
    <rPh sb="234" eb="236">
      <t>ゾウカ</t>
    </rPh>
    <rPh sb="237" eb="239">
      <t>シシュツ</t>
    </rPh>
    <rPh sb="240" eb="242">
      <t>ヨクセイ</t>
    </rPh>
    <rPh sb="243" eb="244">
      <t>ハカ</t>
    </rPh>
    <rPh sb="256" eb="257">
      <t>ヒ</t>
    </rPh>
    <rPh sb="258" eb="259">
      <t>ツヅ</t>
    </rPh>
    <rPh sb="260" eb="262">
      <t>コンカイ</t>
    </rPh>
    <rPh sb="263" eb="265">
      <t>ブンセキ</t>
    </rPh>
    <rPh sb="265" eb="267">
      <t>ケッカ</t>
    </rPh>
    <rPh sb="267" eb="268">
      <t>トウ</t>
    </rPh>
    <rPh sb="269" eb="270">
      <t>フ</t>
    </rPh>
    <rPh sb="274" eb="276">
      <t>ケイエイ</t>
    </rPh>
    <rPh sb="276" eb="278">
      <t>センリャク</t>
    </rPh>
    <rPh sb="279" eb="280">
      <t>オヨ</t>
    </rPh>
    <rPh sb="282" eb="284">
      <t>スイドウ</t>
    </rPh>
    <rPh sb="290" eb="291">
      <t>モト</t>
    </rPh>
    <rPh sb="295" eb="296">
      <t>サラ</t>
    </rPh>
    <rPh sb="298" eb="300">
      <t>ケイエイ</t>
    </rPh>
    <rPh sb="300" eb="302">
      <t>キバン</t>
    </rPh>
    <rPh sb="303" eb="305">
      <t>キョウカ</t>
    </rPh>
    <rPh sb="306" eb="307">
      <t>ツト</t>
    </rPh>
    <rPh sb="319" eb="322">
      <t>コウイキカ</t>
    </rPh>
    <rPh sb="323" eb="325">
      <t>スイシン</t>
    </rPh>
    <rPh sb="331" eb="334">
      <t>ヒロシマケン</t>
    </rPh>
    <rPh sb="335" eb="337">
      <t>ケンナイ</t>
    </rPh>
    <rPh sb="337" eb="338">
      <t>シ</t>
    </rPh>
    <rPh sb="338" eb="339">
      <t>マチ</t>
    </rPh>
    <rPh sb="343" eb="346">
      <t>グタイテキ</t>
    </rPh>
    <rPh sb="347" eb="348">
      <t>ト</t>
    </rPh>
    <rPh sb="349" eb="350">
      <t>ク</t>
    </rPh>
    <rPh sb="352" eb="353">
      <t>ハジ</t>
    </rPh>
    <rPh sb="358" eb="360">
      <t>ジョウホウ</t>
    </rPh>
    <rPh sb="360" eb="362">
      <t>キョウユウ</t>
    </rPh>
    <rPh sb="363" eb="365">
      <t>レンケイ</t>
    </rPh>
    <rPh sb="365" eb="367">
      <t>キョウカ</t>
    </rPh>
    <rPh sb="368" eb="369">
      <t>ツト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</si>
</sst>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0.3</c:v>
                </c:pt>
                <c:pt idx="2">
                  <c:v>0.26</c:v>
                </c:pt>
                <c:pt idx="3">
                  <c:v>0.55000000000000004</c:v>
                </c:pt>
                <c:pt idx="4">
                  <c:v>0.28000000000000003</c:v>
                </c:pt>
              </c:numCache>
            </c:numRef>
          </c:val>
          <c:extLst xmlns:c16r2="http://schemas.microsoft.com/office/drawing/2015/06/chart">
            <c:ext xmlns:c16="http://schemas.microsoft.com/office/drawing/2014/chart" uri="{C3380CC4-5D6E-409C-BE32-E72D297353CC}">
              <c16:uniqueId val="{00000000-3476-444B-B5AF-F58180B8708C}"/>
            </c:ext>
          </c:extLst>
        </c:ser>
        <c:dLbls>
          <c:showLegendKey val="0"/>
          <c:showVal val="0"/>
          <c:showCatName val="0"/>
          <c:showSerName val="0"/>
          <c:showPercent val="0"/>
          <c:showBubbleSize val="0"/>
        </c:dLbls>
        <c:gapWidth val="150"/>
        <c:axId val="44476288"/>
        <c:axId val="444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3476-444B-B5AF-F58180B8708C}"/>
            </c:ext>
          </c:extLst>
        </c:ser>
        <c:dLbls>
          <c:showLegendKey val="0"/>
          <c:showVal val="0"/>
          <c:showCatName val="0"/>
          <c:showSerName val="0"/>
          <c:showPercent val="0"/>
          <c:showBubbleSize val="0"/>
        </c:dLbls>
        <c:marker val="1"/>
        <c:smooth val="0"/>
        <c:axId val="44476288"/>
        <c:axId val="44482560"/>
      </c:lineChart>
      <c:dateAx>
        <c:axId val="44476288"/>
        <c:scaling>
          <c:orientation val="minMax"/>
        </c:scaling>
        <c:delete val="1"/>
        <c:axPos val="b"/>
        <c:numFmt formatCode="ge" sourceLinked="1"/>
        <c:majorTickMark val="none"/>
        <c:minorTickMark val="none"/>
        <c:tickLblPos val="none"/>
        <c:crossAx val="44482560"/>
        <c:crosses val="autoZero"/>
        <c:auto val="1"/>
        <c:lblOffset val="100"/>
        <c:baseTimeUnit val="years"/>
      </c:dateAx>
      <c:valAx>
        <c:axId val="444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82.88</c:v>
                </c:pt>
                <c:pt idx="1">
                  <c:v>81.94</c:v>
                </c:pt>
                <c:pt idx="2">
                  <c:v>83.35</c:v>
                </c:pt>
                <c:pt idx="3">
                  <c:v>83.62</c:v>
                </c:pt>
                <c:pt idx="4">
                  <c:v>69</c:v>
                </c:pt>
              </c:numCache>
            </c:numRef>
          </c:val>
          <c:extLst xmlns:c16r2="http://schemas.microsoft.com/office/drawing/2015/06/chart">
            <c:ext xmlns:c16="http://schemas.microsoft.com/office/drawing/2014/chart" uri="{C3380CC4-5D6E-409C-BE32-E72D297353CC}">
              <c16:uniqueId val="{00000000-0F66-4705-AABC-E947427C0355}"/>
            </c:ext>
          </c:extLst>
        </c:ser>
        <c:dLbls>
          <c:showLegendKey val="0"/>
          <c:showVal val="0"/>
          <c:showCatName val="0"/>
          <c:showSerName val="0"/>
          <c:showPercent val="0"/>
          <c:showBubbleSize val="0"/>
        </c:dLbls>
        <c:gapWidth val="150"/>
        <c:axId val="90445312"/>
        <c:axId val="904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0F66-4705-AABC-E947427C0355}"/>
            </c:ext>
          </c:extLst>
        </c:ser>
        <c:dLbls>
          <c:showLegendKey val="0"/>
          <c:showVal val="0"/>
          <c:showCatName val="0"/>
          <c:showSerName val="0"/>
          <c:showPercent val="0"/>
          <c:showBubbleSize val="0"/>
        </c:dLbls>
        <c:marker val="1"/>
        <c:smooth val="0"/>
        <c:axId val="90445312"/>
        <c:axId val="90447232"/>
      </c:lineChart>
      <c:dateAx>
        <c:axId val="90445312"/>
        <c:scaling>
          <c:orientation val="minMax"/>
        </c:scaling>
        <c:delete val="1"/>
        <c:axPos val="b"/>
        <c:numFmt formatCode="ge" sourceLinked="1"/>
        <c:majorTickMark val="none"/>
        <c:minorTickMark val="none"/>
        <c:tickLblPos val="none"/>
        <c:crossAx val="90447232"/>
        <c:crosses val="autoZero"/>
        <c:auto val="1"/>
        <c:lblOffset val="100"/>
        <c:baseTimeUnit val="years"/>
      </c:dateAx>
      <c:valAx>
        <c:axId val="90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91.16</c:v>
                </c:pt>
                <c:pt idx="1">
                  <c:v>91.99</c:v>
                </c:pt>
                <c:pt idx="2">
                  <c:v>91.21</c:v>
                </c:pt>
                <c:pt idx="3">
                  <c:v>91.52</c:v>
                </c:pt>
                <c:pt idx="4">
                  <c:v>91.03</c:v>
                </c:pt>
              </c:numCache>
            </c:numRef>
          </c:val>
          <c:extLst xmlns:c16r2="http://schemas.microsoft.com/office/drawing/2015/06/chart">
            <c:ext xmlns:c16="http://schemas.microsoft.com/office/drawing/2014/chart" uri="{C3380CC4-5D6E-409C-BE32-E72D297353CC}">
              <c16:uniqueId val="{00000000-F532-4FE4-87CD-69B2562BBDAE}"/>
            </c:ext>
          </c:extLst>
        </c:ser>
        <c:dLbls>
          <c:showLegendKey val="0"/>
          <c:showVal val="0"/>
          <c:showCatName val="0"/>
          <c:showSerName val="0"/>
          <c:showPercent val="0"/>
          <c:showBubbleSize val="0"/>
        </c:dLbls>
        <c:gapWidth val="150"/>
        <c:axId val="91621248"/>
        <c:axId val="916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F532-4FE4-87CD-69B2562BBDAE}"/>
            </c:ext>
          </c:extLst>
        </c:ser>
        <c:dLbls>
          <c:showLegendKey val="0"/>
          <c:showVal val="0"/>
          <c:showCatName val="0"/>
          <c:showSerName val="0"/>
          <c:showPercent val="0"/>
          <c:showBubbleSize val="0"/>
        </c:dLbls>
        <c:marker val="1"/>
        <c:smooth val="0"/>
        <c:axId val="91621248"/>
        <c:axId val="91627520"/>
      </c:lineChart>
      <c:dateAx>
        <c:axId val="91621248"/>
        <c:scaling>
          <c:orientation val="minMax"/>
        </c:scaling>
        <c:delete val="1"/>
        <c:axPos val="b"/>
        <c:numFmt formatCode="ge" sourceLinked="1"/>
        <c:majorTickMark val="none"/>
        <c:minorTickMark val="none"/>
        <c:tickLblPos val="none"/>
        <c:crossAx val="91627520"/>
        <c:crosses val="autoZero"/>
        <c:auto val="1"/>
        <c:lblOffset val="100"/>
        <c:baseTimeUnit val="years"/>
      </c:dateAx>
      <c:valAx>
        <c:axId val="916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111.07</c:v>
                </c:pt>
                <c:pt idx="1">
                  <c:v>118.09</c:v>
                </c:pt>
                <c:pt idx="2">
                  <c:v>117.35</c:v>
                </c:pt>
                <c:pt idx="3">
                  <c:v>118.98</c:v>
                </c:pt>
                <c:pt idx="4">
                  <c:v>118.9</c:v>
                </c:pt>
              </c:numCache>
            </c:numRef>
          </c:val>
          <c:extLst xmlns:c16r2="http://schemas.microsoft.com/office/drawing/2015/06/chart">
            <c:ext xmlns:c16="http://schemas.microsoft.com/office/drawing/2014/chart" uri="{C3380CC4-5D6E-409C-BE32-E72D297353CC}">
              <c16:uniqueId val="{00000000-1A1F-433F-B973-3F657E9BD726}"/>
            </c:ext>
          </c:extLst>
        </c:ser>
        <c:dLbls>
          <c:showLegendKey val="0"/>
          <c:showVal val="0"/>
          <c:showCatName val="0"/>
          <c:showSerName val="0"/>
          <c:showPercent val="0"/>
          <c:showBubbleSize val="0"/>
        </c:dLbls>
        <c:gapWidth val="150"/>
        <c:axId val="89925888"/>
        <c:axId val="899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1A1F-433F-B973-3F657E9BD726}"/>
            </c:ext>
          </c:extLst>
        </c:ser>
        <c:dLbls>
          <c:showLegendKey val="0"/>
          <c:showVal val="0"/>
          <c:showCatName val="0"/>
          <c:showSerName val="0"/>
          <c:showPercent val="0"/>
          <c:showBubbleSize val="0"/>
        </c:dLbls>
        <c:marker val="1"/>
        <c:smooth val="0"/>
        <c:axId val="89925888"/>
        <c:axId val="89932160"/>
      </c:lineChart>
      <c:dateAx>
        <c:axId val="89925888"/>
        <c:scaling>
          <c:orientation val="minMax"/>
        </c:scaling>
        <c:delete val="1"/>
        <c:axPos val="b"/>
        <c:numFmt formatCode="ge" sourceLinked="1"/>
        <c:majorTickMark val="none"/>
        <c:minorTickMark val="none"/>
        <c:tickLblPos val="none"/>
        <c:crossAx val="89932160"/>
        <c:crosses val="autoZero"/>
        <c:auto val="1"/>
        <c:lblOffset val="100"/>
        <c:baseTimeUnit val="years"/>
      </c:dateAx>
      <c:valAx>
        <c:axId val="8993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41.87</c:v>
                </c:pt>
                <c:pt idx="1">
                  <c:v>46.64</c:v>
                </c:pt>
                <c:pt idx="2">
                  <c:v>48.12</c:v>
                </c:pt>
                <c:pt idx="3">
                  <c:v>49.53</c:v>
                </c:pt>
                <c:pt idx="4">
                  <c:v>50.41</c:v>
                </c:pt>
              </c:numCache>
            </c:numRef>
          </c:val>
          <c:extLst xmlns:c16r2="http://schemas.microsoft.com/office/drawing/2015/06/chart">
            <c:ext xmlns:c16="http://schemas.microsoft.com/office/drawing/2014/chart" uri="{C3380CC4-5D6E-409C-BE32-E72D297353CC}">
              <c16:uniqueId val="{00000000-D864-4B4B-B4EA-36A840FA2ACB}"/>
            </c:ext>
          </c:extLst>
        </c:ser>
        <c:dLbls>
          <c:showLegendKey val="0"/>
          <c:showVal val="0"/>
          <c:showCatName val="0"/>
          <c:showSerName val="0"/>
          <c:showPercent val="0"/>
          <c:showBubbleSize val="0"/>
        </c:dLbls>
        <c:gapWidth val="150"/>
        <c:axId val="89971328"/>
        <c:axId val="903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D864-4B4B-B4EA-36A840FA2ACB}"/>
            </c:ext>
          </c:extLst>
        </c:ser>
        <c:dLbls>
          <c:showLegendKey val="0"/>
          <c:showVal val="0"/>
          <c:showCatName val="0"/>
          <c:showSerName val="0"/>
          <c:showPercent val="0"/>
          <c:showBubbleSize val="0"/>
        </c:dLbls>
        <c:marker val="1"/>
        <c:smooth val="0"/>
        <c:axId val="89971328"/>
        <c:axId val="90313472"/>
      </c:lineChart>
      <c:dateAx>
        <c:axId val="89971328"/>
        <c:scaling>
          <c:orientation val="minMax"/>
        </c:scaling>
        <c:delete val="1"/>
        <c:axPos val="b"/>
        <c:numFmt formatCode="ge" sourceLinked="1"/>
        <c:majorTickMark val="none"/>
        <c:minorTickMark val="none"/>
        <c:tickLblPos val="none"/>
        <c:crossAx val="90313472"/>
        <c:crosses val="autoZero"/>
        <c:auto val="1"/>
        <c:lblOffset val="100"/>
        <c:baseTimeUnit val="years"/>
      </c:dateAx>
      <c:valAx>
        <c:axId val="90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2.63</c:v>
                </c:pt>
                <c:pt idx="1">
                  <c:v>3.52</c:v>
                </c:pt>
                <c:pt idx="2">
                  <c:v>3.62</c:v>
                </c:pt>
                <c:pt idx="3">
                  <c:v>3.91</c:v>
                </c:pt>
                <c:pt idx="4">
                  <c:v>4.84</c:v>
                </c:pt>
              </c:numCache>
            </c:numRef>
          </c:val>
          <c:extLst xmlns:c16r2="http://schemas.microsoft.com/office/drawing/2015/06/chart">
            <c:ext xmlns:c16="http://schemas.microsoft.com/office/drawing/2014/chart" uri="{C3380CC4-5D6E-409C-BE32-E72D297353CC}">
              <c16:uniqueId val="{00000000-D68E-411A-B899-197CA89B6D34}"/>
            </c:ext>
          </c:extLst>
        </c:ser>
        <c:dLbls>
          <c:showLegendKey val="0"/>
          <c:showVal val="0"/>
          <c:showCatName val="0"/>
          <c:showSerName val="0"/>
          <c:showPercent val="0"/>
          <c:showBubbleSize val="0"/>
        </c:dLbls>
        <c:gapWidth val="150"/>
        <c:axId val="90340352"/>
        <c:axId val="903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D68E-411A-B899-197CA89B6D34}"/>
            </c:ext>
          </c:extLst>
        </c:ser>
        <c:dLbls>
          <c:showLegendKey val="0"/>
          <c:showVal val="0"/>
          <c:showCatName val="0"/>
          <c:showSerName val="0"/>
          <c:showPercent val="0"/>
          <c:showBubbleSize val="0"/>
        </c:dLbls>
        <c:marker val="1"/>
        <c:smooth val="0"/>
        <c:axId val="90340352"/>
        <c:axId val="90350720"/>
      </c:lineChart>
      <c:dateAx>
        <c:axId val="90340352"/>
        <c:scaling>
          <c:orientation val="minMax"/>
        </c:scaling>
        <c:delete val="1"/>
        <c:axPos val="b"/>
        <c:numFmt formatCode="ge" sourceLinked="1"/>
        <c:majorTickMark val="none"/>
        <c:minorTickMark val="none"/>
        <c:tickLblPos val="none"/>
        <c:crossAx val="90350720"/>
        <c:crosses val="autoZero"/>
        <c:auto val="1"/>
        <c:lblOffset val="100"/>
        <c:baseTimeUnit val="years"/>
      </c:dateAx>
      <c:valAx>
        <c:axId val="90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C9-4415-9A20-9493C26D4E26}"/>
            </c:ext>
          </c:extLst>
        </c:ser>
        <c:dLbls>
          <c:showLegendKey val="0"/>
          <c:showVal val="0"/>
          <c:showCatName val="0"/>
          <c:showSerName val="0"/>
          <c:showPercent val="0"/>
          <c:showBubbleSize val="0"/>
        </c:dLbls>
        <c:gapWidth val="150"/>
        <c:axId val="89743360"/>
        <c:axId val="897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FC9-4415-9A20-9493C26D4E26}"/>
            </c:ext>
          </c:extLst>
        </c:ser>
        <c:dLbls>
          <c:showLegendKey val="0"/>
          <c:showVal val="0"/>
          <c:showCatName val="0"/>
          <c:showSerName val="0"/>
          <c:showPercent val="0"/>
          <c:showBubbleSize val="0"/>
        </c:dLbls>
        <c:marker val="1"/>
        <c:smooth val="0"/>
        <c:axId val="89743360"/>
        <c:axId val="89745280"/>
      </c:lineChart>
      <c:dateAx>
        <c:axId val="89743360"/>
        <c:scaling>
          <c:orientation val="minMax"/>
        </c:scaling>
        <c:delete val="1"/>
        <c:axPos val="b"/>
        <c:numFmt formatCode="ge" sourceLinked="1"/>
        <c:majorTickMark val="none"/>
        <c:minorTickMark val="none"/>
        <c:tickLblPos val="none"/>
        <c:crossAx val="89745280"/>
        <c:crosses val="autoZero"/>
        <c:auto val="1"/>
        <c:lblOffset val="100"/>
        <c:baseTimeUnit val="years"/>
      </c:dateAx>
      <c:valAx>
        <c:axId val="8974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560.57000000000005</c:v>
                </c:pt>
                <c:pt idx="1">
                  <c:v>325.52999999999997</c:v>
                </c:pt>
                <c:pt idx="2">
                  <c:v>329.4</c:v>
                </c:pt>
                <c:pt idx="3">
                  <c:v>431.61</c:v>
                </c:pt>
                <c:pt idx="4">
                  <c:v>441.01</c:v>
                </c:pt>
              </c:numCache>
            </c:numRef>
          </c:val>
          <c:extLst xmlns:c16r2="http://schemas.microsoft.com/office/drawing/2015/06/chart">
            <c:ext xmlns:c16="http://schemas.microsoft.com/office/drawing/2014/chart" uri="{C3380CC4-5D6E-409C-BE32-E72D297353CC}">
              <c16:uniqueId val="{00000000-BD2B-4AE1-A6AD-85F58FFCBDE5}"/>
            </c:ext>
          </c:extLst>
        </c:ser>
        <c:dLbls>
          <c:showLegendKey val="0"/>
          <c:showVal val="0"/>
          <c:showCatName val="0"/>
          <c:showSerName val="0"/>
          <c:showPercent val="0"/>
          <c:showBubbleSize val="0"/>
        </c:dLbls>
        <c:gapWidth val="150"/>
        <c:axId val="89774336"/>
        <c:axId val="897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BD2B-4AE1-A6AD-85F58FFCBDE5}"/>
            </c:ext>
          </c:extLst>
        </c:ser>
        <c:dLbls>
          <c:showLegendKey val="0"/>
          <c:showVal val="0"/>
          <c:showCatName val="0"/>
          <c:showSerName val="0"/>
          <c:showPercent val="0"/>
          <c:showBubbleSize val="0"/>
        </c:dLbls>
        <c:marker val="1"/>
        <c:smooth val="0"/>
        <c:axId val="89774336"/>
        <c:axId val="89780608"/>
      </c:lineChart>
      <c:dateAx>
        <c:axId val="89774336"/>
        <c:scaling>
          <c:orientation val="minMax"/>
        </c:scaling>
        <c:delete val="1"/>
        <c:axPos val="b"/>
        <c:numFmt formatCode="ge" sourceLinked="1"/>
        <c:majorTickMark val="none"/>
        <c:minorTickMark val="none"/>
        <c:tickLblPos val="none"/>
        <c:crossAx val="89780608"/>
        <c:crosses val="autoZero"/>
        <c:auto val="1"/>
        <c:lblOffset val="100"/>
        <c:baseTimeUnit val="years"/>
      </c:dateAx>
      <c:valAx>
        <c:axId val="8978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167.74</c:v>
                </c:pt>
                <c:pt idx="1">
                  <c:v>157.57</c:v>
                </c:pt>
                <c:pt idx="2">
                  <c:v>143.58000000000001</c:v>
                </c:pt>
                <c:pt idx="3">
                  <c:v>134.16999999999999</c:v>
                </c:pt>
                <c:pt idx="4">
                  <c:v>123.49</c:v>
                </c:pt>
              </c:numCache>
            </c:numRef>
          </c:val>
          <c:extLst xmlns:c16r2="http://schemas.microsoft.com/office/drawing/2015/06/chart">
            <c:ext xmlns:c16="http://schemas.microsoft.com/office/drawing/2014/chart" uri="{C3380CC4-5D6E-409C-BE32-E72D297353CC}">
              <c16:uniqueId val="{00000000-046C-4D89-AC44-C8573F19F7D5}"/>
            </c:ext>
          </c:extLst>
        </c:ser>
        <c:dLbls>
          <c:showLegendKey val="0"/>
          <c:showVal val="0"/>
          <c:showCatName val="0"/>
          <c:showSerName val="0"/>
          <c:showPercent val="0"/>
          <c:showBubbleSize val="0"/>
        </c:dLbls>
        <c:gapWidth val="150"/>
        <c:axId val="89823872"/>
        <c:axId val="898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046C-4D89-AC44-C8573F19F7D5}"/>
            </c:ext>
          </c:extLst>
        </c:ser>
        <c:dLbls>
          <c:showLegendKey val="0"/>
          <c:showVal val="0"/>
          <c:showCatName val="0"/>
          <c:showSerName val="0"/>
          <c:showPercent val="0"/>
          <c:showBubbleSize val="0"/>
        </c:dLbls>
        <c:marker val="1"/>
        <c:smooth val="0"/>
        <c:axId val="89823872"/>
        <c:axId val="89826048"/>
      </c:lineChart>
      <c:dateAx>
        <c:axId val="89823872"/>
        <c:scaling>
          <c:orientation val="minMax"/>
        </c:scaling>
        <c:delete val="1"/>
        <c:axPos val="b"/>
        <c:numFmt formatCode="ge" sourceLinked="1"/>
        <c:majorTickMark val="none"/>
        <c:minorTickMark val="none"/>
        <c:tickLblPos val="none"/>
        <c:crossAx val="89826048"/>
        <c:crosses val="autoZero"/>
        <c:auto val="1"/>
        <c:lblOffset val="100"/>
        <c:baseTimeUnit val="years"/>
      </c:dateAx>
      <c:valAx>
        <c:axId val="8982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100.24</c:v>
                </c:pt>
                <c:pt idx="1">
                  <c:v>107.28</c:v>
                </c:pt>
                <c:pt idx="2">
                  <c:v>108.02</c:v>
                </c:pt>
                <c:pt idx="3">
                  <c:v>109.79</c:v>
                </c:pt>
                <c:pt idx="4">
                  <c:v>109.36</c:v>
                </c:pt>
              </c:numCache>
            </c:numRef>
          </c:val>
          <c:extLst xmlns:c16r2="http://schemas.microsoft.com/office/drawing/2015/06/chart">
            <c:ext xmlns:c16="http://schemas.microsoft.com/office/drawing/2014/chart" uri="{C3380CC4-5D6E-409C-BE32-E72D297353CC}">
              <c16:uniqueId val="{00000000-5E1B-41F9-AF8E-C9C8A9B73C5A}"/>
            </c:ext>
          </c:extLst>
        </c:ser>
        <c:dLbls>
          <c:showLegendKey val="0"/>
          <c:showVal val="0"/>
          <c:showCatName val="0"/>
          <c:showSerName val="0"/>
          <c:showPercent val="0"/>
          <c:showBubbleSize val="0"/>
        </c:dLbls>
        <c:gapWidth val="150"/>
        <c:axId val="89843200"/>
        <c:axId val="898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5E1B-41F9-AF8E-C9C8A9B73C5A}"/>
            </c:ext>
          </c:extLst>
        </c:ser>
        <c:dLbls>
          <c:showLegendKey val="0"/>
          <c:showVal val="0"/>
          <c:showCatName val="0"/>
          <c:showSerName val="0"/>
          <c:showPercent val="0"/>
          <c:showBubbleSize val="0"/>
        </c:dLbls>
        <c:marker val="1"/>
        <c:smooth val="0"/>
        <c:axId val="89843200"/>
        <c:axId val="89845120"/>
      </c:lineChart>
      <c:dateAx>
        <c:axId val="89843200"/>
        <c:scaling>
          <c:orientation val="minMax"/>
        </c:scaling>
        <c:delete val="1"/>
        <c:axPos val="b"/>
        <c:numFmt formatCode="ge" sourceLinked="1"/>
        <c:majorTickMark val="none"/>
        <c:minorTickMark val="none"/>
        <c:tickLblPos val="none"/>
        <c:crossAx val="89845120"/>
        <c:crosses val="autoZero"/>
        <c:auto val="1"/>
        <c:lblOffset val="100"/>
        <c:baseTimeUnit val="years"/>
      </c:dateAx>
      <c:valAx>
        <c:axId val="898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243.81</c:v>
                </c:pt>
                <c:pt idx="1">
                  <c:v>227.9</c:v>
                </c:pt>
                <c:pt idx="2">
                  <c:v>227.13</c:v>
                </c:pt>
                <c:pt idx="3">
                  <c:v>222.85</c:v>
                </c:pt>
                <c:pt idx="4">
                  <c:v>224.15</c:v>
                </c:pt>
              </c:numCache>
            </c:numRef>
          </c:val>
          <c:extLst xmlns:c16r2="http://schemas.microsoft.com/office/drawing/2015/06/chart">
            <c:ext xmlns:c16="http://schemas.microsoft.com/office/drawing/2014/chart" uri="{C3380CC4-5D6E-409C-BE32-E72D297353CC}">
              <c16:uniqueId val="{00000000-9AE1-4C84-AF23-E9DE239A8863}"/>
            </c:ext>
          </c:extLst>
        </c:ser>
        <c:dLbls>
          <c:showLegendKey val="0"/>
          <c:showVal val="0"/>
          <c:showCatName val="0"/>
          <c:showSerName val="0"/>
          <c:showPercent val="0"/>
          <c:showBubbleSize val="0"/>
        </c:dLbls>
        <c:gapWidth val="150"/>
        <c:axId val="89891968"/>
        <c:axId val="898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9AE1-4C84-AF23-E9DE239A8863}"/>
            </c:ext>
          </c:extLst>
        </c:ser>
        <c:dLbls>
          <c:showLegendKey val="0"/>
          <c:showVal val="0"/>
          <c:showCatName val="0"/>
          <c:showSerName val="0"/>
          <c:showPercent val="0"/>
          <c:showBubbleSize val="0"/>
        </c:dLbls>
        <c:marker val="1"/>
        <c:smooth val="0"/>
        <c:axId val="89891968"/>
        <c:axId val="89893888"/>
      </c:lineChart>
      <c:dateAx>
        <c:axId val="89891968"/>
        <c:scaling>
          <c:orientation val="minMax"/>
        </c:scaling>
        <c:delete val="1"/>
        <c:axPos val="b"/>
        <c:numFmt formatCode="ge" sourceLinked="1"/>
        <c:majorTickMark val="none"/>
        <c:minorTickMark val="none"/>
        <c:tickLblPos val="none"/>
        <c:crossAx val="89893888"/>
        <c:crosses val="autoZero"/>
        <c:auto val="1"/>
        <c:lblOffset val="100"/>
        <c:baseTimeUnit val="years"/>
      </c:dateAx>
      <c:valAx>
        <c:axId val="89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52" zoomScaleNormal="100" workbookViewId="0">
      <selection activeCell="CC61" sqref="CC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広島県　東広島市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186649</v>
      </c>
      <c r="AM8" s="70"/>
      <c r="AN8" s="70"/>
      <c r="AO8" s="70"/>
      <c r="AP8" s="70"/>
      <c r="AQ8" s="70"/>
      <c r="AR8" s="70"/>
      <c r="AS8" s="70"/>
      <c r="AT8" s="66">
        <f>データ!$S$6</f>
        <v>635.16</v>
      </c>
      <c r="AU8" s="67"/>
      <c r="AV8" s="67"/>
      <c r="AW8" s="67"/>
      <c r="AX8" s="67"/>
      <c r="AY8" s="67"/>
      <c r="AZ8" s="67"/>
      <c r="BA8" s="67"/>
      <c r="BB8" s="69">
        <f>データ!$T$6</f>
        <v>293.86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79.45</v>
      </c>
      <c r="J10" s="67"/>
      <c r="K10" s="67"/>
      <c r="L10" s="67"/>
      <c r="M10" s="67"/>
      <c r="N10" s="67"/>
      <c r="O10" s="68"/>
      <c r="P10" s="69">
        <f>データ!$P$6</f>
        <v>85.24</v>
      </c>
      <c r="Q10" s="69"/>
      <c r="R10" s="69"/>
      <c r="S10" s="69"/>
      <c r="T10" s="69"/>
      <c r="U10" s="69"/>
      <c r="V10" s="69"/>
      <c r="W10" s="70">
        <f>データ!$Q$6</f>
        <v>3927</v>
      </c>
      <c r="X10" s="70"/>
      <c r="Y10" s="70"/>
      <c r="Z10" s="70"/>
      <c r="AA10" s="70"/>
      <c r="AB10" s="70"/>
      <c r="AC10" s="70"/>
      <c r="AD10" s="2"/>
      <c r="AE10" s="2"/>
      <c r="AF10" s="2"/>
      <c r="AG10" s="2"/>
      <c r="AH10" s="4"/>
      <c r="AI10" s="4"/>
      <c r="AJ10" s="4"/>
      <c r="AK10" s="4"/>
      <c r="AL10" s="70">
        <f>データ!$U$6</f>
        <v>158562</v>
      </c>
      <c r="AM10" s="70"/>
      <c r="AN10" s="70"/>
      <c r="AO10" s="70"/>
      <c r="AP10" s="70"/>
      <c r="AQ10" s="70"/>
      <c r="AR10" s="70"/>
      <c r="AS10" s="70"/>
      <c r="AT10" s="66">
        <f>データ!$V$6</f>
        <v>256.66000000000003</v>
      </c>
      <c r="AU10" s="67"/>
      <c r="AV10" s="67"/>
      <c r="AW10" s="67"/>
      <c r="AX10" s="67"/>
      <c r="AY10" s="67"/>
      <c r="AZ10" s="67"/>
      <c r="BA10" s="67"/>
      <c r="BB10" s="69">
        <f>データ!$W$6</f>
        <v>617.79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6JPgoOSobSJpjLreql53FF7b8S51wng1kbMG2woeqThB16DOb3Y1mUiDeVukxWxbAnajPlNuvo3wp4vtX9sNA==" saltValue="gKsPHfmyUgjdpfoCaaMD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342122</v>
      </c>
      <c r="D6" s="33">
        <f t="shared" si="3"/>
        <v>46</v>
      </c>
      <c r="E6" s="33">
        <f t="shared" si="3"/>
        <v>1</v>
      </c>
      <c r="F6" s="33">
        <f t="shared" si="3"/>
        <v>0</v>
      </c>
      <c r="G6" s="33">
        <f t="shared" si="3"/>
        <v>1</v>
      </c>
      <c r="H6" s="33" t="str">
        <f t="shared" si="3"/>
        <v>広島県　東広島市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79.45</v>
      </c>
      <c r="P6" s="34">
        <f t="shared" si="3"/>
        <v>85.24</v>
      </c>
      <c r="Q6" s="34">
        <f t="shared" si="3"/>
        <v>3927</v>
      </c>
      <c r="R6" s="34">
        <f t="shared" si="3"/>
        <v>186649</v>
      </c>
      <c r="S6" s="34">
        <f t="shared" si="3"/>
        <v>635.16</v>
      </c>
      <c r="T6" s="34">
        <f t="shared" si="3"/>
        <v>293.86</v>
      </c>
      <c r="U6" s="34">
        <f t="shared" si="3"/>
        <v>158562</v>
      </c>
      <c r="V6" s="34">
        <f t="shared" si="3"/>
        <v>256.66000000000003</v>
      </c>
      <c r="W6" s="34">
        <f t="shared" si="3"/>
        <v>617.79</v>
      </c>
      <c r="X6" s="35">
        <f>IF(X7="",NA(),X7)</f>
        <v>111.07</v>
      </c>
      <c r="Y6" s="35">
        <f t="shared" ref="Y6:AG6" si="4">IF(Y7="",NA(),Y7)</f>
        <v>118.09</v>
      </c>
      <c r="Z6" s="35">
        <f t="shared" si="4"/>
        <v>117.35</v>
      </c>
      <c r="AA6" s="35">
        <f t="shared" si="4"/>
        <v>118.98</v>
      </c>
      <c r="AB6" s="35">
        <f t="shared" si="4"/>
        <v>118.9</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560.57000000000005</v>
      </c>
      <c r="AU6" s="35">
        <f t="shared" ref="AU6:BC6" si="6">IF(AU7="",NA(),AU7)</f>
        <v>325.52999999999997</v>
      </c>
      <c r="AV6" s="35">
        <f t="shared" si="6"/>
        <v>329.4</v>
      </c>
      <c r="AW6" s="35">
        <f t="shared" si="6"/>
        <v>431.61</v>
      </c>
      <c r="AX6" s="35">
        <f t="shared" si="6"/>
        <v>441.01</v>
      </c>
      <c r="AY6" s="35">
        <f t="shared" si="6"/>
        <v>628.34</v>
      </c>
      <c r="AZ6" s="35">
        <f t="shared" si="6"/>
        <v>289.8</v>
      </c>
      <c r="BA6" s="35">
        <f t="shared" si="6"/>
        <v>299.44</v>
      </c>
      <c r="BB6" s="35">
        <f t="shared" si="6"/>
        <v>311.99</v>
      </c>
      <c r="BC6" s="35">
        <f t="shared" si="6"/>
        <v>307.83</v>
      </c>
      <c r="BD6" s="34" t="str">
        <f>IF(BD7="","",IF(BD7="-","【-】","【"&amp;SUBSTITUTE(TEXT(BD7,"#,##0.00"),"-","△")&amp;"】"))</f>
        <v>【264.34】</v>
      </c>
      <c r="BE6" s="35">
        <f>IF(BE7="",NA(),BE7)</f>
        <v>167.74</v>
      </c>
      <c r="BF6" s="35">
        <f t="shared" ref="BF6:BN6" si="7">IF(BF7="",NA(),BF7)</f>
        <v>157.57</v>
      </c>
      <c r="BG6" s="35">
        <f t="shared" si="7"/>
        <v>143.58000000000001</v>
      </c>
      <c r="BH6" s="35">
        <f t="shared" si="7"/>
        <v>134.16999999999999</v>
      </c>
      <c r="BI6" s="35">
        <f t="shared" si="7"/>
        <v>123.49</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100.24</v>
      </c>
      <c r="BQ6" s="35">
        <f t="shared" ref="BQ6:BY6" si="8">IF(BQ7="",NA(),BQ7)</f>
        <v>107.28</v>
      </c>
      <c r="BR6" s="35">
        <f t="shared" si="8"/>
        <v>108.02</v>
      </c>
      <c r="BS6" s="35">
        <f t="shared" si="8"/>
        <v>109.79</v>
      </c>
      <c r="BT6" s="35">
        <f t="shared" si="8"/>
        <v>109.36</v>
      </c>
      <c r="BU6" s="35">
        <f t="shared" si="8"/>
        <v>99.89</v>
      </c>
      <c r="BV6" s="35">
        <f t="shared" si="8"/>
        <v>107.05</v>
      </c>
      <c r="BW6" s="35">
        <f t="shared" si="8"/>
        <v>106.4</v>
      </c>
      <c r="BX6" s="35">
        <f t="shared" si="8"/>
        <v>107.61</v>
      </c>
      <c r="BY6" s="35">
        <f t="shared" si="8"/>
        <v>106.02</v>
      </c>
      <c r="BZ6" s="34" t="str">
        <f>IF(BZ7="","",IF(BZ7="-","【-】","【"&amp;SUBSTITUTE(TEXT(BZ7,"#,##0.00"),"-","△")&amp;"】"))</f>
        <v>【104.36】</v>
      </c>
      <c r="CA6" s="35">
        <f>IF(CA7="",NA(),CA7)</f>
        <v>243.81</v>
      </c>
      <c r="CB6" s="35">
        <f t="shared" ref="CB6:CJ6" si="9">IF(CB7="",NA(),CB7)</f>
        <v>227.9</v>
      </c>
      <c r="CC6" s="35">
        <f t="shared" si="9"/>
        <v>227.13</v>
      </c>
      <c r="CD6" s="35">
        <f t="shared" si="9"/>
        <v>222.85</v>
      </c>
      <c r="CE6" s="35">
        <f t="shared" si="9"/>
        <v>224.15</v>
      </c>
      <c r="CF6" s="35">
        <f t="shared" si="9"/>
        <v>165.34</v>
      </c>
      <c r="CG6" s="35">
        <f t="shared" si="9"/>
        <v>155.09</v>
      </c>
      <c r="CH6" s="35">
        <f t="shared" si="9"/>
        <v>156.29</v>
      </c>
      <c r="CI6" s="35">
        <f t="shared" si="9"/>
        <v>155.69</v>
      </c>
      <c r="CJ6" s="35">
        <f t="shared" si="9"/>
        <v>158.6</v>
      </c>
      <c r="CK6" s="34" t="str">
        <f>IF(CK7="","",IF(CK7="-","【-】","【"&amp;SUBSTITUTE(TEXT(CK7,"#,##0.00"),"-","△")&amp;"】"))</f>
        <v>【165.71】</v>
      </c>
      <c r="CL6" s="35">
        <f>IF(CL7="",NA(),CL7)</f>
        <v>82.88</v>
      </c>
      <c r="CM6" s="35">
        <f t="shared" ref="CM6:CU6" si="10">IF(CM7="",NA(),CM7)</f>
        <v>81.94</v>
      </c>
      <c r="CN6" s="35">
        <f t="shared" si="10"/>
        <v>83.35</v>
      </c>
      <c r="CO6" s="35">
        <f t="shared" si="10"/>
        <v>83.62</v>
      </c>
      <c r="CP6" s="35">
        <f t="shared" si="10"/>
        <v>69</v>
      </c>
      <c r="CQ6" s="35">
        <f t="shared" si="10"/>
        <v>62.15</v>
      </c>
      <c r="CR6" s="35">
        <f t="shared" si="10"/>
        <v>61.61</v>
      </c>
      <c r="CS6" s="35">
        <f t="shared" si="10"/>
        <v>62.34</v>
      </c>
      <c r="CT6" s="35">
        <f t="shared" si="10"/>
        <v>62.46</v>
      </c>
      <c r="CU6" s="35">
        <f t="shared" si="10"/>
        <v>62.88</v>
      </c>
      <c r="CV6" s="34" t="str">
        <f>IF(CV7="","",IF(CV7="-","【-】","【"&amp;SUBSTITUTE(TEXT(CV7,"#,##0.00"),"-","△")&amp;"】"))</f>
        <v>【60.41】</v>
      </c>
      <c r="CW6" s="35">
        <f>IF(CW7="",NA(),CW7)</f>
        <v>91.16</v>
      </c>
      <c r="CX6" s="35">
        <f t="shared" ref="CX6:DF6" si="11">IF(CX7="",NA(),CX7)</f>
        <v>91.99</v>
      </c>
      <c r="CY6" s="35">
        <f t="shared" si="11"/>
        <v>91.21</v>
      </c>
      <c r="CZ6" s="35">
        <f t="shared" si="11"/>
        <v>91.52</v>
      </c>
      <c r="DA6" s="35">
        <f t="shared" si="11"/>
        <v>91.03</v>
      </c>
      <c r="DB6" s="35">
        <f t="shared" si="11"/>
        <v>90.64</v>
      </c>
      <c r="DC6" s="35">
        <f t="shared" si="11"/>
        <v>90.23</v>
      </c>
      <c r="DD6" s="35">
        <f t="shared" si="11"/>
        <v>90.15</v>
      </c>
      <c r="DE6" s="35">
        <f t="shared" si="11"/>
        <v>90.62</v>
      </c>
      <c r="DF6" s="35">
        <f t="shared" si="11"/>
        <v>90.13</v>
      </c>
      <c r="DG6" s="34" t="str">
        <f>IF(DG7="","",IF(DG7="-","【-】","【"&amp;SUBSTITUTE(TEXT(DG7,"#,##0.00"),"-","△")&amp;"】"))</f>
        <v>【89.93】</v>
      </c>
      <c r="DH6" s="35">
        <f>IF(DH7="",NA(),DH7)</f>
        <v>41.87</v>
      </c>
      <c r="DI6" s="35">
        <f t="shared" ref="DI6:DQ6" si="12">IF(DI7="",NA(),DI7)</f>
        <v>46.64</v>
      </c>
      <c r="DJ6" s="35">
        <f t="shared" si="12"/>
        <v>48.12</v>
      </c>
      <c r="DK6" s="35">
        <f t="shared" si="12"/>
        <v>49.53</v>
      </c>
      <c r="DL6" s="35">
        <f t="shared" si="12"/>
        <v>50.41</v>
      </c>
      <c r="DM6" s="35">
        <f t="shared" si="12"/>
        <v>43.24</v>
      </c>
      <c r="DN6" s="35">
        <f t="shared" si="12"/>
        <v>46.36</v>
      </c>
      <c r="DO6" s="35">
        <f t="shared" si="12"/>
        <v>47.37</v>
      </c>
      <c r="DP6" s="35">
        <f t="shared" si="12"/>
        <v>48.01</v>
      </c>
      <c r="DQ6" s="35">
        <f t="shared" si="12"/>
        <v>48.01</v>
      </c>
      <c r="DR6" s="34" t="str">
        <f>IF(DR7="","",IF(DR7="-","【-】","【"&amp;SUBSTITUTE(TEXT(DR7,"#,##0.00"),"-","△")&amp;"】"))</f>
        <v>【48.12】</v>
      </c>
      <c r="DS6" s="35">
        <f>IF(DS7="",NA(),DS7)</f>
        <v>2.63</v>
      </c>
      <c r="DT6" s="35">
        <f t="shared" ref="DT6:EB6" si="13">IF(DT7="",NA(),DT7)</f>
        <v>3.52</v>
      </c>
      <c r="DU6" s="35">
        <f t="shared" si="13"/>
        <v>3.62</v>
      </c>
      <c r="DV6" s="35">
        <f t="shared" si="13"/>
        <v>3.91</v>
      </c>
      <c r="DW6" s="35">
        <f t="shared" si="13"/>
        <v>4.84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0.36</v>
      </c>
      <c r="EE6" s="35">
        <f t="shared" ref="EE6:EM6" si="14">IF(EE7="",NA(),EE7)</f>
        <v>0.3</v>
      </c>
      <c r="EF6" s="35">
        <f t="shared" si="14"/>
        <v>0.26</v>
      </c>
      <c r="EG6" s="35">
        <f t="shared" si="14"/>
        <v>0.55000000000000004</v>
      </c>
      <c r="EH6" s="35">
        <f t="shared" si="14"/>
        <v>0.28000000000000003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342122</v>
      </c>
      <c r="D7" s="37">
        <v>46</v>
      </c>
      <c r="E7" s="37">
        <v>1</v>
      </c>
      <c r="F7" s="37">
        <v>0</v>
      </c>
      <c r="G7" s="37">
        <v>1</v>
      </c>
      <c r="H7" s="37" t="s">
        <v>105</v>
      </c>
      <c r="I7" s="37" t="s">
        <v>106</v>
      </c>
      <c r="J7" s="37" t="s">
        <v>107</v>
      </c>
      <c r="K7" s="37" t="s">
        <v>108</v>
      </c>
      <c r="L7" s="37" t="s">
        <v>109</v>
      </c>
      <c r="M7" s="37" t="s">
        <v>110</v>
      </c>
      <c r="N7" s="38" t="s">
        <v>111</v>
      </c>
      <c r="O7" s="38">
        <v>79.45</v>
      </c>
      <c r="P7" s="38">
        <v>85.24</v>
      </c>
      <c r="Q7" s="38">
        <v>3927</v>
      </c>
      <c r="R7" s="38">
        <v>186649</v>
      </c>
      <c r="S7" s="38">
        <v>635.16</v>
      </c>
      <c r="T7" s="38">
        <v>293.86</v>
      </c>
      <c r="U7" s="38">
        <v>158562</v>
      </c>
      <c r="V7" s="38">
        <v>256.66000000000003</v>
      </c>
      <c r="W7" s="38">
        <v>617.79</v>
      </c>
      <c r="X7" s="38">
        <v>111.07</v>
      </c>
      <c r="Y7" s="38">
        <v>118.09</v>
      </c>
      <c r="Z7" s="38">
        <v>117.35</v>
      </c>
      <c r="AA7" s="38">
        <v>118.98</v>
      </c>
      <c r="AB7" s="38">
        <v>118.9</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560.57000000000005</v>
      </c>
      <c r="AU7" s="38">
        <v>325.52999999999997</v>
      </c>
      <c r="AV7" s="38">
        <v>329.4</v>
      </c>
      <c r="AW7" s="38">
        <v>431.61</v>
      </c>
      <c r="AX7" s="38">
        <v>441.01</v>
      </c>
      <c r="AY7" s="38">
        <v>628.34</v>
      </c>
      <c r="AZ7" s="38">
        <v>289.8</v>
      </c>
      <c r="BA7" s="38">
        <v>299.44</v>
      </c>
      <c r="BB7" s="38">
        <v>311.99</v>
      </c>
      <c r="BC7" s="38">
        <v>307.83</v>
      </c>
      <c r="BD7" s="38">
        <v>264.33999999999997</v>
      </c>
      <c r="BE7" s="38">
        <v>167.74</v>
      </c>
      <c r="BF7" s="38">
        <v>157.57</v>
      </c>
      <c r="BG7" s="38">
        <v>143.58000000000001</v>
      </c>
      <c r="BH7" s="38">
        <v>134.16999999999999</v>
      </c>
      <c r="BI7" s="38">
        <v>123.49</v>
      </c>
      <c r="BJ7" s="38">
        <v>297.13</v>
      </c>
      <c r="BK7" s="38">
        <v>301.99</v>
      </c>
      <c r="BL7" s="38">
        <v>298.08999999999997</v>
      </c>
      <c r="BM7" s="38">
        <v>291.77999999999997</v>
      </c>
      <c r="BN7" s="38">
        <v>295.44</v>
      </c>
      <c r="BO7" s="38">
        <v>274.27</v>
      </c>
      <c r="BP7" s="38">
        <v>100.24</v>
      </c>
      <c r="BQ7" s="38">
        <v>107.28</v>
      </c>
      <c r="BR7" s="38">
        <v>108.02</v>
      </c>
      <c r="BS7" s="38">
        <v>109.79</v>
      </c>
      <c r="BT7" s="38">
        <v>109.36</v>
      </c>
      <c r="BU7" s="38">
        <v>99.89</v>
      </c>
      <c r="BV7" s="38">
        <v>107.05</v>
      </c>
      <c r="BW7" s="38">
        <v>106.4</v>
      </c>
      <c r="BX7" s="38">
        <v>107.61</v>
      </c>
      <c r="BY7" s="38">
        <v>106.02</v>
      </c>
      <c r="BZ7" s="38">
        <v>104.36</v>
      </c>
      <c r="CA7" s="38">
        <v>243.81</v>
      </c>
      <c r="CB7" s="38">
        <v>227.9</v>
      </c>
      <c r="CC7" s="38">
        <v>227.13</v>
      </c>
      <c r="CD7" s="38">
        <v>222.85</v>
      </c>
      <c r="CE7" s="38">
        <v>224.15</v>
      </c>
      <c r="CF7" s="38">
        <v>165.34</v>
      </c>
      <c r="CG7" s="38">
        <v>155.09</v>
      </c>
      <c r="CH7" s="38">
        <v>156.29</v>
      </c>
      <c r="CI7" s="38">
        <v>155.69</v>
      </c>
      <c r="CJ7" s="38">
        <v>158.6</v>
      </c>
      <c r="CK7" s="38">
        <v>165.71</v>
      </c>
      <c r="CL7" s="38">
        <v>82.88</v>
      </c>
      <c r="CM7" s="38">
        <v>81.94</v>
      </c>
      <c r="CN7" s="38">
        <v>83.35</v>
      </c>
      <c r="CO7" s="38">
        <v>83.62</v>
      </c>
      <c r="CP7" s="38">
        <v>69</v>
      </c>
      <c r="CQ7" s="38">
        <v>62.15</v>
      </c>
      <c r="CR7" s="38">
        <v>61.61</v>
      </c>
      <c r="CS7" s="38">
        <v>62.34</v>
      </c>
      <c r="CT7" s="38">
        <v>62.46</v>
      </c>
      <c r="CU7" s="38">
        <v>62.88</v>
      </c>
      <c r="CV7" s="38">
        <v>60.41</v>
      </c>
      <c r="CW7" s="38">
        <v>91.16</v>
      </c>
      <c r="CX7" s="38">
        <v>91.99</v>
      </c>
      <c r="CY7" s="38">
        <v>91.21</v>
      </c>
      <c r="CZ7" s="38">
        <v>91.52</v>
      </c>
      <c r="DA7" s="38">
        <v>91.03</v>
      </c>
      <c r="DB7" s="38">
        <v>90.64</v>
      </c>
      <c r="DC7" s="38">
        <v>90.23</v>
      </c>
      <c r="DD7" s="38">
        <v>90.15</v>
      </c>
      <c r="DE7" s="38">
        <v>90.62</v>
      </c>
      <c r="DF7" s="38">
        <v>90.13</v>
      </c>
      <c r="DG7" s="38">
        <v>89.93</v>
      </c>
      <c r="DH7" s="38">
        <v>41.87</v>
      </c>
      <c r="DI7" s="38">
        <v>46.64</v>
      </c>
      <c r="DJ7" s="38">
        <v>48.12</v>
      </c>
      <c r="DK7" s="38">
        <v>49.53</v>
      </c>
      <c r="DL7" s="38">
        <v>50.41</v>
      </c>
      <c r="DM7" s="38">
        <v>43.24</v>
      </c>
      <c r="DN7" s="38">
        <v>46.36</v>
      </c>
      <c r="DO7" s="38">
        <v>47.37</v>
      </c>
      <c r="DP7" s="38">
        <v>48.01</v>
      </c>
      <c r="DQ7" s="38">
        <v>48.01</v>
      </c>
      <c r="DR7" s="38">
        <v>48.12</v>
      </c>
      <c r="DS7" s="38">
        <v>2.63</v>
      </c>
      <c r="DT7" s="38">
        <v>3.52</v>
      </c>
      <c r="DU7" s="38">
        <v>3.62</v>
      </c>
      <c r="DV7" s="38">
        <v>3.91</v>
      </c>
      <c r="DW7" s="38">
        <v>4.84</v>
      </c>
      <c r="DX7" s="38">
        <v>12.21</v>
      </c>
      <c r="DY7" s="38">
        <v>13.57</v>
      </c>
      <c r="DZ7" s="38">
        <v>14.27</v>
      </c>
      <c r="EA7" s="38">
        <v>16.170000000000002</v>
      </c>
      <c r="EB7" s="38">
        <v>16.600000000000001</v>
      </c>
      <c r="EC7" s="38">
        <v>15.89</v>
      </c>
      <c r="ED7" s="38">
        <v>0.36</v>
      </c>
      <c r="EE7" s="38">
        <v>0.3</v>
      </c>
      <c r="EF7" s="38">
        <v>0.26</v>
      </c>
      <c r="EG7" s="38">
        <v>0.55000000000000004</v>
      </c>
      <c r="EH7" s="38">
        <v>0.28000000000000003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HGH</cp:lastModifiedBy>
  <cp:lastPrinted>2019-01-29T07:18:25Z</cp:lastPrinted>
  <dcterms:created xsi:type="dcterms:W3CDTF">2018-12-03T08:36:24Z</dcterms:created>
  <dcterms:modified xsi:type="dcterms:W3CDTF">2019-01-30T02:00:40Z</dcterms:modified>
</cp:coreProperties>
</file>