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公営企業に係る『経営比較分析表』について\"/>
    </mc:Choice>
  </mc:AlternateContent>
  <workbookProtection workbookAlgorithmName="SHA-512" workbookHashValue="Ae2iSZBIG9xTeJ07cM0XnKEMjfmimCfmFRu5X6g5hsaqtyxAXR+M+FsI8RNrh26ZDL8TK3Ib/BEH0jhPU7dVFQ==" workbookSaltValue="KGS+mVtdHDnlxsqapTjJ1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<sst xmlns="http://schemas.openxmlformats.org/spreadsheetml/2006/main" count="232" uniqueCount="120">
  <si>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</si>
  <si>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</si>
  <si>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</si>
  <si>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</si>
  <si>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</si>
  <si>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</si>
  <si>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</si>
  <si>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</si>
  <si>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</si>
  <si>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</si>
  <si>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</si>
  <si>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</si>
  <si>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</si>
  <si>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</si>
  <si>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</si>
  <si>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</si>
  <si>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</si>
  <si>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</si>
  <si>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</si>
  <si>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</si>
  <si>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</si>
  <si>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</si>
  <si>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</si>
  <si>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</si>
  <si>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</si>
  <si>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</si>
  <si>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</si>
  <si>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</si>
  <si>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</si>
  <si>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</si>
  <si>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</si>
  <si>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</si>
  <si>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</si>
  <si>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</si>
  <si>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</si>
  <si>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</si>
  <si>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</si>
  <si>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</si>
  <si>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</si>
  <si>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</si>
  <si>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</si>
  <si>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</si>
  <si>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</si>
  <si>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</si>
  <si>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</si>
  <si>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</si>
  <si>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</si>
  <si>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</si>
  <si>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</si>
  <si>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</si>
  <si>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</si>
  <si>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</si>
  <si>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</si>
  <si>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</si>
  <si>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</si>
  <si>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</si>
  <si>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</si>
  <si>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</si>
  <si>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</si>
  <si>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</si>
  <si>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</si>
  <si>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</si>
  <si>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</si>
  <si>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</si>
  <si>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</si>
  <si>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</si>
  <si>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</si>
  <si>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</si>
  <si>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</si>
  <si>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</si>
  <si>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</si>
  <si>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</si>
  <si>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</si>
  <si>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</si>
  <si>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</si>
  <si>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</si>
  <si>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</si>
  <si>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</si>
  <si>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</si>
  <si>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</si>
  <si>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</si>
  <si>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</si>
  <si>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</si>
  <si>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</si>
  <si>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</si>
  <si>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</si>
  <si>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</si>
  <si>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</si>
  <si>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</si>
  <si>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</si>
  <si>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</si>
  <si>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</si>
  <si>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</si>
  <si>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</si>
  <si>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</si>
  <si>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</si>
  <si>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</si>
  <si>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</si>
  <si>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</si>
  <si>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</si>
  <si>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</si>
  <si>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</si>
  <si>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</si>
  <si>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</si>
  <si>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</si>
  <si>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</si>
  <si>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</si>
  <si>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</si>
  <si>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</si>
  <si>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</si>
  <si>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</si>
  <si>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</si>
  <si>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</si>
  <si>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</si>
  <si>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</si>
  <si>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</si>
  <si>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</si>
  <si>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①単年度の収支を示す100％を超えて経営できております。一層の事業の効率化に努めて運営していきたいと思います。
②累積欠損金や不良債権は発生しておりません。
③26年度は、地方公営企業会計制度の見直しにより、引当金の計上、建設改良費に充てられた企業債等が負債に含まれたため悪化しているように見えますが、100％を大きく上回っていることから支払い能力は備わっていると言えます。
④人口の減少傾向にあるため、給水収益も減少傾向となっていいることから、今後必要となる更新事業を行うためにも経営改善、投資の規模や料金水準の適正化につなげていきたいと思います。
⑤⑥更新投資に充てる財源確保等、今後の健全経営を続けていくため料金の水準見直しが必要となっていると思います。
⑦施設利用率は、ほぼ横ばいを推移しています。
⑧昨年より減少がみられます。老朽管更新、管路漏水調査等を行い、有収率の向上に努める必要があります。</t>
    <phoneticPr fontId="16"/>
  </si>
  <si>
    <t>人口推移が減少する中、安定した経営を行うために必要な財源確保と、計画的な費用の運営を行わなければならない時期になっております。</t>
    <phoneticPr fontId="16"/>
  </si>
  <si>
    <t>①設備の更新時期も近づいてくるので長寿命化などに取り組めば横ばいを推移していくとが可能ではないかと思います。
②③管路経年化率が上昇傾向にあり、老朽化の状況が悪化している状況にあります。更新率は、29年度は老朽管更新事業を進め、更新率が増の推移となりました。他事行との関連もありますが、計画的に更新を進めていけるよう財源の確保に努める必要があると思います。</t>
    <rPh sb="104" eb="106">
      <t>ロウキュウ</t>
    </rPh>
    <rPh sb="106" eb="107">
      <t>カン</t>
    </rPh>
    <rPh sb="107" eb="109">
      <t>コウシン</t>
    </rPh>
    <rPh sb="109" eb="111">
      <t>ジギョウ</t>
    </rPh>
    <rPh sb="112" eb="113">
      <t>スス</t>
    </rPh>
    <rPh sb="115" eb="117">
      <t>コウシン</t>
    </rPh>
    <rPh sb="117" eb="118">
      <t>リツ</t>
    </rPh>
    <rPh sb="119" eb="120">
      <t>ゾウ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</si>
</sst>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0.18</c:v>
                </c:pt>
                <c:pt idx="1">
                  <c:v>0.56000000000000005</c:v>
                </c:pt>
                <c:pt idx="2">
                  <c:v>0.01</c:v>
                </c:pt>
                <c:pt idx="3">
                  <c:v>1.1499999999999999</c:v>
                </c:pt>
                <c:pt idx="4">
                  <c:v>0.67</c:v>
                </c:pt>
              </c:numCache>
            </c:numRef>
          </c:val>
          <c:extLst xmlns:c16r2="http://schemas.microsoft.com/office/drawing/2015/06/chart">
            <c:ext xmlns:c16="http://schemas.microsoft.com/office/drawing/2014/chart" uri="{C3380CC4-5D6E-409C-BE32-E72D297353CC}">
              <c16:uniqueId val="{00000000-83AF-414E-80EE-02F2B2A36A75}"/>
            </c:ext>
          </c:extLst>
        </c:ser>
        <c:dLbls>
          <c:showLegendKey val="0"/>
          <c:showVal val="0"/>
          <c:showCatName val="0"/>
          <c:showSerName val="0"/>
          <c:showPercent val="0"/>
          <c:showBubbleSize val="0"/>
        </c:dLbls>
        <c:gapWidth val="150"/>
        <c:axId val="477034600"/>
        <c:axId val="4770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0.71</c:v>
                </c:pt>
                <c:pt idx="4">
                  <c:v>0.54</c:v>
                </c:pt>
              </c:numCache>
            </c:numRef>
          </c:val>
          <c:smooth val="0"/>
          <c:extLst xmlns:c16r2="http://schemas.microsoft.com/office/drawing/2015/06/chart">
            <c:ext xmlns:c16="http://schemas.microsoft.com/office/drawing/2014/chart" uri="{C3380CC4-5D6E-409C-BE32-E72D297353CC}">
              <c16:uniqueId val="{00000001-83AF-414E-80EE-02F2B2A36A75}"/>
            </c:ext>
          </c:extLst>
        </c:ser>
        <c:dLbls>
          <c:showLegendKey val="0"/>
          <c:showVal val="0"/>
          <c:showCatName val="0"/>
          <c:showSerName val="0"/>
          <c:showPercent val="0"/>
          <c:showBubbleSize val="0"/>
        </c:dLbls>
        <c:marker val="1"/>
        <c:smooth val="0"/>
        <c:axId val="477034600"/>
        <c:axId val="477034208"/>
      </c:lineChart>
      <c:dateAx>
        <c:axId val="477034600"/>
        <c:scaling>
          <c:orientation val="minMax"/>
        </c:scaling>
        <c:delete val="1"/>
        <c:axPos val="b"/>
        <c:numFmt formatCode="ge" sourceLinked="1"/>
        <c:majorTickMark val="none"/>
        <c:minorTickMark val="none"/>
        <c:tickLblPos val="none"/>
        <c:crossAx val="477034208"/>
        <c:crosses val="autoZero"/>
        <c:auto val="1"/>
        <c:lblOffset val="100"/>
        <c:baseTimeUnit val="years"/>
      </c:dateAx>
      <c:valAx>
        <c:axId val="4770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37.31</c:v>
                </c:pt>
                <c:pt idx="1">
                  <c:v>36.590000000000003</c:v>
                </c:pt>
                <c:pt idx="2">
                  <c:v>36.880000000000003</c:v>
                </c:pt>
                <c:pt idx="3">
                  <c:v>39.880000000000003</c:v>
                </c:pt>
                <c:pt idx="4">
                  <c:v>38.549999999999997</c:v>
                </c:pt>
              </c:numCache>
            </c:numRef>
          </c:val>
          <c:extLst xmlns:c16r2="http://schemas.microsoft.com/office/drawing/2015/06/chart">
            <c:ext xmlns:c16="http://schemas.microsoft.com/office/drawing/2014/chart" uri="{C3380CC4-5D6E-409C-BE32-E72D297353CC}">
              <c16:uniqueId val="{00000000-D610-4AD0-A843-664770BFFB10}"/>
            </c:ext>
          </c:extLst>
        </c:ser>
        <c:dLbls>
          <c:showLegendKey val="0"/>
          <c:showVal val="0"/>
          <c:showCatName val="0"/>
          <c:showSerName val="0"/>
          <c:showPercent val="0"/>
          <c:showBubbleSize val="0"/>
        </c:dLbls>
        <c:gapWidth val="150"/>
        <c:axId val="405400408"/>
        <c:axId val="4054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54.92</c:v>
                </c:pt>
                <c:pt idx="4">
                  <c:v>55.63</c:v>
                </c:pt>
              </c:numCache>
            </c:numRef>
          </c:val>
          <c:smooth val="0"/>
          <c:extLst xmlns:c16r2="http://schemas.microsoft.com/office/drawing/2015/06/chart">
            <c:ext xmlns:c16="http://schemas.microsoft.com/office/drawing/2014/chart" uri="{C3380CC4-5D6E-409C-BE32-E72D297353CC}">
              <c16:uniqueId val="{00000001-D610-4AD0-A843-664770BFFB10}"/>
            </c:ext>
          </c:extLst>
        </c:ser>
        <c:dLbls>
          <c:showLegendKey val="0"/>
          <c:showVal val="0"/>
          <c:showCatName val="0"/>
          <c:showSerName val="0"/>
          <c:showPercent val="0"/>
          <c:showBubbleSize val="0"/>
        </c:dLbls>
        <c:marker val="1"/>
        <c:smooth val="0"/>
        <c:axId val="405400408"/>
        <c:axId val="405400800"/>
      </c:lineChart>
      <c:dateAx>
        <c:axId val="405400408"/>
        <c:scaling>
          <c:orientation val="minMax"/>
        </c:scaling>
        <c:delete val="1"/>
        <c:axPos val="b"/>
        <c:numFmt formatCode="ge" sourceLinked="1"/>
        <c:majorTickMark val="none"/>
        <c:minorTickMark val="none"/>
        <c:tickLblPos val="none"/>
        <c:crossAx val="405400800"/>
        <c:crosses val="autoZero"/>
        <c:auto val="1"/>
        <c:lblOffset val="100"/>
        <c:baseTimeUnit val="years"/>
      </c:dateAx>
      <c:valAx>
        <c:axId val="4054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0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85.45</c:v>
                </c:pt>
                <c:pt idx="1">
                  <c:v>85.19</c:v>
                </c:pt>
                <c:pt idx="2">
                  <c:v>84.49</c:v>
                </c:pt>
                <c:pt idx="3">
                  <c:v>78.760000000000005</c:v>
                </c:pt>
                <c:pt idx="4">
                  <c:v>81.599999999999994</c:v>
                </c:pt>
              </c:numCache>
            </c:numRef>
          </c:val>
          <c:extLst xmlns:c16r2="http://schemas.microsoft.com/office/drawing/2015/06/chart">
            <c:ext xmlns:c16="http://schemas.microsoft.com/office/drawing/2014/chart" uri="{C3380CC4-5D6E-409C-BE32-E72D297353CC}">
              <c16:uniqueId val="{00000000-152E-4593-8982-F18617782583}"/>
            </c:ext>
          </c:extLst>
        </c:ser>
        <c:dLbls>
          <c:showLegendKey val="0"/>
          <c:showVal val="0"/>
          <c:showCatName val="0"/>
          <c:showSerName val="0"/>
          <c:showPercent val="0"/>
          <c:showBubbleSize val="0"/>
        </c:dLbls>
        <c:gapWidth val="150"/>
        <c:axId val="405401976"/>
        <c:axId val="4054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82.66</c:v>
                </c:pt>
                <c:pt idx="4">
                  <c:v>82.04</c:v>
                </c:pt>
              </c:numCache>
            </c:numRef>
          </c:val>
          <c:smooth val="0"/>
          <c:extLst xmlns:c16r2="http://schemas.microsoft.com/office/drawing/2015/06/chart">
            <c:ext xmlns:c16="http://schemas.microsoft.com/office/drawing/2014/chart" uri="{C3380CC4-5D6E-409C-BE32-E72D297353CC}">
              <c16:uniqueId val="{00000001-152E-4593-8982-F18617782583}"/>
            </c:ext>
          </c:extLst>
        </c:ser>
        <c:dLbls>
          <c:showLegendKey val="0"/>
          <c:showVal val="0"/>
          <c:showCatName val="0"/>
          <c:showSerName val="0"/>
          <c:showPercent val="0"/>
          <c:showBubbleSize val="0"/>
        </c:dLbls>
        <c:marker val="1"/>
        <c:smooth val="0"/>
        <c:axId val="405401976"/>
        <c:axId val="405402368"/>
      </c:lineChart>
      <c:dateAx>
        <c:axId val="405401976"/>
        <c:scaling>
          <c:orientation val="minMax"/>
        </c:scaling>
        <c:delete val="1"/>
        <c:axPos val="b"/>
        <c:numFmt formatCode="ge" sourceLinked="1"/>
        <c:majorTickMark val="none"/>
        <c:minorTickMark val="none"/>
        <c:tickLblPos val="none"/>
        <c:crossAx val="405402368"/>
        <c:crosses val="autoZero"/>
        <c:auto val="1"/>
        <c:lblOffset val="100"/>
        <c:baseTimeUnit val="years"/>
      </c:dateAx>
      <c:valAx>
        <c:axId val="405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0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112.42</c:v>
                </c:pt>
                <c:pt idx="1">
                  <c:v>108.67</c:v>
                </c:pt>
                <c:pt idx="2">
                  <c:v>107.88</c:v>
                </c:pt>
                <c:pt idx="3">
                  <c:v>104.78</c:v>
                </c:pt>
                <c:pt idx="4">
                  <c:v>108.94</c:v>
                </c:pt>
              </c:numCache>
            </c:numRef>
          </c:val>
          <c:extLst xmlns:c16r2="http://schemas.microsoft.com/office/drawing/2015/06/chart">
            <c:ext xmlns:c16="http://schemas.microsoft.com/office/drawing/2014/chart" uri="{C3380CC4-5D6E-409C-BE32-E72D297353CC}">
              <c16:uniqueId val="{00000000-CB92-4A15-B80C-FC69D97A5500}"/>
            </c:ext>
          </c:extLst>
        </c:ser>
        <c:dLbls>
          <c:showLegendKey val="0"/>
          <c:showVal val="0"/>
          <c:showCatName val="0"/>
          <c:showSerName val="0"/>
          <c:showPercent val="0"/>
          <c:showBubbleSize val="0"/>
        </c:dLbls>
        <c:gapWidth val="150"/>
        <c:axId val="477033032"/>
        <c:axId val="4770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111.71</c:v>
                </c:pt>
                <c:pt idx="4">
                  <c:v>110.05</c:v>
                </c:pt>
              </c:numCache>
            </c:numRef>
          </c:val>
          <c:smooth val="0"/>
          <c:extLst xmlns:c16r2="http://schemas.microsoft.com/office/drawing/2015/06/chart">
            <c:ext xmlns:c16="http://schemas.microsoft.com/office/drawing/2014/chart" uri="{C3380CC4-5D6E-409C-BE32-E72D297353CC}">
              <c16:uniqueId val="{00000001-CB92-4A15-B80C-FC69D97A5500}"/>
            </c:ext>
          </c:extLst>
        </c:ser>
        <c:dLbls>
          <c:showLegendKey val="0"/>
          <c:showVal val="0"/>
          <c:showCatName val="0"/>
          <c:showSerName val="0"/>
          <c:showPercent val="0"/>
          <c:showBubbleSize val="0"/>
        </c:dLbls>
        <c:marker val="1"/>
        <c:smooth val="0"/>
        <c:axId val="477033032"/>
        <c:axId val="477037344"/>
      </c:lineChart>
      <c:dateAx>
        <c:axId val="477033032"/>
        <c:scaling>
          <c:orientation val="minMax"/>
        </c:scaling>
        <c:delete val="1"/>
        <c:axPos val="b"/>
        <c:numFmt formatCode="ge" sourceLinked="1"/>
        <c:majorTickMark val="none"/>
        <c:minorTickMark val="none"/>
        <c:tickLblPos val="none"/>
        <c:crossAx val="477037344"/>
        <c:crosses val="autoZero"/>
        <c:auto val="1"/>
        <c:lblOffset val="100"/>
        <c:baseTimeUnit val="years"/>
      </c:dateAx>
      <c:valAx>
        <c:axId val="47703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03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34.03</c:v>
                </c:pt>
                <c:pt idx="1">
                  <c:v>45.94</c:v>
                </c:pt>
                <c:pt idx="2">
                  <c:v>45.58</c:v>
                </c:pt>
                <c:pt idx="3">
                  <c:v>46.33</c:v>
                </c:pt>
                <c:pt idx="4">
                  <c:v>48.26</c:v>
                </c:pt>
              </c:numCache>
            </c:numRef>
          </c:val>
          <c:extLst xmlns:c16r2="http://schemas.microsoft.com/office/drawing/2015/06/chart">
            <c:ext xmlns:c16="http://schemas.microsoft.com/office/drawing/2014/chart" uri="{C3380CC4-5D6E-409C-BE32-E72D297353CC}">
              <c16:uniqueId val="{00000000-61AD-40B0-9463-053032CF965A}"/>
            </c:ext>
          </c:extLst>
        </c:ser>
        <c:dLbls>
          <c:showLegendKey val="0"/>
          <c:showVal val="0"/>
          <c:showCatName val="0"/>
          <c:showSerName val="0"/>
          <c:showPercent val="0"/>
          <c:showBubbleSize val="0"/>
        </c:dLbls>
        <c:gapWidth val="150"/>
        <c:axId val="477038520"/>
        <c:axId val="4770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48.49</c:v>
                </c:pt>
                <c:pt idx="4">
                  <c:v>48.05</c:v>
                </c:pt>
              </c:numCache>
            </c:numRef>
          </c:val>
          <c:smooth val="0"/>
          <c:extLst xmlns:c16r2="http://schemas.microsoft.com/office/drawing/2015/06/chart">
            <c:ext xmlns:c16="http://schemas.microsoft.com/office/drawing/2014/chart" uri="{C3380CC4-5D6E-409C-BE32-E72D297353CC}">
              <c16:uniqueId val="{00000001-61AD-40B0-9463-053032CF965A}"/>
            </c:ext>
          </c:extLst>
        </c:ser>
        <c:dLbls>
          <c:showLegendKey val="0"/>
          <c:showVal val="0"/>
          <c:showCatName val="0"/>
          <c:showSerName val="0"/>
          <c:showPercent val="0"/>
          <c:showBubbleSize val="0"/>
        </c:dLbls>
        <c:marker val="1"/>
        <c:smooth val="0"/>
        <c:axId val="477038520"/>
        <c:axId val="477038912"/>
      </c:lineChart>
      <c:dateAx>
        <c:axId val="477038520"/>
        <c:scaling>
          <c:orientation val="minMax"/>
        </c:scaling>
        <c:delete val="1"/>
        <c:axPos val="b"/>
        <c:numFmt formatCode="ge" sourceLinked="1"/>
        <c:majorTickMark val="none"/>
        <c:minorTickMark val="none"/>
        <c:tickLblPos val="none"/>
        <c:crossAx val="477038912"/>
        <c:crosses val="autoZero"/>
        <c:auto val="1"/>
        <c:lblOffset val="100"/>
        <c:baseTimeUnit val="years"/>
      </c:dateAx>
      <c:valAx>
        <c:axId val="4770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3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12.47</c:v>
                </c:pt>
                <c:pt idx="1">
                  <c:v>13.2</c:v>
                </c:pt>
                <c:pt idx="2">
                  <c:v>15.78</c:v>
                </c:pt>
                <c:pt idx="3">
                  <c:v>15.72</c:v>
                </c:pt>
                <c:pt idx="4">
                  <c:v>16.28</c:v>
                </c:pt>
              </c:numCache>
            </c:numRef>
          </c:val>
          <c:extLst xmlns:c16r2="http://schemas.microsoft.com/office/drawing/2015/06/chart">
            <c:ext xmlns:c16="http://schemas.microsoft.com/office/drawing/2014/chart" uri="{C3380CC4-5D6E-409C-BE32-E72D297353CC}">
              <c16:uniqueId val="{00000000-A97F-47F6-9348-E996E0099A47}"/>
            </c:ext>
          </c:extLst>
        </c:ser>
        <c:dLbls>
          <c:showLegendKey val="0"/>
          <c:showVal val="0"/>
          <c:showCatName val="0"/>
          <c:showSerName val="0"/>
          <c:showPercent val="0"/>
          <c:showBubbleSize val="0"/>
        </c:dLbls>
        <c:gapWidth val="150"/>
        <c:axId val="127195768"/>
        <c:axId val="12719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12.79</c:v>
                </c:pt>
                <c:pt idx="4">
                  <c:v>13.39</c:v>
                </c:pt>
              </c:numCache>
            </c:numRef>
          </c:val>
          <c:smooth val="0"/>
          <c:extLst xmlns:c16r2="http://schemas.microsoft.com/office/drawing/2015/06/chart">
            <c:ext xmlns:c16="http://schemas.microsoft.com/office/drawing/2014/chart" uri="{C3380CC4-5D6E-409C-BE32-E72D297353CC}">
              <c16:uniqueId val="{00000001-A97F-47F6-9348-E996E0099A47}"/>
            </c:ext>
          </c:extLst>
        </c:ser>
        <c:dLbls>
          <c:showLegendKey val="0"/>
          <c:showVal val="0"/>
          <c:showCatName val="0"/>
          <c:showSerName val="0"/>
          <c:showPercent val="0"/>
          <c:showBubbleSize val="0"/>
        </c:dLbls>
        <c:marker val="1"/>
        <c:smooth val="0"/>
        <c:axId val="127195768"/>
        <c:axId val="127196552"/>
      </c:lineChart>
      <c:dateAx>
        <c:axId val="127195768"/>
        <c:scaling>
          <c:orientation val="minMax"/>
        </c:scaling>
        <c:delete val="1"/>
        <c:axPos val="b"/>
        <c:numFmt formatCode="ge" sourceLinked="1"/>
        <c:majorTickMark val="none"/>
        <c:minorTickMark val="none"/>
        <c:tickLblPos val="none"/>
        <c:crossAx val="127196552"/>
        <c:crosses val="autoZero"/>
        <c:auto val="1"/>
        <c:lblOffset val="100"/>
        <c:baseTimeUnit val="years"/>
      </c:dateAx>
      <c:valAx>
        <c:axId val="12719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5F-4E88-9104-B03511CC7CB0}"/>
            </c:ext>
          </c:extLst>
        </c:ser>
        <c:dLbls>
          <c:showLegendKey val="0"/>
          <c:showVal val="0"/>
          <c:showCatName val="0"/>
          <c:showSerName val="0"/>
          <c:showPercent val="0"/>
          <c:showBubbleSize val="0"/>
        </c:dLbls>
        <c:gapWidth val="150"/>
        <c:axId val="127200080"/>
        <c:axId val="12719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1.72</c:v>
                </c:pt>
                <c:pt idx="4">
                  <c:v>2.64</c:v>
                </c:pt>
              </c:numCache>
            </c:numRef>
          </c:val>
          <c:smooth val="0"/>
          <c:extLst xmlns:c16r2="http://schemas.microsoft.com/office/drawing/2015/06/chart">
            <c:ext xmlns:c16="http://schemas.microsoft.com/office/drawing/2014/chart" uri="{C3380CC4-5D6E-409C-BE32-E72D297353CC}">
              <c16:uniqueId val="{00000001-F55F-4E88-9104-B03511CC7CB0}"/>
            </c:ext>
          </c:extLst>
        </c:ser>
        <c:dLbls>
          <c:showLegendKey val="0"/>
          <c:showVal val="0"/>
          <c:showCatName val="0"/>
          <c:showSerName val="0"/>
          <c:showPercent val="0"/>
          <c:showBubbleSize val="0"/>
        </c:dLbls>
        <c:marker val="1"/>
        <c:smooth val="0"/>
        <c:axId val="127200080"/>
        <c:axId val="127199688"/>
      </c:lineChart>
      <c:dateAx>
        <c:axId val="127200080"/>
        <c:scaling>
          <c:orientation val="minMax"/>
        </c:scaling>
        <c:delete val="1"/>
        <c:axPos val="b"/>
        <c:numFmt formatCode="ge" sourceLinked="1"/>
        <c:majorTickMark val="none"/>
        <c:minorTickMark val="none"/>
        <c:tickLblPos val="none"/>
        <c:crossAx val="127199688"/>
        <c:crosses val="autoZero"/>
        <c:auto val="1"/>
        <c:lblOffset val="100"/>
        <c:baseTimeUnit val="years"/>
      </c:dateAx>
      <c:valAx>
        <c:axId val="12719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562.91999999999996</c:v>
                </c:pt>
                <c:pt idx="1">
                  <c:v>300.23</c:v>
                </c:pt>
                <c:pt idx="2">
                  <c:v>316.57</c:v>
                </c:pt>
                <c:pt idx="3">
                  <c:v>360.82</c:v>
                </c:pt>
                <c:pt idx="4">
                  <c:v>353.84</c:v>
                </c:pt>
              </c:numCache>
            </c:numRef>
          </c:val>
          <c:extLst xmlns:c16r2="http://schemas.microsoft.com/office/drawing/2015/06/chart">
            <c:ext xmlns:c16="http://schemas.microsoft.com/office/drawing/2014/chart" uri="{C3380CC4-5D6E-409C-BE32-E72D297353CC}">
              <c16:uniqueId val="{00000000-E4B5-43A9-B20D-FA9483D15D7D}"/>
            </c:ext>
          </c:extLst>
        </c:ser>
        <c:dLbls>
          <c:showLegendKey val="0"/>
          <c:showVal val="0"/>
          <c:showCatName val="0"/>
          <c:showSerName val="0"/>
          <c:showPercent val="0"/>
          <c:showBubbleSize val="0"/>
        </c:dLbls>
        <c:gapWidth val="150"/>
        <c:axId val="127198120"/>
        <c:axId val="1271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384.34</c:v>
                </c:pt>
                <c:pt idx="4">
                  <c:v>359.47</c:v>
                </c:pt>
              </c:numCache>
            </c:numRef>
          </c:val>
          <c:smooth val="0"/>
          <c:extLst xmlns:c16r2="http://schemas.microsoft.com/office/drawing/2015/06/chart">
            <c:ext xmlns:c16="http://schemas.microsoft.com/office/drawing/2014/chart" uri="{C3380CC4-5D6E-409C-BE32-E72D297353CC}">
              <c16:uniqueId val="{00000001-E4B5-43A9-B20D-FA9483D15D7D}"/>
            </c:ext>
          </c:extLst>
        </c:ser>
        <c:dLbls>
          <c:showLegendKey val="0"/>
          <c:showVal val="0"/>
          <c:showCatName val="0"/>
          <c:showSerName val="0"/>
          <c:showPercent val="0"/>
          <c:showBubbleSize val="0"/>
        </c:dLbls>
        <c:marker val="1"/>
        <c:smooth val="0"/>
        <c:axId val="127198120"/>
        <c:axId val="127197728"/>
      </c:lineChart>
      <c:dateAx>
        <c:axId val="127198120"/>
        <c:scaling>
          <c:orientation val="minMax"/>
        </c:scaling>
        <c:delete val="1"/>
        <c:axPos val="b"/>
        <c:numFmt formatCode="ge" sourceLinked="1"/>
        <c:majorTickMark val="none"/>
        <c:minorTickMark val="none"/>
        <c:tickLblPos val="none"/>
        <c:crossAx val="127197728"/>
        <c:crosses val="autoZero"/>
        <c:auto val="1"/>
        <c:lblOffset val="100"/>
        <c:baseTimeUnit val="years"/>
      </c:dateAx>
      <c:valAx>
        <c:axId val="12719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19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454.32</c:v>
                </c:pt>
                <c:pt idx="1">
                  <c:v>478.36</c:v>
                </c:pt>
                <c:pt idx="2">
                  <c:v>530.75</c:v>
                </c:pt>
                <c:pt idx="3">
                  <c:v>555.17999999999995</c:v>
                </c:pt>
                <c:pt idx="4">
                  <c:v>445.58</c:v>
                </c:pt>
              </c:numCache>
            </c:numRef>
          </c:val>
          <c:extLst xmlns:c16r2="http://schemas.microsoft.com/office/drawing/2015/06/chart">
            <c:ext xmlns:c16="http://schemas.microsoft.com/office/drawing/2014/chart" uri="{C3380CC4-5D6E-409C-BE32-E72D297353CC}">
              <c16:uniqueId val="{00000000-2EED-4872-AFC3-A255D40CC6DA}"/>
            </c:ext>
          </c:extLst>
        </c:ser>
        <c:dLbls>
          <c:showLegendKey val="0"/>
          <c:showVal val="0"/>
          <c:showCatName val="0"/>
          <c:showSerName val="0"/>
          <c:showPercent val="0"/>
          <c:showBubbleSize val="0"/>
        </c:dLbls>
        <c:gapWidth val="150"/>
        <c:axId val="409988920"/>
        <c:axId val="40998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380.58</c:v>
                </c:pt>
                <c:pt idx="4">
                  <c:v>401.79</c:v>
                </c:pt>
              </c:numCache>
            </c:numRef>
          </c:val>
          <c:smooth val="0"/>
          <c:extLst xmlns:c16r2="http://schemas.microsoft.com/office/drawing/2015/06/chart">
            <c:ext xmlns:c16="http://schemas.microsoft.com/office/drawing/2014/chart" uri="{C3380CC4-5D6E-409C-BE32-E72D297353CC}">
              <c16:uniqueId val="{00000001-2EED-4872-AFC3-A255D40CC6DA}"/>
            </c:ext>
          </c:extLst>
        </c:ser>
        <c:dLbls>
          <c:showLegendKey val="0"/>
          <c:showVal val="0"/>
          <c:showCatName val="0"/>
          <c:showSerName val="0"/>
          <c:showPercent val="0"/>
          <c:showBubbleSize val="0"/>
        </c:dLbls>
        <c:marker val="1"/>
        <c:smooth val="0"/>
        <c:axId val="409988920"/>
        <c:axId val="409989704"/>
      </c:lineChart>
      <c:dateAx>
        <c:axId val="409988920"/>
        <c:scaling>
          <c:orientation val="minMax"/>
        </c:scaling>
        <c:delete val="1"/>
        <c:axPos val="b"/>
        <c:numFmt formatCode="ge" sourceLinked="1"/>
        <c:majorTickMark val="none"/>
        <c:minorTickMark val="none"/>
        <c:tickLblPos val="none"/>
        <c:crossAx val="409989704"/>
        <c:crosses val="autoZero"/>
        <c:auto val="1"/>
        <c:lblOffset val="100"/>
        <c:baseTimeUnit val="years"/>
      </c:dateAx>
      <c:valAx>
        <c:axId val="409989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9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101.62</c:v>
                </c:pt>
                <c:pt idx="1">
                  <c:v>101.69</c:v>
                </c:pt>
                <c:pt idx="2">
                  <c:v>100.08</c:v>
                </c:pt>
                <c:pt idx="3">
                  <c:v>97.26</c:v>
                </c:pt>
                <c:pt idx="4">
                  <c:v>104.44</c:v>
                </c:pt>
              </c:numCache>
            </c:numRef>
          </c:val>
          <c:extLst xmlns:c16r2="http://schemas.microsoft.com/office/drawing/2015/06/chart">
            <c:ext xmlns:c16="http://schemas.microsoft.com/office/drawing/2014/chart" uri="{C3380CC4-5D6E-409C-BE32-E72D297353CC}">
              <c16:uniqueId val="{00000000-E831-4FD7-A3CF-786009D6BEB1}"/>
            </c:ext>
          </c:extLst>
        </c:ser>
        <c:dLbls>
          <c:showLegendKey val="0"/>
          <c:showVal val="0"/>
          <c:showCatName val="0"/>
          <c:showSerName val="0"/>
          <c:showPercent val="0"/>
          <c:showBubbleSize val="0"/>
        </c:dLbls>
        <c:gapWidth val="150"/>
        <c:axId val="409990488"/>
        <c:axId val="4099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102.38</c:v>
                </c:pt>
                <c:pt idx="4">
                  <c:v>100.12</c:v>
                </c:pt>
              </c:numCache>
            </c:numRef>
          </c:val>
          <c:smooth val="0"/>
          <c:extLst xmlns:c16r2="http://schemas.microsoft.com/office/drawing/2015/06/chart">
            <c:ext xmlns:c16="http://schemas.microsoft.com/office/drawing/2014/chart" uri="{C3380CC4-5D6E-409C-BE32-E72D297353CC}">
              <c16:uniqueId val="{00000001-E831-4FD7-A3CF-786009D6BEB1}"/>
            </c:ext>
          </c:extLst>
        </c:ser>
        <c:dLbls>
          <c:showLegendKey val="0"/>
          <c:showVal val="0"/>
          <c:showCatName val="0"/>
          <c:showSerName val="0"/>
          <c:showPercent val="0"/>
          <c:showBubbleSize val="0"/>
        </c:dLbls>
        <c:marker val="1"/>
        <c:smooth val="0"/>
        <c:axId val="409990488"/>
        <c:axId val="409990880"/>
      </c:lineChart>
      <c:dateAx>
        <c:axId val="409990488"/>
        <c:scaling>
          <c:orientation val="minMax"/>
        </c:scaling>
        <c:delete val="1"/>
        <c:axPos val="b"/>
        <c:numFmt formatCode="ge" sourceLinked="1"/>
        <c:majorTickMark val="none"/>
        <c:minorTickMark val="none"/>
        <c:tickLblPos val="none"/>
        <c:crossAx val="409990880"/>
        <c:crosses val="autoZero"/>
        <c:auto val="1"/>
        <c:lblOffset val="100"/>
        <c:baseTimeUnit val="years"/>
      </c:dateAx>
      <c:valAx>
        <c:axId val="4099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191.5</c:v>
                </c:pt>
                <c:pt idx="1">
                  <c:v>190.63</c:v>
                </c:pt>
                <c:pt idx="2">
                  <c:v>194.61</c:v>
                </c:pt>
                <c:pt idx="3">
                  <c:v>200.6</c:v>
                </c:pt>
                <c:pt idx="4">
                  <c:v>224.82</c:v>
                </c:pt>
              </c:numCache>
            </c:numRef>
          </c:val>
          <c:extLst xmlns:c16r2="http://schemas.microsoft.com/office/drawing/2015/06/chart">
            <c:ext xmlns:c16="http://schemas.microsoft.com/office/drawing/2014/chart" uri="{C3380CC4-5D6E-409C-BE32-E72D297353CC}">
              <c16:uniqueId val="{00000000-1260-4E27-BBCB-002623EBFE32}"/>
            </c:ext>
          </c:extLst>
        </c:ser>
        <c:dLbls>
          <c:showLegendKey val="0"/>
          <c:showVal val="0"/>
          <c:showCatName val="0"/>
          <c:showSerName val="0"/>
          <c:showPercent val="0"/>
          <c:showBubbleSize val="0"/>
        </c:dLbls>
        <c:gapWidth val="150"/>
        <c:axId val="409992056"/>
        <c:axId val="47042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168.67</c:v>
                </c:pt>
                <c:pt idx="4">
                  <c:v>174.97</c:v>
                </c:pt>
              </c:numCache>
            </c:numRef>
          </c:val>
          <c:smooth val="0"/>
          <c:extLst xmlns:c16r2="http://schemas.microsoft.com/office/drawing/2015/06/chart">
            <c:ext xmlns:c16="http://schemas.microsoft.com/office/drawing/2014/chart" uri="{C3380CC4-5D6E-409C-BE32-E72D297353CC}">
              <c16:uniqueId val="{00000001-1260-4E27-BBCB-002623EBFE32}"/>
            </c:ext>
          </c:extLst>
        </c:ser>
        <c:dLbls>
          <c:showLegendKey val="0"/>
          <c:showVal val="0"/>
          <c:showCatName val="0"/>
          <c:showSerName val="0"/>
          <c:showPercent val="0"/>
          <c:showBubbleSize val="0"/>
        </c:dLbls>
        <c:marker val="1"/>
        <c:smooth val="0"/>
        <c:axId val="409992056"/>
        <c:axId val="470429752"/>
      </c:lineChart>
      <c:dateAx>
        <c:axId val="409992056"/>
        <c:scaling>
          <c:orientation val="minMax"/>
        </c:scaling>
        <c:delete val="1"/>
        <c:axPos val="b"/>
        <c:numFmt formatCode="ge" sourceLinked="1"/>
        <c:majorTickMark val="none"/>
        <c:minorTickMark val="none"/>
        <c:tickLblPos val="none"/>
        <c:crossAx val="470429752"/>
        <c:crosses val="autoZero"/>
        <c:auto val="1"/>
        <c:lblOffset val="100"/>
        <c:baseTimeUnit val="years"/>
      </c:dateAx>
      <c:valAx>
        <c:axId val="47042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府中市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40211</v>
      </c>
      <c r="AM8" s="64"/>
      <c r="AN8" s="64"/>
      <c r="AO8" s="64"/>
      <c r="AP8" s="64"/>
      <c r="AQ8" s="64"/>
      <c r="AR8" s="64"/>
      <c r="AS8" s="64"/>
      <c r="AT8" s="60">
        <f>データ!$S$6</f>
        <v>195.75</v>
      </c>
      <c r="AU8" s="61"/>
      <c r="AV8" s="61"/>
      <c r="AW8" s="61"/>
      <c r="AX8" s="61"/>
      <c r="AY8" s="61"/>
      <c r="AZ8" s="61"/>
      <c r="BA8" s="61"/>
      <c r="BB8" s="63">
        <f>データ!$T$6</f>
        <v>205.42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60.74</v>
      </c>
      <c r="J10" s="61"/>
      <c r="K10" s="61"/>
      <c r="L10" s="61"/>
      <c r="M10" s="61"/>
      <c r="N10" s="61"/>
      <c r="O10" s="62"/>
      <c r="P10" s="63">
        <f>データ!$P$6</f>
        <v>72.67</v>
      </c>
      <c r="Q10" s="63"/>
      <c r="R10" s="63"/>
      <c r="S10" s="63"/>
      <c r="T10" s="63"/>
      <c r="U10" s="63"/>
      <c r="V10" s="63"/>
      <c r="W10" s="64">
        <f>データ!$Q$6</f>
        <v>4444</v>
      </c>
      <c r="X10" s="64"/>
      <c r="Y10" s="64"/>
      <c r="Z10" s="64"/>
      <c r="AA10" s="64"/>
      <c r="AB10" s="64"/>
      <c r="AC10" s="64"/>
      <c r="AD10" s="2"/>
      <c r="AE10" s="2"/>
      <c r="AF10" s="2"/>
      <c r="AG10" s="2"/>
      <c r="AH10" s="4"/>
      <c r="AI10" s="4"/>
      <c r="AJ10" s="4"/>
      <c r="AK10" s="4"/>
      <c r="AL10" s="64">
        <f>データ!$U$6</f>
        <v>29073</v>
      </c>
      <c r="AM10" s="64"/>
      <c r="AN10" s="64"/>
      <c r="AO10" s="64"/>
      <c r="AP10" s="64"/>
      <c r="AQ10" s="64"/>
      <c r="AR10" s="64"/>
      <c r="AS10" s="64"/>
      <c r="AT10" s="60">
        <f>データ!$V$6</f>
        <v>22.87</v>
      </c>
      <c r="AU10" s="61"/>
      <c r="AV10" s="61"/>
      <c r="AW10" s="61"/>
      <c r="AX10" s="61"/>
      <c r="AY10" s="61"/>
      <c r="AZ10" s="61"/>
      <c r="BA10" s="61"/>
      <c r="BB10" s="63">
        <f>データ!$W$6</f>
        <v>1271.23</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119</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E/6TujwWMPAHF8hcrcYdZbPFbHrShIBSi7p8JzZcqWdjBxBEbHZZMQtRV7IfYmtoHErcPqjIGZjG4GxM1V7ug==" saltValue="xAvGXCvgUZYbMAkan5Xj6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342084</v>
      </c>
      <c r="D6" s="33">
        <f t="shared" si="3"/>
        <v>46</v>
      </c>
      <c r="E6" s="33">
        <f t="shared" si="3"/>
        <v>1</v>
      </c>
      <c r="F6" s="33">
        <f t="shared" si="3"/>
        <v>0</v>
      </c>
      <c r="G6" s="33">
        <f t="shared" si="3"/>
        <v>1</v>
      </c>
      <c r="H6" s="33" t="str">
        <f t="shared" si="3"/>
        <v>広島県　府中市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60.74</v>
      </c>
      <c r="P6" s="34">
        <f t="shared" si="3"/>
        <v>72.67</v>
      </c>
      <c r="Q6" s="34">
        <f t="shared" si="3"/>
        <v>4444</v>
      </c>
      <c r="R6" s="34">
        <f t="shared" si="3"/>
        <v>40211</v>
      </c>
      <c r="S6" s="34">
        <f t="shared" si="3"/>
        <v>195.75</v>
      </c>
      <c r="T6" s="34">
        <f t="shared" si="3"/>
        <v>205.42</v>
      </c>
      <c r="U6" s="34">
        <f t="shared" si="3"/>
        <v>29073</v>
      </c>
      <c r="V6" s="34">
        <f t="shared" si="3"/>
        <v>22.87</v>
      </c>
      <c r="W6" s="34">
        <f t="shared" si="3"/>
        <v>1271.23</v>
      </c>
      <c r="X6" s="35">
        <f>IF(X7="",NA(),X7)</f>
        <v>112.42</v>
      </c>
      <c r="Y6" s="35">
        <f t="shared" ref="Y6:AG6" si="4">IF(Y7="",NA(),Y7)</f>
        <v>108.67</v>
      </c>
      <c r="Z6" s="35">
        <f t="shared" si="4"/>
        <v>107.88</v>
      </c>
      <c r="AA6" s="35">
        <f t="shared" si="4"/>
        <v>104.78</v>
      </c>
      <c r="AB6" s="35">
        <f t="shared" si="4"/>
        <v>108.94</v>
      </c>
      <c r="AC6" s="35">
        <f t="shared" si="4"/>
        <v>106.89</v>
      </c>
      <c r="AD6" s="35">
        <f t="shared" si="4"/>
        <v>109.04</v>
      </c>
      <c r="AE6" s="35">
        <f t="shared" si="4"/>
        <v>109.64</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1.72</v>
      </c>
      <c r="AR6" s="35">
        <f t="shared" si="5"/>
        <v>2.64</v>
      </c>
      <c r="AS6" s="34" t="str">
        <f>IF(AS7="","",IF(AS7="-","【-】","【"&amp;SUBSTITUTE(TEXT(AS7,"#,##0.00"),"-","△")&amp;"】"))</f>
        <v>【0.85】</v>
      </c>
      <c r="AT6" s="35">
        <f>IF(AT7="",NA(),AT7)</f>
        <v>562.91999999999996</v>
      </c>
      <c r="AU6" s="35">
        <f t="shared" ref="AU6:BC6" si="6">IF(AU7="",NA(),AU7)</f>
        <v>300.23</v>
      </c>
      <c r="AV6" s="35">
        <f t="shared" si="6"/>
        <v>316.57</v>
      </c>
      <c r="AW6" s="35">
        <f t="shared" si="6"/>
        <v>360.82</v>
      </c>
      <c r="AX6" s="35">
        <f t="shared" si="6"/>
        <v>353.84</v>
      </c>
      <c r="AY6" s="35">
        <f t="shared" si="6"/>
        <v>909.68</v>
      </c>
      <c r="AZ6" s="35">
        <f t="shared" si="6"/>
        <v>382.09</v>
      </c>
      <c r="BA6" s="35">
        <f t="shared" si="6"/>
        <v>371.31</v>
      </c>
      <c r="BB6" s="35">
        <f t="shared" si="6"/>
        <v>384.34</v>
      </c>
      <c r="BC6" s="35">
        <f t="shared" si="6"/>
        <v>359.47</v>
      </c>
      <c r="BD6" s="34" t="str">
        <f>IF(BD7="","",IF(BD7="-","【-】","【"&amp;SUBSTITUTE(TEXT(BD7,"#,##0.00"),"-","△")&amp;"】"))</f>
        <v>【264.34】</v>
      </c>
      <c r="BE6" s="35">
        <f>IF(BE7="",NA(),BE7)</f>
        <v>454.32</v>
      </c>
      <c r="BF6" s="35">
        <f t="shared" ref="BF6:BN6" si="7">IF(BF7="",NA(),BF7)</f>
        <v>478.36</v>
      </c>
      <c r="BG6" s="35">
        <f t="shared" si="7"/>
        <v>530.75</v>
      </c>
      <c r="BH6" s="35">
        <f t="shared" si="7"/>
        <v>555.17999999999995</v>
      </c>
      <c r="BI6" s="35">
        <f t="shared" si="7"/>
        <v>445.58</v>
      </c>
      <c r="BJ6" s="35">
        <f t="shared" si="7"/>
        <v>382.65</v>
      </c>
      <c r="BK6" s="35">
        <f t="shared" si="7"/>
        <v>385.06</v>
      </c>
      <c r="BL6" s="35">
        <f t="shared" si="7"/>
        <v>373.09</v>
      </c>
      <c r="BM6" s="35">
        <f t="shared" si="7"/>
        <v>380.58</v>
      </c>
      <c r="BN6" s="35">
        <f t="shared" si="7"/>
        <v>401.79</v>
      </c>
      <c r="BO6" s="34" t="str">
        <f>IF(BO7="","",IF(BO7="-","【-】","【"&amp;SUBSTITUTE(TEXT(BO7,"#,##0.00"),"-","△")&amp;"】"))</f>
        <v>【274.27】</v>
      </c>
      <c r="BP6" s="35">
        <f>IF(BP7="",NA(),BP7)</f>
        <v>101.62</v>
      </c>
      <c r="BQ6" s="35">
        <f t="shared" ref="BQ6:BY6" si="8">IF(BQ7="",NA(),BQ7)</f>
        <v>101.69</v>
      </c>
      <c r="BR6" s="35">
        <f t="shared" si="8"/>
        <v>100.08</v>
      </c>
      <c r="BS6" s="35">
        <f t="shared" si="8"/>
        <v>97.26</v>
      </c>
      <c r="BT6" s="35">
        <f t="shared" si="8"/>
        <v>104.44</v>
      </c>
      <c r="BU6" s="35">
        <f t="shared" si="8"/>
        <v>96.1</v>
      </c>
      <c r="BV6" s="35">
        <f t="shared" si="8"/>
        <v>99.07</v>
      </c>
      <c r="BW6" s="35">
        <f t="shared" si="8"/>
        <v>99.99</v>
      </c>
      <c r="BX6" s="35">
        <f t="shared" si="8"/>
        <v>102.38</v>
      </c>
      <c r="BY6" s="35">
        <f t="shared" si="8"/>
        <v>100.12</v>
      </c>
      <c r="BZ6" s="34" t="str">
        <f>IF(BZ7="","",IF(BZ7="-","【-】","【"&amp;SUBSTITUTE(TEXT(BZ7,"#,##0.00"),"-","△")&amp;"】"))</f>
        <v>【104.36】</v>
      </c>
      <c r="CA6" s="35">
        <f>IF(CA7="",NA(),CA7)</f>
        <v>191.5</v>
      </c>
      <c r="CB6" s="35">
        <f t="shared" ref="CB6:CJ6" si="9">IF(CB7="",NA(),CB7)</f>
        <v>190.63</v>
      </c>
      <c r="CC6" s="35">
        <f t="shared" si="9"/>
        <v>194.61</v>
      </c>
      <c r="CD6" s="35">
        <f t="shared" si="9"/>
        <v>200.6</v>
      </c>
      <c r="CE6" s="35">
        <f t="shared" si="9"/>
        <v>224.82</v>
      </c>
      <c r="CF6" s="35">
        <f t="shared" si="9"/>
        <v>178.39</v>
      </c>
      <c r="CG6" s="35">
        <f t="shared" si="9"/>
        <v>173.03</v>
      </c>
      <c r="CH6" s="35">
        <f t="shared" si="9"/>
        <v>171.15</v>
      </c>
      <c r="CI6" s="35">
        <f t="shared" si="9"/>
        <v>168.67</v>
      </c>
      <c r="CJ6" s="35">
        <f t="shared" si="9"/>
        <v>174.97</v>
      </c>
      <c r="CK6" s="34" t="str">
        <f>IF(CK7="","",IF(CK7="-","【-】","【"&amp;SUBSTITUTE(TEXT(CK7,"#,##0.00"),"-","△")&amp;"】"))</f>
        <v>【165.71】</v>
      </c>
      <c r="CL6" s="35">
        <f>IF(CL7="",NA(),CL7)</f>
        <v>37.31</v>
      </c>
      <c r="CM6" s="35">
        <f t="shared" ref="CM6:CU6" si="10">IF(CM7="",NA(),CM7)</f>
        <v>36.590000000000003</v>
      </c>
      <c r="CN6" s="35">
        <f t="shared" si="10"/>
        <v>36.880000000000003</v>
      </c>
      <c r="CO6" s="35">
        <f t="shared" si="10"/>
        <v>39.880000000000003</v>
      </c>
      <c r="CP6" s="35">
        <f t="shared" si="10"/>
        <v>38.549999999999997</v>
      </c>
      <c r="CQ6" s="35">
        <f t="shared" si="10"/>
        <v>59.23</v>
      </c>
      <c r="CR6" s="35">
        <f t="shared" si="10"/>
        <v>58.58</v>
      </c>
      <c r="CS6" s="35">
        <f t="shared" si="10"/>
        <v>58.53</v>
      </c>
      <c r="CT6" s="35">
        <f t="shared" si="10"/>
        <v>54.92</v>
      </c>
      <c r="CU6" s="35">
        <f t="shared" si="10"/>
        <v>55.63</v>
      </c>
      <c r="CV6" s="34" t="str">
        <f>IF(CV7="","",IF(CV7="-","【-】","【"&amp;SUBSTITUTE(TEXT(CV7,"#,##0.00"),"-","△")&amp;"】"))</f>
        <v>【60.41】</v>
      </c>
      <c r="CW6" s="35">
        <f>IF(CW7="",NA(),CW7)</f>
        <v>85.45</v>
      </c>
      <c r="CX6" s="35">
        <f t="shared" ref="CX6:DF6" si="11">IF(CX7="",NA(),CX7)</f>
        <v>85.19</v>
      </c>
      <c r="CY6" s="35">
        <f t="shared" si="11"/>
        <v>84.49</v>
      </c>
      <c r="CZ6" s="35">
        <f t="shared" si="11"/>
        <v>78.760000000000005</v>
      </c>
      <c r="DA6" s="35">
        <f t="shared" si="11"/>
        <v>81.599999999999994</v>
      </c>
      <c r="DB6" s="35">
        <f t="shared" si="11"/>
        <v>85.53</v>
      </c>
      <c r="DC6" s="35">
        <f t="shared" si="11"/>
        <v>85.23</v>
      </c>
      <c r="DD6" s="35">
        <f t="shared" si="11"/>
        <v>85.26</v>
      </c>
      <c r="DE6" s="35">
        <f t="shared" si="11"/>
        <v>82.66</v>
      </c>
      <c r="DF6" s="35">
        <f t="shared" si="11"/>
        <v>82.04</v>
      </c>
      <c r="DG6" s="34" t="str">
        <f>IF(DG7="","",IF(DG7="-","【-】","【"&amp;SUBSTITUTE(TEXT(DG7,"#,##0.00"),"-","△")&amp;"】"))</f>
        <v>【89.93】</v>
      </c>
      <c r="DH6" s="35">
        <f>IF(DH7="",NA(),DH7)</f>
        <v>34.03</v>
      </c>
      <c r="DI6" s="35">
        <f t="shared" ref="DI6:DQ6" si="12">IF(DI7="",NA(),DI7)</f>
        <v>45.94</v>
      </c>
      <c r="DJ6" s="35">
        <f t="shared" si="12"/>
        <v>45.58</v>
      </c>
      <c r="DK6" s="35">
        <f t="shared" si="12"/>
        <v>46.33</v>
      </c>
      <c r="DL6" s="35">
        <f t="shared" si="12"/>
        <v>48.26</v>
      </c>
      <c r="DM6" s="35">
        <f t="shared" si="12"/>
        <v>37.340000000000003</v>
      </c>
      <c r="DN6" s="35">
        <f t="shared" si="12"/>
        <v>44.31</v>
      </c>
      <c r="DO6" s="35">
        <f t="shared" si="12"/>
        <v>45.75</v>
      </c>
      <c r="DP6" s="35">
        <f t="shared" si="12"/>
        <v>48.49</v>
      </c>
      <c r="DQ6" s="35">
        <f t="shared" si="12"/>
        <v>48.05</v>
      </c>
      <c r="DR6" s="34" t="str">
        <f>IF(DR7="","",IF(DR7="-","【-】","【"&amp;SUBSTITUTE(TEXT(DR7,"#,##0.00"),"-","△")&amp;"】"))</f>
        <v>【48.12】</v>
      </c>
      <c r="DS6" s="35">
        <f>IF(DS7="",NA(),DS7)</f>
        <v>12.47</v>
      </c>
      <c r="DT6" s="35">
        <f t="shared" ref="DT6:EB6" si="13">IF(DT7="",NA(),DT7)</f>
        <v>13.2</v>
      </c>
      <c r="DU6" s="35">
        <f t="shared" si="13"/>
        <v>15.78</v>
      </c>
      <c r="DV6" s="35">
        <f t="shared" si="13"/>
        <v>15.72</v>
      </c>
      <c r="DW6" s="35">
        <f t="shared" si="13"/>
        <v>16.28</v>
      </c>
      <c r="DX6" s="35">
        <f t="shared" si="13"/>
        <v>8.39</v>
      </c>
      <c r="DY6" s="35">
        <f t="shared" si="13"/>
        <v>10.09</v>
      </c>
      <c r="DZ6" s="35">
        <f t="shared" si="13"/>
        <v>10.54</v>
      </c>
      <c r="EA6" s="35">
        <f t="shared" si="13"/>
        <v>12.79</v>
      </c>
      <c r="EB6" s="35">
        <f t="shared" si="13"/>
        <v>13.39</v>
      </c>
      <c r="EC6" s="34" t="str">
        <f>IF(EC7="","",IF(EC7="-","【-】","【"&amp;SUBSTITUTE(TEXT(EC7,"#,##0.00"),"-","△")&amp;"】"))</f>
        <v>【15.89】</v>
      </c>
      <c r="ED6" s="35">
        <f>IF(ED7="",NA(),ED7)</f>
        <v>0.18</v>
      </c>
      <c r="EE6" s="35">
        <f t="shared" ref="EE6:EM6" si="14">IF(EE7="",NA(),EE7)</f>
        <v>0.56000000000000005</v>
      </c>
      <c r="EF6" s="35">
        <f t="shared" si="14"/>
        <v>0.01</v>
      </c>
      <c r="EG6" s="35">
        <f t="shared" si="14"/>
        <v>1.1499999999999999</v>
      </c>
      <c r="EH6" s="35">
        <f t="shared" si="14"/>
        <v>0.67</v>
      </c>
      <c r="EI6" s="35">
        <f t="shared" si="14"/>
        <v>0.59</v>
      </c>
      <c r="EJ6" s="35">
        <f t="shared" si="14"/>
        <v>0.6</v>
      </c>
      <c r="EK6" s="35">
        <f t="shared" si="14"/>
        <v>0.56000000000000005</v>
      </c>
      <c r="EL6" s="35">
        <f t="shared" si="14"/>
        <v>0.71</v>
      </c>
      <c r="EM6" s="35">
        <f t="shared" si="14"/>
        <v>0.54</v>
      </c>
      <c r="EN6" s="34" t="str">
        <f>IF(EN7="","",IF(EN7="-","【-】","【"&amp;SUBSTITUTE(TEXT(EN7,"#,##0.00"),"-","△")&amp;"】"))</f>
        <v>【0.69】</v>
      </c>
    </row>
    <row r="7" spans="1:144" s="36" customFormat="1">
      <c r="A7" s="28"/>
      <c r="B7" s="37">
        <v>2017</v>
      </c>
      <c r="C7" s="37">
        <v>342084</v>
      </c>
      <c r="D7" s="37">
        <v>46</v>
      </c>
      <c r="E7" s="37">
        <v>1</v>
      </c>
      <c r="F7" s="37">
        <v>0</v>
      </c>
      <c r="G7" s="37">
        <v>1</v>
      </c>
      <c r="H7" s="37" t="s">
        <v>105</v>
      </c>
      <c r="I7" s="37" t="s">
        <v>106</v>
      </c>
      <c r="J7" s="37" t="s">
        <v>107</v>
      </c>
      <c r="K7" s="37" t="s">
        <v>108</v>
      </c>
      <c r="L7" s="37" t="s">
        <v>109</v>
      </c>
      <c r="M7" s="37" t="s">
        <v>110</v>
      </c>
      <c r="N7" s="38" t="s">
        <v>111</v>
      </c>
      <c r="O7" s="38">
        <v>60.74</v>
      </c>
      <c r="P7" s="38">
        <v>72.67</v>
      </c>
      <c r="Q7" s="38">
        <v>4444</v>
      </c>
      <c r="R7" s="38">
        <v>40211</v>
      </c>
      <c r="S7" s="38">
        <v>195.75</v>
      </c>
      <c r="T7" s="38">
        <v>205.42</v>
      </c>
      <c r="U7" s="38">
        <v>29073</v>
      </c>
      <c r="V7" s="38">
        <v>22.87</v>
      </c>
      <c r="W7" s="38">
        <v>1271.23</v>
      </c>
      <c r="X7" s="38">
        <v>112.42</v>
      </c>
      <c r="Y7" s="38">
        <v>108.67</v>
      </c>
      <c r="Z7" s="38">
        <v>107.88</v>
      </c>
      <c r="AA7" s="38">
        <v>104.78</v>
      </c>
      <c r="AB7" s="38">
        <v>108.94</v>
      </c>
      <c r="AC7" s="38">
        <v>106.89</v>
      </c>
      <c r="AD7" s="38">
        <v>109.04</v>
      </c>
      <c r="AE7" s="38">
        <v>109.64</v>
      </c>
      <c r="AF7" s="38">
        <v>111.71</v>
      </c>
      <c r="AG7" s="38">
        <v>110.05</v>
      </c>
      <c r="AH7" s="38">
        <v>113.39</v>
      </c>
      <c r="AI7" s="38">
        <v>0</v>
      </c>
      <c r="AJ7" s="38">
        <v>0</v>
      </c>
      <c r="AK7" s="38">
        <v>0</v>
      </c>
      <c r="AL7" s="38">
        <v>0</v>
      </c>
      <c r="AM7" s="38">
        <v>0</v>
      </c>
      <c r="AN7" s="38">
        <v>7.76</v>
      </c>
      <c r="AO7" s="38">
        <v>3.77</v>
      </c>
      <c r="AP7" s="38">
        <v>3.62</v>
      </c>
      <c r="AQ7" s="38">
        <v>1.72</v>
      </c>
      <c r="AR7" s="38">
        <v>2.64</v>
      </c>
      <c r="AS7" s="38">
        <v>0.85</v>
      </c>
      <c r="AT7" s="38">
        <v>562.91999999999996</v>
      </c>
      <c r="AU7" s="38">
        <v>300.23</v>
      </c>
      <c r="AV7" s="38">
        <v>316.57</v>
      </c>
      <c r="AW7" s="38">
        <v>360.82</v>
      </c>
      <c r="AX7" s="38">
        <v>353.84</v>
      </c>
      <c r="AY7" s="38">
        <v>909.68</v>
      </c>
      <c r="AZ7" s="38">
        <v>382.09</v>
      </c>
      <c r="BA7" s="38">
        <v>371.31</v>
      </c>
      <c r="BB7" s="38">
        <v>384.34</v>
      </c>
      <c r="BC7" s="38">
        <v>359.47</v>
      </c>
      <c r="BD7" s="38">
        <v>264.33999999999997</v>
      </c>
      <c r="BE7" s="38">
        <v>454.32</v>
      </c>
      <c r="BF7" s="38">
        <v>478.36</v>
      </c>
      <c r="BG7" s="38">
        <v>530.75</v>
      </c>
      <c r="BH7" s="38">
        <v>555.17999999999995</v>
      </c>
      <c r="BI7" s="38">
        <v>445.58</v>
      </c>
      <c r="BJ7" s="38">
        <v>382.65</v>
      </c>
      <c r="BK7" s="38">
        <v>385.06</v>
      </c>
      <c r="BL7" s="38">
        <v>373.09</v>
      </c>
      <c r="BM7" s="38">
        <v>380.58</v>
      </c>
      <c r="BN7" s="38">
        <v>401.79</v>
      </c>
      <c r="BO7" s="38">
        <v>274.27</v>
      </c>
      <c r="BP7" s="38">
        <v>101.62</v>
      </c>
      <c r="BQ7" s="38">
        <v>101.69</v>
      </c>
      <c r="BR7" s="38">
        <v>100.08</v>
      </c>
      <c r="BS7" s="38">
        <v>97.26</v>
      </c>
      <c r="BT7" s="38">
        <v>104.44</v>
      </c>
      <c r="BU7" s="38">
        <v>96.1</v>
      </c>
      <c r="BV7" s="38">
        <v>99.07</v>
      </c>
      <c r="BW7" s="38">
        <v>99.99</v>
      </c>
      <c r="BX7" s="38">
        <v>102.38</v>
      </c>
      <c r="BY7" s="38">
        <v>100.12</v>
      </c>
      <c r="BZ7" s="38">
        <v>104.36</v>
      </c>
      <c r="CA7" s="38">
        <v>191.5</v>
      </c>
      <c r="CB7" s="38">
        <v>190.63</v>
      </c>
      <c r="CC7" s="38">
        <v>194.61</v>
      </c>
      <c r="CD7" s="38">
        <v>200.6</v>
      </c>
      <c r="CE7" s="38">
        <v>224.82</v>
      </c>
      <c r="CF7" s="38">
        <v>178.39</v>
      </c>
      <c r="CG7" s="38">
        <v>173.03</v>
      </c>
      <c r="CH7" s="38">
        <v>171.15</v>
      </c>
      <c r="CI7" s="38">
        <v>168.67</v>
      </c>
      <c r="CJ7" s="38">
        <v>174.97</v>
      </c>
      <c r="CK7" s="38">
        <v>165.71</v>
      </c>
      <c r="CL7" s="38">
        <v>37.31</v>
      </c>
      <c r="CM7" s="38">
        <v>36.590000000000003</v>
      </c>
      <c r="CN7" s="38">
        <v>36.880000000000003</v>
      </c>
      <c r="CO7" s="38">
        <v>39.880000000000003</v>
      </c>
      <c r="CP7" s="38">
        <v>38.549999999999997</v>
      </c>
      <c r="CQ7" s="38">
        <v>59.23</v>
      </c>
      <c r="CR7" s="38">
        <v>58.58</v>
      </c>
      <c r="CS7" s="38">
        <v>58.53</v>
      </c>
      <c r="CT7" s="38">
        <v>54.92</v>
      </c>
      <c r="CU7" s="38">
        <v>55.63</v>
      </c>
      <c r="CV7" s="38">
        <v>60.41</v>
      </c>
      <c r="CW7" s="38">
        <v>85.45</v>
      </c>
      <c r="CX7" s="38">
        <v>85.19</v>
      </c>
      <c r="CY7" s="38">
        <v>84.49</v>
      </c>
      <c r="CZ7" s="38">
        <v>78.760000000000005</v>
      </c>
      <c r="DA7" s="38">
        <v>81.599999999999994</v>
      </c>
      <c r="DB7" s="38">
        <v>85.53</v>
      </c>
      <c r="DC7" s="38">
        <v>85.23</v>
      </c>
      <c r="DD7" s="38">
        <v>85.26</v>
      </c>
      <c r="DE7" s="38">
        <v>82.66</v>
      </c>
      <c r="DF7" s="38">
        <v>82.04</v>
      </c>
      <c r="DG7" s="38">
        <v>89.93</v>
      </c>
      <c r="DH7" s="38">
        <v>34.03</v>
      </c>
      <c r="DI7" s="38">
        <v>45.94</v>
      </c>
      <c r="DJ7" s="38">
        <v>45.58</v>
      </c>
      <c r="DK7" s="38">
        <v>46.33</v>
      </c>
      <c r="DL7" s="38">
        <v>48.26</v>
      </c>
      <c r="DM7" s="38">
        <v>37.340000000000003</v>
      </c>
      <c r="DN7" s="38">
        <v>44.31</v>
      </c>
      <c r="DO7" s="38">
        <v>45.75</v>
      </c>
      <c r="DP7" s="38">
        <v>48.49</v>
      </c>
      <c r="DQ7" s="38">
        <v>48.05</v>
      </c>
      <c r="DR7" s="38">
        <v>48.12</v>
      </c>
      <c r="DS7" s="38">
        <v>12.47</v>
      </c>
      <c r="DT7" s="38">
        <v>13.2</v>
      </c>
      <c r="DU7" s="38">
        <v>15.78</v>
      </c>
      <c r="DV7" s="38">
        <v>15.72</v>
      </c>
      <c r="DW7" s="38">
        <v>16.28</v>
      </c>
      <c r="DX7" s="38">
        <v>8.39</v>
      </c>
      <c r="DY7" s="38">
        <v>10.09</v>
      </c>
      <c r="DZ7" s="38">
        <v>10.54</v>
      </c>
      <c r="EA7" s="38">
        <v>12.79</v>
      </c>
      <c r="EB7" s="38">
        <v>13.39</v>
      </c>
      <c r="EC7" s="38">
        <v>15.89</v>
      </c>
      <c r="ED7" s="38">
        <v>0.18</v>
      </c>
      <c r="EE7" s="38">
        <v>0.56000000000000005</v>
      </c>
      <c r="EF7" s="38">
        <v>0.01</v>
      </c>
      <c r="EG7" s="38">
        <v>1.1499999999999999</v>
      </c>
      <c r="EH7" s="38">
        <v>0.67</v>
      </c>
      <c r="EI7" s="38">
        <v>0.59</v>
      </c>
      <c r="EJ7" s="38">
        <v>0.6</v>
      </c>
      <c r="EK7" s="38">
        <v>0.56000000000000005</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英信</cp:lastModifiedBy>
  <dcterms:created xsi:type="dcterms:W3CDTF">2018-12-03T08:36:21Z</dcterms:created>
  <dcterms:modified xsi:type="dcterms:W3CDTF">2019-01-31T06:52:07Z</dcterms:modified>
  <cp:category/>
</cp:coreProperties>
</file>