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5DiPgCcSXrM33fRM3i/ThIfj8A632ThsGABOx+WzoXmByikYbK0PvckyZiqEtUPk6u4OQ8CneW/pMCDaNB85cg==" workbookSaltValue="AD2GMeDx457hwzuB+Ta+f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<sst xmlns="http://schemas.openxmlformats.org/spreadsheetml/2006/main" count="240" uniqueCount="126">
  <si>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</si>
  <si>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</si>
  <si>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</si>
  <si>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</si>
  <si>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</si>
  <si>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</si>
  <si>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</si>
  <si>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</si>
  <si>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</si>
  <si>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</si>
  <si>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</si>
  <si>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</si>
  <si>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</si>
  <si>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</si>
  <si>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</si>
  <si>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</si>
  <si>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</si>
  <si>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</si>
  <si>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</si>
  <si>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</si>
  <si>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</si>
  <si>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</si>
  <si>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</si>
  <si>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</si>
  <si>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</si>
  <si>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</si>
  <si>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</si>
  <si>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</si>
  <si>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</si>
  <si>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</si>
  <si>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</si>
  <si>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</si>
  <si>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</si>
  <si>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</si>
  <si>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</si>
  <si>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</si>
  <si>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</si>
  <si>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</si>
  <si>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</si>
  <si>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</si>
  <si>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</si>
  <si>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</si>
  <si>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</si>
  <si>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</si>
  <si>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</si>
  <si>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</si>
  <si>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</si>
  <si>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</si>
  <si>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</si>
  <si>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</si>
  <si>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</si>
  <si>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</si>
  <si>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</si>
  <si>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</si>
  <si>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</si>
  <si>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</si>
  <si>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</si>
  <si>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</si>
  <si>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</si>
  <si>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</si>
  <si>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</si>
  <si>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</si>
  <si>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</si>
  <si>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</si>
  <si>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</si>
  <si>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</si>
  <si>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</si>
  <si>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</si>
  <si>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</si>
  <si>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</si>
  <si>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</si>
  <si>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</si>
  <si>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</si>
  <si>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</si>
  <si>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</si>
  <si>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</si>
  <si>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</si>
  <si>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</si>
  <si>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</si>
  <si>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</si>
  <si>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</si>
  <si>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</si>
  <si>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</si>
  <si>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</si>
  <si>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</si>
  <si>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</si>
  <si>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</si>
  <si>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</si>
  <si>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</si>
  <si>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</si>
  <si>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</si>
  <si>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</si>
  <si>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</si>
  <si>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</si>
  <si>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</si>
  <si>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</si>
  <si>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</si>
  <si>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</si>
  <si>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</si>
  <si>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</si>
  <si>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</si>
  <si>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</si>
  <si>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</si>
  <si>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</si>
  <si>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</si>
  <si>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</si>
  <si>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</si>
  <si>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</si>
  <si>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</si>
  <si>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</si>
  <si>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尾道市</t>
  </si>
  <si>
    <t>法非適用</t>
  </si>
  <si>
    <t>下水道事業</t>
  </si>
  <si>
    <t>公共下水道</t>
  </si>
  <si>
    <t>Cb2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</si>
  <si>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</si>
  <si>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</si>
  <si>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</si>
  <si>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</si>
  <si>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</si>
  <si>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</si>
  <si>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</si>
  <si>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</si>
  <si>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本市の公共下水道事業は、供用開始から30年が経過しています。
　引き続き水洗化人口及び有収水量の増を目指し経営の効率化を進めるとともに、ストックマネジメント計画に基づいた効率的な施設更新に取り組む必要があります。
　平成28年度には「尾道市公共下水道事業経営戦略」（計画期間：平成29年度～平成38年度）を策定し、将来を見据えた事業運営の方針を明確化しました。
　また、財務状況を明らかにし経営基盤の強化を図るため、平成31年度から地方公営企業法を全部適用する予定です。</t>
    <rPh sb="21" eb="22">
      <t>ネン</t>
    </rPh>
    <rPh sb="23" eb="25">
      <t>ケイカ</t>
    </rPh>
    <rPh sb="79" eb="81">
      <t>ケイカク</t>
    </rPh>
    <rPh sb="82" eb="83">
      <t>モト</t>
    </rPh>
    <rPh sb="86" eb="88">
      <t>コウリツ</t>
    </rPh>
    <rPh sb="109" eb="111">
      <t>ヘイセイ</t>
    </rPh>
    <rPh sb="113" eb="115">
      <t>ネンド</t>
    </rPh>
    <rPh sb="118" eb="121">
      <t>オノミチシ</t>
    </rPh>
    <rPh sb="121" eb="123">
      <t>コウキョウ</t>
    </rPh>
    <rPh sb="123" eb="126">
      <t>ゲスイドウ</t>
    </rPh>
    <rPh sb="126" eb="128">
      <t>ジギョウ</t>
    </rPh>
    <rPh sb="128" eb="130">
      <t>ケイエイ</t>
    </rPh>
    <rPh sb="130" eb="132">
      <t>センリャク</t>
    </rPh>
    <rPh sb="134" eb="136">
      <t>ケイカク</t>
    </rPh>
    <rPh sb="136" eb="138">
      <t>キカン</t>
    </rPh>
    <rPh sb="139" eb="141">
      <t>ヘイセイ</t>
    </rPh>
    <rPh sb="143" eb="144">
      <t>ネン</t>
    </rPh>
    <rPh sb="144" eb="145">
      <t>ド</t>
    </rPh>
    <rPh sb="146" eb="148">
      <t>ヘイセイ</t>
    </rPh>
    <rPh sb="150" eb="151">
      <t>ネン</t>
    </rPh>
    <rPh sb="151" eb="152">
      <t>ド</t>
    </rPh>
    <rPh sb="154" eb="156">
      <t>サクテイ</t>
    </rPh>
    <rPh sb="158" eb="160">
      <t>ショウライ</t>
    </rPh>
    <rPh sb="161" eb="163">
      <t>ミス</t>
    </rPh>
    <rPh sb="165" eb="167">
      <t>ジギョウ</t>
    </rPh>
    <rPh sb="167" eb="169">
      <t>ウンエイ</t>
    </rPh>
    <rPh sb="170" eb="172">
      <t>ホウシン</t>
    </rPh>
    <rPh sb="173" eb="176">
      <t>メイカクカ</t>
    </rPh>
    <rPh sb="225" eb="227">
      <t>ゼンブ</t>
    </rPh>
    <rPh sb="227" eb="229">
      <t>テキヨウ</t>
    </rPh>
    <rPh sb="231" eb="233">
      <t>ヨテイ</t>
    </rPh>
    <phoneticPr fontId="4"/>
  </si>
  <si>
    <t>①収益的収支比率
　平成29年度は、平原台団地の接続により総収益が増加し、本比率の値が前年度から増加しましたが、依然として100％を下回っており、単年度の赤字を生じています。
　引き続き有収水量増への取組みや、処理場の維持管理業務の包括的委託による経常的経費の減への取組みを推進していく必要があります。
④企業債残高対事業規模比率
　現在、面整備事業やポンプ場の建設工事、処理場の増設事業を進めており、今後も下水道固定資産のストックマネジメントによる修繕改築が生じるため企業債残高の減少は見込めません。ただし、企業債現在高の大部分を公費負担分が占めているため、本比率は類似団体の平均値を下回る値となっています。
⑤経費回収率
　平成29年度は前年に比べ一時的な産業廃棄物処理費用が発生したため数値が減少しました。今後は平成28年度水準に回復する見込みです。
⑥汚水処理原価
　平成29年度は平原台団地の接続により有収水量が増加しましたが、一時的な産業廃棄物処理費用が発生したため、総じて数値が増加しました。引き続き有収水量増への取組みや、処理場の維持管理業務の包括的委託による維持管理費減への取組みを推進していく必要があります。
⑦施設利用率
　浄化センター水処理施設増設工事の完了により処理能力が増加したため、本指標の値は減少に転じました。
なお、平成29年度の一日最大処理水量による施設利用率は67.4％です。
⑧水洗化率
　平成29年度は、面整備による処理区域内人口の増加は100人程度でした。公共下水道への接続人口の伸びも小さく、本数値の値は前年度並みとなりました。類似団体の平均値を下回っており、使用料収入の増加という観点からも、今後も普及促進に努めていく必要があります。</t>
    <rPh sb="1" eb="4">
      <t>シュウエキテキ</t>
    </rPh>
    <rPh sb="4" eb="6">
      <t>シュウシ</t>
    </rPh>
    <rPh sb="6" eb="8">
      <t>ヒリツ</t>
    </rPh>
    <rPh sb="181" eb="183">
      <t>ケンセツ</t>
    </rPh>
    <rPh sb="307" eb="309">
      <t>ケイヒ</t>
    </rPh>
    <rPh sb="309" eb="311">
      <t>カイシュウ</t>
    </rPh>
    <rPh sb="311" eb="312">
      <t>リツ</t>
    </rPh>
    <rPh sb="365" eb="367">
      <t>スイジュン</t>
    </rPh>
    <rPh sb="380" eb="382">
      <t>オスイ</t>
    </rPh>
    <rPh sb="382" eb="384">
      <t>ショリ</t>
    </rPh>
    <rPh sb="384" eb="386">
      <t>ゲンカ</t>
    </rPh>
    <rPh sb="516" eb="518">
      <t>シセツ</t>
    </rPh>
    <rPh sb="518" eb="521">
      <t>リヨウリツ</t>
    </rPh>
    <rPh sb="609" eb="612">
      <t>スイセンカ</t>
    </rPh>
    <rPh sb="612" eb="613">
      <t>リツ</t>
    </rPh>
    <phoneticPr fontId="4"/>
  </si>
  <si>
    <t>　本市の公共下水道事業は、平成元年に供用を開始し、順次管渠整備を進めています。
　現時点では管渠は更新期に達しておらず、本比率は低い値となっていますが、将来の更新を見据え、平成32年度に管路施設ストックマネジメント実施計画（修繕・改築計画）を策定予定です。
　処理場・ポンプ場は、平成30年度に再構築基本設計（ストックマネジメント計画）に着手しており、平成32年度に実施計画（修繕・改築計画）を策定予定です。</t>
    <rPh sb="107" eb="109">
      <t>ジッシ</t>
    </rPh>
    <rPh sb="109" eb="111">
      <t>ケイカク</t>
    </rPh>
    <rPh sb="137" eb="138">
      <t>ジョウ</t>
    </rPh>
    <rPh sb="176" eb="178">
      <t>ヘイセイ</t>
    </rPh>
    <rPh sb="180" eb="181">
      <t>ネン</t>
    </rPh>
    <rPh sb="181" eb="182">
      <t>ド</t>
    </rPh>
    <rPh sb="183" eb="185">
      <t>ジッシ</t>
    </rPh>
    <rPh sb="185" eb="187">
      <t>ケイカク</t>
    </rPh>
    <rPh sb="188" eb="190">
      <t>シュウゼン</t>
    </rPh>
    <rPh sb="191" eb="193">
      <t>カイチク</t>
    </rPh>
    <rPh sb="193" eb="195">
      <t>ケイカク</t>
    </rPh>
    <rPh sb="197" eb="199">
      <t>サクテイ</t>
    </rPh>
    <rPh sb="199" eb="201">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</si>
</sst>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formatCode="#,##0.00;&quot;△&quot;#,##0.00;&quot;-&quot;">
                  <c:v>0.06</c:v>
                </c:pt>
                <c:pt idx="4">
                  <c:v>0</c:v>
                </c:pt>
              </c:numCache>
            </c:numRef>
          </c:val>
          <c:extLst xmlns:c16r2="http://schemas.microsoft.com/office/drawing/2015/06/chart">
            <c:ext xmlns:c16="http://schemas.microsoft.com/office/drawing/2014/chart" uri="{C3380CC4-5D6E-409C-BE32-E72D297353CC}">
              <c16:uniqueId val="{00000000-DD5A-4A21-9166-62E01427783B}"/>
            </c:ext>
          </c:extLst>
        </c:ser>
        <c:dLbls>
          <c:showLegendKey val="0"/>
          <c:showVal val="0"/>
          <c:showCatName val="0"/>
          <c:showSerName val="0"/>
          <c:showPercent val="0"/>
          <c:showBubbleSize val="0"/>
        </c:dLbls>
        <c:gapWidth val="150"/>
        <c:axId val="89951616"/>
        <c:axId val="8995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0.11</c:v>
                </c:pt>
                <c:pt idx="2">
                  <c:v>0.16</c:v>
                </c:pt>
                <c:pt idx="3">
                  <c:v>0.02</c:v>
                </c:pt>
                <c:pt idx="4">
                  <c:v>0.16</c:v>
                </c:pt>
              </c:numCache>
            </c:numRef>
          </c:val>
          <c:smooth val="0"/>
          <c:extLst xmlns:c16r2="http://schemas.microsoft.com/office/drawing/2015/06/chart">
            <c:ext xmlns:c16="http://schemas.microsoft.com/office/drawing/2014/chart" uri="{C3380CC4-5D6E-409C-BE32-E72D297353CC}">
              <c16:uniqueId val="{00000001-DD5A-4A21-9166-62E01427783B}"/>
            </c:ext>
          </c:extLst>
        </c:ser>
        <c:dLbls>
          <c:showLegendKey val="0"/>
          <c:showVal val="0"/>
          <c:showCatName val="0"/>
          <c:showSerName val="0"/>
          <c:showPercent val="0"/>
          <c:showBubbleSize val="0"/>
        </c:dLbls>
        <c:marker val="1"/>
        <c:smooth val="0"/>
        <c:axId val="89951616"/>
        <c:axId val="89957888"/>
      </c:lineChart>
      <c:dateAx>
        <c:axId val="89951616"/>
        <c:scaling>
          <c:orientation val="minMax"/>
        </c:scaling>
        <c:delete val="1"/>
        <c:axPos val="b"/>
        <c:numFmt formatCode="ge" sourceLinked="1"/>
        <c:majorTickMark val="none"/>
        <c:minorTickMark val="none"/>
        <c:tickLblPos val="none"/>
        <c:crossAx val="89957888"/>
        <c:crosses val="autoZero"/>
        <c:auto val="1"/>
        <c:lblOffset val="100"/>
        <c:baseTimeUnit val="years"/>
      </c:dateAx>
      <c:valAx>
        <c:axId val="8995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95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57.3</c:v>
                </c:pt>
                <c:pt idx="1">
                  <c:v>58.97</c:v>
                </c:pt>
                <c:pt idx="2">
                  <c:v>61.43</c:v>
                </c:pt>
                <c:pt idx="3">
                  <c:v>40.83</c:v>
                </c:pt>
                <c:pt idx="4">
                  <c:v>52.53</c:v>
                </c:pt>
              </c:numCache>
            </c:numRef>
          </c:val>
          <c:extLst xmlns:c16r2="http://schemas.microsoft.com/office/drawing/2015/06/chart">
            <c:ext xmlns:c16="http://schemas.microsoft.com/office/drawing/2014/chart" uri="{C3380CC4-5D6E-409C-BE32-E72D297353CC}">
              <c16:uniqueId val="{00000000-A931-4114-A30C-92197D51C763}"/>
            </c:ext>
          </c:extLst>
        </c:ser>
        <c:dLbls>
          <c:showLegendKey val="0"/>
          <c:showVal val="0"/>
          <c:showCatName val="0"/>
          <c:showSerName val="0"/>
          <c:showPercent val="0"/>
          <c:showBubbleSize val="0"/>
        </c:dLbls>
        <c:gapWidth val="150"/>
        <c:axId val="93789184"/>
        <c:axId val="9379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50.27</c:v>
                </c:pt>
                <c:pt idx="1">
                  <c:v>51.08</c:v>
                </c:pt>
                <c:pt idx="2">
                  <c:v>49.75</c:v>
                </c:pt>
                <c:pt idx="3">
                  <c:v>40.83</c:v>
                </c:pt>
                <c:pt idx="4">
                  <c:v>50.12</c:v>
                </c:pt>
              </c:numCache>
            </c:numRef>
          </c:val>
          <c:smooth val="0"/>
          <c:extLst xmlns:c16r2="http://schemas.microsoft.com/office/drawing/2015/06/chart">
            <c:ext xmlns:c16="http://schemas.microsoft.com/office/drawing/2014/chart" uri="{C3380CC4-5D6E-409C-BE32-E72D297353CC}">
              <c16:uniqueId val="{00000001-A931-4114-A30C-92197D51C763}"/>
            </c:ext>
          </c:extLst>
        </c:ser>
        <c:dLbls>
          <c:showLegendKey val="0"/>
          <c:showVal val="0"/>
          <c:showCatName val="0"/>
          <c:showSerName val="0"/>
          <c:showPercent val="0"/>
          <c:showBubbleSize val="0"/>
        </c:dLbls>
        <c:marker val="1"/>
        <c:smooth val="0"/>
        <c:axId val="93789184"/>
        <c:axId val="93795456"/>
      </c:lineChart>
      <c:dateAx>
        <c:axId val="93789184"/>
        <c:scaling>
          <c:orientation val="minMax"/>
        </c:scaling>
        <c:delete val="1"/>
        <c:axPos val="b"/>
        <c:numFmt formatCode="ge" sourceLinked="1"/>
        <c:majorTickMark val="none"/>
        <c:minorTickMark val="none"/>
        <c:tickLblPos val="none"/>
        <c:crossAx val="93795456"/>
        <c:crosses val="autoZero"/>
        <c:auto val="1"/>
        <c:lblOffset val="100"/>
        <c:baseTimeUnit val="years"/>
      </c:dateAx>
      <c:valAx>
        <c:axId val="9379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8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78.760000000000005</c:v>
                </c:pt>
                <c:pt idx="1">
                  <c:v>80.8</c:v>
                </c:pt>
                <c:pt idx="2">
                  <c:v>81.75</c:v>
                </c:pt>
                <c:pt idx="3">
                  <c:v>79.540000000000006</c:v>
                </c:pt>
                <c:pt idx="4">
                  <c:v>79.19</c:v>
                </c:pt>
              </c:numCache>
            </c:numRef>
          </c:val>
          <c:extLst xmlns:c16r2="http://schemas.microsoft.com/office/drawing/2015/06/chart">
            <c:ext xmlns:c16="http://schemas.microsoft.com/office/drawing/2014/chart" uri="{C3380CC4-5D6E-409C-BE32-E72D297353CC}">
              <c16:uniqueId val="{00000000-E456-4EB8-B0F5-4AE80E4D4B69}"/>
            </c:ext>
          </c:extLst>
        </c:ser>
        <c:dLbls>
          <c:showLegendKey val="0"/>
          <c:showVal val="0"/>
          <c:showCatName val="0"/>
          <c:showSerName val="0"/>
          <c:showPercent val="0"/>
          <c:showBubbleSize val="0"/>
        </c:dLbls>
        <c:gapWidth val="150"/>
        <c:axId val="93524352"/>
        <c:axId val="9384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89.13</c:v>
                </c:pt>
                <c:pt idx="1">
                  <c:v>88.59</c:v>
                </c:pt>
                <c:pt idx="2">
                  <c:v>87.85</c:v>
                </c:pt>
                <c:pt idx="3">
                  <c:v>89.61</c:v>
                </c:pt>
                <c:pt idx="4">
                  <c:v>86.63</c:v>
                </c:pt>
              </c:numCache>
            </c:numRef>
          </c:val>
          <c:smooth val="0"/>
          <c:extLst xmlns:c16r2="http://schemas.microsoft.com/office/drawing/2015/06/chart">
            <c:ext xmlns:c16="http://schemas.microsoft.com/office/drawing/2014/chart" uri="{C3380CC4-5D6E-409C-BE32-E72D297353CC}">
              <c16:uniqueId val="{00000001-E456-4EB8-B0F5-4AE80E4D4B69}"/>
            </c:ext>
          </c:extLst>
        </c:ser>
        <c:dLbls>
          <c:showLegendKey val="0"/>
          <c:showVal val="0"/>
          <c:showCatName val="0"/>
          <c:showSerName val="0"/>
          <c:showPercent val="0"/>
          <c:showBubbleSize val="0"/>
        </c:dLbls>
        <c:marker val="1"/>
        <c:smooth val="0"/>
        <c:axId val="93524352"/>
        <c:axId val="93842816"/>
      </c:lineChart>
      <c:dateAx>
        <c:axId val="93524352"/>
        <c:scaling>
          <c:orientation val="minMax"/>
        </c:scaling>
        <c:delete val="1"/>
        <c:axPos val="b"/>
        <c:numFmt formatCode="ge" sourceLinked="1"/>
        <c:majorTickMark val="none"/>
        <c:minorTickMark val="none"/>
        <c:tickLblPos val="none"/>
        <c:crossAx val="93842816"/>
        <c:crosses val="autoZero"/>
        <c:auto val="1"/>
        <c:lblOffset val="100"/>
        <c:baseTimeUnit val="years"/>
      </c:dateAx>
      <c:valAx>
        <c:axId val="9384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52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75.17</c:v>
                </c:pt>
                <c:pt idx="1">
                  <c:v>73.010000000000005</c:v>
                </c:pt>
                <c:pt idx="2">
                  <c:v>59.53</c:v>
                </c:pt>
                <c:pt idx="3">
                  <c:v>61.17</c:v>
                </c:pt>
                <c:pt idx="4">
                  <c:v>65.150000000000006</c:v>
                </c:pt>
              </c:numCache>
            </c:numRef>
          </c:val>
          <c:extLst xmlns:c16r2="http://schemas.microsoft.com/office/drawing/2015/06/chart">
            <c:ext xmlns:c16="http://schemas.microsoft.com/office/drawing/2014/chart" uri="{C3380CC4-5D6E-409C-BE32-E72D297353CC}">
              <c16:uniqueId val="{00000000-1492-4D7B-9607-32989AB260C5}"/>
            </c:ext>
          </c:extLst>
        </c:ser>
        <c:dLbls>
          <c:showLegendKey val="0"/>
          <c:showVal val="0"/>
          <c:showCatName val="0"/>
          <c:showSerName val="0"/>
          <c:showPercent val="0"/>
          <c:showBubbleSize val="0"/>
        </c:dLbls>
        <c:gapWidth val="150"/>
        <c:axId val="89804800"/>
        <c:axId val="8980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492-4D7B-9607-32989AB260C5}"/>
            </c:ext>
          </c:extLst>
        </c:ser>
        <c:dLbls>
          <c:showLegendKey val="0"/>
          <c:showVal val="0"/>
          <c:showCatName val="0"/>
          <c:showSerName val="0"/>
          <c:showPercent val="0"/>
          <c:showBubbleSize val="0"/>
        </c:dLbls>
        <c:marker val="1"/>
        <c:smooth val="0"/>
        <c:axId val="89804800"/>
        <c:axId val="89806720"/>
      </c:lineChart>
      <c:dateAx>
        <c:axId val="89804800"/>
        <c:scaling>
          <c:orientation val="minMax"/>
        </c:scaling>
        <c:delete val="1"/>
        <c:axPos val="b"/>
        <c:numFmt formatCode="ge" sourceLinked="1"/>
        <c:majorTickMark val="none"/>
        <c:minorTickMark val="none"/>
        <c:tickLblPos val="none"/>
        <c:crossAx val="89806720"/>
        <c:crosses val="autoZero"/>
        <c:auto val="1"/>
        <c:lblOffset val="100"/>
        <c:baseTimeUnit val="years"/>
      </c:dateAx>
      <c:valAx>
        <c:axId val="8980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80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48B-4ABD-9245-D7DA68546DD9}"/>
            </c:ext>
          </c:extLst>
        </c:ser>
        <c:dLbls>
          <c:showLegendKey val="0"/>
          <c:showVal val="0"/>
          <c:showCatName val="0"/>
          <c:showSerName val="0"/>
          <c:showPercent val="0"/>
          <c:showBubbleSize val="0"/>
        </c:dLbls>
        <c:gapWidth val="150"/>
        <c:axId val="90182016"/>
        <c:axId val="9018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48B-4ABD-9245-D7DA68546DD9}"/>
            </c:ext>
          </c:extLst>
        </c:ser>
        <c:dLbls>
          <c:showLegendKey val="0"/>
          <c:showVal val="0"/>
          <c:showCatName val="0"/>
          <c:showSerName val="0"/>
          <c:showPercent val="0"/>
          <c:showBubbleSize val="0"/>
        </c:dLbls>
        <c:marker val="1"/>
        <c:smooth val="0"/>
        <c:axId val="90182016"/>
        <c:axId val="90183936"/>
      </c:lineChart>
      <c:dateAx>
        <c:axId val="90182016"/>
        <c:scaling>
          <c:orientation val="minMax"/>
        </c:scaling>
        <c:delete val="1"/>
        <c:axPos val="b"/>
        <c:numFmt formatCode="ge" sourceLinked="1"/>
        <c:majorTickMark val="none"/>
        <c:minorTickMark val="none"/>
        <c:tickLblPos val="none"/>
        <c:crossAx val="90183936"/>
        <c:crosses val="autoZero"/>
        <c:auto val="1"/>
        <c:lblOffset val="100"/>
        <c:baseTimeUnit val="years"/>
      </c:dateAx>
      <c:valAx>
        <c:axId val="9018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182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462-4BF2-BF46-17E722A5C93D}"/>
            </c:ext>
          </c:extLst>
        </c:ser>
        <c:dLbls>
          <c:showLegendKey val="0"/>
          <c:showVal val="0"/>
          <c:showCatName val="0"/>
          <c:showSerName val="0"/>
          <c:showPercent val="0"/>
          <c:showBubbleSize val="0"/>
        </c:dLbls>
        <c:gapWidth val="150"/>
        <c:axId val="90215168"/>
        <c:axId val="9021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462-4BF2-BF46-17E722A5C93D}"/>
            </c:ext>
          </c:extLst>
        </c:ser>
        <c:dLbls>
          <c:showLegendKey val="0"/>
          <c:showVal val="0"/>
          <c:showCatName val="0"/>
          <c:showSerName val="0"/>
          <c:showPercent val="0"/>
          <c:showBubbleSize val="0"/>
        </c:dLbls>
        <c:marker val="1"/>
        <c:smooth val="0"/>
        <c:axId val="90215168"/>
        <c:axId val="90217088"/>
      </c:lineChart>
      <c:dateAx>
        <c:axId val="90215168"/>
        <c:scaling>
          <c:orientation val="minMax"/>
        </c:scaling>
        <c:delete val="1"/>
        <c:axPos val="b"/>
        <c:numFmt formatCode="ge" sourceLinked="1"/>
        <c:majorTickMark val="none"/>
        <c:minorTickMark val="none"/>
        <c:tickLblPos val="none"/>
        <c:crossAx val="90217088"/>
        <c:crosses val="autoZero"/>
        <c:auto val="1"/>
        <c:lblOffset val="100"/>
        <c:baseTimeUnit val="years"/>
      </c:dateAx>
      <c:valAx>
        <c:axId val="9021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215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1C3-4E91-8306-EBF642C118F9}"/>
            </c:ext>
          </c:extLst>
        </c:ser>
        <c:dLbls>
          <c:showLegendKey val="0"/>
          <c:showVal val="0"/>
          <c:showCatName val="0"/>
          <c:showSerName val="0"/>
          <c:showPercent val="0"/>
          <c:showBubbleSize val="0"/>
        </c:dLbls>
        <c:gapWidth val="150"/>
        <c:axId val="92228608"/>
        <c:axId val="9223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1C3-4E91-8306-EBF642C118F9}"/>
            </c:ext>
          </c:extLst>
        </c:ser>
        <c:dLbls>
          <c:showLegendKey val="0"/>
          <c:showVal val="0"/>
          <c:showCatName val="0"/>
          <c:showSerName val="0"/>
          <c:showPercent val="0"/>
          <c:showBubbleSize val="0"/>
        </c:dLbls>
        <c:marker val="1"/>
        <c:smooth val="0"/>
        <c:axId val="92228608"/>
        <c:axId val="92234880"/>
      </c:lineChart>
      <c:dateAx>
        <c:axId val="92228608"/>
        <c:scaling>
          <c:orientation val="minMax"/>
        </c:scaling>
        <c:delete val="1"/>
        <c:axPos val="b"/>
        <c:numFmt formatCode="ge" sourceLinked="1"/>
        <c:majorTickMark val="none"/>
        <c:minorTickMark val="none"/>
        <c:tickLblPos val="none"/>
        <c:crossAx val="92234880"/>
        <c:crosses val="autoZero"/>
        <c:auto val="1"/>
        <c:lblOffset val="100"/>
        <c:baseTimeUnit val="years"/>
      </c:dateAx>
      <c:valAx>
        <c:axId val="9223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2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731-4314-8F4E-025FE234CFED}"/>
            </c:ext>
          </c:extLst>
        </c:ser>
        <c:dLbls>
          <c:showLegendKey val="0"/>
          <c:showVal val="0"/>
          <c:showCatName val="0"/>
          <c:showSerName val="0"/>
          <c:showPercent val="0"/>
          <c:showBubbleSize val="0"/>
        </c:dLbls>
        <c:gapWidth val="150"/>
        <c:axId val="92282880"/>
        <c:axId val="9228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731-4314-8F4E-025FE234CFED}"/>
            </c:ext>
          </c:extLst>
        </c:ser>
        <c:dLbls>
          <c:showLegendKey val="0"/>
          <c:showVal val="0"/>
          <c:showCatName val="0"/>
          <c:showSerName val="0"/>
          <c:showPercent val="0"/>
          <c:showBubbleSize val="0"/>
        </c:dLbls>
        <c:marker val="1"/>
        <c:smooth val="0"/>
        <c:axId val="92282880"/>
        <c:axId val="92284800"/>
      </c:lineChart>
      <c:dateAx>
        <c:axId val="92282880"/>
        <c:scaling>
          <c:orientation val="minMax"/>
        </c:scaling>
        <c:delete val="1"/>
        <c:axPos val="b"/>
        <c:numFmt formatCode="ge" sourceLinked="1"/>
        <c:majorTickMark val="none"/>
        <c:minorTickMark val="none"/>
        <c:tickLblPos val="none"/>
        <c:crossAx val="92284800"/>
        <c:crosses val="autoZero"/>
        <c:auto val="1"/>
        <c:lblOffset val="100"/>
        <c:baseTimeUnit val="years"/>
      </c:dateAx>
      <c:valAx>
        <c:axId val="9228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28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153.41</c:v>
                </c:pt>
                <c:pt idx="1">
                  <c:v>124.27</c:v>
                </c:pt>
                <c:pt idx="2">
                  <c:v>96.42</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9823-4437-B235-940EF281A18C}"/>
            </c:ext>
          </c:extLst>
        </c:ser>
        <c:dLbls>
          <c:showLegendKey val="0"/>
          <c:showVal val="0"/>
          <c:showCatName val="0"/>
          <c:showSerName val="0"/>
          <c:showPercent val="0"/>
          <c:showBubbleSize val="0"/>
        </c:dLbls>
        <c:gapWidth val="150"/>
        <c:axId val="92319744"/>
        <c:axId val="9232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1119.4100000000001</c:v>
                </c:pt>
                <c:pt idx="1">
                  <c:v>1067.74</c:v>
                </c:pt>
                <c:pt idx="2">
                  <c:v>1018.27</c:v>
                </c:pt>
                <c:pt idx="3">
                  <c:v>566.4</c:v>
                </c:pt>
                <c:pt idx="4">
                  <c:v>855.79</c:v>
                </c:pt>
              </c:numCache>
            </c:numRef>
          </c:val>
          <c:smooth val="0"/>
          <c:extLst xmlns:c16r2="http://schemas.microsoft.com/office/drawing/2015/06/chart">
            <c:ext xmlns:c16="http://schemas.microsoft.com/office/drawing/2014/chart" uri="{C3380CC4-5D6E-409C-BE32-E72D297353CC}">
              <c16:uniqueId val="{00000001-9823-4437-B235-940EF281A18C}"/>
            </c:ext>
          </c:extLst>
        </c:ser>
        <c:dLbls>
          <c:showLegendKey val="0"/>
          <c:showVal val="0"/>
          <c:showCatName val="0"/>
          <c:showSerName val="0"/>
          <c:showPercent val="0"/>
          <c:showBubbleSize val="0"/>
        </c:dLbls>
        <c:marker val="1"/>
        <c:smooth val="0"/>
        <c:axId val="92319744"/>
        <c:axId val="92321664"/>
      </c:lineChart>
      <c:dateAx>
        <c:axId val="92319744"/>
        <c:scaling>
          <c:orientation val="minMax"/>
        </c:scaling>
        <c:delete val="1"/>
        <c:axPos val="b"/>
        <c:numFmt formatCode="ge" sourceLinked="1"/>
        <c:majorTickMark val="none"/>
        <c:minorTickMark val="none"/>
        <c:tickLblPos val="none"/>
        <c:crossAx val="92321664"/>
        <c:crosses val="autoZero"/>
        <c:auto val="1"/>
        <c:lblOffset val="100"/>
        <c:baseTimeUnit val="years"/>
      </c:dateAx>
      <c:valAx>
        <c:axId val="9232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1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92.57</c:v>
                </c:pt>
                <c:pt idx="1">
                  <c:v>84.99</c:v>
                </c:pt>
                <c:pt idx="2">
                  <c:v>96.27</c:v>
                </c:pt>
                <c:pt idx="3">
                  <c:v>102.05</c:v>
                </c:pt>
                <c:pt idx="4">
                  <c:v>90.99</c:v>
                </c:pt>
              </c:numCache>
            </c:numRef>
          </c:val>
          <c:extLst xmlns:c16r2="http://schemas.microsoft.com/office/drawing/2015/06/chart">
            <c:ext xmlns:c16="http://schemas.microsoft.com/office/drawing/2014/chart" uri="{C3380CC4-5D6E-409C-BE32-E72D297353CC}">
              <c16:uniqueId val="{00000000-3DD8-4C5B-9A67-0EA5A4BB22BB}"/>
            </c:ext>
          </c:extLst>
        </c:ser>
        <c:dLbls>
          <c:showLegendKey val="0"/>
          <c:showVal val="0"/>
          <c:showCatName val="0"/>
          <c:showSerName val="0"/>
          <c:showPercent val="0"/>
          <c:showBubbleSize val="0"/>
        </c:dLbls>
        <c:gapWidth val="150"/>
        <c:axId val="92356992"/>
        <c:axId val="92358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71.349999999999994</c:v>
                </c:pt>
                <c:pt idx="1">
                  <c:v>73.569999999999993</c:v>
                </c:pt>
                <c:pt idx="2">
                  <c:v>71.569999999999993</c:v>
                </c:pt>
                <c:pt idx="3">
                  <c:v>76.09</c:v>
                </c:pt>
                <c:pt idx="4">
                  <c:v>82.82</c:v>
                </c:pt>
              </c:numCache>
            </c:numRef>
          </c:val>
          <c:smooth val="0"/>
          <c:extLst xmlns:c16r2="http://schemas.microsoft.com/office/drawing/2015/06/chart">
            <c:ext xmlns:c16="http://schemas.microsoft.com/office/drawing/2014/chart" uri="{C3380CC4-5D6E-409C-BE32-E72D297353CC}">
              <c16:uniqueId val="{00000001-3DD8-4C5B-9A67-0EA5A4BB22BB}"/>
            </c:ext>
          </c:extLst>
        </c:ser>
        <c:dLbls>
          <c:showLegendKey val="0"/>
          <c:showVal val="0"/>
          <c:showCatName val="0"/>
          <c:showSerName val="0"/>
          <c:showPercent val="0"/>
          <c:showBubbleSize val="0"/>
        </c:dLbls>
        <c:marker val="1"/>
        <c:smooth val="0"/>
        <c:axId val="92356992"/>
        <c:axId val="92358912"/>
      </c:lineChart>
      <c:dateAx>
        <c:axId val="92356992"/>
        <c:scaling>
          <c:orientation val="minMax"/>
        </c:scaling>
        <c:delete val="1"/>
        <c:axPos val="b"/>
        <c:numFmt formatCode="ge" sourceLinked="1"/>
        <c:majorTickMark val="none"/>
        <c:minorTickMark val="none"/>
        <c:tickLblPos val="none"/>
        <c:crossAx val="92358912"/>
        <c:crosses val="autoZero"/>
        <c:auto val="1"/>
        <c:lblOffset val="100"/>
        <c:baseTimeUnit val="years"/>
      </c:dateAx>
      <c:valAx>
        <c:axId val="923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172.53</c:v>
                </c:pt>
                <c:pt idx="1">
                  <c:v>192.54</c:v>
                </c:pt>
                <c:pt idx="2">
                  <c:v>170.3</c:v>
                </c:pt>
                <c:pt idx="3">
                  <c:v>157.61000000000001</c:v>
                </c:pt>
                <c:pt idx="4">
                  <c:v>176.42</c:v>
                </c:pt>
              </c:numCache>
            </c:numRef>
          </c:val>
          <c:extLst xmlns:c16r2="http://schemas.microsoft.com/office/drawing/2015/06/chart">
            <c:ext xmlns:c16="http://schemas.microsoft.com/office/drawing/2014/chart" uri="{C3380CC4-5D6E-409C-BE32-E72D297353CC}">
              <c16:uniqueId val="{00000000-526F-43BA-812E-9E2D35A056C3}"/>
            </c:ext>
          </c:extLst>
        </c:ser>
        <c:dLbls>
          <c:showLegendKey val="0"/>
          <c:showVal val="0"/>
          <c:showCatName val="0"/>
          <c:showSerName val="0"/>
          <c:showPercent val="0"/>
          <c:showBubbleSize val="0"/>
        </c:dLbls>
        <c:gapWidth val="150"/>
        <c:axId val="92375680"/>
        <c:axId val="92394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182.55</c:v>
                </c:pt>
                <c:pt idx="1">
                  <c:v>184.87</c:v>
                </c:pt>
                <c:pt idx="2">
                  <c:v>195.88</c:v>
                </c:pt>
                <c:pt idx="3">
                  <c:v>171.82</c:v>
                </c:pt>
                <c:pt idx="4">
                  <c:v>165.76</c:v>
                </c:pt>
              </c:numCache>
            </c:numRef>
          </c:val>
          <c:smooth val="0"/>
          <c:extLst xmlns:c16r2="http://schemas.microsoft.com/office/drawing/2015/06/chart">
            <c:ext xmlns:c16="http://schemas.microsoft.com/office/drawing/2014/chart" uri="{C3380CC4-5D6E-409C-BE32-E72D297353CC}">
              <c16:uniqueId val="{00000001-526F-43BA-812E-9E2D35A056C3}"/>
            </c:ext>
          </c:extLst>
        </c:ser>
        <c:dLbls>
          <c:showLegendKey val="0"/>
          <c:showVal val="0"/>
          <c:showCatName val="0"/>
          <c:showSerName val="0"/>
          <c:showPercent val="0"/>
          <c:showBubbleSize val="0"/>
        </c:dLbls>
        <c:marker val="1"/>
        <c:smooth val="0"/>
        <c:axId val="92375680"/>
        <c:axId val="92394240"/>
      </c:lineChart>
      <c:dateAx>
        <c:axId val="92375680"/>
        <c:scaling>
          <c:orientation val="minMax"/>
        </c:scaling>
        <c:delete val="1"/>
        <c:axPos val="b"/>
        <c:numFmt formatCode="ge" sourceLinked="1"/>
        <c:majorTickMark val="none"/>
        <c:minorTickMark val="none"/>
        <c:tickLblPos val="none"/>
        <c:crossAx val="92394240"/>
        <c:crosses val="autoZero"/>
        <c:auto val="1"/>
        <c:lblOffset val="100"/>
        <c:baseTimeUnit val="years"/>
      </c:dateAx>
      <c:valAx>
        <c:axId val="92394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375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4" zoomScaleNormal="100" workbookViewId="0">
      <selection activeCell="BI62" sqref="BI6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広島県　尾道市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8" t="s">
        <v>1</v>
      </c>
      <c r="C7" s="68"/>
      <c r="D7" s="68"/>
      <c r="E7" s="68"/>
      <c r="F7" s="68"/>
      <c r="G7" s="68"/>
      <c r="H7" s="68"/>
      <c r="I7" s="68" t="s">
        <v>2</v>
      </c>
      <c r="J7" s="68"/>
      <c r="K7" s="68"/>
      <c r="L7" s="68"/>
      <c r="M7" s="68"/>
      <c r="N7" s="68"/>
      <c r="O7" s="68"/>
      <c r="P7" s="68" t="s">
        <v>3</v>
      </c>
      <c r="Q7" s="68"/>
      <c r="R7" s="68"/>
      <c r="S7" s="68"/>
      <c r="T7" s="68"/>
      <c r="U7" s="68"/>
      <c r="V7" s="68"/>
      <c r="W7" s="68" t="s">
        <v>4</v>
      </c>
      <c r="X7" s="68"/>
      <c r="Y7" s="68"/>
      <c r="Z7" s="68"/>
      <c r="AA7" s="68"/>
      <c r="AB7" s="68"/>
      <c r="AC7" s="68"/>
      <c r="AD7" s="68" t="s">
        <v>5</v>
      </c>
      <c r="AE7" s="68"/>
      <c r="AF7" s="68"/>
      <c r="AG7" s="68"/>
      <c r="AH7" s="68"/>
      <c r="AI7" s="68"/>
      <c r="AJ7" s="68"/>
      <c r="AK7" s="3"/>
      <c r="AL7" s="68" t="s">
        <v>6</v>
      </c>
      <c r="AM7" s="68"/>
      <c r="AN7" s="68"/>
      <c r="AO7" s="68"/>
      <c r="AP7" s="68"/>
      <c r="AQ7" s="68"/>
      <c r="AR7" s="68"/>
      <c r="AS7" s="68"/>
      <c r="AT7" s="68" t="s">
        <v>7</v>
      </c>
      <c r="AU7" s="68"/>
      <c r="AV7" s="68"/>
      <c r="AW7" s="68"/>
      <c r="AX7" s="68"/>
      <c r="AY7" s="68"/>
      <c r="AZ7" s="68"/>
      <c r="BA7" s="68"/>
      <c r="BB7" s="68" t="s">
        <v>8</v>
      </c>
      <c r="BC7" s="68"/>
      <c r="BD7" s="68"/>
      <c r="BE7" s="68"/>
      <c r="BF7" s="68"/>
      <c r="BG7" s="68"/>
      <c r="BH7" s="68"/>
      <c r="BI7" s="68"/>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Cb2</v>
      </c>
      <c r="X8" s="77"/>
      <c r="Y8" s="77"/>
      <c r="Z8" s="77"/>
      <c r="AA8" s="77"/>
      <c r="AB8" s="77"/>
      <c r="AC8" s="77"/>
      <c r="AD8" s="78" t="str">
        <f>データ!$M$6</f>
        <v>非設置</v>
      </c>
      <c r="AE8" s="78"/>
      <c r="AF8" s="78"/>
      <c r="AG8" s="78"/>
      <c r="AH8" s="78"/>
      <c r="AI8" s="78"/>
      <c r="AJ8" s="78"/>
      <c r="AK8" s="3"/>
      <c r="AL8" s="72">
        <f>データ!S6</f>
        <v>139214</v>
      </c>
      <c r="AM8" s="72"/>
      <c r="AN8" s="72"/>
      <c r="AO8" s="72"/>
      <c r="AP8" s="72"/>
      <c r="AQ8" s="72"/>
      <c r="AR8" s="72"/>
      <c r="AS8" s="72"/>
      <c r="AT8" s="71">
        <f>データ!T6</f>
        <v>285.11</v>
      </c>
      <c r="AU8" s="71"/>
      <c r="AV8" s="71"/>
      <c r="AW8" s="71"/>
      <c r="AX8" s="71"/>
      <c r="AY8" s="71"/>
      <c r="AZ8" s="71"/>
      <c r="BA8" s="71"/>
      <c r="BB8" s="71">
        <f>データ!U6</f>
        <v>488.28</v>
      </c>
      <c r="BC8" s="71"/>
      <c r="BD8" s="71"/>
      <c r="BE8" s="71"/>
      <c r="BF8" s="71"/>
      <c r="BG8" s="71"/>
      <c r="BH8" s="71"/>
      <c r="BI8" s="71"/>
      <c r="BJ8" s="3"/>
      <c r="BK8" s="3"/>
      <c r="BL8" s="75" t="s">
        <v>10</v>
      </c>
      <c r="BM8" s="76"/>
      <c r="BN8" s="7" t="s">
        <v>11</v>
      </c>
      <c r="BO8" s="8"/>
      <c r="BP8" s="8"/>
      <c r="BQ8" s="8"/>
      <c r="BR8" s="8"/>
      <c r="BS8" s="8"/>
      <c r="BT8" s="8"/>
      <c r="BU8" s="8"/>
      <c r="BV8" s="8"/>
      <c r="BW8" s="8"/>
      <c r="BX8" s="8"/>
      <c r="BY8" s="9"/>
    </row>
    <row r="9" spans="1:78" ht="18.75" customHeight="1" x14ac:dyDescent="0.15">
      <c r="A9" s="2"/>
      <c r="B9" s="68" t="s">
        <v>12</v>
      </c>
      <c r="C9" s="68"/>
      <c r="D9" s="68"/>
      <c r="E9" s="68"/>
      <c r="F9" s="68"/>
      <c r="G9" s="68"/>
      <c r="H9" s="68"/>
      <c r="I9" s="68" t="s">
        <v>13</v>
      </c>
      <c r="J9" s="68"/>
      <c r="K9" s="68"/>
      <c r="L9" s="68"/>
      <c r="M9" s="68"/>
      <c r="N9" s="68"/>
      <c r="O9" s="68"/>
      <c r="P9" s="68" t="s">
        <v>14</v>
      </c>
      <c r="Q9" s="68"/>
      <c r="R9" s="68"/>
      <c r="S9" s="68"/>
      <c r="T9" s="68"/>
      <c r="U9" s="68"/>
      <c r="V9" s="68"/>
      <c r="W9" s="68" t="s">
        <v>15</v>
      </c>
      <c r="X9" s="68"/>
      <c r="Y9" s="68"/>
      <c r="Z9" s="68"/>
      <c r="AA9" s="68"/>
      <c r="AB9" s="68"/>
      <c r="AC9" s="68"/>
      <c r="AD9" s="68" t="s">
        <v>16</v>
      </c>
      <c r="AE9" s="68"/>
      <c r="AF9" s="68"/>
      <c r="AG9" s="68"/>
      <c r="AH9" s="68"/>
      <c r="AI9" s="68"/>
      <c r="AJ9" s="68"/>
      <c r="AK9" s="3"/>
      <c r="AL9" s="68" t="s">
        <v>17</v>
      </c>
      <c r="AM9" s="68"/>
      <c r="AN9" s="68"/>
      <c r="AO9" s="68"/>
      <c r="AP9" s="68"/>
      <c r="AQ9" s="68"/>
      <c r="AR9" s="68"/>
      <c r="AS9" s="68"/>
      <c r="AT9" s="68" t="s">
        <v>18</v>
      </c>
      <c r="AU9" s="68"/>
      <c r="AV9" s="68"/>
      <c r="AW9" s="68"/>
      <c r="AX9" s="68"/>
      <c r="AY9" s="68"/>
      <c r="AZ9" s="68"/>
      <c r="BA9" s="68"/>
      <c r="BB9" s="68" t="s">
        <v>19</v>
      </c>
      <c r="BC9" s="68"/>
      <c r="BD9" s="68"/>
      <c r="BE9" s="68"/>
      <c r="BF9" s="68"/>
      <c r="BG9" s="68"/>
      <c r="BH9" s="68"/>
      <c r="BI9" s="68"/>
      <c r="BJ9" s="3"/>
      <c r="BK9" s="3"/>
      <c r="BL9" s="69" t="s">
        <v>20</v>
      </c>
      <c r="BM9" s="70"/>
      <c r="BN9" s="10" t="s">
        <v>21</v>
      </c>
      <c r="BO9" s="11"/>
      <c r="BP9" s="11"/>
      <c r="BQ9" s="11"/>
      <c r="BR9" s="11"/>
      <c r="BS9" s="11"/>
      <c r="BT9" s="11"/>
      <c r="BU9" s="11"/>
      <c r="BV9" s="11"/>
      <c r="BW9" s="11"/>
      <c r="BX9" s="11"/>
      <c r="BY9" s="12"/>
    </row>
    <row r="10" spans="1:78" ht="18.75" customHeight="1" x14ac:dyDescent="0.15">
      <c r="A10" s="2"/>
      <c r="B10" s="71" t="str">
        <f>データ!N6</f>
        <v>-</v>
      </c>
      <c r="C10" s="71"/>
      <c r="D10" s="71"/>
      <c r="E10" s="71"/>
      <c r="F10" s="71"/>
      <c r="G10" s="71"/>
      <c r="H10" s="71"/>
      <c r="I10" s="71" t="str">
        <f>データ!O6</f>
        <v>該当数値なし</v>
      </c>
      <c r="J10" s="71"/>
      <c r="K10" s="71"/>
      <c r="L10" s="71"/>
      <c r="M10" s="71"/>
      <c r="N10" s="71"/>
      <c r="O10" s="71"/>
      <c r="P10" s="71">
        <f>データ!P6</f>
        <v>12.26</v>
      </c>
      <c r="Q10" s="71"/>
      <c r="R10" s="71"/>
      <c r="S10" s="71"/>
      <c r="T10" s="71"/>
      <c r="U10" s="71"/>
      <c r="V10" s="71"/>
      <c r="W10" s="71">
        <f>データ!Q6</f>
        <v>94.98</v>
      </c>
      <c r="X10" s="71"/>
      <c r="Y10" s="71"/>
      <c r="Z10" s="71"/>
      <c r="AA10" s="71"/>
      <c r="AB10" s="71"/>
      <c r="AC10" s="71"/>
      <c r="AD10" s="72">
        <f>データ!R6</f>
        <v>2590</v>
      </c>
      <c r="AE10" s="72"/>
      <c r="AF10" s="72"/>
      <c r="AG10" s="72"/>
      <c r="AH10" s="72"/>
      <c r="AI10" s="72"/>
      <c r="AJ10" s="72"/>
      <c r="AK10" s="2"/>
      <c r="AL10" s="72">
        <f>データ!V6</f>
        <v>16968</v>
      </c>
      <c r="AM10" s="72"/>
      <c r="AN10" s="72"/>
      <c r="AO10" s="72"/>
      <c r="AP10" s="72"/>
      <c r="AQ10" s="72"/>
      <c r="AR10" s="72"/>
      <c r="AS10" s="72"/>
      <c r="AT10" s="71">
        <f>データ!W6</f>
        <v>2.97</v>
      </c>
      <c r="AU10" s="71"/>
      <c r="AV10" s="71"/>
      <c r="AW10" s="71"/>
      <c r="AX10" s="71"/>
      <c r="AY10" s="71"/>
      <c r="AZ10" s="71"/>
      <c r="BA10" s="71"/>
      <c r="BB10" s="71">
        <f>データ!X6</f>
        <v>5713.13</v>
      </c>
      <c r="BC10" s="71"/>
      <c r="BD10" s="71"/>
      <c r="BE10" s="71"/>
      <c r="BF10" s="71"/>
      <c r="BG10" s="71"/>
      <c r="BH10" s="71"/>
      <c r="BI10" s="71"/>
      <c r="BJ10" s="2"/>
      <c r="BK10" s="2"/>
      <c r="BL10" s="73" t="s">
        <v>22</v>
      </c>
      <c r="BM10" s="7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2" t="s">
        <v>124</v>
      </c>
      <c r="BM16" s="63"/>
      <c r="BN16" s="63"/>
      <c r="BO16" s="63"/>
      <c r="BP16" s="63"/>
      <c r="BQ16" s="63"/>
      <c r="BR16" s="63"/>
      <c r="BS16" s="63"/>
      <c r="BT16" s="63"/>
      <c r="BU16" s="63"/>
      <c r="BV16" s="63"/>
      <c r="BW16" s="63"/>
      <c r="BX16" s="63"/>
      <c r="BY16" s="63"/>
      <c r="BZ16" s="6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2"/>
      <c r="BM17" s="63"/>
      <c r="BN17" s="63"/>
      <c r="BO17" s="63"/>
      <c r="BP17" s="63"/>
      <c r="BQ17" s="63"/>
      <c r="BR17" s="63"/>
      <c r="BS17" s="63"/>
      <c r="BT17" s="63"/>
      <c r="BU17" s="63"/>
      <c r="BV17" s="63"/>
      <c r="BW17" s="63"/>
      <c r="BX17" s="63"/>
      <c r="BY17" s="63"/>
      <c r="BZ17" s="6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2"/>
      <c r="BM18" s="63"/>
      <c r="BN18" s="63"/>
      <c r="BO18" s="63"/>
      <c r="BP18" s="63"/>
      <c r="BQ18" s="63"/>
      <c r="BR18" s="63"/>
      <c r="BS18" s="63"/>
      <c r="BT18" s="63"/>
      <c r="BU18" s="63"/>
      <c r="BV18" s="63"/>
      <c r="BW18" s="63"/>
      <c r="BX18" s="63"/>
      <c r="BY18" s="63"/>
      <c r="BZ18" s="6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2"/>
      <c r="BM19" s="63"/>
      <c r="BN19" s="63"/>
      <c r="BO19" s="63"/>
      <c r="BP19" s="63"/>
      <c r="BQ19" s="63"/>
      <c r="BR19" s="63"/>
      <c r="BS19" s="63"/>
      <c r="BT19" s="63"/>
      <c r="BU19" s="63"/>
      <c r="BV19" s="63"/>
      <c r="BW19" s="63"/>
      <c r="BX19" s="63"/>
      <c r="BY19" s="63"/>
      <c r="BZ19" s="6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2"/>
      <c r="BM20" s="63"/>
      <c r="BN20" s="63"/>
      <c r="BO20" s="63"/>
      <c r="BP20" s="63"/>
      <c r="BQ20" s="63"/>
      <c r="BR20" s="63"/>
      <c r="BS20" s="63"/>
      <c r="BT20" s="63"/>
      <c r="BU20" s="63"/>
      <c r="BV20" s="63"/>
      <c r="BW20" s="63"/>
      <c r="BX20" s="63"/>
      <c r="BY20" s="63"/>
      <c r="BZ20" s="6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2"/>
      <c r="BM21" s="63"/>
      <c r="BN21" s="63"/>
      <c r="BO21" s="63"/>
      <c r="BP21" s="63"/>
      <c r="BQ21" s="63"/>
      <c r="BR21" s="63"/>
      <c r="BS21" s="63"/>
      <c r="BT21" s="63"/>
      <c r="BU21" s="63"/>
      <c r="BV21" s="63"/>
      <c r="BW21" s="63"/>
      <c r="BX21" s="63"/>
      <c r="BY21" s="63"/>
      <c r="BZ21" s="6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2"/>
      <c r="BM22" s="63"/>
      <c r="BN22" s="63"/>
      <c r="BO22" s="63"/>
      <c r="BP22" s="63"/>
      <c r="BQ22" s="63"/>
      <c r="BR22" s="63"/>
      <c r="BS22" s="63"/>
      <c r="BT22" s="63"/>
      <c r="BU22" s="63"/>
      <c r="BV22" s="63"/>
      <c r="BW22" s="63"/>
      <c r="BX22" s="63"/>
      <c r="BY22" s="63"/>
      <c r="BZ22" s="6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2"/>
      <c r="BM23" s="63"/>
      <c r="BN23" s="63"/>
      <c r="BO23" s="63"/>
      <c r="BP23" s="63"/>
      <c r="BQ23" s="63"/>
      <c r="BR23" s="63"/>
      <c r="BS23" s="63"/>
      <c r="BT23" s="63"/>
      <c r="BU23" s="63"/>
      <c r="BV23" s="63"/>
      <c r="BW23" s="63"/>
      <c r="BX23" s="63"/>
      <c r="BY23" s="63"/>
      <c r="BZ23" s="6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2"/>
      <c r="BM24" s="63"/>
      <c r="BN24" s="63"/>
      <c r="BO24" s="63"/>
      <c r="BP24" s="63"/>
      <c r="BQ24" s="63"/>
      <c r="BR24" s="63"/>
      <c r="BS24" s="63"/>
      <c r="BT24" s="63"/>
      <c r="BU24" s="63"/>
      <c r="BV24" s="63"/>
      <c r="BW24" s="63"/>
      <c r="BX24" s="63"/>
      <c r="BY24" s="63"/>
      <c r="BZ24" s="6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2"/>
      <c r="BM25" s="63"/>
      <c r="BN25" s="63"/>
      <c r="BO25" s="63"/>
      <c r="BP25" s="63"/>
      <c r="BQ25" s="63"/>
      <c r="BR25" s="63"/>
      <c r="BS25" s="63"/>
      <c r="BT25" s="63"/>
      <c r="BU25" s="63"/>
      <c r="BV25" s="63"/>
      <c r="BW25" s="63"/>
      <c r="BX25" s="63"/>
      <c r="BY25" s="63"/>
      <c r="BZ25" s="6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2"/>
      <c r="BM26" s="63"/>
      <c r="BN26" s="63"/>
      <c r="BO26" s="63"/>
      <c r="BP26" s="63"/>
      <c r="BQ26" s="63"/>
      <c r="BR26" s="63"/>
      <c r="BS26" s="63"/>
      <c r="BT26" s="63"/>
      <c r="BU26" s="63"/>
      <c r="BV26" s="63"/>
      <c r="BW26" s="63"/>
      <c r="BX26" s="63"/>
      <c r="BY26" s="63"/>
      <c r="BZ26" s="6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2"/>
      <c r="BM27" s="63"/>
      <c r="BN27" s="63"/>
      <c r="BO27" s="63"/>
      <c r="BP27" s="63"/>
      <c r="BQ27" s="63"/>
      <c r="BR27" s="63"/>
      <c r="BS27" s="63"/>
      <c r="BT27" s="63"/>
      <c r="BU27" s="63"/>
      <c r="BV27" s="63"/>
      <c r="BW27" s="63"/>
      <c r="BX27" s="63"/>
      <c r="BY27" s="63"/>
      <c r="BZ27" s="6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2"/>
      <c r="BM28" s="63"/>
      <c r="BN28" s="63"/>
      <c r="BO28" s="63"/>
      <c r="BP28" s="63"/>
      <c r="BQ28" s="63"/>
      <c r="BR28" s="63"/>
      <c r="BS28" s="63"/>
      <c r="BT28" s="63"/>
      <c r="BU28" s="63"/>
      <c r="BV28" s="63"/>
      <c r="BW28" s="63"/>
      <c r="BX28" s="63"/>
      <c r="BY28" s="63"/>
      <c r="BZ28" s="6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2"/>
      <c r="BM29" s="63"/>
      <c r="BN29" s="63"/>
      <c r="BO29" s="63"/>
      <c r="BP29" s="63"/>
      <c r="BQ29" s="63"/>
      <c r="BR29" s="63"/>
      <c r="BS29" s="63"/>
      <c r="BT29" s="63"/>
      <c r="BU29" s="63"/>
      <c r="BV29" s="63"/>
      <c r="BW29" s="63"/>
      <c r="BX29" s="63"/>
      <c r="BY29" s="63"/>
      <c r="BZ29" s="6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2"/>
      <c r="BM30" s="63"/>
      <c r="BN30" s="63"/>
      <c r="BO30" s="63"/>
      <c r="BP30" s="63"/>
      <c r="BQ30" s="63"/>
      <c r="BR30" s="63"/>
      <c r="BS30" s="63"/>
      <c r="BT30" s="63"/>
      <c r="BU30" s="63"/>
      <c r="BV30" s="63"/>
      <c r="BW30" s="63"/>
      <c r="BX30" s="63"/>
      <c r="BY30" s="63"/>
      <c r="BZ30" s="6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2"/>
      <c r="BM31" s="63"/>
      <c r="BN31" s="63"/>
      <c r="BO31" s="63"/>
      <c r="BP31" s="63"/>
      <c r="BQ31" s="63"/>
      <c r="BR31" s="63"/>
      <c r="BS31" s="63"/>
      <c r="BT31" s="63"/>
      <c r="BU31" s="63"/>
      <c r="BV31" s="63"/>
      <c r="BW31" s="63"/>
      <c r="BX31" s="63"/>
      <c r="BY31" s="63"/>
      <c r="BZ31" s="6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2"/>
      <c r="BM32" s="63"/>
      <c r="BN32" s="63"/>
      <c r="BO32" s="63"/>
      <c r="BP32" s="63"/>
      <c r="BQ32" s="63"/>
      <c r="BR32" s="63"/>
      <c r="BS32" s="63"/>
      <c r="BT32" s="63"/>
      <c r="BU32" s="63"/>
      <c r="BV32" s="63"/>
      <c r="BW32" s="63"/>
      <c r="BX32" s="63"/>
      <c r="BY32" s="63"/>
      <c r="BZ32" s="6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2"/>
      <c r="BM33" s="63"/>
      <c r="BN33" s="63"/>
      <c r="BO33" s="63"/>
      <c r="BP33" s="63"/>
      <c r="BQ33" s="63"/>
      <c r="BR33" s="63"/>
      <c r="BS33" s="63"/>
      <c r="BT33" s="63"/>
      <c r="BU33" s="63"/>
      <c r="BV33" s="63"/>
      <c r="BW33" s="63"/>
      <c r="BX33" s="63"/>
      <c r="BY33" s="63"/>
      <c r="BZ33" s="64"/>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62"/>
      <c r="BM34" s="63"/>
      <c r="BN34" s="63"/>
      <c r="BO34" s="63"/>
      <c r="BP34" s="63"/>
      <c r="BQ34" s="63"/>
      <c r="BR34" s="63"/>
      <c r="BS34" s="63"/>
      <c r="BT34" s="63"/>
      <c r="BU34" s="63"/>
      <c r="BV34" s="63"/>
      <c r="BW34" s="63"/>
      <c r="BX34" s="63"/>
      <c r="BY34" s="63"/>
      <c r="BZ34" s="64"/>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62"/>
      <c r="BM35" s="63"/>
      <c r="BN35" s="63"/>
      <c r="BO35" s="63"/>
      <c r="BP35" s="63"/>
      <c r="BQ35" s="63"/>
      <c r="BR35" s="63"/>
      <c r="BS35" s="63"/>
      <c r="BT35" s="63"/>
      <c r="BU35" s="63"/>
      <c r="BV35" s="63"/>
      <c r="BW35" s="63"/>
      <c r="BX35" s="63"/>
      <c r="BY35" s="63"/>
      <c r="BZ35" s="6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2"/>
      <c r="BM36" s="63"/>
      <c r="BN36" s="63"/>
      <c r="BO36" s="63"/>
      <c r="BP36" s="63"/>
      <c r="BQ36" s="63"/>
      <c r="BR36" s="63"/>
      <c r="BS36" s="63"/>
      <c r="BT36" s="63"/>
      <c r="BU36" s="63"/>
      <c r="BV36" s="63"/>
      <c r="BW36" s="63"/>
      <c r="BX36" s="63"/>
      <c r="BY36" s="63"/>
      <c r="BZ36" s="6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2"/>
      <c r="BM37" s="63"/>
      <c r="BN37" s="63"/>
      <c r="BO37" s="63"/>
      <c r="BP37" s="63"/>
      <c r="BQ37" s="63"/>
      <c r="BR37" s="63"/>
      <c r="BS37" s="63"/>
      <c r="BT37" s="63"/>
      <c r="BU37" s="63"/>
      <c r="BV37" s="63"/>
      <c r="BW37" s="63"/>
      <c r="BX37" s="63"/>
      <c r="BY37" s="63"/>
      <c r="BZ37" s="6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2"/>
      <c r="BM38" s="63"/>
      <c r="BN38" s="63"/>
      <c r="BO38" s="63"/>
      <c r="BP38" s="63"/>
      <c r="BQ38" s="63"/>
      <c r="BR38" s="63"/>
      <c r="BS38" s="63"/>
      <c r="BT38" s="63"/>
      <c r="BU38" s="63"/>
      <c r="BV38" s="63"/>
      <c r="BW38" s="63"/>
      <c r="BX38" s="63"/>
      <c r="BY38" s="63"/>
      <c r="BZ38" s="6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2"/>
      <c r="BM39" s="63"/>
      <c r="BN39" s="63"/>
      <c r="BO39" s="63"/>
      <c r="BP39" s="63"/>
      <c r="BQ39" s="63"/>
      <c r="BR39" s="63"/>
      <c r="BS39" s="63"/>
      <c r="BT39" s="63"/>
      <c r="BU39" s="63"/>
      <c r="BV39" s="63"/>
      <c r="BW39" s="63"/>
      <c r="BX39" s="63"/>
      <c r="BY39" s="63"/>
      <c r="BZ39" s="6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2"/>
      <c r="BM40" s="63"/>
      <c r="BN40" s="63"/>
      <c r="BO40" s="63"/>
      <c r="BP40" s="63"/>
      <c r="BQ40" s="63"/>
      <c r="BR40" s="63"/>
      <c r="BS40" s="63"/>
      <c r="BT40" s="63"/>
      <c r="BU40" s="63"/>
      <c r="BV40" s="63"/>
      <c r="BW40" s="63"/>
      <c r="BX40" s="63"/>
      <c r="BY40" s="63"/>
      <c r="BZ40" s="6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2"/>
      <c r="BM41" s="63"/>
      <c r="BN41" s="63"/>
      <c r="BO41" s="63"/>
      <c r="BP41" s="63"/>
      <c r="BQ41" s="63"/>
      <c r="BR41" s="63"/>
      <c r="BS41" s="63"/>
      <c r="BT41" s="63"/>
      <c r="BU41" s="63"/>
      <c r="BV41" s="63"/>
      <c r="BW41" s="63"/>
      <c r="BX41" s="63"/>
      <c r="BY41" s="63"/>
      <c r="BZ41" s="6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2"/>
      <c r="BM42" s="63"/>
      <c r="BN42" s="63"/>
      <c r="BO42" s="63"/>
      <c r="BP42" s="63"/>
      <c r="BQ42" s="63"/>
      <c r="BR42" s="63"/>
      <c r="BS42" s="63"/>
      <c r="BT42" s="63"/>
      <c r="BU42" s="63"/>
      <c r="BV42" s="63"/>
      <c r="BW42" s="63"/>
      <c r="BX42" s="63"/>
      <c r="BY42" s="63"/>
      <c r="BZ42" s="6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2"/>
      <c r="BM43" s="63"/>
      <c r="BN43" s="63"/>
      <c r="BO43" s="63"/>
      <c r="BP43" s="63"/>
      <c r="BQ43" s="63"/>
      <c r="BR43" s="63"/>
      <c r="BS43" s="63"/>
      <c r="BT43" s="63"/>
      <c r="BU43" s="63"/>
      <c r="BV43" s="63"/>
      <c r="BW43" s="63"/>
      <c r="BX43" s="63"/>
      <c r="BY43" s="63"/>
      <c r="BZ43" s="6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5"/>
      <c r="BM44" s="66"/>
      <c r="BN44" s="66"/>
      <c r="BO44" s="66"/>
      <c r="BP44" s="66"/>
      <c r="BQ44" s="66"/>
      <c r="BR44" s="66"/>
      <c r="BS44" s="66"/>
      <c r="BT44" s="66"/>
      <c r="BU44" s="66"/>
      <c r="BV44" s="66"/>
      <c r="BW44" s="66"/>
      <c r="BX44" s="66"/>
      <c r="BY44" s="66"/>
      <c r="BZ44" s="6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125</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lgMZY6QfZho3NbBz5CjCOArL6JyRMED1pYpin9R5dK6iKApBmZY5r0peVwq7a4Es47ENaXJKM8rQy2dStQqQFw==" saltValue="r7oF7woEsRNZ/wysD7Mlo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82" t="s">
        <v>66</v>
      </c>
      <c r="I3" s="83"/>
      <c r="J3" s="83"/>
      <c r="K3" s="83"/>
      <c r="L3" s="83"/>
      <c r="M3" s="83"/>
      <c r="N3" s="83"/>
      <c r="O3" s="83"/>
      <c r="P3" s="83"/>
      <c r="Q3" s="83"/>
      <c r="R3" s="83"/>
      <c r="S3" s="83"/>
      <c r="T3" s="83"/>
      <c r="U3" s="83"/>
      <c r="V3" s="83"/>
      <c r="W3" s="83"/>
      <c r="X3" s="84"/>
      <c r="Y3" s="88" t="s">
        <v>67</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68</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7" t="s">
        <v>69</v>
      </c>
      <c r="B4" s="29"/>
      <c r="C4" s="29"/>
      <c r="D4" s="29"/>
      <c r="E4" s="29"/>
      <c r="F4" s="29"/>
      <c r="G4" s="29"/>
      <c r="H4" s="85"/>
      <c r="I4" s="86"/>
      <c r="J4" s="86"/>
      <c r="K4" s="86"/>
      <c r="L4" s="86"/>
      <c r="M4" s="86"/>
      <c r="N4" s="86"/>
      <c r="O4" s="86"/>
      <c r="P4" s="86"/>
      <c r="Q4" s="86"/>
      <c r="R4" s="86"/>
      <c r="S4" s="86"/>
      <c r="T4" s="86"/>
      <c r="U4" s="86"/>
      <c r="V4" s="86"/>
      <c r="W4" s="86"/>
      <c r="X4" s="87"/>
      <c r="Y4" s="81" t="s">
        <v>70</v>
      </c>
      <c r="Z4" s="81"/>
      <c r="AA4" s="81"/>
      <c r="AB4" s="81"/>
      <c r="AC4" s="81"/>
      <c r="AD4" s="81"/>
      <c r="AE4" s="81"/>
      <c r="AF4" s="81"/>
      <c r="AG4" s="81"/>
      <c r="AH4" s="81"/>
      <c r="AI4" s="81"/>
      <c r="AJ4" s="81" t="s">
        <v>71</v>
      </c>
      <c r="AK4" s="81"/>
      <c r="AL4" s="81"/>
      <c r="AM4" s="81"/>
      <c r="AN4" s="81"/>
      <c r="AO4" s="81"/>
      <c r="AP4" s="81"/>
      <c r="AQ4" s="81"/>
      <c r="AR4" s="81"/>
      <c r="AS4" s="81"/>
      <c r="AT4" s="81"/>
      <c r="AU4" s="81" t="s">
        <v>72</v>
      </c>
      <c r="AV4" s="81"/>
      <c r="AW4" s="81"/>
      <c r="AX4" s="81"/>
      <c r="AY4" s="81"/>
      <c r="AZ4" s="81"/>
      <c r="BA4" s="81"/>
      <c r="BB4" s="81"/>
      <c r="BC4" s="81"/>
      <c r="BD4" s="81"/>
      <c r="BE4" s="81"/>
      <c r="BF4" s="81" t="s">
        <v>73</v>
      </c>
      <c r="BG4" s="81"/>
      <c r="BH4" s="81"/>
      <c r="BI4" s="81"/>
      <c r="BJ4" s="81"/>
      <c r="BK4" s="81"/>
      <c r="BL4" s="81"/>
      <c r="BM4" s="81"/>
      <c r="BN4" s="81"/>
      <c r="BO4" s="81"/>
      <c r="BP4" s="81"/>
      <c r="BQ4" s="81" t="s">
        <v>74</v>
      </c>
      <c r="BR4" s="81"/>
      <c r="BS4" s="81"/>
      <c r="BT4" s="81"/>
      <c r="BU4" s="81"/>
      <c r="BV4" s="81"/>
      <c r="BW4" s="81"/>
      <c r="BX4" s="81"/>
      <c r="BY4" s="81"/>
      <c r="BZ4" s="81"/>
      <c r="CA4" s="81"/>
      <c r="CB4" s="81" t="s">
        <v>75</v>
      </c>
      <c r="CC4" s="81"/>
      <c r="CD4" s="81"/>
      <c r="CE4" s="81"/>
      <c r="CF4" s="81"/>
      <c r="CG4" s="81"/>
      <c r="CH4" s="81"/>
      <c r="CI4" s="81"/>
      <c r="CJ4" s="81"/>
      <c r="CK4" s="81"/>
      <c r="CL4" s="81"/>
      <c r="CM4" s="81" t="s">
        <v>76</v>
      </c>
      <c r="CN4" s="81"/>
      <c r="CO4" s="81"/>
      <c r="CP4" s="81"/>
      <c r="CQ4" s="81"/>
      <c r="CR4" s="81"/>
      <c r="CS4" s="81"/>
      <c r="CT4" s="81"/>
      <c r="CU4" s="81"/>
      <c r="CV4" s="81"/>
      <c r="CW4" s="81"/>
      <c r="CX4" s="81" t="s">
        <v>77</v>
      </c>
      <c r="CY4" s="81"/>
      <c r="CZ4" s="81"/>
      <c r="DA4" s="81"/>
      <c r="DB4" s="81"/>
      <c r="DC4" s="81"/>
      <c r="DD4" s="81"/>
      <c r="DE4" s="81"/>
      <c r="DF4" s="81"/>
      <c r="DG4" s="81"/>
      <c r="DH4" s="81"/>
      <c r="DI4" s="81" t="s">
        <v>78</v>
      </c>
      <c r="DJ4" s="81"/>
      <c r="DK4" s="81"/>
      <c r="DL4" s="81"/>
      <c r="DM4" s="81"/>
      <c r="DN4" s="81"/>
      <c r="DO4" s="81"/>
      <c r="DP4" s="81"/>
      <c r="DQ4" s="81"/>
      <c r="DR4" s="81"/>
      <c r="DS4" s="81"/>
      <c r="DT4" s="81" t="s">
        <v>79</v>
      </c>
      <c r="DU4" s="81"/>
      <c r="DV4" s="81"/>
      <c r="DW4" s="81"/>
      <c r="DX4" s="81"/>
      <c r="DY4" s="81"/>
      <c r="DZ4" s="81"/>
      <c r="EA4" s="81"/>
      <c r="EB4" s="81"/>
      <c r="EC4" s="81"/>
      <c r="ED4" s="81"/>
      <c r="EE4" s="81" t="s">
        <v>80</v>
      </c>
      <c r="EF4" s="81"/>
      <c r="EG4" s="81"/>
      <c r="EH4" s="81"/>
      <c r="EI4" s="81"/>
      <c r="EJ4" s="81"/>
      <c r="EK4" s="81"/>
      <c r="EL4" s="81"/>
      <c r="EM4" s="81"/>
      <c r="EN4" s="81"/>
      <c r="EO4" s="81"/>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342050</v>
      </c>
      <c r="D6" s="32">
        <f t="shared" si="3"/>
        <v>47</v>
      </c>
      <c r="E6" s="32">
        <f t="shared" si="3"/>
        <v>17</v>
      </c>
      <c r="F6" s="32">
        <f t="shared" si="3"/>
        <v>1</v>
      </c>
      <c r="G6" s="32">
        <f t="shared" si="3"/>
        <v>0</v>
      </c>
      <c r="H6" s="32" t="str">
        <f t="shared" si="3"/>
        <v>広島県　尾道市</v>
      </c>
      <c r="I6" s="32" t="str">
        <f t="shared" si="3"/>
        <v>法非適用</v>
      </c>
      <c r="J6" s="32" t="str">
        <f t="shared" si="3"/>
        <v>下水道事業</v>
      </c>
      <c r="K6" s="32" t="str">
        <f t="shared" si="3"/>
        <v>公共下水道</v>
      </c>
      <c r="L6" s="32" t="str">
        <f t="shared" si="3"/>
        <v>Cb2</v>
      </c>
      <c r="M6" s="32" t="str">
        <f t="shared" si="3"/>
        <v>非設置</v>
      </c>
      <c r="N6" s="33" t="str">
        <f t="shared" si="3"/>
        <v>-</v>
      </c>
      <c r="O6" s="33" t="str">
        <f t="shared" si="3"/>
        <v>該当数値なし</v>
      </c>
      <c r="P6" s="33">
        <f t="shared" si="3"/>
        <v>12.26</v>
      </c>
      <c r="Q6" s="33">
        <f t="shared" si="3"/>
        <v>94.98</v>
      </c>
      <c r="R6" s="33">
        <f t="shared" si="3"/>
        <v>2590</v>
      </c>
      <c r="S6" s="33">
        <f t="shared" si="3"/>
        <v>139214</v>
      </c>
      <c r="T6" s="33">
        <f t="shared" si="3"/>
        <v>285.11</v>
      </c>
      <c r="U6" s="33">
        <f t="shared" si="3"/>
        <v>488.28</v>
      </c>
      <c r="V6" s="33">
        <f t="shared" si="3"/>
        <v>16968</v>
      </c>
      <c r="W6" s="33">
        <f t="shared" si="3"/>
        <v>2.97</v>
      </c>
      <c r="X6" s="33">
        <f t="shared" si="3"/>
        <v>5713.13</v>
      </c>
      <c r="Y6" s="34">
        <f>IF(Y7="",NA(),Y7)</f>
        <v>75.17</v>
      </c>
      <c r="Z6" s="34">
        <f t="shared" ref="Z6:AH6" si="4">IF(Z7="",NA(),Z7)</f>
        <v>73.010000000000005</v>
      </c>
      <c r="AA6" s="34">
        <f t="shared" si="4"/>
        <v>59.53</v>
      </c>
      <c r="AB6" s="34">
        <f t="shared" si="4"/>
        <v>61.17</v>
      </c>
      <c r="AC6" s="34">
        <f t="shared" si="4"/>
        <v>65.150000000000006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153.41</v>
      </c>
      <c r="BG6" s="34">
        <f t="shared" ref="BG6:BO6" si="7">IF(BG7="",NA(),BG7)</f>
        <v>124.27</v>
      </c>
      <c r="BH6" s="34">
        <f t="shared" si="7"/>
        <v>96.42</v>
      </c>
      <c r="BI6" s="33">
        <f t="shared" si="7"/>
        <v>0</v>
      </c>
      <c r="BJ6" s="33">
        <f t="shared" si="7"/>
        <v>0</v>
      </c>
      <c r="BK6" s="34">
        <f t="shared" si="7"/>
        <v>1119.4100000000001</v>
      </c>
      <c r="BL6" s="34">
        <f t="shared" si="7"/>
        <v>1067.74</v>
      </c>
      <c r="BM6" s="34">
        <f t="shared" si="7"/>
        <v>1018.27</v>
      </c>
      <c r="BN6" s="34">
        <f t="shared" si="7"/>
        <v>566.4</v>
      </c>
      <c r="BO6" s="34">
        <f t="shared" si="7"/>
        <v>855.79</v>
      </c>
      <c r="BP6" s="33" t="str">
        <f>IF(BP7="","",IF(BP7="-","【-】","【"&amp;SUBSTITUTE(TEXT(BP7,"#,##0.00"),"-","△")&amp;"】"))</f>
        <v>【707.33】</v>
      </c>
      <c r="BQ6" s="34">
        <f>IF(BQ7="",NA(),BQ7)</f>
        <v>92.57</v>
      </c>
      <c r="BR6" s="34">
        <f t="shared" ref="BR6:BZ6" si="8">IF(BR7="",NA(),BR7)</f>
        <v>84.99</v>
      </c>
      <c r="BS6" s="34">
        <f t="shared" si="8"/>
        <v>96.27</v>
      </c>
      <c r="BT6" s="34">
        <f t="shared" si="8"/>
        <v>102.05</v>
      </c>
      <c r="BU6" s="34">
        <f t="shared" si="8"/>
        <v>90.99</v>
      </c>
      <c r="BV6" s="34">
        <f t="shared" si="8"/>
        <v>71.349999999999994</v>
      </c>
      <c r="BW6" s="34">
        <f t="shared" si="8"/>
        <v>73.569999999999993</v>
      </c>
      <c r="BX6" s="34">
        <f t="shared" si="8"/>
        <v>71.569999999999993</v>
      </c>
      <c r="BY6" s="34">
        <f t="shared" si="8"/>
        <v>76.09</v>
      </c>
      <c r="BZ6" s="34">
        <f t="shared" si="8"/>
        <v>82.82</v>
      </c>
      <c r="CA6" s="33" t="str">
        <f>IF(CA7="","",IF(CA7="-","【-】","【"&amp;SUBSTITUTE(TEXT(CA7,"#,##0.00"),"-","△")&amp;"】"))</f>
        <v>【101.26】</v>
      </c>
      <c r="CB6" s="34">
        <f>IF(CB7="",NA(),CB7)</f>
        <v>172.53</v>
      </c>
      <c r="CC6" s="34">
        <f t="shared" ref="CC6:CK6" si="9">IF(CC7="",NA(),CC7)</f>
        <v>192.54</v>
      </c>
      <c r="CD6" s="34">
        <f t="shared" si="9"/>
        <v>170.3</v>
      </c>
      <c r="CE6" s="34">
        <f t="shared" si="9"/>
        <v>157.61000000000001</v>
      </c>
      <c r="CF6" s="34">
        <f t="shared" si="9"/>
        <v>176.42</v>
      </c>
      <c r="CG6" s="34">
        <f t="shared" si="9"/>
        <v>182.55</v>
      </c>
      <c r="CH6" s="34">
        <f t="shared" si="9"/>
        <v>184.87</v>
      </c>
      <c r="CI6" s="34">
        <f t="shared" si="9"/>
        <v>195.88</v>
      </c>
      <c r="CJ6" s="34">
        <f t="shared" si="9"/>
        <v>171.82</v>
      </c>
      <c r="CK6" s="34">
        <f t="shared" si="9"/>
        <v>165.76</v>
      </c>
      <c r="CL6" s="33" t="str">
        <f>IF(CL7="","",IF(CL7="-","【-】","【"&amp;SUBSTITUTE(TEXT(CL7,"#,##0.00"),"-","△")&amp;"】"))</f>
        <v>【136.39】</v>
      </c>
      <c r="CM6" s="34">
        <f>IF(CM7="",NA(),CM7)</f>
        <v>57.3</v>
      </c>
      <c r="CN6" s="34">
        <f t="shared" ref="CN6:CV6" si="10">IF(CN7="",NA(),CN7)</f>
        <v>58.97</v>
      </c>
      <c r="CO6" s="34">
        <f t="shared" si="10"/>
        <v>61.43</v>
      </c>
      <c r="CP6" s="34">
        <f t="shared" si="10"/>
        <v>40.83</v>
      </c>
      <c r="CQ6" s="34">
        <f t="shared" si="10"/>
        <v>52.53</v>
      </c>
      <c r="CR6" s="34">
        <f t="shared" si="10"/>
        <v>50.27</v>
      </c>
      <c r="CS6" s="34">
        <f t="shared" si="10"/>
        <v>51.08</v>
      </c>
      <c r="CT6" s="34">
        <f t="shared" si="10"/>
        <v>49.75</v>
      </c>
      <c r="CU6" s="34">
        <f t="shared" si="10"/>
        <v>40.83</v>
      </c>
      <c r="CV6" s="34">
        <f t="shared" si="10"/>
        <v>50.12</v>
      </c>
      <c r="CW6" s="33" t="str">
        <f>IF(CW7="","",IF(CW7="-","【-】","【"&amp;SUBSTITUTE(TEXT(CW7,"#,##0.00"),"-","△")&amp;"】"))</f>
        <v>【60.13】</v>
      </c>
      <c r="CX6" s="34">
        <f>IF(CX7="",NA(),CX7)</f>
        <v>78.760000000000005</v>
      </c>
      <c r="CY6" s="34">
        <f t="shared" ref="CY6:DG6" si="11">IF(CY7="",NA(),CY7)</f>
        <v>80.8</v>
      </c>
      <c r="CZ6" s="34">
        <f t="shared" si="11"/>
        <v>81.75</v>
      </c>
      <c r="DA6" s="34">
        <f t="shared" si="11"/>
        <v>79.540000000000006</v>
      </c>
      <c r="DB6" s="34">
        <f t="shared" si="11"/>
        <v>79.19</v>
      </c>
      <c r="DC6" s="34">
        <f t="shared" si="11"/>
        <v>89.13</v>
      </c>
      <c r="DD6" s="34">
        <f t="shared" si="11"/>
        <v>88.59</v>
      </c>
      <c r="DE6" s="34">
        <f t="shared" si="11"/>
        <v>87.85</v>
      </c>
      <c r="DF6" s="34">
        <f t="shared" si="11"/>
        <v>89.61</v>
      </c>
      <c r="DG6" s="34">
        <f t="shared" si="11"/>
        <v>86.63</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4">
        <f t="shared" si="14"/>
        <v>0.06</v>
      </c>
      <c r="EI6" s="33">
        <f t="shared" si="14"/>
        <v>0</v>
      </c>
      <c r="EJ6" s="34">
        <f t="shared" si="14"/>
        <v>0.12</v>
      </c>
      <c r="EK6" s="34">
        <f t="shared" si="14"/>
        <v>0.11</v>
      </c>
      <c r="EL6" s="34">
        <f t="shared" si="14"/>
        <v>0.16</v>
      </c>
      <c r="EM6" s="34">
        <f t="shared" si="14"/>
        <v>0.02</v>
      </c>
      <c r="EN6" s="34">
        <f t="shared" si="14"/>
        <v>0.16</v>
      </c>
      <c r="EO6" s="33" t="str">
        <f>IF(EO7="","",IF(EO7="-","【-】","【"&amp;SUBSTITUTE(TEXT(EO7,"#,##0.00"),"-","△")&amp;"】"))</f>
        <v>【0.23】</v>
      </c>
    </row>
    <row r="7" spans="1:145" s="35" customFormat="1" x14ac:dyDescent="0.15">
      <c r="A7" s="27"/>
      <c r="B7" s="36">
        <v>2017</v>
      </c>
      <c r="C7" s="36">
        <v>342050</v>
      </c>
      <c r="D7" s="36">
        <v>47</v>
      </c>
      <c r="E7" s="36">
        <v>17</v>
      </c>
      <c r="F7" s="36">
        <v>1</v>
      </c>
      <c r="G7" s="36">
        <v>0</v>
      </c>
      <c r="H7" s="36" t="s">
        <v>110</v>
      </c>
      <c r="I7" s="36" t="s">
        <v>111</v>
      </c>
      <c r="J7" s="36" t="s">
        <v>112</v>
      </c>
      <c r="K7" s="36" t="s">
        <v>113</v>
      </c>
      <c r="L7" s="36" t="s">
        <v>114</v>
      </c>
      <c r="M7" s="36" t="s">
        <v>115</v>
      </c>
      <c r="N7" s="37" t="s">
        <v>116</v>
      </c>
      <c r="O7" s="37" t="s">
        <v>117</v>
      </c>
      <c r="P7" s="37">
        <v>12.26</v>
      </c>
      <c r="Q7" s="37">
        <v>94.98</v>
      </c>
      <c r="R7" s="37">
        <v>2590</v>
      </c>
      <c r="S7" s="37">
        <v>139214</v>
      </c>
      <c r="T7" s="37">
        <v>285.11</v>
      </c>
      <c r="U7" s="37">
        <v>488.28</v>
      </c>
      <c r="V7" s="37">
        <v>16968</v>
      </c>
      <c r="W7" s="37">
        <v>2.97</v>
      </c>
      <c r="X7" s="37">
        <v>5713.13</v>
      </c>
      <c r="Y7" s="37">
        <v>75.17</v>
      </c>
      <c r="Z7" s="37">
        <v>73.010000000000005</v>
      </c>
      <c r="AA7" s="37">
        <v>59.53</v>
      </c>
      <c r="AB7" s="37">
        <v>61.17</v>
      </c>
      <c r="AC7" s="37">
        <v>65.150000000000006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153.41</v>
      </c>
      <c r="BG7" s="37">
        <v>124.27</v>
      </c>
      <c r="BH7" s="37">
        <v>96.42</v>
      </c>
      <c r="BI7" s="37">
        <v>0</v>
      </c>
      <c r="BJ7" s="37">
        <v>0</v>
      </c>
      <c r="BK7" s="37">
        <v>1119.4100000000001</v>
      </c>
      <c r="BL7" s="37">
        <v>1067.74</v>
      </c>
      <c r="BM7" s="37">
        <v>1018.27</v>
      </c>
      <c r="BN7" s="37">
        <v>566.4</v>
      </c>
      <c r="BO7" s="37">
        <v>855.79</v>
      </c>
      <c r="BP7" s="37">
        <v>707.33</v>
      </c>
      <c r="BQ7" s="37">
        <v>92.57</v>
      </c>
      <c r="BR7" s="37">
        <v>84.99</v>
      </c>
      <c r="BS7" s="37">
        <v>96.27</v>
      </c>
      <c r="BT7" s="37">
        <v>102.05</v>
      </c>
      <c r="BU7" s="37">
        <v>90.99</v>
      </c>
      <c r="BV7" s="37">
        <v>71.349999999999994</v>
      </c>
      <c r="BW7" s="37">
        <v>73.569999999999993</v>
      </c>
      <c r="BX7" s="37">
        <v>71.569999999999993</v>
      </c>
      <c r="BY7" s="37">
        <v>76.09</v>
      </c>
      <c r="BZ7" s="37">
        <v>82.82</v>
      </c>
      <c r="CA7" s="37">
        <v>101.26</v>
      </c>
      <c r="CB7" s="37">
        <v>172.53</v>
      </c>
      <c r="CC7" s="37">
        <v>192.54</v>
      </c>
      <c r="CD7" s="37">
        <v>170.3</v>
      </c>
      <c r="CE7" s="37">
        <v>157.61000000000001</v>
      </c>
      <c r="CF7" s="37">
        <v>176.42</v>
      </c>
      <c r="CG7" s="37">
        <v>182.55</v>
      </c>
      <c r="CH7" s="37">
        <v>184.87</v>
      </c>
      <c r="CI7" s="37">
        <v>195.88</v>
      </c>
      <c r="CJ7" s="37">
        <v>171.82</v>
      </c>
      <c r="CK7" s="37">
        <v>165.76</v>
      </c>
      <c r="CL7" s="37">
        <v>136.38999999999999</v>
      </c>
      <c r="CM7" s="37">
        <v>57.3</v>
      </c>
      <c r="CN7" s="37">
        <v>58.97</v>
      </c>
      <c r="CO7" s="37">
        <v>61.43</v>
      </c>
      <c r="CP7" s="37">
        <v>40.83</v>
      </c>
      <c r="CQ7" s="37">
        <v>52.53</v>
      </c>
      <c r="CR7" s="37">
        <v>50.27</v>
      </c>
      <c r="CS7" s="37">
        <v>51.08</v>
      </c>
      <c r="CT7" s="37">
        <v>49.75</v>
      </c>
      <c r="CU7" s="37">
        <v>40.83</v>
      </c>
      <c r="CV7" s="37">
        <v>50.12</v>
      </c>
      <c r="CW7" s="37">
        <v>60.13</v>
      </c>
      <c r="CX7" s="37">
        <v>78.760000000000005</v>
      </c>
      <c r="CY7" s="37">
        <v>80.8</v>
      </c>
      <c r="CZ7" s="37">
        <v>81.75</v>
      </c>
      <c r="DA7" s="37">
        <v>79.540000000000006</v>
      </c>
      <c r="DB7" s="37">
        <v>79.19</v>
      </c>
      <c r="DC7" s="37">
        <v>89.13</v>
      </c>
      <c r="DD7" s="37">
        <v>88.59</v>
      </c>
      <c r="DE7" s="37">
        <v>87.85</v>
      </c>
      <c r="DF7" s="37">
        <v>89.61</v>
      </c>
      <c r="DG7" s="37">
        <v>86.63</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0.06</v>
      </c>
      <c r="EI7" s="37">
        <v>0</v>
      </c>
      <c r="EJ7" s="37">
        <v>0.12</v>
      </c>
      <c r="EK7" s="37">
        <v>0.11</v>
      </c>
      <c r="EL7" s="37">
        <v>0.16</v>
      </c>
      <c r="EM7" s="37">
        <v>0.02</v>
      </c>
      <c r="EN7" s="37">
        <v>0.16</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西田　和彦</cp:lastModifiedBy>
  <cp:lastPrinted>2019-01-16T07:54:06Z</cp:lastPrinted>
  <dcterms:created xsi:type="dcterms:W3CDTF">2018-12-03T09:07:09Z</dcterms:created>
  <dcterms:modified xsi:type="dcterms:W3CDTF">2019-01-16T07:54:07Z</dcterms:modified>
  <cp:category/>
</cp:coreProperties>
</file>