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 windowWidth="13740" windowHeight="13305" tabRatio="863"/>
  </bookViews>
  <sheets>
    <sheet name="補助対象施設の利用状況表" sheetId="6" r:id="rId1"/>
    <sheet name="事業費等入力シート" sheetId="11" r:id="rId2"/>
    <sheet name="按分計算書1-1（新分野事業以外）" sheetId="8" r:id="rId3"/>
    <sheet name="按分計算書1-2（新分野事業）" sheetId="10" r:id="rId4"/>
    <sheet name="按分計算書2（実際に行う工事の見積書のみを取得した場合）" sheetId="9" r:id="rId5"/>
    <sheet name="火災保険按分計算" sheetId="13" r:id="rId6"/>
  </sheets>
  <definedNames>
    <definedName name="_xlnm.Print_Area" localSheetId="2">'按分計算書1-1（新分野事業以外）'!$A$1:$AM$64</definedName>
    <definedName name="_xlnm.Print_Area" localSheetId="3">'按分計算書1-2（新分野事業）'!$A$1:$AL$61</definedName>
    <definedName name="_xlnm.Print_Area" localSheetId="4">'按分計算書2（実際に行う工事の見積書のみを取得した場合）'!$A$1:$AL$71</definedName>
    <definedName name="_xlnm.Print_Area" localSheetId="5">火災保険按分計算!$A$1:$BC$37</definedName>
    <definedName name="_xlnm.Print_Area" localSheetId="1">事業費等入力シート!$A$1:$AI$35</definedName>
    <definedName name="_xlnm.Print_Area" localSheetId="0">補助対象施設の利用状況表!$B$2:$AT$50</definedName>
    <definedName name="_xlnm.Print_Titles" localSheetId="0">補助対象施設の利用状況表!$24:$25</definedName>
  </definedNames>
  <calcPr calcId="145621"/>
</workbook>
</file>

<file path=xl/calcChain.xml><?xml version="1.0" encoding="utf-8"?>
<calcChain xmlns="http://schemas.openxmlformats.org/spreadsheetml/2006/main">
  <c r="AS31" i="13" l="1"/>
  <c r="AS15" i="13"/>
  <c r="AF29" i="9" l="1"/>
  <c r="AF28" i="9"/>
  <c r="AF30" i="9" l="1"/>
  <c r="F17" i="9" l="1"/>
  <c r="O27" i="9" s="1"/>
  <c r="N17" i="9"/>
  <c r="O28" i="9" s="1"/>
  <c r="V17" i="9"/>
  <c r="O29" i="9" s="1"/>
  <c r="V55" i="9"/>
  <c r="V54" i="9"/>
  <c r="N55" i="9"/>
  <c r="N54" i="9"/>
  <c r="F55" i="9"/>
  <c r="F54" i="9"/>
  <c r="V18" i="9"/>
  <c r="T29" i="9" s="1"/>
  <c r="N18" i="9"/>
  <c r="T28" i="9" s="1"/>
  <c r="F18" i="9"/>
  <c r="T27" i="9" s="1"/>
  <c r="T30" i="9" s="1"/>
  <c r="O30" i="9" l="1"/>
  <c r="AD17" i="9"/>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48" i="6" l="1"/>
  <c r="B48" i="6"/>
  <c r="H7" i="8" l="1"/>
  <c r="AG11" i="8" s="1"/>
  <c r="H7" i="10"/>
  <c r="H7" i="9"/>
  <c r="H44" i="9"/>
  <c r="H33" i="8"/>
  <c r="H34" i="10"/>
  <c r="AC48" i="6"/>
  <c r="AG48"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48" i="6"/>
  <c r="F48" i="6"/>
  <c r="H8" i="9" l="1"/>
  <c r="H36" i="10"/>
  <c r="H46" i="9"/>
  <c r="H35" i="10"/>
  <c r="H45" i="9"/>
  <c r="H9" i="10"/>
  <c r="H9" i="9"/>
  <c r="H8" i="8"/>
  <c r="H8" i="10"/>
  <c r="AJ19" i="6"/>
  <c r="H35" i="8"/>
  <c r="AC19" i="6"/>
  <c r="H34" i="8"/>
  <c r="M19" i="6"/>
  <c r="H9" i="8"/>
  <c r="F19" i="6"/>
  <c r="AP48" i="6"/>
  <c r="N48" i="6"/>
  <c r="U19" i="6" s="1"/>
  <c r="S48" i="6"/>
  <c r="AK48" i="6"/>
  <c r="AR19" i="6" s="1"/>
  <c r="AG8" i="8" l="1"/>
  <c r="AH26" i="8" s="1"/>
  <c r="AG8" i="9"/>
  <c r="H47" i="9"/>
  <c r="H11" i="10"/>
  <c r="AG11" i="10" s="1"/>
  <c r="H11" i="9"/>
  <c r="AG11" i="9" s="1"/>
  <c r="H11" i="8"/>
  <c r="AG8" i="10"/>
  <c r="H37" i="10"/>
  <c r="H38" i="10"/>
  <c r="AG38" i="10" s="1"/>
  <c r="H48" i="9"/>
  <c r="AG48" i="9" s="1"/>
  <c r="AG45" i="9"/>
  <c r="AH63" i="9" s="1"/>
  <c r="H10" i="9"/>
  <c r="AG35" i="10"/>
  <c r="Z53" i="10" s="1"/>
  <c r="H37" i="8"/>
  <c r="H10" i="10"/>
  <c r="H10" i="8"/>
  <c r="H36" i="8"/>
  <c r="AG34" i="8"/>
  <c r="Z37" i="9" l="1"/>
  <c r="AH37" i="9"/>
  <c r="Z63" i="9"/>
  <c r="W60" i="9" s="1"/>
  <c r="AH53" i="10"/>
  <c r="W50" i="10" s="1"/>
  <c r="Z27" i="10"/>
  <c r="AH27" i="10"/>
  <c r="Z26" i="8"/>
  <c r="W23" i="8" s="1"/>
  <c r="H38" i="8"/>
  <c r="AG37" i="8" s="1"/>
  <c r="W34" i="9" l="1"/>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<sst xmlns="http://schemas.openxmlformats.org/spreadsheetml/2006/main" count="670" uniqueCount="176">
  <si>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</si>
  <si>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</si>
  <si>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</si>
  <si>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</si>
  <si>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</si>
  <si>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</si>
  <si>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</si>
  <si>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</si>
  <si>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</si>
  <si>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</si>
  <si>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</si>
  <si>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構成員</t>
    <rPh sb="0" eb="2">
      <t>コウセイ</t>
    </rPh>
    <rPh sb="2" eb="3">
      <t>イン</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</si>
  <si>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</si>
  <si>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</si>
  <si>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</si>
  <si>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</si>
  <si>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</si>
  <si>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</si>
  <si>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</si>
  <si>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</si>
  <si>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</si>
  <si>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</si>
  <si>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</si>
  <si>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</si>
  <si>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</si>
  <si>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</si>
  <si>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</si>
  <si>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t>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</si>
  <si>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</si>
  <si>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</si>
  <si>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</si>
  <si>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</si>
  <si>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</si>
  <si>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</si>
  <si>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</si>
  <si>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</si>
  <si>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対象外経費</t>
    <rPh sb="0" eb="3">
      <t>タイショウガイ</t>
    </rPh>
    <rPh sb="3" eb="5">
      <t>ケイヒ</t>
    </rPh>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</si>
  <si>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</si>
  <si>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</si>
  <si>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</si>
  <si>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</si>
  <si>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</si>
  <si>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</si>
  <si>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</si>
  <si>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</si>
  <si>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</si>
  <si>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</si>
  <si>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</si>
  <si>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</si>
  <si>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</si>
  <si>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</si>
  <si>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</si>
  <si>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</si>
  <si>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</si>
  <si>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</si>
  <si>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</si>
  <si>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</si>
  <si>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</si>
  <si>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</si>
  <si>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</si>
  <si>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</si>
  <si>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</si>
  <si>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</si>
  <si>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</si>
  <si>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</si>
  <si>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</si>
  <si>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</si>
  <si>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従前設備の見積金額</t>
    <rPh sb="0" eb="2">
      <t>ジュウゼン</t>
    </rPh>
    <rPh sb="2" eb="4">
      <t>セツビ</t>
    </rPh>
    <rPh sb="5" eb="7">
      <t>ミツモリ</t>
    </rPh>
    <rPh sb="7" eb="9">
      <t>キンガク</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</si>
  <si>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</si>
  <si>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</si>
  <si>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</si>
  <si>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</si>
  <si>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</si>
  <si>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</si>
  <si>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</si>
  <si>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</si>
  <si>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</si>
  <si>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</si>
  <si>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</si>
  <si>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</si>
  <si>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《新施設》</t>
    <rPh sb="1" eb="2">
      <t>シン</t>
    </rPh>
    <rPh sb="2" eb="4">
      <t>シセツ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</si>
  <si>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</si>
  <si>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</si>
  <si>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</si>
  <si>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</si>
  <si>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</si>
  <si>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《新設備》</t>
    <rPh sb="1" eb="2">
      <t>シン</t>
    </rPh>
    <rPh sb="2" eb="4">
      <t>セツビ</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</si>
  <si>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</si>
  <si>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</si>
  <si>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</si>
  <si>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　補助対象施設の利用状況表（交付申請用）</t>
    <rPh sb="1" eb="3">
      <t>ホジョ</t>
    </rPh>
    <rPh sb="3" eb="5">
      <t>タイショウ</t>
    </rPh>
    <rPh sb="5" eb="7">
      <t>シセツ</t>
    </rPh>
    <rPh sb="8" eb="10">
      <t>リヨウ</t>
    </rPh>
    <rPh sb="10" eb="12">
      <t>ジョウキョウ</t>
    </rPh>
    <rPh sb="12" eb="13">
      <t>ヒョウ</t>
    </rPh>
    <rPh sb="14" eb="16">
      <t>コウフ</t>
    </rPh>
    <rPh sb="16" eb="18">
      <t>シンセイ</t>
    </rPh>
    <rPh sb="18" eb="19">
      <t>ヨウ</t>
    </rPh>
    <rPh sb="19" eb="20">
      <t>ジツヨウ</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</si>
  <si>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</si>
  <si>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</si>
  <si>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</si>
  <si>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●実際に行う施設（設備）の工事費用の見積金額（税抜）</t>
    <rPh sb="1" eb="3">
      <t>ジッサイ</t>
    </rPh>
    <rPh sb="4" eb="5">
      <t>オコナ</t>
    </rPh>
    <rPh sb="6" eb="8">
      <t>シセツ</t>
    </rPh>
    <rPh sb="9" eb="11">
      <t>セツビ</t>
    </rPh>
    <rPh sb="13" eb="15">
      <t>コウジ</t>
    </rPh>
    <rPh sb="15" eb="17">
      <t>ヒヨウ</t>
    </rPh>
    <rPh sb="18" eb="20">
      <t>ミツモリ</t>
    </rPh>
    <rPh sb="20" eb="22">
      <t>キンガク</t>
    </rPh>
    <rPh sb="23" eb="25">
      <t>ゼイヌキ</t>
    </rPh>
    <phoneticPr fontId="3"/>
  </si>
  <si>
    <t>（手順3）実際に行う施設（設備）の工事費用の見積金額（税抜）から補助対象外となる経費を除外する。</t>
    <rPh sb="1" eb="3">
      <t>テジュン</t>
    </rPh>
    <rPh sb="5" eb="7">
      <t>ジッサイ</t>
    </rPh>
    <rPh sb="8" eb="9">
      <t>オコナ</t>
    </rPh>
    <rPh sb="10" eb="12">
      <t>シセツ</t>
    </rPh>
    <rPh sb="13" eb="15">
      <t>セツビ</t>
    </rPh>
    <rPh sb="17" eb="19">
      <t>コウジ</t>
    </rPh>
    <rPh sb="19" eb="21">
      <t>ヒヨウ</t>
    </rPh>
    <rPh sb="22" eb="24">
      <t>ミツモリ</t>
    </rPh>
    <rPh sb="24" eb="26">
      <t>キンガク</t>
    </rPh>
    <rPh sb="27" eb="29">
      <t>ゼイヌキ</t>
    </rPh>
    <rPh sb="32" eb="34">
      <t>ホジョ</t>
    </rPh>
    <rPh sb="34" eb="37">
      <t>タイショウガイ</t>
    </rPh>
    <rPh sb="40" eb="42">
      <t>ケイヒ</t>
    </rPh>
    <rPh sb="43" eb="45">
      <t>ジョガイ</t>
    </rPh>
    <phoneticPr fontId="3"/>
  </si>
  <si>
    <t>新施設の見積金額</t>
    <rPh sb="0" eb="1">
      <t>シン</t>
    </rPh>
    <rPh sb="1" eb="3">
      <t>シセツ</t>
    </rPh>
    <rPh sb="4" eb="6">
      <t>ミツモリ</t>
    </rPh>
    <rPh sb="6" eb="8">
      <t>キンガク</t>
    </rPh>
    <phoneticPr fontId="3"/>
  </si>
  <si>
    <t>新設備の見積金額</t>
    <rPh sb="0" eb="1">
      <t>シン</t>
    </rPh>
    <rPh sb="1" eb="3">
      <t>セツビ</t>
    </rPh>
    <rPh sb="4" eb="6">
      <t>ミツモリ</t>
    </rPh>
    <rPh sb="6" eb="8">
      <t>キンガク</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</si>
  <si>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</si>
  <si>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</si>
  <si>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</si>
  <si>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</si>
  <si>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</si>
  <si>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</si>
  <si>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</si>
  <si>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</si>
  <si>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</si>
  <si>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</si>
  <si>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按分計算書２</t>
    <rPh sb="0" eb="2">
      <t>アンブン</t>
    </rPh>
    <rPh sb="2" eb="5">
      <t>ケイサンショ</t>
    </rPh>
    <phoneticPr fontId="3"/>
  </si>
  <si>
    <t>※按分により減額される経費</t>
    <rPh sb="1" eb="3">
      <t>アンブン</t>
    </rPh>
    <rPh sb="6" eb="8">
      <t>ゲンガク</t>
    </rPh>
    <rPh sb="11" eb="13">
      <t>ケイヒ</t>
    </rPh>
    <phoneticPr fontId="3"/>
  </si>
  <si>
    <t>●実際に行う工事の見積書のみを取得した場合（建築単価が同じとみなす場合）</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</si>
  <si>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t>従前施設（豪雨災害当時の施設）の利用状況</t>
    <rPh sb="0" eb="2">
      <t>ジュウゼン</t>
    </rPh>
    <rPh sb="2" eb="4">
      <t>シセツ</t>
    </rPh>
    <rPh sb="5" eb="7">
      <t>ゴウウ</t>
    </rPh>
    <rPh sb="7" eb="9">
      <t>サイガイ</t>
    </rPh>
    <rPh sb="9" eb="11">
      <t>トウジ</t>
    </rPh>
    <rPh sb="12" eb="14">
      <t>シセツ</t>
    </rPh>
    <rPh sb="16" eb="18">
      <t>リヨウ</t>
    </rPh>
    <rPh sb="18" eb="20">
      <t>ジョウキョウ</t>
    </rPh>
    <phoneticPr fontId="3"/>
  </si>
  <si>
    <t>従前施設（豪雨災害当時の施設）の概要</t>
    <rPh sb="0" eb="2">
      <t>ジュウゼン</t>
    </rPh>
    <rPh sb="2" eb="4">
      <t>シセツ</t>
    </rPh>
    <rPh sb="5" eb="7">
      <t>ゴウウ</t>
    </rPh>
    <rPh sb="7" eb="9">
      <t>サイガイ</t>
    </rPh>
    <rPh sb="9" eb="11">
      <t>トウジ</t>
    </rPh>
    <rPh sb="12" eb="14">
      <t>シセツ</t>
    </rPh>
    <rPh sb="16" eb="18">
      <t>ガイヨウ</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</si>
  <si>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</si>
  <si>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</si>
  <si>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</si>
  <si>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事業用面積の内，対象外となる面積</t>
    <rPh sb="0" eb="3">
      <t>ジギョウヨウ</t>
    </rPh>
    <rPh sb="3" eb="5">
      <t>メンセキ</t>
    </rPh>
    <rPh sb="6" eb="7">
      <t>ウチ</t>
    </rPh>
    <rPh sb="8" eb="11">
      <t>タイショウガイ</t>
    </rPh>
    <rPh sb="14" eb="16">
      <t>メンセキ</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</si>
  <si>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</si>
  <si>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</si>
  <si>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</si>
  <si>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</si>
  <si>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</si>
  <si>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</si>
  <si>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</si>
  <si>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</si>
  <si>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</si>
  <si>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</si>
  <si>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（手順6）補助対象外経費を除外した実際に行う施設（設備）の工事費用の見積金額（税抜）を事業用経費，非事業用経費，全体影響事業費に区分する。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</si>
  <si>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</si>
  <si>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　按分が必要な施設について保険金の受領がある場合，当該保険金も按分が必要となります。</t>
    <phoneticPr fontId="3"/>
  </si>
  <si>
    <t>(1) 施設の受取保険金額が明確な場合</t>
    <rPh sb="4" eb="6">
      <t>シセツ</t>
    </rPh>
    <rPh sb="14" eb="16">
      <t>メイカク</t>
    </rPh>
    <rPh sb="17" eb="19">
      <t>バアイ</t>
    </rPh>
    <phoneticPr fontId="3"/>
  </si>
  <si>
    <t>受取保険金額
の按分額
（Ｔ）</t>
    <rPh sb="0" eb="2">
      <t>ウケトリ</t>
    </rPh>
    <rPh sb="2" eb="5">
      <t>ホケンキン</t>
    </rPh>
    <rPh sb="5" eb="6">
      <t>ガク</t>
    </rPh>
    <rPh sb="8" eb="10">
      <t>アンブン</t>
    </rPh>
    <rPh sb="10" eb="11">
      <t>ガク</t>
    </rPh>
    <phoneticPr fontId="3"/>
  </si>
  <si>
    <t>＝</t>
    <phoneticPr fontId="3"/>
  </si>
  <si>
    <t>受取保険金額</t>
    <phoneticPr fontId="3"/>
  </si>
  <si>
    <t>×</t>
    <phoneticPr fontId="3"/>
  </si>
  <si>
    <t>＋</t>
    <phoneticPr fontId="3"/>
  </si>
  <si>
    <t>※補助事業計画書の③の額</t>
    <rPh sb="11" eb="12">
      <t>ガク</t>
    </rPh>
    <phoneticPr fontId="3"/>
  </si>
  <si>
    <t>※補助事業計画書の④の額</t>
    <rPh sb="11" eb="12">
      <t>ガク</t>
    </rPh>
    <phoneticPr fontId="3"/>
  </si>
  <si>
    <t>(2) 施設ごとの受取保険金額の内訳がない場合</t>
    <rPh sb="4" eb="6">
      <t>シセツ</t>
    </rPh>
    <rPh sb="16" eb="18">
      <t>ウチワケ</t>
    </rPh>
    <rPh sb="21" eb="23">
      <t>バアイ</t>
    </rPh>
    <phoneticPr fontId="3"/>
  </si>
  <si>
    <t>＝</t>
    <phoneticPr fontId="3"/>
  </si>
  <si>
    <t>受取保険金額の合計③を補助対象経費②により按分した額</t>
    <rPh sb="7" eb="9">
      <t>ゴウケイ</t>
    </rPh>
    <rPh sb="11" eb="13">
      <t>ホジョ</t>
    </rPh>
    <rPh sb="13" eb="15">
      <t>タイショウ</t>
    </rPh>
    <rPh sb="15" eb="17">
      <t>ケイヒ</t>
    </rPh>
    <rPh sb="21" eb="23">
      <t>アンブン</t>
    </rPh>
    <rPh sb="25" eb="26">
      <t>ガク</t>
    </rPh>
    <phoneticPr fontId="3"/>
  </si>
  <si>
    <t>（面積按分後の④）</t>
    <rPh sb="1" eb="3">
      <t>メンセキ</t>
    </rPh>
    <rPh sb="3" eb="5">
      <t>アンブン</t>
    </rPh>
    <rPh sb="5" eb="6">
      <t>ゴ</t>
    </rPh>
    <phoneticPr fontId="3"/>
  </si>
  <si>
    <t>　火災保険等受取保険金額の按分</t>
    <rPh sb="1" eb="3">
      <t>カサイ</t>
    </rPh>
    <rPh sb="3" eb="5">
      <t>ホケン</t>
    </rPh>
    <rPh sb="5" eb="6">
      <t>トウ</t>
    </rPh>
    <phoneticPr fontId="3"/>
  </si>
  <si>
    <t>※補助事業計画書で算出した</t>
    <rPh sb="9" eb="11">
      <t>サンシュツ</t>
    </rPh>
    <phoneticPr fontId="3"/>
  </si>
  <si>
    <t>④（仮）の額（面積按分前の仮の額）</t>
    <rPh sb="7" eb="9">
      <t>メンセキ</t>
    </rPh>
    <rPh sb="9" eb="11">
      <t>アンブン</t>
    </rPh>
    <rPh sb="11" eb="12">
      <t>マエ</t>
    </rPh>
    <rPh sb="13" eb="14">
      <t>カリ</t>
    </rPh>
    <rPh sb="15" eb="16">
      <t>ガク</t>
    </rPh>
    <phoneticPr fontId="3"/>
  </si>
  <si>
    <t>※按分計算書の事業用面積ｃ</t>
    <phoneticPr fontId="3"/>
  </si>
  <si>
    <t>・・・＜１＞</t>
    <phoneticPr fontId="3"/>
  </si>
  <si>
    <t>・・・＜２＞</t>
  </si>
  <si>
    <t>・・・＜３＞</t>
  </si>
  <si>
    <t>・・・＜４＞</t>
    <phoneticPr fontId="3"/>
  </si>
  <si>
    <t>・・・＜５＞</t>
    <phoneticPr fontId="3"/>
  </si>
  <si>
    <t>・・・＜６＞</t>
    <phoneticPr fontId="3"/>
  </si>
  <si>
    <t>＜１＞－＜２＞</t>
    <phoneticPr fontId="3"/>
  </si>
  <si>
    <t>＜４＞－＜５＞</t>
    <phoneticPr fontId="3"/>
  </si>
  <si>
    <t>（手順2）上記＜３＞及び＜６＞を業用経費，非事業用経費，全体影響事業費に区分する。</t>
    <rPh sb="1" eb="3">
      <t>テジュン</t>
    </rPh>
    <rPh sb="5" eb="7">
      <t>ジョウキ</t>
    </rPh>
    <rPh sb="10" eb="11">
      <t>オヨ</t>
    </rPh>
    <rPh sb="16" eb="17">
      <t>ギョウ</t>
    </rPh>
    <rPh sb="17" eb="18">
      <t>ヨウ</t>
    </rPh>
    <rPh sb="18" eb="20">
      <t>ケイヒ</t>
    </rPh>
    <rPh sb="21" eb="22">
      <t>ヒ</t>
    </rPh>
    <rPh sb="22" eb="25">
      <t>ジギョウヨウ</t>
    </rPh>
    <rPh sb="25" eb="27">
      <t>ケイヒ</t>
    </rPh>
    <rPh sb="28" eb="30">
      <t>ゼンタイ</t>
    </rPh>
    <rPh sb="30" eb="32">
      <t>エイキョウ</t>
    </rPh>
    <rPh sb="32" eb="34">
      <t>ジギョウ</t>
    </rPh>
    <rPh sb="34" eb="35">
      <t>ヒ</t>
    </rPh>
    <rPh sb="36" eb="38">
      <t>クブン</t>
    </rPh>
    <phoneticPr fontId="3"/>
  </si>
  <si>
    <t>（手順4）上記＜３＞及び＜６＞を事業用経費，非事業用経費，全体影響事業費に区分する。</t>
    <rPh sb="1" eb="3">
      <t>テジュン</t>
    </rPh>
    <rPh sb="5" eb="7">
      <t>ジョウキ</t>
    </rPh>
    <rPh sb="10" eb="11">
      <t>オヨ</t>
    </rPh>
    <rPh sb="16" eb="19">
      <t>ジギョウヨウ</t>
    </rPh>
    <rPh sb="19" eb="21">
      <t>ケイヒ</t>
    </rPh>
    <rPh sb="22" eb="23">
      <t>ヒ</t>
    </rPh>
    <rPh sb="23" eb="26">
      <t>ジギョウヨウ</t>
    </rPh>
    <rPh sb="26" eb="28">
      <t>ケイヒ</t>
    </rPh>
    <rPh sb="29" eb="31">
      <t>ゼンタイ</t>
    </rPh>
    <rPh sb="31" eb="33">
      <t>エイキョウ</t>
    </rPh>
    <rPh sb="33" eb="35">
      <t>ジギョウ</t>
    </rPh>
    <rPh sb="35" eb="36">
      <t>ヒ</t>
    </rPh>
    <rPh sb="37" eb="39">
      <t>クブン</t>
    </rPh>
    <phoneticPr fontId="3"/>
  </si>
  <si>
    <t>※「事業費等入力シート」及び「按分計算書」は，見積書一覧表に記載のある按分が必要な全ての項目について別途作成が必要となります。</t>
    <rPh sb="2" eb="5">
      <t>ジギョウヒ</t>
    </rPh>
    <rPh sb="5" eb="6">
      <t>トウ</t>
    </rPh>
    <rPh sb="6" eb="8">
      <t>ニュウリョク</t>
    </rPh>
    <rPh sb="12" eb="13">
      <t>オヨ</t>
    </rPh>
    <rPh sb="15" eb="17">
      <t>アンブン</t>
    </rPh>
    <rPh sb="17" eb="20">
      <t>ケイサンショ</t>
    </rPh>
    <rPh sb="23" eb="26">
      <t>ミツモリショ</t>
    </rPh>
    <rPh sb="26" eb="28">
      <t>イチラン</t>
    </rPh>
    <rPh sb="28" eb="29">
      <t>ヒョウ</t>
    </rPh>
    <rPh sb="30" eb="32">
      <t>キサイ</t>
    </rPh>
    <rPh sb="35" eb="37">
      <t>アンブン</t>
    </rPh>
    <rPh sb="38" eb="40">
      <t>ヒツヨウ</t>
    </rPh>
    <rPh sb="41" eb="42">
      <t>スベ</t>
    </rPh>
    <rPh sb="44" eb="46">
      <t>コウモク</t>
    </rPh>
    <rPh sb="50" eb="52">
      <t>ベット</t>
    </rPh>
    <rPh sb="52" eb="54">
      <t>サクセイ</t>
    </rPh>
    <rPh sb="55" eb="57">
      <t>ヒツヨウ</t>
    </rPh>
    <phoneticPr fontId="3"/>
  </si>
  <si>
    <t>・・・a</t>
    <phoneticPr fontId="3"/>
  </si>
  <si>
    <t>・・・ｂ</t>
    <phoneticPr fontId="3"/>
  </si>
  <si>
    <t>・・・ｃ</t>
    <phoneticPr fontId="3"/>
  </si>
  <si>
    <t>・・・ａ－（ｂ＋ｃ）</t>
    <phoneticPr fontId="3"/>
  </si>
  <si>
    <t>・・・ｄ</t>
    <phoneticPr fontId="3"/>
  </si>
  <si>
    <t>※ｄはｂの内数</t>
    <rPh sb="5" eb="6">
      <t>ウチ</t>
    </rPh>
    <rPh sb="6" eb="7">
      <t>スウ</t>
    </rPh>
    <phoneticPr fontId="3"/>
  </si>
  <si>
    <t>・・・ｅ</t>
    <phoneticPr fontId="3"/>
  </si>
  <si>
    <t>※ｅはＢの内数</t>
    <rPh sb="5" eb="6">
      <t>ウチ</t>
    </rPh>
    <rPh sb="6" eb="7">
      <t>スウ</t>
    </rPh>
    <phoneticPr fontId="3"/>
  </si>
  <si>
    <t>ｂ／（ｂ＋ｃ）</t>
    <phoneticPr fontId="3"/>
  </si>
  <si>
    <t>1－ｅ／ａ</t>
    <phoneticPr fontId="3"/>
  </si>
  <si>
    <t>1－ｄ／ａ</t>
    <phoneticPr fontId="3"/>
  </si>
  <si>
    <t>・・・a</t>
    <phoneticPr fontId="3"/>
  </si>
  <si>
    <t>・・・ｂ</t>
    <phoneticPr fontId="3"/>
  </si>
  <si>
    <t>・・・ｃ</t>
    <phoneticPr fontId="3"/>
  </si>
  <si>
    <t>・・・ａ－（ｂ＋ｃ）</t>
    <phoneticPr fontId="3"/>
  </si>
  <si>
    <t>・・・ｄ</t>
    <phoneticPr fontId="3"/>
  </si>
  <si>
    <t>事業用途面積</t>
    <rPh sb="0" eb="2">
      <t>ジギョウ</t>
    </rPh>
    <rPh sb="2" eb="4">
      <t>ヨウト</t>
    </rPh>
    <rPh sb="4" eb="6">
      <t>メンセキ</t>
    </rPh>
    <phoneticPr fontId="3"/>
  </si>
  <si>
    <t>非事業用途面積</t>
    <rPh sb="0" eb="1">
      <t>ヒ</t>
    </rPh>
    <rPh sb="1" eb="3">
      <t>ジギョウ</t>
    </rPh>
    <rPh sb="3" eb="5">
      <t>ヨウト</t>
    </rPh>
    <rPh sb="5" eb="7">
      <t>メンセキ</t>
    </rPh>
    <phoneticPr fontId="3"/>
  </si>
  <si>
    <t>※按分計算書の事業用面積ｂ</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</si>
</sst>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00_ "/>
    <numFmt numFmtId="178" formatCode="#,##0.00_);[Red]\(#,##0.00\)"/>
    <numFmt numFmtId="179" formatCode="#,##0_ "/>
    <numFmt numFmtId="180" formatCode="0.00_);[Red]\(0.00\)"/>
  </numFmts>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sz val="14"/>
      <color rgb="FF0000FF"/>
      <name val="ＭＳ ゴシック"/>
      <family val="3"/>
      <charset val="128"/>
    </font>
    <font>
      <sz val="12"/>
      <color rgb="FFFF0000"/>
      <name val="ＭＳ ゴシック"/>
      <family val="3"/>
      <charset val="128"/>
    </font>
    <font>
      <b/>
      <sz val="16"/>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7">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354">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Border="1" applyAlignment="1">
      <alignment horizontal="left" vertical="center" wrapText="1"/>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5" fillId="0" borderId="0" xfId="0" applyFont="1" applyFill="1" applyBorder="1">
      <alignment vertical="center"/>
    </xf>
    <xf numFmtId="177" fontId="15" fillId="0" borderId="0" xfId="0" applyNumberFormat="1"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8" fillId="0" borderId="0" xfId="0" applyFont="1" applyFill="1" applyBorder="1">
      <alignment vertical="center"/>
    </xf>
    <xf numFmtId="0" fontId="0" fillId="0" borderId="0" xfId="0" applyBorder="1" applyAlignment="1">
      <alignment horizontal="center"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25" fillId="0" borderId="0" xfId="0" applyFont="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4" fillId="0" borderId="0" xfId="0" applyFont="1" applyAlignment="1">
      <alignment vertical="center" wrapText="1"/>
    </xf>
    <xf numFmtId="0" fontId="24" fillId="0" borderId="0" xfId="0" applyFont="1" applyAlignment="1">
      <alignment horizontal="center" vertical="center"/>
    </xf>
    <xf numFmtId="0" fontId="24" fillId="0" borderId="16" xfId="0" applyFont="1" applyBorder="1">
      <alignment vertical="center"/>
    </xf>
    <xf numFmtId="0" fontId="0" fillId="0" borderId="0" xfId="0" applyAlignment="1">
      <alignment vertical="center"/>
    </xf>
    <xf numFmtId="0" fontId="28" fillId="0" borderId="0" xfId="0" applyFont="1">
      <alignment vertical="center"/>
    </xf>
    <xf numFmtId="0" fontId="28" fillId="0" borderId="16" xfId="0" applyFont="1" applyBorder="1">
      <alignment vertical="center"/>
    </xf>
    <xf numFmtId="0" fontId="28" fillId="0" borderId="25" xfId="0" applyFont="1" applyBorder="1">
      <alignment vertical="center"/>
    </xf>
    <xf numFmtId="0" fontId="29" fillId="0" borderId="0" xfId="0" applyFont="1" applyAlignment="1">
      <alignment horizontal="center" vertical="center"/>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xf>
    <xf numFmtId="177" fontId="23" fillId="3" borderId="1" xfId="0" applyNumberFormat="1" applyFont="1" applyFill="1" applyBorder="1" applyAlignment="1">
      <alignment vertical="center"/>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xf>
    <xf numFmtId="0" fontId="6" fillId="0" borderId="1" xfId="0" applyFont="1" applyFill="1" applyBorder="1" applyAlignment="1">
      <alignment horizontal="right" vertical="center"/>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7" fontId="6" fillId="0" borderId="1" xfId="0" applyNumberFormat="1" applyFont="1" applyFill="1" applyBorder="1" applyAlignment="1">
      <alignment horizontal="right" vertical="center"/>
    </xf>
    <xf numFmtId="57" fontId="10" fillId="0" borderId="5" xfId="0" applyNumberFormat="1"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textRotation="255" shrinkToFit="1"/>
    </xf>
    <xf numFmtId="0" fontId="23" fillId="0" borderId="1" xfId="0" applyFont="1" applyFill="1" applyBorder="1" applyAlignment="1">
      <alignment horizontal="left"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177" fontId="23" fillId="0" borderId="1" xfId="0" applyNumberFormat="1" applyFont="1" applyFill="1" applyBorder="1" applyAlignment="1">
      <alignment vertical="center"/>
    </xf>
    <xf numFmtId="177" fontId="24" fillId="3" borderId="1" xfId="0" applyNumberFormat="1" applyFont="1" applyFill="1" applyBorder="1" applyAlignment="1">
      <alignment vertical="center" shrinkToFit="1"/>
    </xf>
    <xf numFmtId="0" fontId="10" fillId="0" borderId="2" xfId="0" applyFont="1" applyFill="1" applyBorder="1" applyAlignment="1">
      <alignment horizontal="center" vertical="center"/>
    </xf>
    <xf numFmtId="57"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0" fontId="6" fillId="0" borderId="0"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center" vertical="center"/>
    </xf>
    <xf numFmtId="0" fontId="17" fillId="0" borderId="0" xfId="0" applyFont="1" applyAlignment="1">
      <alignment horizontal="center"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3" fontId="15" fillId="3" borderId="8" xfId="0" applyNumberFormat="1"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0" borderId="11"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21" xfId="0" applyFill="1" applyBorder="1" applyAlignment="1">
      <alignment horizontal="center"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0" fillId="0" borderId="0" xfId="0" applyAlignment="1">
      <alignment vertical="center" wrapText="1"/>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27" xfId="0" applyBorder="1" applyAlignment="1">
      <alignment horizontal="center" vertical="center"/>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0" fillId="2" borderId="1" xfId="0" applyFill="1" applyBorder="1" applyAlignment="1">
      <alignment vertical="center" shrinkToFit="1"/>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177" fontId="15" fillId="3" borderId="11"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pplyAlignment="1">
      <alignment vertical="center"/>
    </xf>
    <xf numFmtId="10" fontId="14" fillId="3" borderId="25" xfId="0" applyNumberFormat="1" applyFont="1" applyFill="1" applyBorder="1" applyAlignment="1">
      <alignment vertical="center"/>
    </xf>
    <xf numFmtId="10" fontId="14" fillId="3" borderId="39" xfId="0" applyNumberFormat="1" applyFont="1" applyFill="1" applyBorder="1" applyAlignment="1">
      <alignment vertical="center"/>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16" fillId="0" borderId="0" xfId="0" applyFont="1" applyBorder="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3" fontId="15"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xf numFmtId="0" fontId="29" fillId="0" borderId="0" xfId="0" applyFont="1" applyAlignment="1">
      <alignment horizontal="center" vertical="center"/>
    </xf>
    <xf numFmtId="0" fontId="0" fillId="0" borderId="0" xfId="0" applyAlignment="1">
      <alignment horizontal="center" vertical="center"/>
    </xf>
    <xf numFmtId="0" fontId="24" fillId="0" borderId="14" xfId="0" applyFont="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4" fillId="0" borderId="0" xfId="0" applyFont="1" applyBorder="1" applyAlignment="1">
      <alignment horizontal="center" vertical="center"/>
    </xf>
    <xf numFmtId="0" fontId="24" fillId="0" borderId="12" xfId="0" applyFont="1" applyBorder="1" applyAlignment="1">
      <alignment horizontal="center" vertical="center"/>
    </xf>
    <xf numFmtId="0" fontId="24" fillId="0" borderId="40"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42" xfId="0" applyFont="1" applyBorder="1" applyAlignment="1">
      <alignment horizontal="center" vertical="center"/>
    </xf>
    <xf numFmtId="176" fontId="24" fillId="0" borderId="41" xfId="0" applyNumberFormat="1" applyFont="1" applyBorder="1" applyAlignment="1">
      <alignment horizontal="right" vertical="center"/>
    </xf>
    <xf numFmtId="176" fontId="24" fillId="0" borderId="12" xfId="0" applyNumberFormat="1" applyFont="1" applyBorder="1" applyAlignment="1">
      <alignment horizontal="right" vertical="center"/>
    </xf>
    <xf numFmtId="176" fontId="24" fillId="0" borderId="13" xfId="0" applyNumberFormat="1" applyFont="1" applyBorder="1" applyAlignment="1">
      <alignment horizontal="right" vertical="center"/>
    </xf>
    <xf numFmtId="176" fontId="24" fillId="0" borderId="43" xfId="0" applyNumberFormat="1" applyFont="1" applyBorder="1" applyAlignment="1">
      <alignment horizontal="right" vertical="center"/>
    </xf>
    <xf numFmtId="176" fontId="24" fillId="0" borderId="16" xfId="0" applyNumberFormat="1" applyFont="1" applyBorder="1" applyAlignment="1">
      <alignment horizontal="right" vertical="center"/>
    </xf>
    <xf numFmtId="176" fontId="24" fillId="0" borderId="17" xfId="0" applyNumberFormat="1" applyFont="1" applyBorder="1" applyAlignment="1">
      <alignment horizontal="right"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180" fontId="24" fillId="4" borderId="14" xfId="36" applyNumberFormat="1" applyFont="1"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0" fontId="0" fillId="4" borderId="0" xfId="0" applyFill="1" applyBorder="1" applyAlignment="1">
      <alignment horizontal="center" vertical="center"/>
    </xf>
    <xf numFmtId="0" fontId="0" fillId="4" borderId="19"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24" fillId="0" borderId="14" xfId="0" applyFont="1" applyBorder="1" applyAlignment="1">
      <alignment vertical="center"/>
    </xf>
  </cellXfs>
  <cellStyles count="37">
    <cellStyle name="パーセント" xfId="36" builtinId="5"/>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標準" xfId="0" builtinId="0"/>
    <cellStyle name="標準 2" xfId="30"/>
    <cellStyle name="標準 2 2" xfId="31"/>
    <cellStyle name="標準 2_0214風俗営業作業（郡山市）" xfId="32"/>
    <cellStyle name="標準 3" xfId="33"/>
    <cellStyle name="標準 4" xfId="34"/>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0"/>
  <sheetViews>
    <sheetView tabSelected="1" view="pageBreakPreview" zoomScale="75" zoomScaleNormal="100" zoomScaleSheetLayoutView="75" workbookViewId="0">
      <selection activeCell="U58" sqref="U58"/>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1:51" ht="24.75" customHeight="1">
      <c r="A2" s="152" t="s">
        <v>90</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8"/>
    </row>
    <row r="3" spans="1:51">
      <c r="B3" s="151"/>
      <c r="C3" s="151"/>
      <c r="D3" s="151"/>
      <c r="E3" s="151"/>
      <c r="F3" s="151"/>
      <c r="G3" s="151"/>
      <c r="H3" s="151"/>
      <c r="I3" s="151"/>
      <c r="J3" s="151"/>
      <c r="K3" s="151"/>
      <c r="L3" s="151"/>
      <c r="M3" s="151"/>
      <c r="N3" s="151"/>
      <c r="O3" s="151"/>
      <c r="P3" s="151"/>
      <c r="Q3" s="151"/>
      <c r="R3" s="151"/>
      <c r="S3" s="151"/>
      <c r="T3" s="13"/>
      <c r="U3" s="13"/>
      <c r="V3" s="13"/>
      <c r="W3" s="13"/>
      <c r="X3" s="15"/>
      <c r="Y3" s="13"/>
      <c r="AX3" s="1" t="s">
        <v>14</v>
      </c>
    </row>
    <row r="4" spans="1:51" ht="17.25" customHeight="1">
      <c r="B4" s="94" t="s">
        <v>112</v>
      </c>
      <c r="C4" s="94"/>
      <c r="D4" s="94"/>
      <c r="E4" s="94"/>
      <c r="F4" s="94"/>
      <c r="G4" s="94"/>
      <c r="H4" s="94"/>
      <c r="I4" s="94"/>
      <c r="J4" s="94"/>
      <c r="K4" s="94"/>
      <c r="L4" s="94"/>
      <c r="M4" s="94"/>
      <c r="N4" s="94"/>
      <c r="O4" s="94"/>
      <c r="P4" s="94"/>
      <c r="Q4" s="94"/>
      <c r="R4" s="94"/>
      <c r="S4" s="94"/>
      <c r="T4" s="94"/>
      <c r="U4" s="94"/>
      <c r="V4" s="94"/>
      <c r="W4" s="94"/>
      <c r="X4" s="15"/>
      <c r="Y4" s="94" t="s">
        <v>91</v>
      </c>
      <c r="Z4" s="94"/>
      <c r="AA4" s="94"/>
      <c r="AB4" s="94"/>
      <c r="AC4" s="94"/>
      <c r="AD4" s="94"/>
      <c r="AE4" s="94"/>
      <c r="AF4" s="94"/>
      <c r="AG4" s="94"/>
      <c r="AH4" s="94"/>
      <c r="AI4" s="94"/>
      <c r="AJ4" s="94"/>
      <c r="AK4" s="94"/>
      <c r="AL4" s="94"/>
      <c r="AM4" s="94"/>
      <c r="AN4" s="94"/>
      <c r="AO4" s="94"/>
      <c r="AP4" s="94"/>
      <c r="AQ4" s="94"/>
      <c r="AR4" s="94"/>
      <c r="AS4" s="94"/>
      <c r="AT4" s="94"/>
      <c r="AX4" s="1" t="s">
        <v>15</v>
      </c>
      <c r="AY4" s="1" t="s">
        <v>18</v>
      </c>
    </row>
    <row r="5" spans="1:51" ht="17.25" customHeight="1">
      <c r="B5" s="94" t="s">
        <v>0</v>
      </c>
      <c r="C5" s="94"/>
      <c r="D5" s="94"/>
      <c r="E5" s="94"/>
      <c r="F5" s="129"/>
      <c r="G5" s="129"/>
      <c r="H5" s="129"/>
      <c r="I5" s="129"/>
      <c r="J5" s="129"/>
      <c r="K5" s="129"/>
      <c r="L5" s="129"/>
      <c r="M5" s="129"/>
      <c r="N5" s="129"/>
      <c r="O5" s="129"/>
      <c r="P5" s="129"/>
      <c r="Q5" s="129"/>
      <c r="R5" s="129"/>
      <c r="S5" s="129"/>
      <c r="T5" s="129"/>
      <c r="U5" s="129"/>
      <c r="V5" s="129"/>
      <c r="W5" s="129"/>
      <c r="X5" s="15"/>
      <c r="Y5" s="94" t="s">
        <v>0</v>
      </c>
      <c r="Z5" s="94"/>
      <c r="AA5" s="94"/>
      <c r="AB5" s="94"/>
      <c r="AC5" s="129"/>
      <c r="AD5" s="129"/>
      <c r="AE5" s="129"/>
      <c r="AF5" s="129"/>
      <c r="AG5" s="129"/>
      <c r="AH5" s="129"/>
      <c r="AI5" s="129"/>
      <c r="AJ5" s="129"/>
      <c r="AK5" s="129"/>
      <c r="AL5" s="129"/>
      <c r="AM5" s="129"/>
      <c r="AN5" s="129"/>
      <c r="AO5" s="129"/>
      <c r="AP5" s="129"/>
      <c r="AQ5" s="129"/>
      <c r="AR5" s="129"/>
      <c r="AS5" s="129"/>
      <c r="AT5" s="129"/>
      <c r="AX5" s="1" t="s">
        <v>16</v>
      </c>
      <c r="AY5" s="1" t="s">
        <v>19</v>
      </c>
    </row>
    <row r="6" spans="1:51" ht="17.25" customHeight="1">
      <c r="B6" s="94"/>
      <c r="C6" s="94"/>
      <c r="D6" s="94"/>
      <c r="E6" s="94"/>
      <c r="F6" s="129"/>
      <c r="G6" s="129"/>
      <c r="H6" s="129"/>
      <c r="I6" s="129"/>
      <c r="J6" s="129"/>
      <c r="K6" s="129"/>
      <c r="L6" s="129"/>
      <c r="M6" s="129"/>
      <c r="N6" s="129"/>
      <c r="O6" s="129"/>
      <c r="P6" s="129"/>
      <c r="Q6" s="129"/>
      <c r="R6" s="129"/>
      <c r="S6" s="129"/>
      <c r="T6" s="129"/>
      <c r="U6" s="129"/>
      <c r="V6" s="129"/>
      <c r="W6" s="129"/>
      <c r="X6" s="15"/>
      <c r="Y6" s="94"/>
      <c r="Z6" s="94"/>
      <c r="AA6" s="94"/>
      <c r="AB6" s="94"/>
      <c r="AC6" s="129"/>
      <c r="AD6" s="129"/>
      <c r="AE6" s="129"/>
      <c r="AF6" s="129"/>
      <c r="AG6" s="129"/>
      <c r="AH6" s="129"/>
      <c r="AI6" s="129"/>
      <c r="AJ6" s="129"/>
      <c r="AK6" s="129"/>
      <c r="AL6" s="129"/>
      <c r="AM6" s="129"/>
      <c r="AN6" s="129"/>
      <c r="AO6" s="129"/>
      <c r="AP6" s="129"/>
      <c r="AQ6" s="129"/>
      <c r="AR6" s="129"/>
      <c r="AS6" s="129"/>
      <c r="AT6" s="129"/>
      <c r="AY6" s="1" t="s">
        <v>27</v>
      </c>
    </row>
    <row r="7" spans="1:51" ht="14.25" customHeight="1">
      <c r="B7" s="94" t="s">
        <v>1</v>
      </c>
      <c r="C7" s="94"/>
      <c r="D7" s="94"/>
      <c r="E7" s="94"/>
      <c r="F7" s="129"/>
      <c r="G7" s="129"/>
      <c r="H7" s="129"/>
      <c r="I7" s="129"/>
      <c r="J7" s="129"/>
      <c r="K7" s="129"/>
      <c r="L7" s="129"/>
      <c r="M7" s="129"/>
      <c r="N7" s="129"/>
      <c r="O7" s="129"/>
      <c r="P7" s="129"/>
      <c r="Q7" s="129"/>
      <c r="R7" s="129"/>
      <c r="S7" s="129"/>
      <c r="T7" s="129"/>
      <c r="U7" s="129"/>
      <c r="V7" s="129"/>
      <c r="W7" s="129"/>
      <c r="X7" s="15"/>
      <c r="Y7" s="94" t="s">
        <v>1</v>
      </c>
      <c r="Z7" s="94"/>
      <c r="AA7" s="94"/>
      <c r="AB7" s="94"/>
      <c r="AC7" s="129"/>
      <c r="AD7" s="129"/>
      <c r="AE7" s="129"/>
      <c r="AF7" s="129"/>
      <c r="AG7" s="129"/>
      <c r="AH7" s="129"/>
      <c r="AI7" s="129"/>
      <c r="AJ7" s="129"/>
      <c r="AK7" s="129"/>
      <c r="AL7" s="129"/>
      <c r="AM7" s="129"/>
      <c r="AN7" s="129"/>
      <c r="AO7" s="129"/>
      <c r="AP7" s="129"/>
      <c r="AQ7" s="129"/>
      <c r="AR7" s="129"/>
      <c r="AS7" s="129"/>
      <c r="AT7" s="129"/>
    </row>
    <row r="8" spans="1:51" ht="13.5" customHeight="1">
      <c r="B8" s="94"/>
      <c r="C8" s="94"/>
      <c r="D8" s="94"/>
      <c r="E8" s="94"/>
      <c r="F8" s="129"/>
      <c r="G8" s="129"/>
      <c r="H8" s="129"/>
      <c r="I8" s="129"/>
      <c r="J8" s="129"/>
      <c r="K8" s="129"/>
      <c r="L8" s="129"/>
      <c r="M8" s="129"/>
      <c r="N8" s="129"/>
      <c r="O8" s="129"/>
      <c r="P8" s="129"/>
      <c r="Q8" s="129"/>
      <c r="R8" s="129"/>
      <c r="S8" s="129"/>
      <c r="T8" s="129"/>
      <c r="U8" s="129"/>
      <c r="V8" s="129"/>
      <c r="W8" s="129"/>
      <c r="X8" s="15"/>
      <c r="Y8" s="94"/>
      <c r="Z8" s="94"/>
      <c r="AA8" s="94"/>
      <c r="AB8" s="94"/>
      <c r="AC8" s="129"/>
      <c r="AD8" s="129"/>
      <c r="AE8" s="129"/>
      <c r="AF8" s="129"/>
      <c r="AG8" s="129"/>
      <c r="AH8" s="129"/>
      <c r="AI8" s="129"/>
      <c r="AJ8" s="129"/>
      <c r="AK8" s="129"/>
      <c r="AL8" s="129"/>
      <c r="AM8" s="129"/>
      <c r="AN8" s="129"/>
      <c r="AO8" s="129"/>
      <c r="AP8" s="129"/>
      <c r="AQ8" s="129"/>
      <c r="AR8" s="129"/>
      <c r="AS8" s="129"/>
      <c r="AT8" s="129"/>
    </row>
    <row r="9" spans="1:51" ht="13.5" customHeight="1">
      <c r="B9" s="94" t="s">
        <v>9</v>
      </c>
      <c r="C9" s="94"/>
      <c r="D9" s="94"/>
      <c r="E9" s="94"/>
      <c r="F9" s="129"/>
      <c r="G9" s="129"/>
      <c r="H9" s="129"/>
      <c r="I9" s="129"/>
      <c r="J9" s="129"/>
      <c r="K9" s="129"/>
      <c r="L9" s="129"/>
      <c r="M9" s="129"/>
      <c r="N9" s="129"/>
      <c r="O9" s="129"/>
      <c r="P9" s="129"/>
      <c r="Q9" s="129"/>
      <c r="R9" s="129"/>
      <c r="S9" s="129"/>
      <c r="T9" s="129"/>
      <c r="U9" s="129"/>
      <c r="V9" s="129"/>
      <c r="W9" s="129"/>
      <c r="X9" s="15"/>
      <c r="Y9" s="94" t="s">
        <v>9</v>
      </c>
      <c r="Z9" s="94"/>
      <c r="AA9" s="94"/>
      <c r="AB9" s="94"/>
      <c r="AC9" s="129"/>
      <c r="AD9" s="129"/>
      <c r="AE9" s="129"/>
      <c r="AF9" s="129"/>
      <c r="AG9" s="129"/>
      <c r="AH9" s="129"/>
      <c r="AI9" s="129"/>
      <c r="AJ9" s="129"/>
      <c r="AK9" s="129"/>
      <c r="AL9" s="129"/>
      <c r="AM9" s="129"/>
      <c r="AN9" s="129"/>
      <c r="AO9" s="129"/>
      <c r="AP9" s="129"/>
      <c r="AQ9" s="129"/>
      <c r="AR9" s="129"/>
      <c r="AS9" s="129"/>
      <c r="AT9" s="129"/>
    </row>
    <row r="10" spans="1:51" ht="13.5" customHeight="1">
      <c r="B10" s="94"/>
      <c r="C10" s="94"/>
      <c r="D10" s="94"/>
      <c r="E10" s="94"/>
      <c r="F10" s="129"/>
      <c r="G10" s="129"/>
      <c r="H10" s="129"/>
      <c r="I10" s="129"/>
      <c r="J10" s="129"/>
      <c r="K10" s="129"/>
      <c r="L10" s="129"/>
      <c r="M10" s="129"/>
      <c r="N10" s="129"/>
      <c r="O10" s="129"/>
      <c r="P10" s="129"/>
      <c r="Q10" s="129"/>
      <c r="R10" s="129"/>
      <c r="S10" s="129"/>
      <c r="T10" s="129"/>
      <c r="U10" s="129"/>
      <c r="V10" s="129"/>
      <c r="W10" s="129"/>
      <c r="X10" s="15"/>
      <c r="Y10" s="94"/>
      <c r="Z10" s="94"/>
      <c r="AA10" s="94"/>
      <c r="AB10" s="94"/>
      <c r="AC10" s="129"/>
      <c r="AD10" s="129"/>
      <c r="AE10" s="129"/>
      <c r="AF10" s="129"/>
      <c r="AG10" s="129"/>
      <c r="AH10" s="129"/>
      <c r="AI10" s="129"/>
      <c r="AJ10" s="129"/>
      <c r="AK10" s="129"/>
      <c r="AL10" s="129"/>
      <c r="AM10" s="129"/>
      <c r="AN10" s="129"/>
      <c r="AO10" s="129"/>
      <c r="AP10" s="129"/>
      <c r="AQ10" s="129"/>
      <c r="AR10" s="129"/>
      <c r="AS10" s="129"/>
      <c r="AT10" s="129"/>
    </row>
    <row r="11" spans="1:51" ht="13.5" customHeight="1">
      <c r="B11" s="94" t="s">
        <v>2</v>
      </c>
      <c r="C11" s="94"/>
      <c r="D11" s="94"/>
      <c r="E11" s="94"/>
      <c r="F11" s="129"/>
      <c r="G11" s="129"/>
      <c r="H11" s="129"/>
      <c r="I11" s="129"/>
      <c r="J11" s="129"/>
      <c r="K11" s="129"/>
      <c r="L11" s="129"/>
      <c r="M11" s="129"/>
      <c r="N11" s="129"/>
      <c r="O11" s="129"/>
      <c r="P11" s="129"/>
      <c r="Q11" s="129"/>
      <c r="R11" s="129"/>
      <c r="S11" s="129"/>
      <c r="T11" s="129"/>
      <c r="U11" s="129"/>
      <c r="V11" s="129"/>
      <c r="W11" s="129"/>
      <c r="X11" s="15"/>
      <c r="Y11" s="94" t="s">
        <v>2</v>
      </c>
      <c r="Z11" s="94"/>
      <c r="AA11" s="94"/>
      <c r="AB11" s="94"/>
      <c r="AC11" s="129"/>
      <c r="AD11" s="129"/>
      <c r="AE11" s="129"/>
      <c r="AF11" s="129"/>
      <c r="AG11" s="129"/>
      <c r="AH11" s="129"/>
      <c r="AI11" s="129"/>
      <c r="AJ11" s="129"/>
      <c r="AK11" s="129"/>
      <c r="AL11" s="129"/>
      <c r="AM11" s="129"/>
      <c r="AN11" s="129"/>
      <c r="AO11" s="129"/>
      <c r="AP11" s="129"/>
      <c r="AQ11" s="129"/>
      <c r="AR11" s="129"/>
      <c r="AS11" s="129"/>
      <c r="AT11" s="129"/>
      <c r="AU11" s="3"/>
      <c r="AV11" s="3"/>
    </row>
    <row r="12" spans="1:51" ht="13.5" customHeight="1">
      <c r="B12" s="94"/>
      <c r="C12" s="94"/>
      <c r="D12" s="94"/>
      <c r="E12" s="94"/>
      <c r="F12" s="129"/>
      <c r="G12" s="129"/>
      <c r="H12" s="129"/>
      <c r="I12" s="129"/>
      <c r="J12" s="129"/>
      <c r="K12" s="129"/>
      <c r="L12" s="129"/>
      <c r="M12" s="129"/>
      <c r="N12" s="129"/>
      <c r="O12" s="129"/>
      <c r="P12" s="129"/>
      <c r="Q12" s="129"/>
      <c r="R12" s="129"/>
      <c r="S12" s="129"/>
      <c r="T12" s="129"/>
      <c r="U12" s="129"/>
      <c r="V12" s="129"/>
      <c r="W12" s="129"/>
      <c r="X12" s="15"/>
      <c r="Y12" s="94"/>
      <c r="Z12" s="94"/>
      <c r="AA12" s="94"/>
      <c r="AB12" s="94"/>
      <c r="AC12" s="129"/>
      <c r="AD12" s="129"/>
      <c r="AE12" s="129"/>
      <c r="AF12" s="129"/>
      <c r="AG12" s="129"/>
      <c r="AH12" s="129"/>
      <c r="AI12" s="129"/>
      <c r="AJ12" s="129"/>
      <c r="AK12" s="129"/>
      <c r="AL12" s="129"/>
      <c r="AM12" s="129"/>
      <c r="AN12" s="129"/>
      <c r="AO12" s="129"/>
      <c r="AP12" s="129"/>
      <c r="AQ12" s="129"/>
      <c r="AR12" s="129"/>
      <c r="AS12" s="129"/>
      <c r="AT12" s="129"/>
    </row>
    <row r="13" spans="1:51" ht="13.5" customHeight="1">
      <c r="B13" s="95" t="s">
        <v>4</v>
      </c>
      <c r="C13" s="95"/>
      <c r="D13" s="95"/>
      <c r="E13" s="95"/>
      <c r="F13" s="140" t="s">
        <v>5</v>
      </c>
      <c r="G13" s="141"/>
      <c r="H13" s="141"/>
      <c r="I13" s="141"/>
      <c r="J13" s="141"/>
      <c r="K13" s="141"/>
      <c r="L13" s="141"/>
      <c r="M13" s="141"/>
      <c r="N13" s="142" t="s">
        <v>6</v>
      </c>
      <c r="O13" s="143"/>
      <c r="P13" s="143"/>
      <c r="Q13" s="143"/>
      <c r="R13" s="143"/>
      <c r="S13" s="143"/>
      <c r="T13" s="143"/>
      <c r="U13" s="143"/>
      <c r="V13" s="143"/>
      <c r="W13" s="143"/>
      <c r="X13" s="15"/>
      <c r="Y13" s="95" t="s">
        <v>4</v>
      </c>
      <c r="Z13" s="95"/>
      <c r="AA13" s="95"/>
      <c r="AB13" s="95"/>
      <c r="AC13" s="140" t="s">
        <v>5</v>
      </c>
      <c r="AD13" s="141"/>
      <c r="AE13" s="141"/>
      <c r="AF13" s="141"/>
      <c r="AG13" s="141"/>
      <c r="AH13" s="141"/>
      <c r="AI13" s="141"/>
      <c r="AJ13" s="141"/>
      <c r="AK13" s="142" t="s">
        <v>6</v>
      </c>
      <c r="AL13" s="143"/>
      <c r="AM13" s="143"/>
      <c r="AN13" s="143"/>
      <c r="AO13" s="143"/>
      <c r="AP13" s="143"/>
      <c r="AQ13" s="143"/>
      <c r="AR13" s="143"/>
      <c r="AS13" s="143"/>
      <c r="AT13" s="143"/>
    </row>
    <row r="14" spans="1:51" ht="13.5" customHeight="1">
      <c r="B14" s="95"/>
      <c r="C14" s="95"/>
      <c r="D14" s="95"/>
      <c r="E14" s="95"/>
      <c r="F14" s="140"/>
      <c r="G14" s="141"/>
      <c r="H14" s="141"/>
      <c r="I14" s="141"/>
      <c r="J14" s="141"/>
      <c r="K14" s="141"/>
      <c r="L14" s="141"/>
      <c r="M14" s="141"/>
      <c r="N14" s="142"/>
      <c r="O14" s="143"/>
      <c r="P14" s="143"/>
      <c r="Q14" s="143"/>
      <c r="R14" s="143"/>
      <c r="S14" s="143"/>
      <c r="T14" s="143"/>
      <c r="U14" s="143"/>
      <c r="V14" s="143"/>
      <c r="W14" s="143"/>
      <c r="X14" s="15"/>
      <c r="Y14" s="95"/>
      <c r="Z14" s="95"/>
      <c r="AA14" s="95"/>
      <c r="AB14" s="95"/>
      <c r="AC14" s="140"/>
      <c r="AD14" s="141"/>
      <c r="AE14" s="141"/>
      <c r="AF14" s="141"/>
      <c r="AG14" s="141"/>
      <c r="AH14" s="141"/>
      <c r="AI14" s="141"/>
      <c r="AJ14" s="141"/>
      <c r="AK14" s="142"/>
      <c r="AL14" s="143"/>
      <c r="AM14" s="143"/>
      <c r="AN14" s="143"/>
      <c r="AO14" s="143"/>
      <c r="AP14" s="143"/>
      <c r="AQ14" s="143"/>
      <c r="AR14" s="143"/>
      <c r="AS14" s="143"/>
      <c r="AT14" s="143"/>
    </row>
    <row r="15" spans="1:51" ht="13.5" customHeight="1">
      <c r="B15" s="94" t="s">
        <v>3</v>
      </c>
      <c r="C15" s="94"/>
      <c r="D15" s="94"/>
      <c r="E15" s="94"/>
      <c r="F15" s="144"/>
      <c r="G15" s="145"/>
      <c r="H15" s="145"/>
      <c r="I15" s="145"/>
      <c r="J15" s="145"/>
      <c r="K15" s="145"/>
      <c r="L15" s="145"/>
      <c r="M15" s="145"/>
      <c r="N15" s="145"/>
      <c r="O15" s="145"/>
      <c r="P15" s="145"/>
      <c r="Q15" s="145"/>
      <c r="R15" s="145"/>
      <c r="S15" s="145"/>
      <c r="T15" s="145"/>
      <c r="U15" s="145"/>
      <c r="V15" s="145"/>
      <c r="W15" s="146"/>
      <c r="X15" s="15"/>
      <c r="Y15" s="94" t="s">
        <v>3</v>
      </c>
      <c r="Z15" s="94"/>
      <c r="AA15" s="94"/>
      <c r="AB15" s="94"/>
      <c r="AC15" s="130"/>
      <c r="AD15" s="131"/>
      <c r="AE15" s="131"/>
      <c r="AF15" s="131"/>
      <c r="AG15" s="131"/>
      <c r="AH15" s="131"/>
      <c r="AI15" s="131"/>
      <c r="AJ15" s="131"/>
      <c r="AK15" s="131"/>
      <c r="AL15" s="131"/>
      <c r="AM15" s="131"/>
      <c r="AN15" s="131"/>
      <c r="AO15" s="131"/>
      <c r="AP15" s="131"/>
      <c r="AQ15" s="131"/>
      <c r="AR15" s="131"/>
      <c r="AS15" s="131"/>
      <c r="AT15" s="132"/>
    </row>
    <row r="16" spans="1:51" ht="13.5" customHeight="1">
      <c r="B16" s="94"/>
      <c r="C16" s="94"/>
      <c r="D16" s="94"/>
      <c r="E16" s="94"/>
      <c r="F16" s="147"/>
      <c r="G16" s="148"/>
      <c r="H16" s="148"/>
      <c r="I16" s="148"/>
      <c r="J16" s="148"/>
      <c r="K16" s="148"/>
      <c r="L16" s="148"/>
      <c r="M16" s="148"/>
      <c r="N16" s="148"/>
      <c r="O16" s="148"/>
      <c r="P16" s="148"/>
      <c r="Q16" s="148"/>
      <c r="R16" s="148"/>
      <c r="S16" s="148"/>
      <c r="T16" s="148"/>
      <c r="U16" s="148"/>
      <c r="V16" s="148"/>
      <c r="W16" s="149"/>
      <c r="X16" s="15"/>
      <c r="Y16" s="94"/>
      <c r="Z16" s="94"/>
      <c r="AA16" s="94"/>
      <c r="AB16" s="94"/>
      <c r="AC16" s="133"/>
      <c r="AD16" s="134"/>
      <c r="AE16" s="134"/>
      <c r="AF16" s="134"/>
      <c r="AG16" s="134"/>
      <c r="AH16" s="134"/>
      <c r="AI16" s="134"/>
      <c r="AJ16" s="134"/>
      <c r="AK16" s="134"/>
      <c r="AL16" s="134"/>
      <c r="AM16" s="134"/>
      <c r="AN16" s="134"/>
      <c r="AO16" s="134"/>
      <c r="AP16" s="134"/>
      <c r="AQ16" s="134"/>
      <c r="AR16" s="134"/>
      <c r="AS16" s="134"/>
      <c r="AT16" s="135"/>
      <c r="AU16" s="150"/>
    </row>
    <row r="17" spans="1:47" ht="13.5" customHeight="1">
      <c r="B17" s="113" t="s">
        <v>7</v>
      </c>
      <c r="C17" s="94"/>
      <c r="D17" s="94"/>
      <c r="E17" s="94"/>
      <c r="F17" s="136"/>
      <c r="G17" s="136"/>
      <c r="H17" s="136"/>
      <c r="I17" s="136"/>
      <c r="J17" s="136"/>
      <c r="K17" s="136"/>
      <c r="L17" s="136"/>
      <c r="M17" s="138"/>
      <c r="N17" s="138"/>
      <c r="O17" s="138"/>
      <c r="P17" s="138"/>
      <c r="Q17" s="138"/>
      <c r="R17" s="138"/>
      <c r="S17" s="138"/>
      <c r="T17" s="138"/>
      <c r="U17" s="138"/>
      <c r="V17" s="138"/>
      <c r="W17" s="138"/>
      <c r="X17" s="15"/>
      <c r="Y17" s="113" t="s">
        <v>24</v>
      </c>
      <c r="Z17" s="94"/>
      <c r="AA17" s="94"/>
      <c r="AB17" s="94"/>
      <c r="AC17" s="136"/>
      <c r="AD17" s="136"/>
      <c r="AE17" s="136"/>
      <c r="AF17" s="136"/>
      <c r="AG17" s="136"/>
      <c r="AH17" s="136"/>
      <c r="AI17" s="136"/>
      <c r="AJ17" s="113" t="s">
        <v>29</v>
      </c>
      <c r="AK17" s="94"/>
      <c r="AL17" s="94"/>
      <c r="AM17" s="94"/>
      <c r="AN17" s="101">
        <f>AC17-F17</f>
        <v>0</v>
      </c>
      <c r="AO17" s="101"/>
      <c r="AP17" s="101"/>
      <c r="AQ17" s="101"/>
      <c r="AR17" s="101"/>
      <c r="AS17" s="101"/>
      <c r="AT17" s="101"/>
      <c r="AU17" s="150"/>
    </row>
    <row r="18" spans="1:47" ht="13.5" customHeight="1">
      <c r="B18" s="94"/>
      <c r="C18" s="94"/>
      <c r="D18" s="94"/>
      <c r="E18" s="94"/>
      <c r="F18" s="136"/>
      <c r="G18" s="136"/>
      <c r="H18" s="136"/>
      <c r="I18" s="136"/>
      <c r="J18" s="136"/>
      <c r="K18" s="136"/>
      <c r="L18" s="136"/>
      <c r="M18" s="138"/>
      <c r="N18" s="138"/>
      <c r="O18" s="138"/>
      <c r="P18" s="138"/>
      <c r="Q18" s="138"/>
      <c r="R18" s="138"/>
      <c r="S18" s="138"/>
      <c r="T18" s="138"/>
      <c r="U18" s="138"/>
      <c r="V18" s="138"/>
      <c r="W18" s="138"/>
      <c r="X18" s="15"/>
      <c r="Y18" s="94"/>
      <c r="Z18" s="94"/>
      <c r="AA18" s="94"/>
      <c r="AB18" s="94"/>
      <c r="AC18" s="136"/>
      <c r="AD18" s="136"/>
      <c r="AE18" s="136"/>
      <c r="AF18" s="136"/>
      <c r="AG18" s="136"/>
      <c r="AH18" s="136"/>
      <c r="AI18" s="136"/>
      <c r="AJ18" s="94"/>
      <c r="AK18" s="94"/>
      <c r="AL18" s="94"/>
      <c r="AM18" s="94"/>
      <c r="AN18" s="101"/>
      <c r="AO18" s="101"/>
      <c r="AP18" s="101"/>
      <c r="AQ18" s="101"/>
      <c r="AR18" s="101"/>
      <c r="AS18" s="101"/>
      <c r="AT18" s="101"/>
      <c r="AU18" s="150"/>
    </row>
    <row r="19" spans="1:47" ht="13.5" customHeight="1">
      <c r="B19" s="113" t="s">
        <v>8</v>
      </c>
      <c r="C19" s="94"/>
      <c r="D19" s="94"/>
      <c r="E19" s="94"/>
      <c r="F19" s="101">
        <f ca="1">F48</f>
        <v>0</v>
      </c>
      <c r="G19" s="101"/>
      <c r="H19" s="101"/>
      <c r="I19" s="101"/>
      <c r="J19" s="102" t="s">
        <v>30</v>
      </c>
      <c r="K19" s="102"/>
      <c r="L19" s="102"/>
      <c r="M19" s="99">
        <f ca="1">J48</f>
        <v>0</v>
      </c>
      <c r="N19" s="99"/>
      <c r="O19" s="99"/>
      <c r="P19" s="99"/>
      <c r="Q19" s="113" t="s">
        <v>28</v>
      </c>
      <c r="R19" s="113"/>
      <c r="S19" s="113"/>
      <c r="T19" s="113"/>
      <c r="U19" s="100">
        <f ca="1">N48</f>
        <v>0</v>
      </c>
      <c r="V19" s="100"/>
      <c r="W19" s="100"/>
      <c r="X19" s="15"/>
      <c r="Y19" s="113" t="s">
        <v>25</v>
      </c>
      <c r="Z19" s="94"/>
      <c r="AA19" s="94"/>
      <c r="AB19" s="94"/>
      <c r="AC19" s="101">
        <f ca="1">AC48</f>
        <v>0</v>
      </c>
      <c r="AD19" s="101"/>
      <c r="AE19" s="101"/>
      <c r="AF19" s="101"/>
      <c r="AG19" s="102" t="s">
        <v>31</v>
      </c>
      <c r="AH19" s="102"/>
      <c r="AI19" s="102"/>
      <c r="AJ19" s="99">
        <f ca="1">AG48</f>
        <v>0</v>
      </c>
      <c r="AK19" s="99"/>
      <c r="AL19" s="99"/>
      <c r="AM19" s="99"/>
      <c r="AN19" s="113" t="s">
        <v>26</v>
      </c>
      <c r="AO19" s="113"/>
      <c r="AP19" s="113"/>
      <c r="AQ19" s="113"/>
      <c r="AR19" s="137">
        <f ca="1">AK48</f>
        <v>0</v>
      </c>
      <c r="AS19" s="137"/>
      <c r="AT19" s="137"/>
      <c r="AU19" s="150"/>
    </row>
    <row r="20" spans="1:47" ht="14.25" customHeight="1">
      <c r="B20" s="94"/>
      <c r="C20" s="94"/>
      <c r="D20" s="94"/>
      <c r="E20" s="94"/>
      <c r="F20" s="101"/>
      <c r="G20" s="101"/>
      <c r="H20" s="101"/>
      <c r="I20" s="101"/>
      <c r="J20" s="102"/>
      <c r="K20" s="102"/>
      <c r="L20" s="102"/>
      <c r="M20" s="99"/>
      <c r="N20" s="99"/>
      <c r="O20" s="99"/>
      <c r="P20" s="99"/>
      <c r="Q20" s="113"/>
      <c r="R20" s="113"/>
      <c r="S20" s="113"/>
      <c r="T20" s="113"/>
      <c r="U20" s="100"/>
      <c r="V20" s="100"/>
      <c r="W20" s="100"/>
      <c r="X20" s="15"/>
      <c r="Y20" s="94"/>
      <c r="Z20" s="94"/>
      <c r="AA20" s="94"/>
      <c r="AB20" s="94"/>
      <c r="AC20" s="101"/>
      <c r="AD20" s="101"/>
      <c r="AE20" s="101"/>
      <c r="AF20" s="101"/>
      <c r="AG20" s="102"/>
      <c r="AH20" s="102"/>
      <c r="AI20" s="102"/>
      <c r="AJ20" s="99"/>
      <c r="AK20" s="99"/>
      <c r="AL20" s="99"/>
      <c r="AM20" s="99"/>
      <c r="AN20" s="113"/>
      <c r="AO20" s="113"/>
      <c r="AP20" s="113"/>
      <c r="AQ20" s="113"/>
      <c r="AR20" s="137"/>
      <c r="AS20" s="137"/>
      <c r="AT20" s="137"/>
      <c r="AU20" s="150"/>
    </row>
    <row r="21" spans="1:47" ht="13.5" customHeight="1">
      <c r="B21" s="6" t="s">
        <v>113</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114</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94" t="s">
        <v>111</v>
      </c>
      <c r="C23" s="94"/>
      <c r="D23" s="94"/>
      <c r="E23" s="94"/>
      <c r="F23" s="94"/>
      <c r="G23" s="94"/>
      <c r="H23" s="94"/>
      <c r="I23" s="94"/>
      <c r="J23" s="94"/>
      <c r="K23" s="94"/>
      <c r="L23" s="94"/>
      <c r="M23" s="94"/>
      <c r="N23" s="94"/>
      <c r="O23" s="94"/>
      <c r="P23" s="94"/>
      <c r="Q23" s="94"/>
      <c r="R23" s="94"/>
      <c r="S23" s="94"/>
      <c r="T23" s="94"/>
      <c r="U23" s="94"/>
      <c r="V23" s="94"/>
      <c r="W23" s="94"/>
      <c r="X23" s="15"/>
      <c r="Y23" s="94" t="s">
        <v>92</v>
      </c>
      <c r="Z23" s="94"/>
      <c r="AA23" s="94"/>
      <c r="AB23" s="94"/>
      <c r="AC23" s="94"/>
      <c r="AD23" s="94"/>
      <c r="AE23" s="94"/>
      <c r="AF23" s="94"/>
      <c r="AG23" s="94"/>
      <c r="AH23" s="94"/>
      <c r="AI23" s="94"/>
      <c r="AJ23" s="94"/>
      <c r="AK23" s="94"/>
      <c r="AL23" s="94"/>
      <c r="AM23" s="94"/>
      <c r="AN23" s="94"/>
      <c r="AO23" s="94"/>
      <c r="AP23" s="94"/>
      <c r="AQ23" s="94"/>
      <c r="AR23" s="94"/>
      <c r="AS23" s="94"/>
      <c r="AT23" s="94"/>
    </row>
    <row r="24" spans="1:47" s="2" customFormat="1" ht="27" customHeight="1">
      <c r="A24" s="4"/>
      <c r="B24" s="94" t="s">
        <v>10</v>
      </c>
      <c r="C24" s="94"/>
      <c r="D24" s="113" t="s">
        <v>106</v>
      </c>
      <c r="E24" s="94"/>
      <c r="F24" s="94"/>
      <c r="G24" s="94"/>
      <c r="H24" s="94"/>
      <c r="I24" s="113" t="s">
        <v>13</v>
      </c>
      <c r="J24" s="94"/>
      <c r="K24" s="94"/>
      <c r="L24" s="127" t="s">
        <v>82</v>
      </c>
      <c r="M24" s="127"/>
      <c r="N24" s="127"/>
      <c r="O24" s="127"/>
      <c r="P24" s="113" t="s">
        <v>93</v>
      </c>
      <c r="Q24" s="94"/>
      <c r="R24" s="94"/>
      <c r="S24" s="94"/>
      <c r="T24" s="128" t="s">
        <v>11</v>
      </c>
      <c r="U24" s="128" t="s">
        <v>17</v>
      </c>
      <c r="V24" s="128" t="s">
        <v>83</v>
      </c>
      <c r="W24" s="128" t="s">
        <v>12</v>
      </c>
      <c r="X24" s="15"/>
      <c r="Y24" s="94" t="s">
        <v>10</v>
      </c>
      <c r="Z24" s="94"/>
      <c r="AA24" s="113" t="s">
        <v>106</v>
      </c>
      <c r="AB24" s="94"/>
      <c r="AC24" s="94"/>
      <c r="AD24" s="94"/>
      <c r="AE24" s="94"/>
      <c r="AF24" s="113" t="s">
        <v>13</v>
      </c>
      <c r="AG24" s="94"/>
      <c r="AH24" s="94"/>
      <c r="AI24" s="127" t="s">
        <v>82</v>
      </c>
      <c r="AJ24" s="127"/>
      <c r="AK24" s="127"/>
      <c r="AL24" s="127"/>
      <c r="AM24" s="113" t="s">
        <v>93</v>
      </c>
      <c r="AN24" s="94"/>
      <c r="AO24" s="94"/>
      <c r="AP24" s="94"/>
      <c r="AQ24" s="128" t="s">
        <v>11</v>
      </c>
      <c r="AR24" s="128" t="s">
        <v>17</v>
      </c>
      <c r="AS24" s="128" t="s">
        <v>83</v>
      </c>
      <c r="AT24" s="128" t="s">
        <v>12</v>
      </c>
    </row>
    <row r="25" spans="1:47" s="2" customFormat="1" ht="27" customHeight="1">
      <c r="A25" s="4"/>
      <c r="B25" s="94"/>
      <c r="C25" s="94"/>
      <c r="D25" s="94"/>
      <c r="E25" s="94"/>
      <c r="F25" s="94"/>
      <c r="G25" s="94"/>
      <c r="H25" s="94"/>
      <c r="I25" s="94"/>
      <c r="J25" s="94"/>
      <c r="K25" s="94"/>
      <c r="L25" s="127"/>
      <c r="M25" s="127"/>
      <c r="N25" s="127"/>
      <c r="O25" s="127"/>
      <c r="P25" s="94"/>
      <c r="Q25" s="94"/>
      <c r="R25" s="94"/>
      <c r="S25" s="94"/>
      <c r="T25" s="128"/>
      <c r="U25" s="128"/>
      <c r="V25" s="128"/>
      <c r="W25" s="128"/>
      <c r="X25" s="15"/>
      <c r="Y25" s="94"/>
      <c r="Z25" s="94"/>
      <c r="AA25" s="94"/>
      <c r="AB25" s="94"/>
      <c r="AC25" s="94"/>
      <c r="AD25" s="94"/>
      <c r="AE25" s="94"/>
      <c r="AF25" s="94"/>
      <c r="AG25" s="94"/>
      <c r="AH25" s="94"/>
      <c r="AI25" s="127"/>
      <c r="AJ25" s="127"/>
      <c r="AK25" s="127"/>
      <c r="AL25" s="127"/>
      <c r="AM25" s="94"/>
      <c r="AN25" s="94"/>
      <c r="AO25" s="94"/>
      <c r="AP25" s="94"/>
      <c r="AQ25" s="128"/>
      <c r="AR25" s="128"/>
      <c r="AS25" s="128"/>
      <c r="AT25" s="128"/>
    </row>
    <row r="26" spans="1:47" ht="48.75" customHeight="1">
      <c r="A26" s="4" t="str">
        <f>IF(AND(L26="事業用",T26="○",U26="○",V26="×",W26="×"),"対象",IF(OR(L26="非事業用",L26=""),"-","対象外"))</f>
        <v>-</v>
      </c>
      <c r="B26" s="121"/>
      <c r="C26" s="121"/>
      <c r="D26" s="126"/>
      <c r="E26" s="103"/>
      <c r="F26" s="103"/>
      <c r="G26" s="103"/>
      <c r="H26" s="103"/>
      <c r="I26" s="122"/>
      <c r="J26" s="122"/>
      <c r="K26" s="122"/>
      <c r="L26" s="103"/>
      <c r="M26" s="103"/>
      <c r="N26" s="103"/>
      <c r="O26" s="103"/>
      <c r="P26" s="139"/>
      <c r="Q26" s="103"/>
      <c r="R26" s="103"/>
      <c r="S26" s="103"/>
      <c r="T26" s="48"/>
      <c r="U26" s="49"/>
      <c r="V26" s="49"/>
      <c r="W26" s="48"/>
      <c r="X26" s="16"/>
      <c r="Y26" s="121"/>
      <c r="Z26" s="121"/>
      <c r="AA26" s="126"/>
      <c r="AB26" s="103"/>
      <c r="AC26" s="103"/>
      <c r="AD26" s="103"/>
      <c r="AE26" s="103"/>
      <c r="AF26" s="122"/>
      <c r="AG26" s="122"/>
      <c r="AH26" s="122"/>
      <c r="AI26" s="103"/>
      <c r="AJ26" s="103"/>
      <c r="AK26" s="103"/>
      <c r="AL26" s="103"/>
      <c r="AM26" s="139"/>
      <c r="AN26" s="103"/>
      <c r="AO26" s="103"/>
      <c r="AP26" s="103"/>
      <c r="AQ26" s="48"/>
      <c r="AR26" s="49"/>
      <c r="AS26" s="49"/>
      <c r="AT26" s="48"/>
      <c r="AU26" s="1" t="str">
        <f>IF(AND(AI26="事業用",AQ26="○",AR26="○",AS26="×",AT26="×"),"対象",IF(OR(AI26="非事業用",AI26=""),"-","対象外"))</f>
        <v>-</v>
      </c>
    </row>
    <row r="27" spans="1:47" ht="48.75" customHeight="1">
      <c r="A27" s="4" t="str">
        <f t="shared" ref="A27:A41" si="0">IF(AND(L27="事業用",T27="○",U27="○",V27="×",W27="×"),"対象",IF(OR(L27="非事業用",L27=""),"-","対象外"))</f>
        <v>-</v>
      </c>
      <c r="B27" s="121"/>
      <c r="C27" s="121"/>
      <c r="D27" s="126"/>
      <c r="E27" s="103"/>
      <c r="F27" s="103"/>
      <c r="G27" s="103"/>
      <c r="H27" s="103"/>
      <c r="I27" s="122"/>
      <c r="J27" s="122"/>
      <c r="K27" s="122"/>
      <c r="L27" s="103"/>
      <c r="M27" s="103"/>
      <c r="N27" s="103"/>
      <c r="O27" s="103"/>
      <c r="P27" s="139"/>
      <c r="Q27" s="103"/>
      <c r="R27" s="103"/>
      <c r="S27" s="103"/>
      <c r="T27" s="48"/>
      <c r="U27" s="49"/>
      <c r="V27" s="49"/>
      <c r="W27" s="48"/>
      <c r="X27" s="16"/>
      <c r="Y27" s="121"/>
      <c r="Z27" s="121"/>
      <c r="AA27" s="126"/>
      <c r="AB27" s="103"/>
      <c r="AC27" s="103"/>
      <c r="AD27" s="103"/>
      <c r="AE27" s="103"/>
      <c r="AF27" s="122"/>
      <c r="AG27" s="122"/>
      <c r="AH27" s="122"/>
      <c r="AI27" s="103"/>
      <c r="AJ27" s="103"/>
      <c r="AK27" s="103"/>
      <c r="AL27" s="103"/>
      <c r="AM27" s="139"/>
      <c r="AN27" s="103"/>
      <c r="AO27" s="103"/>
      <c r="AP27" s="103"/>
      <c r="AQ27" s="48"/>
      <c r="AR27" s="49"/>
      <c r="AS27" s="49"/>
      <c r="AT27" s="48"/>
      <c r="AU27" s="1" t="str">
        <f t="shared" ref="AU27:AU41" si="1">IF(AND(AI27="事業用",AQ27="○",AR27="○",AS27="×",AT27="×"),"対象",IF(OR(AI27="非事業用",AI27=""),"-","対象外"))</f>
        <v>-</v>
      </c>
    </row>
    <row r="28" spans="1:47" ht="48.75" customHeight="1">
      <c r="A28" s="4" t="str">
        <f t="shared" si="0"/>
        <v>-</v>
      </c>
      <c r="B28" s="119"/>
      <c r="C28" s="120"/>
      <c r="D28" s="104"/>
      <c r="E28" s="105"/>
      <c r="F28" s="105"/>
      <c r="G28" s="105"/>
      <c r="H28" s="106"/>
      <c r="I28" s="107"/>
      <c r="J28" s="108"/>
      <c r="K28" s="109"/>
      <c r="L28" s="110"/>
      <c r="M28" s="111"/>
      <c r="N28" s="111"/>
      <c r="O28" s="112"/>
      <c r="P28" s="123"/>
      <c r="Q28" s="124"/>
      <c r="R28" s="124"/>
      <c r="S28" s="125"/>
      <c r="T28" s="48"/>
      <c r="U28" s="49"/>
      <c r="V28" s="49"/>
      <c r="W28" s="48"/>
      <c r="X28" s="16"/>
      <c r="Y28" s="119"/>
      <c r="Z28" s="120"/>
      <c r="AA28" s="104"/>
      <c r="AB28" s="105"/>
      <c r="AC28" s="105"/>
      <c r="AD28" s="105"/>
      <c r="AE28" s="106"/>
      <c r="AF28" s="107"/>
      <c r="AG28" s="108"/>
      <c r="AH28" s="109"/>
      <c r="AI28" s="110"/>
      <c r="AJ28" s="111"/>
      <c r="AK28" s="111"/>
      <c r="AL28" s="112"/>
      <c r="AM28" s="123"/>
      <c r="AN28" s="124"/>
      <c r="AO28" s="124"/>
      <c r="AP28" s="125"/>
      <c r="AQ28" s="48"/>
      <c r="AR28" s="49"/>
      <c r="AS28" s="49"/>
      <c r="AT28" s="48"/>
      <c r="AU28" s="1" t="str">
        <f t="shared" si="1"/>
        <v>-</v>
      </c>
    </row>
    <row r="29" spans="1:47" ht="48.75" customHeight="1">
      <c r="A29" s="4" t="str">
        <f t="shared" si="0"/>
        <v>-</v>
      </c>
      <c r="B29" s="119"/>
      <c r="C29" s="120"/>
      <c r="D29" s="104"/>
      <c r="E29" s="105"/>
      <c r="F29" s="105"/>
      <c r="G29" s="105"/>
      <c r="H29" s="106"/>
      <c r="I29" s="107"/>
      <c r="J29" s="108"/>
      <c r="K29" s="109"/>
      <c r="L29" s="110"/>
      <c r="M29" s="111"/>
      <c r="N29" s="111"/>
      <c r="O29" s="112"/>
      <c r="P29" s="123"/>
      <c r="Q29" s="124"/>
      <c r="R29" s="124"/>
      <c r="S29" s="125"/>
      <c r="T29" s="48"/>
      <c r="U29" s="49"/>
      <c r="V29" s="49"/>
      <c r="W29" s="48"/>
      <c r="X29" s="16"/>
      <c r="Y29" s="119"/>
      <c r="Z29" s="120"/>
      <c r="AA29" s="104"/>
      <c r="AB29" s="105"/>
      <c r="AC29" s="105"/>
      <c r="AD29" s="105"/>
      <c r="AE29" s="106"/>
      <c r="AF29" s="107"/>
      <c r="AG29" s="108"/>
      <c r="AH29" s="109"/>
      <c r="AI29" s="110"/>
      <c r="AJ29" s="111"/>
      <c r="AK29" s="111"/>
      <c r="AL29" s="112"/>
      <c r="AM29" s="123"/>
      <c r="AN29" s="124"/>
      <c r="AO29" s="124"/>
      <c r="AP29" s="125"/>
      <c r="AQ29" s="48"/>
      <c r="AR29" s="49"/>
      <c r="AS29" s="49"/>
      <c r="AT29" s="48"/>
      <c r="AU29" s="1" t="str">
        <f t="shared" si="1"/>
        <v>-</v>
      </c>
    </row>
    <row r="30" spans="1:47" ht="48.75" customHeight="1">
      <c r="A30" s="4" t="str">
        <f t="shared" si="0"/>
        <v>-</v>
      </c>
      <c r="B30" s="119"/>
      <c r="C30" s="120"/>
      <c r="D30" s="104"/>
      <c r="E30" s="105"/>
      <c r="F30" s="105"/>
      <c r="G30" s="105"/>
      <c r="H30" s="106"/>
      <c r="I30" s="107"/>
      <c r="J30" s="108"/>
      <c r="K30" s="109"/>
      <c r="L30" s="110"/>
      <c r="M30" s="111"/>
      <c r="N30" s="111"/>
      <c r="O30" s="112"/>
      <c r="P30" s="123"/>
      <c r="Q30" s="124"/>
      <c r="R30" s="124"/>
      <c r="S30" s="125"/>
      <c r="T30" s="48"/>
      <c r="U30" s="49"/>
      <c r="V30" s="49"/>
      <c r="W30" s="48"/>
      <c r="X30" s="16"/>
      <c r="Y30" s="119"/>
      <c r="Z30" s="120"/>
      <c r="AA30" s="104"/>
      <c r="AB30" s="105"/>
      <c r="AC30" s="105"/>
      <c r="AD30" s="105"/>
      <c r="AE30" s="106"/>
      <c r="AF30" s="107"/>
      <c r="AG30" s="108"/>
      <c r="AH30" s="109"/>
      <c r="AI30" s="110"/>
      <c r="AJ30" s="111"/>
      <c r="AK30" s="111"/>
      <c r="AL30" s="112"/>
      <c r="AM30" s="123"/>
      <c r="AN30" s="124"/>
      <c r="AO30" s="124"/>
      <c r="AP30" s="125"/>
      <c r="AQ30" s="48"/>
      <c r="AR30" s="49"/>
      <c r="AS30" s="49"/>
      <c r="AT30" s="48"/>
      <c r="AU30" s="1" t="str">
        <f t="shared" si="1"/>
        <v>-</v>
      </c>
    </row>
    <row r="31" spans="1:47" ht="48.75" customHeight="1">
      <c r="A31" s="4" t="str">
        <f t="shared" si="0"/>
        <v>-</v>
      </c>
      <c r="B31" s="119"/>
      <c r="C31" s="120"/>
      <c r="D31" s="104"/>
      <c r="E31" s="105"/>
      <c r="F31" s="105"/>
      <c r="G31" s="105"/>
      <c r="H31" s="106"/>
      <c r="I31" s="107"/>
      <c r="J31" s="108"/>
      <c r="K31" s="109"/>
      <c r="L31" s="110"/>
      <c r="M31" s="111"/>
      <c r="N31" s="111"/>
      <c r="O31" s="112"/>
      <c r="P31" s="123"/>
      <c r="Q31" s="124"/>
      <c r="R31" s="124"/>
      <c r="S31" s="125"/>
      <c r="T31" s="48"/>
      <c r="U31" s="49"/>
      <c r="V31" s="49"/>
      <c r="W31" s="48"/>
      <c r="X31" s="16"/>
      <c r="Y31" s="119"/>
      <c r="Z31" s="120"/>
      <c r="AA31" s="104"/>
      <c r="AB31" s="105"/>
      <c r="AC31" s="105"/>
      <c r="AD31" s="105"/>
      <c r="AE31" s="106"/>
      <c r="AF31" s="107"/>
      <c r="AG31" s="108"/>
      <c r="AH31" s="109"/>
      <c r="AI31" s="110"/>
      <c r="AJ31" s="111"/>
      <c r="AK31" s="111"/>
      <c r="AL31" s="112"/>
      <c r="AM31" s="123"/>
      <c r="AN31" s="124"/>
      <c r="AO31" s="124"/>
      <c r="AP31" s="125"/>
      <c r="AQ31" s="48"/>
      <c r="AR31" s="49"/>
      <c r="AS31" s="49"/>
      <c r="AT31" s="48"/>
      <c r="AU31" s="1" t="str">
        <f t="shared" si="1"/>
        <v>-</v>
      </c>
    </row>
    <row r="32" spans="1:47" ht="48.75" customHeight="1">
      <c r="A32" s="4" t="str">
        <f t="shared" si="0"/>
        <v>-</v>
      </c>
      <c r="B32" s="119"/>
      <c r="C32" s="120"/>
      <c r="D32" s="104"/>
      <c r="E32" s="105"/>
      <c r="F32" s="105"/>
      <c r="G32" s="105"/>
      <c r="H32" s="106"/>
      <c r="I32" s="107"/>
      <c r="J32" s="108"/>
      <c r="K32" s="109"/>
      <c r="L32" s="110"/>
      <c r="M32" s="111"/>
      <c r="N32" s="111"/>
      <c r="O32" s="112"/>
      <c r="P32" s="123"/>
      <c r="Q32" s="124"/>
      <c r="R32" s="124"/>
      <c r="S32" s="125"/>
      <c r="T32" s="48"/>
      <c r="U32" s="49"/>
      <c r="V32" s="49"/>
      <c r="W32" s="48"/>
      <c r="X32" s="16"/>
      <c r="Y32" s="119"/>
      <c r="Z32" s="120"/>
      <c r="AA32" s="104"/>
      <c r="AB32" s="105"/>
      <c r="AC32" s="105"/>
      <c r="AD32" s="105"/>
      <c r="AE32" s="106"/>
      <c r="AF32" s="107"/>
      <c r="AG32" s="108"/>
      <c r="AH32" s="109"/>
      <c r="AI32" s="110"/>
      <c r="AJ32" s="111"/>
      <c r="AK32" s="111"/>
      <c r="AL32" s="112"/>
      <c r="AM32" s="123"/>
      <c r="AN32" s="124"/>
      <c r="AO32" s="124"/>
      <c r="AP32" s="125"/>
      <c r="AQ32" s="48"/>
      <c r="AR32" s="49"/>
      <c r="AS32" s="49"/>
      <c r="AT32" s="48"/>
      <c r="AU32" s="1" t="str">
        <f t="shared" si="1"/>
        <v>-</v>
      </c>
    </row>
    <row r="33" spans="1:47" ht="48.75" customHeight="1">
      <c r="A33" s="4" t="str">
        <f>IF(AND(L33="事業用",T33="○",U33="○",V33="×",W33="×"),"対象",IF(OR(L33="非事業用",L33=""),"-","対象外"))</f>
        <v>-</v>
      </c>
      <c r="B33" s="119"/>
      <c r="C33" s="120"/>
      <c r="D33" s="104"/>
      <c r="E33" s="105"/>
      <c r="F33" s="105"/>
      <c r="G33" s="105"/>
      <c r="H33" s="106"/>
      <c r="I33" s="107"/>
      <c r="J33" s="108"/>
      <c r="K33" s="109"/>
      <c r="L33" s="110"/>
      <c r="M33" s="111"/>
      <c r="N33" s="111"/>
      <c r="O33" s="112"/>
      <c r="P33" s="123"/>
      <c r="Q33" s="124"/>
      <c r="R33" s="124"/>
      <c r="S33" s="125"/>
      <c r="T33" s="48"/>
      <c r="U33" s="49"/>
      <c r="V33" s="49"/>
      <c r="W33" s="48"/>
      <c r="X33" s="16"/>
      <c r="Y33" s="119"/>
      <c r="Z33" s="120"/>
      <c r="AA33" s="104"/>
      <c r="AB33" s="105"/>
      <c r="AC33" s="105"/>
      <c r="AD33" s="105"/>
      <c r="AE33" s="106"/>
      <c r="AF33" s="107"/>
      <c r="AG33" s="108"/>
      <c r="AH33" s="109"/>
      <c r="AI33" s="110"/>
      <c r="AJ33" s="111"/>
      <c r="AK33" s="111"/>
      <c r="AL33" s="112"/>
      <c r="AM33" s="123"/>
      <c r="AN33" s="124"/>
      <c r="AO33" s="124"/>
      <c r="AP33" s="125"/>
      <c r="AQ33" s="48"/>
      <c r="AR33" s="49"/>
      <c r="AS33" s="49"/>
      <c r="AT33" s="48"/>
      <c r="AU33" s="1" t="str">
        <f t="shared" si="1"/>
        <v>-</v>
      </c>
    </row>
    <row r="34" spans="1:47" ht="48.75" customHeight="1">
      <c r="A34" s="4" t="str">
        <f t="shared" si="0"/>
        <v>-</v>
      </c>
      <c r="B34" s="119"/>
      <c r="C34" s="120"/>
      <c r="D34" s="104"/>
      <c r="E34" s="111"/>
      <c r="F34" s="111"/>
      <c r="G34" s="111"/>
      <c r="H34" s="112"/>
      <c r="I34" s="107"/>
      <c r="J34" s="108"/>
      <c r="K34" s="109"/>
      <c r="L34" s="110"/>
      <c r="M34" s="111"/>
      <c r="N34" s="111"/>
      <c r="O34" s="112"/>
      <c r="P34" s="123"/>
      <c r="Q34" s="111"/>
      <c r="R34" s="111"/>
      <c r="S34" s="112"/>
      <c r="T34" s="48"/>
      <c r="U34" s="49"/>
      <c r="V34" s="49"/>
      <c r="W34" s="48"/>
      <c r="X34" s="16"/>
      <c r="Y34" s="119"/>
      <c r="Z34" s="120"/>
      <c r="AA34" s="114"/>
      <c r="AB34" s="115"/>
      <c r="AC34" s="115"/>
      <c r="AD34" s="115"/>
      <c r="AE34" s="116"/>
      <c r="AF34" s="107"/>
      <c r="AG34" s="108"/>
      <c r="AH34" s="109"/>
      <c r="AI34" s="110"/>
      <c r="AJ34" s="111"/>
      <c r="AK34" s="111"/>
      <c r="AL34" s="112"/>
      <c r="AM34" s="123"/>
      <c r="AN34" s="111"/>
      <c r="AO34" s="111"/>
      <c r="AP34" s="112"/>
      <c r="AQ34" s="48"/>
      <c r="AR34" s="49"/>
      <c r="AS34" s="49"/>
      <c r="AT34" s="48"/>
      <c r="AU34" s="1" t="str">
        <f t="shared" si="1"/>
        <v>-</v>
      </c>
    </row>
    <row r="35" spans="1:47" ht="48.75" customHeight="1">
      <c r="A35" s="4" t="str">
        <f t="shared" si="0"/>
        <v>-</v>
      </c>
      <c r="B35" s="121"/>
      <c r="C35" s="121"/>
      <c r="D35" s="103"/>
      <c r="E35" s="103"/>
      <c r="F35" s="103"/>
      <c r="G35" s="103"/>
      <c r="H35" s="103"/>
      <c r="I35" s="122"/>
      <c r="J35" s="122"/>
      <c r="K35" s="122"/>
      <c r="L35" s="103"/>
      <c r="M35" s="103"/>
      <c r="N35" s="103"/>
      <c r="O35" s="103"/>
      <c r="P35" s="103"/>
      <c r="Q35" s="103"/>
      <c r="R35" s="103"/>
      <c r="S35" s="103"/>
      <c r="T35" s="48"/>
      <c r="U35" s="49"/>
      <c r="V35" s="49"/>
      <c r="W35" s="48"/>
      <c r="X35" s="16"/>
      <c r="Y35" s="121"/>
      <c r="Z35" s="121"/>
      <c r="AA35" s="117"/>
      <c r="AB35" s="117"/>
      <c r="AC35" s="117"/>
      <c r="AD35" s="117"/>
      <c r="AE35" s="117"/>
      <c r="AF35" s="118"/>
      <c r="AG35" s="118"/>
      <c r="AH35" s="118"/>
      <c r="AI35" s="103"/>
      <c r="AJ35" s="103"/>
      <c r="AK35" s="103"/>
      <c r="AL35" s="103"/>
      <c r="AM35" s="103"/>
      <c r="AN35" s="103"/>
      <c r="AO35" s="103"/>
      <c r="AP35" s="103"/>
      <c r="AQ35" s="48"/>
      <c r="AR35" s="49"/>
      <c r="AS35" s="49"/>
      <c r="AT35" s="48"/>
      <c r="AU35" s="1" t="str">
        <f t="shared" si="1"/>
        <v>-</v>
      </c>
    </row>
    <row r="36" spans="1:47" ht="48.75" customHeight="1">
      <c r="A36" s="4" t="str">
        <f t="shared" si="0"/>
        <v>-</v>
      </c>
      <c r="B36" s="121"/>
      <c r="C36" s="121"/>
      <c r="D36" s="103"/>
      <c r="E36" s="103"/>
      <c r="F36" s="103"/>
      <c r="G36" s="103"/>
      <c r="H36" s="103"/>
      <c r="I36" s="122"/>
      <c r="J36" s="122"/>
      <c r="K36" s="122"/>
      <c r="L36" s="103"/>
      <c r="M36" s="103"/>
      <c r="N36" s="103"/>
      <c r="O36" s="103"/>
      <c r="P36" s="103"/>
      <c r="Q36" s="103"/>
      <c r="R36" s="103"/>
      <c r="S36" s="103"/>
      <c r="T36" s="48"/>
      <c r="U36" s="49"/>
      <c r="V36" s="49"/>
      <c r="W36" s="48"/>
      <c r="X36" s="16"/>
      <c r="Y36" s="121"/>
      <c r="Z36" s="121"/>
      <c r="AA36" s="117"/>
      <c r="AB36" s="117"/>
      <c r="AC36" s="117"/>
      <c r="AD36" s="117"/>
      <c r="AE36" s="117"/>
      <c r="AF36" s="118"/>
      <c r="AG36" s="118"/>
      <c r="AH36" s="118"/>
      <c r="AI36" s="103"/>
      <c r="AJ36" s="103"/>
      <c r="AK36" s="103"/>
      <c r="AL36" s="103"/>
      <c r="AM36" s="103"/>
      <c r="AN36" s="103"/>
      <c r="AO36" s="103"/>
      <c r="AP36" s="103"/>
      <c r="AQ36" s="48"/>
      <c r="AR36" s="49"/>
      <c r="AS36" s="49"/>
      <c r="AT36" s="48"/>
      <c r="AU36" s="1" t="str">
        <f t="shared" si="1"/>
        <v>-</v>
      </c>
    </row>
    <row r="37" spans="1:47" ht="48.75" customHeight="1">
      <c r="A37" s="4" t="str">
        <f t="shared" si="0"/>
        <v>-</v>
      </c>
      <c r="B37" s="121"/>
      <c r="C37" s="121"/>
      <c r="D37" s="103"/>
      <c r="E37" s="103"/>
      <c r="F37" s="103"/>
      <c r="G37" s="103"/>
      <c r="H37" s="103"/>
      <c r="I37" s="122"/>
      <c r="J37" s="122"/>
      <c r="K37" s="122"/>
      <c r="L37" s="103"/>
      <c r="M37" s="103"/>
      <c r="N37" s="103"/>
      <c r="O37" s="103"/>
      <c r="P37" s="103"/>
      <c r="Q37" s="103"/>
      <c r="R37" s="103"/>
      <c r="S37" s="103"/>
      <c r="T37" s="48"/>
      <c r="U37" s="49"/>
      <c r="V37" s="49"/>
      <c r="W37" s="48"/>
      <c r="X37" s="16"/>
      <c r="Y37" s="121"/>
      <c r="Z37" s="121"/>
      <c r="AA37" s="117"/>
      <c r="AB37" s="117"/>
      <c r="AC37" s="117"/>
      <c r="AD37" s="117"/>
      <c r="AE37" s="117"/>
      <c r="AF37" s="118"/>
      <c r="AG37" s="118"/>
      <c r="AH37" s="118"/>
      <c r="AI37" s="103"/>
      <c r="AJ37" s="103"/>
      <c r="AK37" s="103"/>
      <c r="AL37" s="103"/>
      <c r="AM37" s="103"/>
      <c r="AN37" s="103"/>
      <c r="AO37" s="103"/>
      <c r="AP37" s="103"/>
      <c r="AQ37" s="48"/>
      <c r="AR37" s="49"/>
      <c r="AS37" s="49"/>
      <c r="AT37" s="48"/>
      <c r="AU37" s="1" t="str">
        <f t="shared" si="1"/>
        <v>-</v>
      </c>
    </row>
    <row r="38" spans="1:47" ht="48.75" customHeight="1">
      <c r="A38" s="4" t="str">
        <f t="shared" si="0"/>
        <v>-</v>
      </c>
      <c r="B38" s="121"/>
      <c r="C38" s="121"/>
      <c r="D38" s="103"/>
      <c r="E38" s="103"/>
      <c r="F38" s="103"/>
      <c r="G38" s="103"/>
      <c r="H38" s="103"/>
      <c r="I38" s="122"/>
      <c r="J38" s="122"/>
      <c r="K38" s="122"/>
      <c r="L38" s="103"/>
      <c r="M38" s="103"/>
      <c r="N38" s="103"/>
      <c r="O38" s="103"/>
      <c r="P38" s="103"/>
      <c r="Q38" s="103"/>
      <c r="R38" s="103"/>
      <c r="S38" s="103"/>
      <c r="T38" s="48"/>
      <c r="U38" s="49"/>
      <c r="V38" s="49"/>
      <c r="W38" s="48"/>
      <c r="X38" s="16"/>
      <c r="Y38" s="121"/>
      <c r="Z38" s="121"/>
      <c r="AA38" s="117"/>
      <c r="AB38" s="117"/>
      <c r="AC38" s="117"/>
      <c r="AD38" s="117"/>
      <c r="AE38" s="117"/>
      <c r="AF38" s="118"/>
      <c r="AG38" s="118"/>
      <c r="AH38" s="118"/>
      <c r="AI38" s="103"/>
      <c r="AJ38" s="103"/>
      <c r="AK38" s="103"/>
      <c r="AL38" s="103"/>
      <c r="AM38" s="103"/>
      <c r="AN38" s="103"/>
      <c r="AO38" s="103"/>
      <c r="AP38" s="103"/>
      <c r="AQ38" s="48"/>
      <c r="AR38" s="49"/>
      <c r="AS38" s="49"/>
      <c r="AT38" s="48"/>
      <c r="AU38" s="1" t="str">
        <f t="shared" si="1"/>
        <v>-</v>
      </c>
    </row>
    <row r="39" spans="1:47" ht="48.75" customHeight="1">
      <c r="A39" s="4" t="str">
        <f t="shared" si="0"/>
        <v>-</v>
      </c>
      <c r="B39" s="121"/>
      <c r="C39" s="121"/>
      <c r="D39" s="103"/>
      <c r="E39" s="103"/>
      <c r="F39" s="103"/>
      <c r="G39" s="103"/>
      <c r="H39" s="103"/>
      <c r="I39" s="122"/>
      <c r="J39" s="122"/>
      <c r="K39" s="122"/>
      <c r="L39" s="103"/>
      <c r="M39" s="103"/>
      <c r="N39" s="103"/>
      <c r="O39" s="103"/>
      <c r="P39" s="103"/>
      <c r="Q39" s="103"/>
      <c r="R39" s="103"/>
      <c r="S39" s="103"/>
      <c r="T39" s="48"/>
      <c r="U39" s="49"/>
      <c r="V39" s="49"/>
      <c r="W39" s="48"/>
      <c r="X39" s="16"/>
      <c r="Y39" s="121"/>
      <c r="Z39" s="121"/>
      <c r="AA39" s="117"/>
      <c r="AB39" s="117"/>
      <c r="AC39" s="117"/>
      <c r="AD39" s="117"/>
      <c r="AE39" s="117"/>
      <c r="AF39" s="118"/>
      <c r="AG39" s="118"/>
      <c r="AH39" s="118"/>
      <c r="AI39" s="103"/>
      <c r="AJ39" s="103"/>
      <c r="AK39" s="103"/>
      <c r="AL39" s="103"/>
      <c r="AM39" s="103"/>
      <c r="AN39" s="103"/>
      <c r="AO39" s="103"/>
      <c r="AP39" s="103"/>
      <c r="AQ39" s="48"/>
      <c r="AR39" s="49"/>
      <c r="AS39" s="49"/>
      <c r="AT39" s="48"/>
      <c r="AU39" s="1" t="str">
        <f t="shared" si="1"/>
        <v>-</v>
      </c>
    </row>
    <row r="40" spans="1:47" ht="48.75" customHeight="1">
      <c r="A40" s="4" t="str">
        <f t="shared" si="0"/>
        <v>-</v>
      </c>
      <c r="B40" s="121"/>
      <c r="C40" s="121"/>
      <c r="D40" s="103"/>
      <c r="E40" s="103"/>
      <c r="F40" s="103"/>
      <c r="G40" s="103"/>
      <c r="H40" s="103"/>
      <c r="I40" s="122"/>
      <c r="J40" s="122"/>
      <c r="K40" s="122"/>
      <c r="L40" s="103"/>
      <c r="M40" s="103"/>
      <c r="N40" s="103"/>
      <c r="O40" s="103"/>
      <c r="P40" s="103"/>
      <c r="Q40" s="103"/>
      <c r="R40" s="103"/>
      <c r="S40" s="103"/>
      <c r="T40" s="48"/>
      <c r="U40" s="49"/>
      <c r="V40" s="49"/>
      <c r="W40" s="48"/>
      <c r="X40" s="16"/>
      <c r="Y40" s="121"/>
      <c r="Z40" s="121"/>
      <c r="AA40" s="117"/>
      <c r="AB40" s="117"/>
      <c r="AC40" s="117"/>
      <c r="AD40" s="117"/>
      <c r="AE40" s="117"/>
      <c r="AF40" s="118"/>
      <c r="AG40" s="118"/>
      <c r="AH40" s="118"/>
      <c r="AI40" s="103"/>
      <c r="AJ40" s="103"/>
      <c r="AK40" s="103"/>
      <c r="AL40" s="103"/>
      <c r="AM40" s="103"/>
      <c r="AN40" s="103"/>
      <c r="AO40" s="103"/>
      <c r="AP40" s="103"/>
      <c r="AQ40" s="48"/>
      <c r="AR40" s="49"/>
      <c r="AS40" s="49"/>
      <c r="AT40" s="48"/>
      <c r="AU40" s="1" t="str">
        <f t="shared" si="1"/>
        <v>-</v>
      </c>
    </row>
    <row r="41" spans="1:47" ht="48.75" customHeight="1">
      <c r="A41" s="4" t="str">
        <f t="shared" si="0"/>
        <v>-</v>
      </c>
      <c r="B41" s="121"/>
      <c r="C41" s="121"/>
      <c r="D41" s="103"/>
      <c r="E41" s="103"/>
      <c r="F41" s="103"/>
      <c r="G41" s="103"/>
      <c r="H41" s="103"/>
      <c r="I41" s="122"/>
      <c r="J41" s="122"/>
      <c r="K41" s="122"/>
      <c r="L41" s="103"/>
      <c r="M41" s="103"/>
      <c r="N41" s="103"/>
      <c r="O41" s="103"/>
      <c r="P41" s="103"/>
      <c r="Q41" s="103"/>
      <c r="R41" s="103"/>
      <c r="S41" s="103"/>
      <c r="T41" s="48"/>
      <c r="U41" s="49"/>
      <c r="V41" s="49"/>
      <c r="W41" s="48"/>
      <c r="X41" s="16"/>
      <c r="Y41" s="121"/>
      <c r="Z41" s="121"/>
      <c r="AA41" s="117"/>
      <c r="AB41" s="117"/>
      <c r="AC41" s="117"/>
      <c r="AD41" s="117"/>
      <c r="AE41" s="117"/>
      <c r="AF41" s="118"/>
      <c r="AG41" s="118"/>
      <c r="AH41" s="118"/>
      <c r="AI41" s="103"/>
      <c r="AJ41" s="103"/>
      <c r="AK41" s="103"/>
      <c r="AL41" s="103"/>
      <c r="AM41" s="103"/>
      <c r="AN41" s="103"/>
      <c r="AO41" s="103"/>
      <c r="AP41" s="103"/>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115</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0" t="s">
        <v>88</v>
      </c>
      <c r="C45" s="10"/>
      <c r="D45" s="10"/>
      <c r="E45" s="10"/>
      <c r="F45" s="10"/>
      <c r="G45" s="10"/>
      <c r="H45" s="10"/>
      <c r="I45" s="12"/>
      <c r="J45" s="12"/>
      <c r="K45" s="12"/>
      <c r="L45" s="12"/>
      <c r="M45" s="10"/>
      <c r="N45" s="10"/>
      <c r="O45" s="10"/>
      <c r="P45" s="10"/>
      <c r="Q45" s="10"/>
      <c r="R45" s="10"/>
      <c r="S45" s="10"/>
      <c r="T45" s="10"/>
      <c r="U45" s="10"/>
      <c r="V45" s="10"/>
      <c r="W45" s="10"/>
      <c r="X45" s="15"/>
      <c r="Y45" s="10" t="s">
        <v>89</v>
      </c>
      <c r="Z45" s="10"/>
      <c r="AA45" s="10"/>
      <c r="AB45" s="10"/>
      <c r="AC45" s="10"/>
      <c r="AD45" s="10"/>
      <c r="AE45" s="10"/>
      <c r="AF45" s="10"/>
      <c r="AG45" s="10"/>
      <c r="AH45" s="10"/>
      <c r="AI45" s="10"/>
      <c r="AJ45" s="10"/>
      <c r="AK45" s="10"/>
      <c r="AL45" s="10"/>
      <c r="AM45" s="10"/>
      <c r="AN45" s="10"/>
      <c r="AO45" s="10"/>
      <c r="AP45" s="10"/>
      <c r="AQ45" s="10"/>
      <c r="AR45" s="10"/>
      <c r="AS45" s="10"/>
      <c r="AT45" s="10"/>
    </row>
    <row r="46" spans="1:47">
      <c r="B46" s="94" t="s">
        <v>22</v>
      </c>
      <c r="C46" s="94"/>
      <c r="D46" s="94"/>
      <c r="E46" s="94"/>
      <c r="F46" s="94" t="s">
        <v>20</v>
      </c>
      <c r="G46" s="94"/>
      <c r="H46" s="94"/>
      <c r="I46" s="94"/>
      <c r="J46" s="94" t="s">
        <v>21</v>
      </c>
      <c r="K46" s="94"/>
      <c r="L46" s="94"/>
      <c r="M46" s="94"/>
      <c r="N46" s="95" t="s">
        <v>23</v>
      </c>
      <c r="O46" s="95"/>
      <c r="P46" s="95"/>
      <c r="Q46" s="95"/>
      <c r="R46" s="10"/>
      <c r="S46" s="96" t="s">
        <v>116</v>
      </c>
      <c r="T46" s="96"/>
      <c r="U46" s="96"/>
      <c r="V46" s="96"/>
      <c r="W46" s="96"/>
      <c r="X46" s="15"/>
      <c r="Y46" s="94" t="s">
        <v>22</v>
      </c>
      <c r="Z46" s="94"/>
      <c r="AA46" s="94"/>
      <c r="AB46" s="94"/>
      <c r="AC46" s="94" t="s">
        <v>20</v>
      </c>
      <c r="AD46" s="94"/>
      <c r="AE46" s="94"/>
      <c r="AF46" s="94"/>
      <c r="AG46" s="94" t="s">
        <v>21</v>
      </c>
      <c r="AH46" s="94"/>
      <c r="AI46" s="94"/>
      <c r="AJ46" s="94"/>
      <c r="AK46" s="95" t="s">
        <v>23</v>
      </c>
      <c r="AL46" s="95"/>
      <c r="AM46" s="95"/>
      <c r="AN46" s="95"/>
      <c r="AO46" s="10"/>
      <c r="AP46" s="96" t="s">
        <v>116</v>
      </c>
      <c r="AQ46" s="96"/>
      <c r="AR46" s="96"/>
      <c r="AS46" s="96"/>
      <c r="AT46" s="96"/>
    </row>
    <row r="47" spans="1:47">
      <c r="B47" s="94"/>
      <c r="C47" s="94"/>
      <c r="D47" s="94"/>
      <c r="E47" s="94"/>
      <c r="F47" s="94"/>
      <c r="G47" s="94"/>
      <c r="H47" s="94"/>
      <c r="I47" s="94"/>
      <c r="J47" s="94"/>
      <c r="K47" s="94"/>
      <c r="L47" s="94"/>
      <c r="M47" s="94"/>
      <c r="N47" s="95"/>
      <c r="O47" s="95"/>
      <c r="P47" s="95"/>
      <c r="Q47" s="95"/>
      <c r="R47" s="14"/>
      <c r="S47" s="96"/>
      <c r="T47" s="96"/>
      <c r="U47" s="96"/>
      <c r="V47" s="96"/>
      <c r="W47" s="96"/>
      <c r="X47" s="15"/>
      <c r="Y47" s="94"/>
      <c r="Z47" s="94"/>
      <c r="AA47" s="94"/>
      <c r="AB47" s="94"/>
      <c r="AC47" s="94"/>
      <c r="AD47" s="94"/>
      <c r="AE47" s="94"/>
      <c r="AF47" s="94"/>
      <c r="AG47" s="94"/>
      <c r="AH47" s="94"/>
      <c r="AI47" s="94"/>
      <c r="AJ47" s="94"/>
      <c r="AK47" s="95"/>
      <c r="AL47" s="95"/>
      <c r="AM47" s="95"/>
      <c r="AN47" s="95"/>
      <c r="AO47" s="14"/>
      <c r="AP47" s="96"/>
      <c r="AQ47" s="96"/>
      <c r="AR47" s="96"/>
      <c r="AS47" s="96"/>
      <c r="AT47" s="96"/>
    </row>
    <row r="48" spans="1:47">
      <c r="B48" s="97">
        <f>F17</f>
        <v>0</v>
      </c>
      <c r="C48" s="97"/>
      <c r="D48" s="97"/>
      <c r="E48" s="97"/>
      <c r="F48" s="97">
        <f ca="1">SUMIF(L26:O41,"事業用",I26:K41)</f>
        <v>0</v>
      </c>
      <c r="G48" s="97"/>
      <c r="H48" s="97"/>
      <c r="I48" s="97"/>
      <c r="J48" s="97">
        <f ca="1">SUMIF(L26:O41,"非事業用",I26:K41)</f>
        <v>0</v>
      </c>
      <c r="K48" s="97"/>
      <c r="L48" s="97"/>
      <c r="M48" s="97"/>
      <c r="N48" s="97">
        <f ca="1">B48-(F48+J48)</f>
        <v>0</v>
      </c>
      <c r="O48" s="97"/>
      <c r="P48" s="97"/>
      <c r="Q48" s="97"/>
      <c r="R48" s="14"/>
      <c r="S48" s="98">
        <f>SUMIF(A26:A41,"対象外",I26:K41)</f>
        <v>0</v>
      </c>
      <c r="T48" s="98"/>
      <c r="U48" s="98"/>
      <c r="V48" s="98"/>
      <c r="W48" s="98"/>
      <c r="X48" s="16"/>
      <c r="Y48" s="97">
        <f>AC17</f>
        <v>0</v>
      </c>
      <c r="Z48" s="97"/>
      <c r="AA48" s="97"/>
      <c r="AB48" s="97"/>
      <c r="AC48" s="97">
        <f ca="1">SUMIF(AI26:AL41,"事業用",AF26:AH41)</f>
        <v>0</v>
      </c>
      <c r="AD48" s="97"/>
      <c r="AE48" s="97"/>
      <c r="AF48" s="97"/>
      <c r="AG48" s="97">
        <f ca="1">SUMIF(AI26:AL41,"非事業用",AF26:AH41)</f>
        <v>0</v>
      </c>
      <c r="AH48" s="97"/>
      <c r="AI48" s="97"/>
      <c r="AJ48" s="97"/>
      <c r="AK48" s="97">
        <f ca="1">Y48-(AC48+AG48)</f>
        <v>0</v>
      </c>
      <c r="AL48" s="97"/>
      <c r="AM48" s="97"/>
      <c r="AN48" s="97"/>
      <c r="AO48" s="14"/>
      <c r="AP48" s="98">
        <f ca="1">SUMIF(AU26:AU42,"対象外",AF26:AH41)</f>
        <v>0</v>
      </c>
      <c r="AQ48" s="98"/>
      <c r="AR48" s="98"/>
      <c r="AS48" s="98"/>
      <c r="AT48" s="98"/>
    </row>
    <row r="49" spans="2:46">
      <c r="B49" s="97"/>
      <c r="C49" s="97"/>
      <c r="D49" s="97"/>
      <c r="E49" s="97"/>
      <c r="F49" s="97"/>
      <c r="G49" s="97"/>
      <c r="H49" s="97"/>
      <c r="I49" s="97"/>
      <c r="J49" s="97"/>
      <c r="K49" s="97"/>
      <c r="L49" s="97"/>
      <c r="M49" s="97"/>
      <c r="N49" s="97"/>
      <c r="O49" s="97"/>
      <c r="P49" s="97"/>
      <c r="Q49" s="97"/>
      <c r="R49" s="10"/>
      <c r="S49" s="98"/>
      <c r="T49" s="98"/>
      <c r="U49" s="98"/>
      <c r="V49" s="98"/>
      <c r="W49" s="98"/>
      <c r="X49" s="16"/>
      <c r="Y49" s="97"/>
      <c r="Z49" s="97"/>
      <c r="AA49" s="97"/>
      <c r="AB49" s="97"/>
      <c r="AC49" s="97"/>
      <c r="AD49" s="97"/>
      <c r="AE49" s="97"/>
      <c r="AF49" s="97"/>
      <c r="AG49" s="97"/>
      <c r="AH49" s="97"/>
      <c r="AI49" s="97"/>
      <c r="AJ49" s="97"/>
      <c r="AK49" s="97"/>
      <c r="AL49" s="97"/>
      <c r="AM49" s="97"/>
      <c r="AN49" s="97"/>
      <c r="AO49" s="10"/>
      <c r="AP49" s="98"/>
      <c r="AQ49" s="98"/>
      <c r="AR49" s="98"/>
      <c r="AS49" s="98"/>
      <c r="AT49" s="98"/>
    </row>
    <row r="50" spans="2:4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sheetData>
  <mergeCells count="254">
    <mergeCell ref="A2:AT2"/>
    <mergeCell ref="B48:E49"/>
    <mergeCell ref="N48:Q49"/>
    <mergeCell ref="J48:M49"/>
    <mergeCell ref="F48:I49"/>
    <mergeCell ref="S48:W49"/>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 ref="F9:W10"/>
    <mergeCell ref="AM26:AP26"/>
    <mergeCell ref="S46:W47"/>
    <mergeCell ref="F46:I47"/>
    <mergeCell ref="J46:M47"/>
    <mergeCell ref="B46:E47"/>
    <mergeCell ref="N46:Q47"/>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L28:O28"/>
    <mergeCell ref="P28:S28"/>
    <mergeCell ref="Y28:Z28"/>
    <mergeCell ref="B27:C27"/>
    <mergeCell ref="D27:H27"/>
    <mergeCell ref="I27:K27"/>
    <mergeCell ref="L27:O27"/>
    <mergeCell ref="P27:S27"/>
    <mergeCell ref="Y27:Z27"/>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B36:C36"/>
    <mergeCell ref="D36:H36"/>
    <mergeCell ref="I36:K36"/>
    <mergeCell ref="L36:O36"/>
    <mergeCell ref="P36:S36"/>
    <mergeCell ref="Y36:Z36"/>
    <mergeCell ref="AA36:AE36"/>
    <mergeCell ref="AF36:AH36"/>
    <mergeCell ref="AI36:AL36"/>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AC46:AF47"/>
    <mergeCell ref="AG46:AJ47"/>
    <mergeCell ref="AK46:AN47"/>
    <mergeCell ref="Y46:AB47"/>
    <mergeCell ref="AP46:AT47"/>
    <mergeCell ref="AC48:AF49"/>
    <mergeCell ref="AG48:AJ49"/>
    <mergeCell ref="AK48:AN49"/>
    <mergeCell ref="Y48:AB49"/>
    <mergeCell ref="AP48:AT49"/>
  </mergeCells>
  <phoneticPr fontId="3"/>
  <conditionalFormatting sqref="AU26:AU41 A26:A45">
    <cfRule type="cellIs" dxfId="0" priority="2" operator="equal">
      <formula>"対象"</formula>
    </cfRule>
  </conditionalFormatting>
  <dataValidations count="2">
    <dataValidation type="list" allowBlank="1" showInputMessage="1" showErrorMessage="1" sqref="AI26:AL41 L26:O41">
      <formula1>$AX$4:$AX$5</formula1>
    </dataValidation>
    <dataValidation type="list" allowBlank="1" showInputMessage="1" showErrorMessage="1" sqref="AQ26:AT41 T26:W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5"/>
  <sheetViews>
    <sheetView view="pageBreakPreview" zoomScaleNormal="100" zoomScaleSheetLayoutView="100" workbookViewId="0">
      <selection activeCell="G37" sqref="G37"/>
    </sheetView>
  </sheetViews>
  <sheetFormatPr defaultColWidth="2.5" defaultRowHeight="15" customHeight="1"/>
  <sheetData>
    <row r="1" spans="1:36" ht="26.25" customHeight="1">
      <c r="B1" s="153" t="s">
        <v>76</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79</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75</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77</v>
      </c>
      <c r="C6" s="20"/>
      <c r="D6" s="20"/>
      <c r="E6" s="20"/>
      <c r="F6" s="20"/>
      <c r="G6" s="20"/>
      <c r="H6" s="20"/>
      <c r="I6" s="20"/>
      <c r="J6" s="20"/>
      <c r="K6" s="20"/>
      <c r="L6" s="20"/>
      <c r="M6" s="20"/>
      <c r="N6" s="20"/>
      <c r="O6" s="20"/>
      <c r="P6" s="20"/>
      <c r="Q6" s="20"/>
      <c r="R6" s="20"/>
      <c r="S6" s="20" t="s">
        <v>78</v>
      </c>
      <c r="T6" s="20"/>
      <c r="U6" s="20"/>
      <c r="V6" s="20"/>
      <c r="W6" s="20"/>
      <c r="X6" s="20"/>
      <c r="Y6" s="20"/>
      <c r="Z6" s="20"/>
      <c r="AA6" s="20"/>
      <c r="AB6" s="20"/>
      <c r="AC6" s="20"/>
      <c r="AD6" s="20"/>
      <c r="AE6" s="20"/>
      <c r="AF6" s="20"/>
      <c r="AG6" s="20"/>
      <c r="AH6" s="20"/>
      <c r="AI6" s="27"/>
    </row>
    <row r="7" spans="1:36" ht="15" customHeight="1">
      <c r="A7" s="26"/>
      <c r="B7" s="161" t="s">
        <v>47</v>
      </c>
      <c r="C7" s="161"/>
      <c r="D7" s="161"/>
      <c r="E7" s="161"/>
      <c r="F7" s="161"/>
      <c r="G7" s="161"/>
      <c r="H7" s="162"/>
      <c r="I7" s="162"/>
      <c r="J7" s="162"/>
      <c r="K7" s="162"/>
      <c r="L7" s="162"/>
      <c r="M7" s="163"/>
      <c r="N7" s="19" t="s">
        <v>35</v>
      </c>
      <c r="O7" s="20" t="s">
        <v>146</v>
      </c>
      <c r="P7" s="20"/>
      <c r="Q7" s="20"/>
      <c r="R7" s="20"/>
      <c r="S7" s="161" t="s">
        <v>67</v>
      </c>
      <c r="T7" s="161"/>
      <c r="U7" s="161"/>
      <c r="V7" s="161"/>
      <c r="W7" s="161"/>
      <c r="X7" s="161"/>
      <c r="Y7" s="162"/>
      <c r="Z7" s="162"/>
      <c r="AA7" s="162"/>
      <c r="AB7" s="162"/>
      <c r="AC7" s="162"/>
      <c r="AD7" s="163"/>
      <c r="AE7" s="19" t="s">
        <v>35</v>
      </c>
      <c r="AF7" s="20" t="s">
        <v>149</v>
      </c>
      <c r="AG7" s="20"/>
      <c r="AH7" s="20"/>
      <c r="AI7" s="27"/>
    </row>
    <row r="8" spans="1:36" ht="15" customHeight="1">
      <c r="A8" s="26"/>
      <c r="B8" s="161" t="s">
        <v>36</v>
      </c>
      <c r="C8" s="161"/>
      <c r="D8" s="161"/>
      <c r="E8" s="161"/>
      <c r="F8" s="161"/>
      <c r="G8" s="161"/>
      <c r="H8" s="162"/>
      <c r="I8" s="162"/>
      <c r="J8" s="162"/>
      <c r="K8" s="162"/>
      <c r="L8" s="162"/>
      <c r="M8" s="163"/>
      <c r="N8" s="19" t="s">
        <v>35</v>
      </c>
      <c r="O8" s="20" t="s">
        <v>147</v>
      </c>
      <c r="P8" s="20"/>
      <c r="Q8" s="20"/>
      <c r="R8" s="20"/>
      <c r="S8" s="161" t="s">
        <v>36</v>
      </c>
      <c r="T8" s="161"/>
      <c r="U8" s="161"/>
      <c r="V8" s="161"/>
      <c r="W8" s="161"/>
      <c r="X8" s="161"/>
      <c r="Y8" s="162"/>
      <c r="Z8" s="162"/>
      <c r="AA8" s="162"/>
      <c r="AB8" s="162"/>
      <c r="AC8" s="162"/>
      <c r="AD8" s="163"/>
      <c r="AE8" s="19" t="s">
        <v>35</v>
      </c>
      <c r="AF8" s="20" t="s">
        <v>150</v>
      </c>
      <c r="AG8" s="20"/>
      <c r="AH8" s="20"/>
      <c r="AI8" s="27"/>
    </row>
    <row r="9" spans="1:36" ht="15" customHeight="1">
      <c r="A9" s="26"/>
      <c r="B9" s="161" t="s">
        <v>152</v>
      </c>
      <c r="C9" s="161"/>
      <c r="D9" s="161"/>
      <c r="E9" s="161"/>
      <c r="F9" s="161"/>
      <c r="G9" s="161"/>
      <c r="H9" s="165">
        <f>H7-H8</f>
        <v>0</v>
      </c>
      <c r="I9" s="165"/>
      <c r="J9" s="165"/>
      <c r="K9" s="165"/>
      <c r="L9" s="165"/>
      <c r="M9" s="166"/>
      <c r="N9" s="51" t="s">
        <v>35</v>
      </c>
      <c r="O9" s="20" t="s">
        <v>148</v>
      </c>
      <c r="P9" s="20"/>
      <c r="Q9" s="20"/>
      <c r="R9" s="20"/>
      <c r="S9" s="161" t="s">
        <v>153</v>
      </c>
      <c r="T9" s="161"/>
      <c r="U9" s="161"/>
      <c r="V9" s="161"/>
      <c r="W9" s="161"/>
      <c r="X9" s="161"/>
      <c r="Y9" s="165">
        <f>Y7-Y8</f>
        <v>0</v>
      </c>
      <c r="Z9" s="165"/>
      <c r="AA9" s="165"/>
      <c r="AB9" s="165"/>
      <c r="AC9" s="165"/>
      <c r="AD9" s="166"/>
      <c r="AE9" s="51" t="s">
        <v>35</v>
      </c>
      <c r="AF9" s="20" t="s">
        <v>151</v>
      </c>
      <c r="AG9" s="20"/>
      <c r="AH9" s="20"/>
      <c r="AI9" s="27"/>
    </row>
    <row r="10" spans="1:36" ht="15" customHeight="1">
      <c r="A10" s="26"/>
      <c r="B10" s="23" t="s">
        <v>117</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154</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160" t="s">
        <v>41</v>
      </c>
      <c r="C13" s="160"/>
      <c r="D13" s="160"/>
      <c r="E13" s="160"/>
      <c r="F13" s="161" t="s">
        <v>50</v>
      </c>
      <c r="G13" s="161"/>
      <c r="H13" s="161"/>
      <c r="I13" s="161"/>
      <c r="J13" s="161"/>
      <c r="K13" s="161"/>
      <c r="L13" s="161"/>
      <c r="M13" s="161" t="s">
        <v>51</v>
      </c>
      <c r="N13" s="161"/>
      <c r="O13" s="161"/>
      <c r="P13" s="161"/>
      <c r="Q13" s="161"/>
      <c r="R13" s="161"/>
      <c r="S13" s="161"/>
      <c r="T13" s="161" t="s">
        <v>52</v>
      </c>
      <c r="U13" s="161"/>
      <c r="V13" s="161"/>
      <c r="W13" s="161"/>
      <c r="X13" s="161"/>
      <c r="Y13" s="161"/>
      <c r="Z13" s="161"/>
      <c r="AA13" s="161" t="s">
        <v>39</v>
      </c>
      <c r="AB13" s="161"/>
      <c r="AC13" s="161"/>
      <c r="AD13" s="161"/>
      <c r="AE13" s="161"/>
      <c r="AF13" s="161"/>
      <c r="AG13" s="161"/>
      <c r="AH13" s="20"/>
      <c r="AI13" s="27"/>
    </row>
    <row r="14" spans="1:36" ht="15" customHeight="1">
      <c r="A14" s="26"/>
      <c r="B14" s="160" t="s">
        <v>37</v>
      </c>
      <c r="C14" s="160"/>
      <c r="D14" s="160"/>
      <c r="E14" s="160"/>
      <c r="F14" s="162"/>
      <c r="G14" s="162"/>
      <c r="H14" s="162"/>
      <c r="I14" s="162"/>
      <c r="J14" s="162"/>
      <c r="K14" s="163"/>
      <c r="L14" s="39" t="s">
        <v>35</v>
      </c>
      <c r="M14" s="162"/>
      <c r="N14" s="162"/>
      <c r="O14" s="162"/>
      <c r="P14" s="162"/>
      <c r="Q14" s="162"/>
      <c r="R14" s="163"/>
      <c r="S14" s="39" t="s">
        <v>35</v>
      </c>
      <c r="T14" s="163"/>
      <c r="U14" s="164"/>
      <c r="V14" s="164"/>
      <c r="W14" s="164"/>
      <c r="X14" s="164"/>
      <c r="Y14" s="164"/>
      <c r="Z14" s="39" t="s">
        <v>35</v>
      </c>
      <c r="AA14" s="165">
        <f>SUM(F14,M14,T14)</f>
        <v>0</v>
      </c>
      <c r="AB14" s="165"/>
      <c r="AC14" s="165"/>
      <c r="AD14" s="165"/>
      <c r="AE14" s="165"/>
      <c r="AF14" s="166"/>
      <c r="AG14" s="51" t="s">
        <v>35</v>
      </c>
      <c r="AH14" s="20"/>
      <c r="AI14" s="27"/>
    </row>
    <row r="15" spans="1:36" ht="15" customHeight="1" thickBot="1">
      <c r="A15" s="26"/>
      <c r="B15" s="154" t="s">
        <v>38</v>
      </c>
      <c r="C15" s="154"/>
      <c r="D15" s="154"/>
      <c r="E15" s="154"/>
      <c r="F15" s="155"/>
      <c r="G15" s="155"/>
      <c r="H15" s="155"/>
      <c r="I15" s="155"/>
      <c r="J15" s="155"/>
      <c r="K15" s="156"/>
      <c r="L15" s="40" t="s">
        <v>35</v>
      </c>
      <c r="M15" s="155"/>
      <c r="N15" s="155"/>
      <c r="O15" s="155"/>
      <c r="P15" s="155"/>
      <c r="Q15" s="155"/>
      <c r="R15" s="156"/>
      <c r="S15" s="40" t="s">
        <v>35</v>
      </c>
      <c r="T15" s="156"/>
      <c r="U15" s="157"/>
      <c r="V15" s="157"/>
      <c r="W15" s="157"/>
      <c r="X15" s="157"/>
      <c r="Y15" s="157"/>
      <c r="Z15" s="40" t="s">
        <v>35</v>
      </c>
      <c r="AA15" s="158">
        <f>SUM(F15,M15,T15)</f>
        <v>0</v>
      </c>
      <c r="AB15" s="158"/>
      <c r="AC15" s="158"/>
      <c r="AD15" s="158"/>
      <c r="AE15" s="158"/>
      <c r="AF15" s="159"/>
      <c r="AG15" s="52" t="s">
        <v>35</v>
      </c>
      <c r="AH15" s="20"/>
      <c r="AI15" s="27"/>
    </row>
    <row r="16" spans="1:36" ht="15" customHeight="1" thickTop="1">
      <c r="A16" s="26"/>
      <c r="B16" s="167" t="s">
        <v>39</v>
      </c>
      <c r="C16" s="167"/>
      <c r="D16" s="167"/>
      <c r="E16" s="167"/>
      <c r="F16" s="168">
        <f>SUM(F14:K15)</f>
        <v>0</v>
      </c>
      <c r="G16" s="168"/>
      <c r="H16" s="168"/>
      <c r="I16" s="168"/>
      <c r="J16" s="168"/>
      <c r="K16" s="169"/>
      <c r="L16" s="54" t="s">
        <v>35</v>
      </c>
      <c r="M16" s="168">
        <f>SUM(M14:R15)</f>
        <v>0</v>
      </c>
      <c r="N16" s="168"/>
      <c r="O16" s="168"/>
      <c r="P16" s="168"/>
      <c r="Q16" s="168"/>
      <c r="R16" s="169"/>
      <c r="S16" s="54" t="s">
        <v>35</v>
      </c>
      <c r="T16" s="169">
        <f>SUM(T14:Y15)</f>
        <v>0</v>
      </c>
      <c r="U16" s="170"/>
      <c r="V16" s="170"/>
      <c r="W16" s="170"/>
      <c r="X16" s="170"/>
      <c r="Y16" s="170"/>
      <c r="Z16" s="54" t="s">
        <v>35</v>
      </c>
      <c r="AA16" s="168">
        <f>SUM(AA14:AF15)</f>
        <v>0</v>
      </c>
      <c r="AB16" s="168"/>
      <c r="AC16" s="168"/>
      <c r="AD16" s="168"/>
      <c r="AE16" s="168"/>
      <c r="AF16" s="169"/>
      <c r="AG16" s="53" t="s">
        <v>35</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94</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95</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80</v>
      </c>
      <c r="C23" s="20"/>
      <c r="D23" s="20"/>
      <c r="E23" s="20"/>
      <c r="F23" s="20"/>
      <c r="G23" s="20"/>
      <c r="H23" s="20"/>
      <c r="I23" s="20"/>
      <c r="J23" s="20"/>
      <c r="K23" s="20"/>
      <c r="L23" s="20"/>
      <c r="M23" s="20"/>
      <c r="N23" s="20"/>
      <c r="O23" s="20"/>
      <c r="P23" s="20"/>
      <c r="Q23" s="20"/>
      <c r="R23" s="20"/>
      <c r="S23" s="20" t="s">
        <v>86</v>
      </c>
      <c r="T23" s="20"/>
      <c r="U23" s="20"/>
      <c r="V23" s="20"/>
      <c r="W23" s="20"/>
      <c r="X23" s="20"/>
      <c r="Y23" s="20"/>
      <c r="Z23" s="20"/>
      <c r="AA23" s="20"/>
      <c r="AB23" s="20"/>
      <c r="AC23" s="20"/>
      <c r="AD23" s="20"/>
      <c r="AE23" s="20"/>
      <c r="AF23" s="20"/>
      <c r="AG23" s="20"/>
      <c r="AH23" s="20"/>
      <c r="AI23" s="27"/>
    </row>
    <row r="24" spans="1:35" ht="15" customHeight="1">
      <c r="A24" s="26"/>
      <c r="B24" s="161" t="s">
        <v>96</v>
      </c>
      <c r="C24" s="161"/>
      <c r="D24" s="161"/>
      <c r="E24" s="161"/>
      <c r="F24" s="161"/>
      <c r="G24" s="161"/>
      <c r="H24" s="162"/>
      <c r="I24" s="162"/>
      <c r="J24" s="162"/>
      <c r="K24" s="162"/>
      <c r="L24" s="162"/>
      <c r="M24" s="163"/>
      <c r="N24" s="19" t="s">
        <v>35</v>
      </c>
      <c r="O24" s="20" t="s">
        <v>146</v>
      </c>
      <c r="P24" s="20"/>
      <c r="Q24" s="20"/>
      <c r="R24" s="20"/>
      <c r="S24" s="161" t="s">
        <v>97</v>
      </c>
      <c r="T24" s="161"/>
      <c r="U24" s="161"/>
      <c r="V24" s="161"/>
      <c r="W24" s="161"/>
      <c r="X24" s="161"/>
      <c r="Y24" s="162"/>
      <c r="Z24" s="162"/>
      <c r="AA24" s="162"/>
      <c r="AB24" s="162"/>
      <c r="AC24" s="162"/>
      <c r="AD24" s="163"/>
      <c r="AE24" s="19" t="s">
        <v>35</v>
      </c>
      <c r="AF24" s="20" t="s">
        <v>149</v>
      </c>
      <c r="AG24" s="20"/>
      <c r="AH24" s="20"/>
      <c r="AI24" s="27"/>
    </row>
    <row r="25" spans="1:35" ht="15" customHeight="1">
      <c r="A25" s="26"/>
      <c r="B25" s="161" t="s">
        <v>36</v>
      </c>
      <c r="C25" s="161"/>
      <c r="D25" s="161"/>
      <c r="E25" s="161"/>
      <c r="F25" s="161"/>
      <c r="G25" s="161"/>
      <c r="H25" s="162"/>
      <c r="I25" s="162"/>
      <c r="J25" s="162"/>
      <c r="K25" s="162"/>
      <c r="L25" s="162"/>
      <c r="M25" s="163"/>
      <c r="N25" s="19" t="s">
        <v>35</v>
      </c>
      <c r="O25" s="20" t="s">
        <v>147</v>
      </c>
      <c r="P25" s="20"/>
      <c r="Q25" s="20"/>
      <c r="R25" s="20"/>
      <c r="S25" s="161" t="s">
        <v>36</v>
      </c>
      <c r="T25" s="161"/>
      <c r="U25" s="161"/>
      <c r="V25" s="161"/>
      <c r="W25" s="161"/>
      <c r="X25" s="161"/>
      <c r="Y25" s="162"/>
      <c r="Z25" s="162"/>
      <c r="AA25" s="162"/>
      <c r="AB25" s="162"/>
      <c r="AC25" s="162"/>
      <c r="AD25" s="163"/>
      <c r="AE25" s="19" t="s">
        <v>35</v>
      </c>
      <c r="AF25" s="20" t="s">
        <v>150</v>
      </c>
      <c r="AG25" s="20"/>
      <c r="AH25" s="20"/>
      <c r="AI25" s="27"/>
    </row>
    <row r="26" spans="1:35" ht="15" customHeight="1">
      <c r="A26" s="26"/>
      <c r="B26" s="161" t="s">
        <v>152</v>
      </c>
      <c r="C26" s="161"/>
      <c r="D26" s="161"/>
      <c r="E26" s="161"/>
      <c r="F26" s="161"/>
      <c r="G26" s="161"/>
      <c r="H26" s="165">
        <f>H24-H25</f>
        <v>0</v>
      </c>
      <c r="I26" s="165"/>
      <c r="J26" s="165"/>
      <c r="K26" s="165"/>
      <c r="L26" s="165"/>
      <c r="M26" s="166"/>
      <c r="N26" s="51" t="s">
        <v>35</v>
      </c>
      <c r="O26" s="20" t="s">
        <v>148</v>
      </c>
      <c r="P26" s="20"/>
      <c r="Q26" s="20"/>
      <c r="R26" s="20"/>
      <c r="S26" s="161" t="s">
        <v>153</v>
      </c>
      <c r="T26" s="161"/>
      <c r="U26" s="161"/>
      <c r="V26" s="161"/>
      <c r="W26" s="161"/>
      <c r="X26" s="161"/>
      <c r="Y26" s="165">
        <f>Y24-Y25</f>
        <v>0</v>
      </c>
      <c r="Z26" s="165"/>
      <c r="AA26" s="165"/>
      <c r="AB26" s="165"/>
      <c r="AC26" s="165"/>
      <c r="AD26" s="166"/>
      <c r="AE26" s="51" t="s">
        <v>35</v>
      </c>
      <c r="AF26" s="20" t="s">
        <v>151</v>
      </c>
      <c r="AG26" s="20"/>
      <c r="AH26" s="20"/>
      <c r="AI26" s="27"/>
    </row>
    <row r="27" spans="1:35" ht="15" customHeight="1">
      <c r="A27" s="26"/>
      <c r="B27" s="23" t="s">
        <v>117</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155</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160" t="s">
        <v>41</v>
      </c>
      <c r="C30" s="160"/>
      <c r="D30" s="160"/>
      <c r="E30" s="160"/>
      <c r="F30" s="161" t="s">
        <v>50</v>
      </c>
      <c r="G30" s="161"/>
      <c r="H30" s="161"/>
      <c r="I30" s="161"/>
      <c r="J30" s="161"/>
      <c r="K30" s="161"/>
      <c r="L30" s="161"/>
      <c r="M30" s="161" t="s">
        <v>51</v>
      </c>
      <c r="N30" s="161"/>
      <c r="O30" s="161"/>
      <c r="P30" s="161"/>
      <c r="Q30" s="161"/>
      <c r="R30" s="161"/>
      <c r="S30" s="161"/>
      <c r="T30" s="161" t="s">
        <v>52</v>
      </c>
      <c r="U30" s="161"/>
      <c r="V30" s="161"/>
      <c r="W30" s="161"/>
      <c r="X30" s="161"/>
      <c r="Y30" s="161"/>
      <c r="Z30" s="161"/>
      <c r="AA30" s="161" t="s">
        <v>39</v>
      </c>
      <c r="AB30" s="161"/>
      <c r="AC30" s="161"/>
      <c r="AD30" s="161"/>
      <c r="AE30" s="161"/>
      <c r="AF30" s="161"/>
      <c r="AG30" s="161"/>
      <c r="AH30" s="20"/>
      <c r="AI30" s="27"/>
    </row>
    <row r="31" spans="1:35" ht="15" customHeight="1">
      <c r="A31" s="26"/>
      <c r="B31" s="160" t="s">
        <v>37</v>
      </c>
      <c r="C31" s="160"/>
      <c r="D31" s="160"/>
      <c r="E31" s="160"/>
      <c r="F31" s="162"/>
      <c r="G31" s="162"/>
      <c r="H31" s="162"/>
      <c r="I31" s="162"/>
      <c r="J31" s="162"/>
      <c r="K31" s="163"/>
      <c r="L31" s="39" t="s">
        <v>35</v>
      </c>
      <c r="M31" s="162"/>
      <c r="N31" s="162"/>
      <c r="O31" s="162"/>
      <c r="P31" s="162"/>
      <c r="Q31" s="162"/>
      <c r="R31" s="163"/>
      <c r="S31" s="39" t="s">
        <v>35</v>
      </c>
      <c r="T31" s="163"/>
      <c r="U31" s="164"/>
      <c r="V31" s="164"/>
      <c r="W31" s="164"/>
      <c r="X31" s="164"/>
      <c r="Y31" s="164"/>
      <c r="Z31" s="39" t="s">
        <v>35</v>
      </c>
      <c r="AA31" s="165">
        <f>SUM(F31,M31,T31)</f>
        <v>0</v>
      </c>
      <c r="AB31" s="165"/>
      <c r="AC31" s="165"/>
      <c r="AD31" s="165"/>
      <c r="AE31" s="165"/>
      <c r="AF31" s="166"/>
      <c r="AG31" s="51" t="s">
        <v>35</v>
      </c>
      <c r="AH31" s="20"/>
      <c r="AI31" s="27"/>
    </row>
    <row r="32" spans="1:35" ht="15" customHeight="1" thickBot="1">
      <c r="A32" s="26"/>
      <c r="B32" s="154" t="s">
        <v>38</v>
      </c>
      <c r="C32" s="154"/>
      <c r="D32" s="154"/>
      <c r="E32" s="154"/>
      <c r="F32" s="155"/>
      <c r="G32" s="155"/>
      <c r="H32" s="155"/>
      <c r="I32" s="155"/>
      <c r="J32" s="155"/>
      <c r="K32" s="156"/>
      <c r="L32" s="40" t="s">
        <v>35</v>
      </c>
      <c r="M32" s="155"/>
      <c r="N32" s="155"/>
      <c r="O32" s="155"/>
      <c r="P32" s="155"/>
      <c r="Q32" s="155"/>
      <c r="R32" s="156"/>
      <c r="S32" s="40" t="s">
        <v>35</v>
      </c>
      <c r="T32" s="156"/>
      <c r="U32" s="157"/>
      <c r="V32" s="157"/>
      <c r="W32" s="157"/>
      <c r="X32" s="157"/>
      <c r="Y32" s="157"/>
      <c r="Z32" s="40" t="s">
        <v>35</v>
      </c>
      <c r="AA32" s="158">
        <f>SUM(F32,M32,T32)</f>
        <v>0</v>
      </c>
      <c r="AB32" s="158"/>
      <c r="AC32" s="158"/>
      <c r="AD32" s="158"/>
      <c r="AE32" s="158"/>
      <c r="AF32" s="159"/>
      <c r="AG32" s="52" t="s">
        <v>35</v>
      </c>
      <c r="AH32" s="20"/>
      <c r="AI32" s="27"/>
    </row>
    <row r="33" spans="1:35" ht="15" customHeight="1" thickTop="1">
      <c r="A33" s="26"/>
      <c r="B33" s="167" t="s">
        <v>39</v>
      </c>
      <c r="C33" s="167"/>
      <c r="D33" s="167"/>
      <c r="E33" s="167"/>
      <c r="F33" s="168">
        <f>SUM(F31:K32)</f>
        <v>0</v>
      </c>
      <c r="G33" s="168"/>
      <c r="H33" s="168"/>
      <c r="I33" s="168"/>
      <c r="J33" s="168"/>
      <c r="K33" s="169"/>
      <c r="L33" s="54" t="s">
        <v>35</v>
      </c>
      <c r="M33" s="168">
        <f>SUM(M31:R32)</f>
        <v>0</v>
      </c>
      <c r="N33" s="168"/>
      <c r="O33" s="168"/>
      <c r="P33" s="168"/>
      <c r="Q33" s="168"/>
      <c r="R33" s="169"/>
      <c r="S33" s="54" t="s">
        <v>35</v>
      </c>
      <c r="T33" s="169">
        <f>SUM(T31:Y32)</f>
        <v>0</v>
      </c>
      <c r="U33" s="170"/>
      <c r="V33" s="170"/>
      <c r="W33" s="170"/>
      <c r="X33" s="170"/>
      <c r="Y33" s="170"/>
      <c r="Z33" s="54" t="s">
        <v>35</v>
      </c>
      <c r="AA33" s="168">
        <f>SUM(AA31:AF32)</f>
        <v>0</v>
      </c>
      <c r="AB33" s="168"/>
      <c r="AC33" s="168"/>
      <c r="AD33" s="168"/>
      <c r="AE33" s="168"/>
      <c r="AF33" s="169"/>
      <c r="AG33" s="53" t="s">
        <v>35</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row r="35" spans="1:35" ht="45.75" customHeight="1">
      <c r="A35" s="171" t="s">
        <v>156</v>
      </c>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row>
  </sheetData>
  <mergeCells count="66">
    <mergeCell ref="A35:AI35"/>
    <mergeCell ref="B7:G7"/>
    <mergeCell ref="H7:M7"/>
    <mergeCell ref="S7:X7"/>
    <mergeCell ref="Y7:AD7"/>
    <mergeCell ref="B8:G8"/>
    <mergeCell ref="H8:M8"/>
    <mergeCell ref="S8:X8"/>
    <mergeCell ref="Y8:AD8"/>
    <mergeCell ref="B9:G9"/>
    <mergeCell ref="H9:M9"/>
    <mergeCell ref="S9:X9"/>
    <mergeCell ref="Y9:AD9"/>
    <mergeCell ref="B13:E13"/>
    <mergeCell ref="F13:L13"/>
    <mergeCell ref="M13:S13"/>
    <mergeCell ref="T13:Z13"/>
    <mergeCell ref="AA13:AG13"/>
    <mergeCell ref="B15:E15"/>
    <mergeCell ref="F15:K15"/>
    <mergeCell ref="M15:R15"/>
    <mergeCell ref="T15:Y15"/>
    <mergeCell ref="AA15:AF15"/>
    <mergeCell ref="B14:E14"/>
    <mergeCell ref="F14:K14"/>
    <mergeCell ref="M14:R14"/>
    <mergeCell ref="T14:Y14"/>
    <mergeCell ref="AA14:AF14"/>
    <mergeCell ref="M16:R16"/>
    <mergeCell ref="T16:Y16"/>
    <mergeCell ref="AA16:AF16"/>
    <mergeCell ref="B25:G25"/>
    <mergeCell ref="H25:M25"/>
    <mergeCell ref="S25:X25"/>
    <mergeCell ref="Y25:AD25"/>
    <mergeCell ref="B24:G24"/>
    <mergeCell ref="H24:M24"/>
    <mergeCell ref="S24:X24"/>
    <mergeCell ref="Y24:AD24"/>
    <mergeCell ref="B16:E16"/>
    <mergeCell ref="F16:K16"/>
    <mergeCell ref="B26:G26"/>
    <mergeCell ref="H26:M26"/>
    <mergeCell ref="S26:X26"/>
    <mergeCell ref="Y26:AD26"/>
    <mergeCell ref="B33:E33"/>
    <mergeCell ref="F33:K33"/>
    <mergeCell ref="M33:R33"/>
    <mergeCell ref="T33:Y33"/>
    <mergeCell ref="AA33:AF33"/>
    <mergeCell ref="B1:AJ1"/>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view="pageBreakPreview" zoomScaleNormal="100" zoomScaleSheetLayoutView="100" workbookViewId="0">
      <selection activeCell="Y42" sqref="Y42"/>
    </sheetView>
  </sheetViews>
  <sheetFormatPr defaultColWidth="2.5" defaultRowHeight="15" customHeight="1"/>
  <sheetData>
    <row r="1" spans="1:38" ht="18.75" customHeight="1">
      <c r="A1" s="212" t="s">
        <v>107</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1:38" ht="18.75" customHeight="1" thickBot="1">
      <c r="A2" s="32" t="s">
        <v>56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60</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9" t="s">
        <v>81</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1"/>
    </row>
    <row r="5" spans="1:38" ht="1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1"/>
    </row>
    <row r="6" spans="1:38" ht="15" customHeight="1" thickBot="1">
      <c r="A6" s="26"/>
      <c r="B6" s="161" t="s">
        <v>41</v>
      </c>
      <c r="C6" s="161"/>
      <c r="D6" s="161"/>
      <c r="E6" s="161"/>
      <c r="F6" s="161"/>
      <c r="G6" s="161"/>
      <c r="H6" s="160" t="s">
        <v>43</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3" t="s">
        <v>40</v>
      </c>
      <c r="C7" s="213"/>
      <c r="D7" s="213"/>
      <c r="E7" s="213"/>
      <c r="F7" s="213"/>
      <c r="G7" s="213"/>
      <c r="H7" s="214">
        <f>SUM(補助対象施設の利用状況表!B48)</f>
        <v>0</v>
      </c>
      <c r="I7" s="214"/>
      <c r="J7" s="214"/>
      <c r="K7" s="214"/>
      <c r="L7" s="214"/>
      <c r="M7" s="214"/>
      <c r="N7" s="215"/>
      <c r="O7" s="50" t="s">
        <v>42</v>
      </c>
      <c r="P7" s="20" t="s">
        <v>157</v>
      </c>
      <c r="Q7" s="20"/>
      <c r="R7" s="20"/>
      <c r="S7" s="20"/>
      <c r="T7" s="20"/>
      <c r="U7" s="20"/>
      <c r="V7" s="20"/>
      <c r="W7" s="20"/>
      <c r="X7" s="20"/>
      <c r="Y7" s="225" t="s">
        <v>46</v>
      </c>
      <c r="Z7" s="218" t="s">
        <v>44</v>
      </c>
      <c r="AA7" s="218"/>
      <c r="AB7" s="218"/>
      <c r="AC7" s="218"/>
      <c r="AD7" s="218"/>
      <c r="AE7" s="218"/>
      <c r="AF7" s="35" t="s">
        <v>32</v>
      </c>
      <c r="AG7" s="222" t="s">
        <v>165</v>
      </c>
      <c r="AH7" s="222"/>
      <c r="AI7" s="222"/>
      <c r="AJ7" s="222"/>
      <c r="AK7" s="223"/>
      <c r="AL7" s="27"/>
    </row>
    <row r="8" spans="1:38" ht="15" customHeight="1" thickBot="1">
      <c r="A8" s="26"/>
      <c r="B8" s="213" t="s">
        <v>20</v>
      </c>
      <c r="C8" s="213"/>
      <c r="D8" s="213"/>
      <c r="E8" s="213"/>
      <c r="F8" s="213"/>
      <c r="G8" s="213"/>
      <c r="H8" s="214">
        <f ca="1">SUM(補助対象施設の利用状況表!F48)</f>
        <v>0</v>
      </c>
      <c r="I8" s="214"/>
      <c r="J8" s="214"/>
      <c r="K8" s="214"/>
      <c r="L8" s="214"/>
      <c r="M8" s="214"/>
      <c r="N8" s="215"/>
      <c r="O8" s="50" t="s">
        <v>42</v>
      </c>
      <c r="P8" s="20" t="s">
        <v>158</v>
      </c>
      <c r="Q8" s="20"/>
      <c r="R8" s="20"/>
      <c r="S8" s="20"/>
      <c r="T8" s="20"/>
      <c r="U8" s="20"/>
      <c r="V8" s="20"/>
      <c r="W8" s="20"/>
      <c r="X8" s="20"/>
      <c r="Y8" s="226"/>
      <c r="Z8" s="236" t="s">
        <v>48</v>
      </c>
      <c r="AA8" s="236"/>
      <c r="AB8" s="236"/>
      <c r="AC8" s="236"/>
      <c r="AD8" s="236"/>
      <c r="AE8" s="236"/>
      <c r="AF8" s="36" t="s">
        <v>32</v>
      </c>
      <c r="AG8" s="220">
        <f ca="1">IF(H9&gt;0,H8/(H9+H8),1)</f>
        <v>1</v>
      </c>
      <c r="AH8" s="220"/>
      <c r="AI8" s="220"/>
      <c r="AJ8" s="220"/>
      <c r="AK8" s="221"/>
      <c r="AL8" s="27"/>
    </row>
    <row r="9" spans="1:38" ht="15" customHeight="1" thickBot="1">
      <c r="A9" s="26"/>
      <c r="B9" s="213" t="s">
        <v>21</v>
      </c>
      <c r="C9" s="213"/>
      <c r="D9" s="213"/>
      <c r="E9" s="213"/>
      <c r="F9" s="213"/>
      <c r="G9" s="213"/>
      <c r="H9" s="214">
        <f ca="1">SUM(補助対象施設の利用状況表!J48)</f>
        <v>0</v>
      </c>
      <c r="I9" s="214"/>
      <c r="J9" s="214"/>
      <c r="K9" s="214"/>
      <c r="L9" s="214"/>
      <c r="M9" s="214"/>
      <c r="N9" s="215"/>
      <c r="O9" s="50" t="s">
        <v>42</v>
      </c>
      <c r="P9" s="20" t="s">
        <v>159</v>
      </c>
      <c r="Q9" s="20"/>
      <c r="R9" s="20"/>
      <c r="S9" s="20"/>
      <c r="T9" s="20"/>
      <c r="U9" s="20"/>
      <c r="V9" s="20"/>
      <c r="W9" s="20"/>
      <c r="X9" s="20"/>
      <c r="Y9" s="20"/>
      <c r="Z9" s="216" t="s">
        <v>54</v>
      </c>
      <c r="AA9" s="216"/>
      <c r="AB9" s="216"/>
      <c r="AC9" s="216"/>
      <c r="AD9" s="216"/>
      <c r="AE9" s="216"/>
      <c r="AF9" s="216"/>
      <c r="AG9" s="216"/>
      <c r="AH9" s="216"/>
      <c r="AI9" s="216"/>
      <c r="AJ9" s="216"/>
      <c r="AK9" s="216"/>
      <c r="AL9" s="27"/>
    </row>
    <row r="10" spans="1:38" ht="15" customHeight="1">
      <c r="A10" s="26"/>
      <c r="B10" s="213" t="s">
        <v>23</v>
      </c>
      <c r="C10" s="213"/>
      <c r="D10" s="213"/>
      <c r="E10" s="213"/>
      <c r="F10" s="213"/>
      <c r="G10" s="213"/>
      <c r="H10" s="214">
        <f ca="1">H7-(H8+H9)</f>
        <v>0</v>
      </c>
      <c r="I10" s="214"/>
      <c r="J10" s="214"/>
      <c r="K10" s="214"/>
      <c r="L10" s="214"/>
      <c r="M10" s="214"/>
      <c r="N10" s="215"/>
      <c r="O10" s="50" t="s">
        <v>42</v>
      </c>
      <c r="P10" s="20" t="s">
        <v>160</v>
      </c>
      <c r="Q10" s="20"/>
      <c r="R10" s="20"/>
      <c r="S10" s="20"/>
      <c r="T10" s="20"/>
      <c r="U10" s="20"/>
      <c r="V10" s="20"/>
      <c r="W10" s="20"/>
      <c r="X10" s="20"/>
      <c r="Y10" s="225" t="s">
        <v>46</v>
      </c>
      <c r="Z10" s="218" t="s">
        <v>45</v>
      </c>
      <c r="AA10" s="218"/>
      <c r="AB10" s="218"/>
      <c r="AC10" s="218"/>
      <c r="AD10" s="218"/>
      <c r="AE10" s="218"/>
      <c r="AF10" s="35" t="s">
        <v>32</v>
      </c>
      <c r="AG10" s="218" t="s">
        <v>167</v>
      </c>
      <c r="AH10" s="218"/>
      <c r="AI10" s="218"/>
      <c r="AJ10" s="218"/>
      <c r="AK10" s="219"/>
      <c r="AL10" s="27"/>
    </row>
    <row r="11" spans="1:38" ht="15" customHeight="1" thickBot="1">
      <c r="A11" s="26"/>
      <c r="B11" s="213" t="s">
        <v>33</v>
      </c>
      <c r="C11" s="213"/>
      <c r="D11" s="213"/>
      <c r="E11" s="213"/>
      <c r="F11" s="213"/>
      <c r="G11" s="213"/>
      <c r="H11" s="214">
        <f>SUM(補助対象施設の利用状況表!S48)</f>
        <v>0</v>
      </c>
      <c r="I11" s="214"/>
      <c r="J11" s="214"/>
      <c r="K11" s="214"/>
      <c r="L11" s="214"/>
      <c r="M11" s="214"/>
      <c r="N11" s="215"/>
      <c r="O11" s="50" t="s">
        <v>42</v>
      </c>
      <c r="P11" s="20" t="s">
        <v>161</v>
      </c>
      <c r="Q11" s="20"/>
      <c r="R11" s="23" t="s">
        <v>162</v>
      </c>
      <c r="S11" s="20"/>
      <c r="T11" s="20"/>
      <c r="U11" s="20"/>
      <c r="V11" s="20"/>
      <c r="W11" s="20"/>
      <c r="X11" s="20"/>
      <c r="Y11" s="226"/>
      <c r="Z11" s="236" t="s">
        <v>49</v>
      </c>
      <c r="AA11" s="236"/>
      <c r="AB11" s="236"/>
      <c r="AC11" s="236"/>
      <c r="AD11" s="236"/>
      <c r="AE11" s="236"/>
      <c r="AF11" s="36" t="s">
        <v>32</v>
      </c>
      <c r="AG11" s="220">
        <f>IF(H7&gt;0,1-(H11/H7),1)</f>
        <v>1</v>
      </c>
      <c r="AH11" s="220"/>
      <c r="AI11" s="220"/>
      <c r="AJ11" s="220"/>
      <c r="AK11" s="221"/>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7" t="s">
        <v>54</v>
      </c>
      <c r="AA12" s="227"/>
      <c r="AB12" s="227"/>
      <c r="AC12" s="227"/>
      <c r="AD12" s="227"/>
      <c r="AE12" s="227"/>
      <c r="AF12" s="227"/>
      <c r="AG12" s="227"/>
      <c r="AH12" s="227"/>
      <c r="AI12" s="227"/>
      <c r="AJ12" s="227"/>
      <c r="AK12" s="227"/>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8"/>
      <c r="AA13" s="228"/>
      <c r="AB13" s="228"/>
      <c r="AC13" s="228"/>
      <c r="AD13" s="228"/>
      <c r="AE13" s="228"/>
      <c r="AF13" s="228"/>
      <c r="AG13" s="228"/>
      <c r="AH13" s="228"/>
      <c r="AI13" s="228"/>
      <c r="AJ13" s="228"/>
      <c r="AK13" s="228"/>
      <c r="AL13" s="27"/>
    </row>
    <row r="14" spans="1:38" ht="15" customHeight="1">
      <c r="A14" s="189" t="s">
        <v>118</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1"/>
    </row>
    <row r="15" spans="1:38" ht="15" customHeight="1">
      <c r="A15" s="189"/>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1:38" ht="15" customHeight="1">
      <c r="A16" s="26"/>
      <c r="B16" s="160" t="s">
        <v>41</v>
      </c>
      <c r="C16" s="160"/>
      <c r="D16" s="160"/>
      <c r="E16" s="160"/>
      <c r="F16" s="161" t="s">
        <v>50</v>
      </c>
      <c r="G16" s="161"/>
      <c r="H16" s="161"/>
      <c r="I16" s="161"/>
      <c r="J16" s="161"/>
      <c r="K16" s="161"/>
      <c r="L16" s="161"/>
      <c r="M16" s="161"/>
      <c r="N16" s="161" t="s">
        <v>51</v>
      </c>
      <c r="O16" s="161"/>
      <c r="P16" s="161"/>
      <c r="Q16" s="161"/>
      <c r="R16" s="161"/>
      <c r="S16" s="161"/>
      <c r="T16" s="161"/>
      <c r="U16" s="161"/>
      <c r="V16" s="161" t="s">
        <v>52</v>
      </c>
      <c r="W16" s="161"/>
      <c r="X16" s="161"/>
      <c r="Y16" s="161"/>
      <c r="Z16" s="161"/>
      <c r="AA16" s="161"/>
      <c r="AB16" s="161"/>
      <c r="AC16" s="161"/>
      <c r="AD16" s="161" t="s">
        <v>39</v>
      </c>
      <c r="AE16" s="161"/>
      <c r="AF16" s="161"/>
      <c r="AG16" s="161"/>
      <c r="AH16" s="161"/>
      <c r="AI16" s="161"/>
      <c r="AJ16" s="161"/>
      <c r="AK16" s="161"/>
      <c r="AL16" s="27"/>
    </row>
    <row r="17" spans="1:38" ht="15" customHeight="1">
      <c r="A17" s="26"/>
      <c r="B17" s="160" t="s">
        <v>37</v>
      </c>
      <c r="C17" s="160"/>
      <c r="D17" s="160"/>
      <c r="E17" s="160"/>
      <c r="F17" s="165">
        <f>SUM(事業費等入力シート!F14)</f>
        <v>0</v>
      </c>
      <c r="G17" s="165"/>
      <c r="H17" s="165"/>
      <c r="I17" s="165"/>
      <c r="J17" s="165"/>
      <c r="K17" s="165"/>
      <c r="L17" s="166"/>
      <c r="M17" s="50" t="s">
        <v>35</v>
      </c>
      <c r="N17" s="165">
        <f>SUM(事業費等入力シート!M14)</f>
        <v>0</v>
      </c>
      <c r="O17" s="165"/>
      <c r="P17" s="165"/>
      <c r="Q17" s="165"/>
      <c r="R17" s="165"/>
      <c r="S17" s="165"/>
      <c r="T17" s="166"/>
      <c r="U17" s="50" t="s">
        <v>35</v>
      </c>
      <c r="V17" s="165">
        <f>SUM(事業費等入力シート!T14)</f>
        <v>0</v>
      </c>
      <c r="W17" s="165"/>
      <c r="X17" s="165"/>
      <c r="Y17" s="165"/>
      <c r="Z17" s="165"/>
      <c r="AA17" s="165"/>
      <c r="AB17" s="166"/>
      <c r="AC17" s="50" t="s">
        <v>35</v>
      </c>
      <c r="AD17" s="165">
        <f>SUM(F17,N17,V17)</f>
        <v>0</v>
      </c>
      <c r="AE17" s="165"/>
      <c r="AF17" s="165"/>
      <c r="AG17" s="165"/>
      <c r="AH17" s="165"/>
      <c r="AI17" s="165"/>
      <c r="AJ17" s="166"/>
      <c r="AK17" s="51" t="s">
        <v>35</v>
      </c>
      <c r="AL17" s="27"/>
    </row>
    <row r="18" spans="1:38" ht="15" customHeight="1" thickBot="1">
      <c r="A18" s="26"/>
      <c r="B18" s="154" t="s">
        <v>38</v>
      </c>
      <c r="C18" s="154"/>
      <c r="D18" s="154"/>
      <c r="E18" s="154"/>
      <c r="F18" s="158">
        <f>SUM(事業費等入力シート!F15)</f>
        <v>0</v>
      </c>
      <c r="G18" s="158"/>
      <c r="H18" s="158"/>
      <c r="I18" s="158"/>
      <c r="J18" s="158"/>
      <c r="K18" s="158"/>
      <c r="L18" s="159"/>
      <c r="M18" s="55" t="s">
        <v>35</v>
      </c>
      <c r="N18" s="158">
        <f>SUM(事業費等入力シート!M15)</f>
        <v>0</v>
      </c>
      <c r="O18" s="158"/>
      <c r="P18" s="158"/>
      <c r="Q18" s="158"/>
      <c r="R18" s="158"/>
      <c r="S18" s="158"/>
      <c r="T18" s="159"/>
      <c r="U18" s="55" t="s">
        <v>35</v>
      </c>
      <c r="V18" s="158">
        <f>SUM(事業費等入力シート!T15)</f>
        <v>0</v>
      </c>
      <c r="W18" s="158"/>
      <c r="X18" s="158"/>
      <c r="Y18" s="158"/>
      <c r="Z18" s="158"/>
      <c r="AA18" s="158"/>
      <c r="AB18" s="159"/>
      <c r="AC18" s="55" t="s">
        <v>35</v>
      </c>
      <c r="AD18" s="158">
        <f>SUM(F18,N18,V18)</f>
        <v>0</v>
      </c>
      <c r="AE18" s="158"/>
      <c r="AF18" s="158"/>
      <c r="AG18" s="158"/>
      <c r="AH18" s="158"/>
      <c r="AI18" s="158"/>
      <c r="AJ18" s="159"/>
      <c r="AK18" s="52" t="s">
        <v>35</v>
      </c>
      <c r="AL18" s="27"/>
    </row>
    <row r="19" spans="1:38" ht="15" customHeight="1" thickTop="1">
      <c r="A19" s="26"/>
      <c r="B19" s="167" t="s">
        <v>39</v>
      </c>
      <c r="C19" s="167"/>
      <c r="D19" s="167"/>
      <c r="E19" s="167"/>
      <c r="F19" s="168">
        <f>SUM(F17:L18)</f>
        <v>0</v>
      </c>
      <c r="G19" s="168"/>
      <c r="H19" s="168"/>
      <c r="I19" s="168"/>
      <c r="J19" s="168"/>
      <c r="K19" s="168"/>
      <c r="L19" s="169"/>
      <c r="M19" s="54" t="s">
        <v>35</v>
      </c>
      <c r="N19" s="168">
        <f>SUM(N17:T18)</f>
        <v>0</v>
      </c>
      <c r="O19" s="168"/>
      <c r="P19" s="168"/>
      <c r="Q19" s="168"/>
      <c r="R19" s="168"/>
      <c r="S19" s="168"/>
      <c r="T19" s="169"/>
      <c r="U19" s="54" t="s">
        <v>35</v>
      </c>
      <c r="V19" s="168">
        <f>SUM(V17:AB18)</f>
        <v>0</v>
      </c>
      <c r="W19" s="168"/>
      <c r="X19" s="168"/>
      <c r="Y19" s="168"/>
      <c r="Z19" s="168"/>
      <c r="AA19" s="168"/>
      <c r="AB19" s="169"/>
      <c r="AC19" s="54" t="s">
        <v>35</v>
      </c>
      <c r="AD19" s="168">
        <f>SUM(AD17:AJ18)</f>
        <v>0</v>
      </c>
      <c r="AE19" s="168"/>
      <c r="AF19" s="168"/>
      <c r="AG19" s="168"/>
      <c r="AH19" s="168"/>
      <c r="AI19" s="168"/>
      <c r="AJ19" s="169"/>
      <c r="AK19" s="53" t="s">
        <v>35</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89" t="s">
        <v>119</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1"/>
    </row>
    <row r="22" spans="1:38" ht="15" customHeight="1" thickBot="1">
      <c r="A22" s="189"/>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row>
    <row r="23" spans="1:38" ht="15" customHeight="1">
      <c r="A23" s="26"/>
      <c r="B23" s="229" t="s">
        <v>34</v>
      </c>
      <c r="C23" s="230"/>
      <c r="D23" s="230"/>
      <c r="E23" s="230"/>
      <c r="F23" s="230"/>
      <c r="G23" s="231"/>
      <c r="H23" s="235" t="s">
        <v>32</v>
      </c>
      <c r="I23" s="175" t="s">
        <v>53</v>
      </c>
      <c r="J23" s="176"/>
      <c r="K23" s="176"/>
      <c r="L23" s="176"/>
      <c r="M23" s="176"/>
      <c r="N23" s="176"/>
      <c r="O23" s="176"/>
      <c r="P23" s="176"/>
      <c r="Q23" s="177"/>
      <c r="R23" s="181" t="s">
        <v>19</v>
      </c>
      <c r="S23" s="182"/>
      <c r="T23" s="175" t="s">
        <v>49</v>
      </c>
      <c r="U23" s="177"/>
      <c r="V23" s="205" t="s">
        <v>32</v>
      </c>
      <c r="W23" s="183">
        <f ca="1">Z26+AH26</f>
        <v>0</v>
      </c>
      <c r="X23" s="184"/>
      <c r="Y23" s="184"/>
      <c r="Z23" s="184"/>
      <c r="AA23" s="184"/>
      <c r="AB23" s="184"/>
      <c r="AC23" s="184"/>
      <c r="AD23" s="184"/>
      <c r="AE23" s="185"/>
      <c r="AF23" s="224" t="s">
        <v>35</v>
      </c>
      <c r="AI23" s="21"/>
      <c r="AJ23" s="21"/>
      <c r="AK23" s="21"/>
      <c r="AL23" s="65"/>
    </row>
    <row r="24" spans="1:38" ht="15" customHeight="1" thickBot="1">
      <c r="A24" s="26"/>
      <c r="B24" s="232"/>
      <c r="C24" s="233"/>
      <c r="D24" s="233"/>
      <c r="E24" s="233"/>
      <c r="F24" s="233"/>
      <c r="G24" s="234"/>
      <c r="H24" s="235"/>
      <c r="I24" s="178"/>
      <c r="J24" s="179"/>
      <c r="K24" s="179"/>
      <c r="L24" s="179"/>
      <c r="M24" s="179"/>
      <c r="N24" s="179"/>
      <c r="O24" s="179"/>
      <c r="P24" s="179"/>
      <c r="Q24" s="180"/>
      <c r="R24" s="181"/>
      <c r="S24" s="182"/>
      <c r="T24" s="178"/>
      <c r="U24" s="180"/>
      <c r="V24" s="205"/>
      <c r="W24" s="186"/>
      <c r="X24" s="187"/>
      <c r="Y24" s="187"/>
      <c r="Z24" s="187"/>
      <c r="AA24" s="187"/>
      <c r="AB24" s="187"/>
      <c r="AC24" s="187"/>
      <c r="AD24" s="187"/>
      <c r="AE24" s="188"/>
      <c r="AF24" s="224"/>
      <c r="AG24" s="20"/>
      <c r="AI24" s="20"/>
      <c r="AJ24" s="20"/>
      <c r="AK24" s="20"/>
      <c r="AL24" s="27"/>
    </row>
    <row r="25" spans="1:38" ht="13.5">
      <c r="A25" s="26"/>
      <c r="B25" s="20"/>
      <c r="C25" s="20"/>
      <c r="D25" s="20"/>
      <c r="E25" s="20"/>
      <c r="F25" s="20"/>
      <c r="G25" s="20"/>
      <c r="H25" s="20"/>
      <c r="I25" s="38" t="s">
        <v>58</v>
      </c>
      <c r="J25" s="20"/>
      <c r="K25" s="20"/>
      <c r="L25" s="20"/>
      <c r="M25" s="20"/>
      <c r="N25" s="20"/>
      <c r="O25" s="20"/>
      <c r="P25" s="20"/>
      <c r="Q25" s="20"/>
      <c r="R25" s="20"/>
      <c r="S25" s="20"/>
      <c r="U25" s="20"/>
      <c r="V25" s="20"/>
      <c r="W25" s="38" t="s">
        <v>59</v>
      </c>
      <c r="X25" s="20"/>
      <c r="Y25" s="20"/>
      <c r="Z25" s="20"/>
      <c r="AA25" s="20"/>
      <c r="AB25" s="20"/>
      <c r="AC25" s="20"/>
      <c r="AD25" s="20"/>
      <c r="AE25" s="20"/>
      <c r="AF25" s="20"/>
      <c r="AG25" s="20"/>
      <c r="AI25" s="64"/>
      <c r="AJ25" s="64"/>
      <c r="AK25" s="64"/>
      <c r="AL25" s="66"/>
    </row>
    <row r="26" spans="1:38" ht="13.5">
      <c r="A26" s="26"/>
      <c r="B26" s="20"/>
      <c r="C26" s="20"/>
      <c r="D26" s="20"/>
      <c r="E26" s="20"/>
      <c r="F26" s="20"/>
      <c r="G26" s="20"/>
      <c r="H26" s="20"/>
      <c r="I26" s="38"/>
      <c r="J26" s="20"/>
      <c r="K26" s="20"/>
      <c r="L26" s="20"/>
      <c r="M26" s="20"/>
      <c r="N26" s="20"/>
      <c r="O26" s="20"/>
      <c r="P26" s="20"/>
      <c r="Q26" s="20"/>
      <c r="R26" s="20"/>
      <c r="S26" s="244" t="s">
        <v>100</v>
      </c>
      <c r="T26" s="244"/>
      <c r="U26" s="244"/>
      <c r="V26" s="244"/>
      <c r="W26" s="244" t="s">
        <v>98</v>
      </c>
      <c r="X26" s="244"/>
      <c r="Y26" s="245"/>
      <c r="Z26" s="246">
        <f ca="1">INT(INT(F17+(V17*AG8))*AG11)</f>
        <v>0</v>
      </c>
      <c r="AA26" s="247"/>
      <c r="AB26" s="247"/>
      <c r="AC26" s="247"/>
      <c r="AD26" s="248"/>
      <c r="AE26" s="249" t="s">
        <v>99</v>
      </c>
      <c r="AF26" s="249"/>
      <c r="AG26" s="250"/>
      <c r="AH26" s="251">
        <f ca="1">INT(INT(F18+(V18*AG8))*AG11)</f>
        <v>0</v>
      </c>
      <c r="AI26" s="252"/>
      <c r="AJ26" s="252"/>
      <c r="AK26" s="252"/>
      <c r="AL26" s="253"/>
    </row>
    <row r="27" spans="1:38" ht="9" customHeight="1" thickBot="1">
      <c r="A27" s="28"/>
      <c r="B27" s="33"/>
      <c r="C27" s="33"/>
      <c r="D27" s="33"/>
      <c r="E27" s="33"/>
      <c r="F27" s="33"/>
      <c r="G27" s="33"/>
      <c r="H27" s="33"/>
      <c r="I27" s="34"/>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61</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189" t="s">
        <v>84</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1"/>
    </row>
    <row r="31" spans="1:38" ht="15" customHeight="1">
      <c r="A31" s="189"/>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row>
    <row r="32" spans="1:38" ht="15" customHeight="1" thickBot="1">
      <c r="A32" s="26"/>
      <c r="B32" s="161" t="s">
        <v>41</v>
      </c>
      <c r="C32" s="161"/>
      <c r="D32" s="161"/>
      <c r="E32" s="161"/>
      <c r="F32" s="161"/>
      <c r="G32" s="161"/>
      <c r="H32" s="160" t="s">
        <v>43</v>
      </c>
      <c r="I32" s="160"/>
      <c r="J32" s="160"/>
      <c r="K32" s="160"/>
      <c r="L32" s="160"/>
      <c r="M32" s="160"/>
      <c r="N32" s="160"/>
      <c r="O32" s="160"/>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213" t="s">
        <v>40</v>
      </c>
      <c r="C33" s="213"/>
      <c r="D33" s="213"/>
      <c r="E33" s="213"/>
      <c r="F33" s="213"/>
      <c r="G33" s="213"/>
      <c r="H33" s="214">
        <f>SUM(補助対象施設の利用状況表!Y48)</f>
        <v>0</v>
      </c>
      <c r="I33" s="214"/>
      <c r="J33" s="214"/>
      <c r="K33" s="214"/>
      <c r="L33" s="214"/>
      <c r="M33" s="214"/>
      <c r="N33" s="215"/>
      <c r="O33" s="50" t="s">
        <v>42</v>
      </c>
      <c r="P33" s="20" t="s">
        <v>157</v>
      </c>
      <c r="Q33" s="20"/>
      <c r="R33" s="20"/>
      <c r="S33" s="20"/>
      <c r="T33" s="20"/>
      <c r="U33" s="20"/>
      <c r="V33" s="20"/>
      <c r="W33" s="20"/>
      <c r="X33" s="20"/>
      <c r="Y33" s="225" t="s">
        <v>46</v>
      </c>
      <c r="Z33" s="218" t="s">
        <v>44</v>
      </c>
      <c r="AA33" s="218"/>
      <c r="AB33" s="218"/>
      <c r="AC33" s="218"/>
      <c r="AD33" s="218"/>
      <c r="AE33" s="218"/>
      <c r="AF33" s="35" t="s">
        <v>32</v>
      </c>
      <c r="AG33" s="222" t="s">
        <v>165</v>
      </c>
      <c r="AH33" s="222"/>
      <c r="AI33" s="222"/>
      <c r="AJ33" s="222"/>
      <c r="AK33" s="223"/>
      <c r="AL33" s="27"/>
    </row>
    <row r="34" spans="1:38" ht="15" customHeight="1" thickBot="1">
      <c r="A34" s="26"/>
      <c r="B34" s="213" t="s">
        <v>20</v>
      </c>
      <c r="C34" s="213"/>
      <c r="D34" s="213"/>
      <c r="E34" s="213"/>
      <c r="F34" s="213"/>
      <c r="G34" s="213"/>
      <c r="H34" s="214">
        <f ca="1">SUM(補助対象施設の利用状況表!AC48)</f>
        <v>0</v>
      </c>
      <c r="I34" s="214"/>
      <c r="J34" s="214"/>
      <c r="K34" s="214"/>
      <c r="L34" s="214"/>
      <c r="M34" s="214"/>
      <c r="N34" s="215"/>
      <c r="O34" s="50" t="s">
        <v>42</v>
      </c>
      <c r="P34" s="20" t="s">
        <v>158</v>
      </c>
      <c r="Q34" s="20"/>
      <c r="R34" s="20"/>
      <c r="S34" s="20"/>
      <c r="T34" s="20"/>
      <c r="U34" s="20"/>
      <c r="V34" s="20"/>
      <c r="W34" s="20"/>
      <c r="X34" s="20"/>
      <c r="Y34" s="226"/>
      <c r="Z34" s="236" t="s">
        <v>48</v>
      </c>
      <c r="AA34" s="236"/>
      <c r="AB34" s="236"/>
      <c r="AC34" s="236"/>
      <c r="AD34" s="236"/>
      <c r="AE34" s="236"/>
      <c r="AF34" s="36" t="s">
        <v>32</v>
      </c>
      <c r="AG34" s="220">
        <f ca="1">IF(H35&gt;0,H34/(H35+H34),1)</f>
        <v>1</v>
      </c>
      <c r="AH34" s="220"/>
      <c r="AI34" s="220"/>
      <c r="AJ34" s="220"/>
      <c r="AK34" s="221"/>
      <c r="AL34" s="27"/>
    </row>
    <row r="35" spans="1:38" ht="15" customHeight="1" thickBot="1">
      <c r="A35" s="26"/>
      <c r="B35" s="213" t="s">
        <v>21</v>
      </c>
      <c r="C35" s="213"/>
      <c r="D35" s="213"/>
      <c r="E35" s="213"/>
      <c r="F35" s="213"/>
      <c r="G35" s="213"/>
      <c r="H35" s="214">
        <f ca="1">SUM(補助対象施設の利用状況表!AG48)</f>
        <v>0</v>
      </c>
      <c r="I35" s="214"/>
      <c r="J35" s="214"/>
      <c r="K35" s="214"/>
      <c r="L35" s="214"/>
      <c r="M35" s="214"/>
      <c r="N35" s="215"/>
      <c r="O35" s="50" t="s">
        <v>42</v>
      </c>
      <c r="P35" s="20" t="s">
        <v>159</v>
      </c>
      <c r="Q35" s="20"/>
      <c r="R35" s="20"/>
      <c r="S35" s="20"/>
      <c r="T35" s="20"/>
      <c r="U35" s="20"/>
      <c r="V35" s="20"/>
      <c r="W35" s="20"/>
      <c r="X35" s="20"/>
      <c r="Y35" s="20"/>
      <c r="Z35" s="216" t="s">
        <v>54</v>
      </c>
      <c r="AA35" s="216"/>
      <c r="AB35" s="216"/>
      <c r="AC35" s="216"/>
      <c r="AD35" s="216"/>
      <c r="AE35" s="216"/>
      <c r="AF35" s="216"/>
      <c r="AG35" s="216"/>
      <c r="AH35" s="216"/>
      <c r="AI35" s="216"/>
      <c r="AJ35" s="216"/>
      <c r="AK35" s="216"/>
      <c r="AL35" s="27"/>
    </row>
    <row r="36" spans="1:38" ht="15" customHeight="1">
      <c r="A36" s="26"/>
      <c r="B36" s="213" t="s">
        <v>23</v>
      </c>
      <c r="C36" s="213"/>
      <c r="D36" s="213"/>
      <c r="E36" s="213"/>
      <c r="F36" s="213"/>
      <c r="G36" s="213"/>
      <c r="H36" s="214">
        <f ca="1">H33-(H34+H35)</f>
        <v>0</v>
      </c>
      <c r="I36" s="214"/>
      <c r="J36" s="214"/>
      <c r="K36" s="214"/>
      <c r="L36" s="214"/>
      <c r="M36" s="214"/>
      <c r="N36" s="215"/>
      <c r="O36" s="50" t="s">
        <v>42</v>
      </c>
      <c r="P36" s="20" t="s">
        <v>160</v>
      </c>
      <c r="Q36" s="20"/>
      <c r="R36" s="20"/>
      <c r="S36" s="20"/>
      <c r="T36" s="20"/>
      <c r="U36" s="20"/>
      <c r="V36" s="20"/>
      <c r="W36" s="20"/>
      <c r="X36" s="20"/>
      <c r="Y36" s="225" t="s">
        <v>46</v>
      </c>
      <c r="Z36" s="218" t="s">
        <v>45</v>
      </c>
      <c r="AA36" s="218"/>
      <c r="AB36" s="218"/>
      <c r="AC36" s="218"/>
      <c r="AD36" s="218"/>
      <c r="AE36" s="218"/>
      <c r="AF36" s="35" t="s">
        <v>32</v>
      </c>
      <c r="AG36" s="218" t="s">
        <v>166</v>
      </c>
      <c r="AH36" s="218"/>
      <c r="AI36" s="218"/>
      <c r="AJ36" s="218"/>
      <c r="AK36" s="219"/>
      <c r="AL36" s="27"/>
    </row>
    <row r="37" spans="1:38" ht="15" customHeight="1" thickBot="1">
      <c r="A37" s="26"/>
      <c r="B37" s="213" t="s">
        <v>33</v>
      </c>
      <c r="C37" s="213"/>
      <c r="D37" s="213"/>
      <c r="E37" s="213"/>
      <c r="F37" s="213"/>
      <c r="G37" s="213"/>
      <c r="H37" s="214">
        <f ca="1">SUM(補助対象施設の利用状況表!AP48)</f>
        <v>0</v>
      </c>
      <c r="I37" s="214"/>
      <c r="J37" s="214"/>
      <c r="K37" s="214"/>
      <c r="L37" s="214"/>
      <c r="M37" s="214"/>
      <c r="N37" s="215"/>
      <c r="O37" s="50" t="s">
        <v>42</v>
      </c>
      <c r="P37" s="20" t="s">
        <v>161</v>
      </c>
      <c r="Q37" s="20"/>
      <c r="R37" s="23" t="s">
        <v>162</v>
      </c>
      <c r="S37" s="20"/>
      <c r="T37" s="20"/>
      <c r="U37" s="20"/>
      <c r="V37" s="20"/>
      <c r="W37" s="20"/>
      <c r="X37" s="20"/>
      <c r="Y37" s="226"/>
      <c r="Z37" s="236" t="s">
        <v>49</v>
      </c>
      <c r="AA37" s="236"/>
      <c r="AB37" s="236"/>
      <c r="AC37" s="236"/>
      <c r="AD37" s="236"/>
      <c r="AE37" s="236"/>
      <c r="AF37" s="36" t="s">
        <v>32</v>
      </c>
      <c r="AG37" s="220">
        <f>IF(H33&gt;0,1-(H38/H33),1)</f>
        <v>1</v>
      </c>
      <c r="AH37" s="220"/>
      <c r="AI37" s="220"/>
      <c r="AJ37" s="220"/>
      <c r="AK37" s="221"/>
      <c r="AL37" s="27"/>
    </row>
    <row r="38" spans="1:38" ht="15" customHeight="1">
      <c r="A38" s="26"/>
      <c r="B38" s="213" t="s">
        <v>57</v>
      </c>
      <c r="C38" s="213"/>
      <c r="D38" s="213"/>
      <c r="E38" s="213"/>
      <c r="F38" s="213"/>
      <c r="G38" s="213"/>
      <c r="H38" s="214">
        <f ca="1">IF(H8-H11&gt;H34-H37,H37,H37+(H34-H37)-(H8-H11))</f>
        <v>0</v>
      </c>
      <c r="I38" s="214"/>
      <c r="J38" s="214"/>
      <c r="K38" s="214"/>
      <c r="L38" s="214"/>
      <c r="M38" s="214"/>
      <c r="N38" s="215"/>
      <c r="O38" s="50" t="s">
        <v>42</v>
      </c>
      <c r="P38" s="37" t="s">
        <v>163</v>
      </c>
      <c r="Q38" s="20"/>
      <c r="R38" s="23" t="s">
        <v>164</v>
      </c>
      <c r="S38" s="20"/>
      <c r="T38" s="20"/>
      <c r="U38" s="20"/>
      <c r="V38" s="20"/>
      <c r="W38" s="20"/>
      <c r="X38" s="20"/>
      <c r="Y38" s="20"/>
      <c r="Z38" s="217" t="s">
        <v>54</v>
      </c>
      <c r="AA38" s="217"/>
      <c r="AB38" s="217"/>
      <c r="AC38" s="217"/>
      <c r="AD38" s="217"/>
      <c r="AE38" s="217"/>
      <c r="AF38" s="217"/>
      <c r="AG38" s="217"/>
      <c r="AH38" s="217"/>
      <c r="AI38" s="217"/>
      <c r="AJ38" s="217"/>
      <c r="AK38" s="217"/>
      <c r="AL38" s="27"/>
    </row>
    <row r="39" spans="1:38" ht="9" customHeight="1">
      <c r="A39" s="26"/>
      <c r="B39" s="237" t="s">
        <v>120</v>
      </c>
      <c r="C39" s="237"/>
      <c r="D39" s="237"/>
      <c r="E39" s="237"/>
      <c r="F39" s="237"/>
      <c r="G39" s="237"/>
      <c r="H39" s="237"/>
      <c r="I39" s="237"/>
      <c r="J39" s="237"/>
      <c r="K39" s="237"/>
      <c r="L39" s="237"/>
      <c r="M39" s="237"/>
      <c r="N39" s="237"/>
      <c r="O39" s="237"/>
      <c r="P39" s="20"/>
      <c r="Q39" s="20"/>
      <c r="R39" s="20"/>
      <c r="S39" s="20"/>
      <c r="T39" s="20"/>
      <c r="U39" s="20"/>
      <c r="V39" s="20"/>
      <c r="W39" s="20"/>
      <c r="X39" s="20"/>
      <c r="Y39" s="20"/>
      <c r="AL39" s="27"/>
    </row>
    <row r="40" spans="1:38" ht="9" customHeight="1">
      <c r="A40" s="26"/>
      <c r="B40" s="238"/>
      <c r="C40" s="238"/>
      <c r="D40" s="238"/>
      <c r="E40" s="238"/>
      <c r="F40" s="238"/>
      <c r="G40" s="238"/>
      <c r="H40" s="238"/>
      <c r="I40" s="238"/>
      <c r="J40" s="238"/>
      <c r="K40" s="238"/>
      <c r="L40" s="238"/>
      <c r="M40" s="238"/>
      <c r="N40" s="238"/>
      <c r="O40" s="238"/>
      <c r="P40" s="20"/>
      <c r="Q40" s="20"/>
      <c r="R40" s="20"/>
      <c r="S40" s="20"/>
      <c r="T40" s="20"/>
      <c r="U40" s="20"/>
      <c r="V40" s="20"/>
      <c r="W40" s="20"/>
      <c r="X40" s="20"/>
      <c r="Y40" s="20"/>
      <c r="AL40" s="27"/>
    </row>
    <row r="41" spans="1:38" ht="9" customHeight="1">
      <c r="A41" s="26"/>
      <c r="B41" s="238"/>
      <c r="C41" s="238"/>
      <c r="D41" s="238"/>
      <c r="E41" s="238"/>
      <c r="F41" s="238"/>
      <c r="G41" s="238"/>
      <c r="H41" s="238"/>
      <c r="I41" s="238"/>
      <c r="J41" s="238"/>
      <c r="K41" s="238"/>
      <c r="L41" s="238"/>
      <c r="M41" s="238"/>
      <c r="N41" s="238"/>
      <c r="O41" s="238"/>
      <c r="P41" s="20"/>
      <c r="Q41" s="20"/>
      <c r="R41" s="20"/>
      <c r="S41" s="20"/>
      <c r="T41" s="20"/>
      <c r="U41" s="20"/>
      <c r="V41" s="20"/>
      <c r="W41" s="20"/>
      <c r="X41" s="20"/>
      <c r="Y41" s="20"/>
      <c r="AL41" s="27"/>
    </row>
    <row r="42" spans="1:38" ht="9" customHeight="1">
      <c r="A42" s="26"/>
      <c r="B42" s="238"/>
      <c r="C42" s="238"/>
      <c r="D42" s="238"/>
      <c r="E42" s="238"/>
      <c r="F42" s="238"/>
      <c r="G42" s="238"/>
      <c r="H42" s="238"/>
      <c r="I42" s="238"/>
      <c r="J42" s="238"/>
      <c r="K42" s="238"/>
      <c r="L42" s="238"/>
      <c r="M42" s="238"/>
      <c r="N42" s="238"/>
      <c r="O42" s="238"/>
      <c r="P42" s="20"/>
      <c r="Q42" s="20"/>
      <c r="R42" s="20"/>
      <c r="S42" s="20"/>
      <c r="T42" s="20"/>
      <c r="U42" s="20"/>
      <c r="V42" s="20"/>
      <c r="W42" s="20"/>
      <c r="X42" s="20"/>
      <c r="Y42" s="20"/>
      <c r="AL42" s="27"/>
    </row>
    <row r="43" spans="1:38" ht="9" customHeight="1">
      <c r="A43" s="26"/>
      <c r="B43" s="238"/>
      <c r="C43" s="238"/>
      <c r="D43" s="238"/>
      <c r="E43" s="238"/>
      <c r="F43" s="238"/>
      <c r="G43" s="238"/>
      <c r="H43" s="238"/>
      <c r="I43" s="238"/>
      <c r="J43" s="238"/>
      <c r="K43" s="238"/>
      <c r="L43" s="238"/>
      <c r="M43" s="238"/>
      <c r="N43" s="238"/>
      <c r="O43" s="238"/>
      <c r="P43" s="20"/>
      <c r="Q43" s="20"/>
      <c r="R43" s="20"/>
      <c r="S43" s="20"/>
      <c r="T43" s="20"/>
      <c r="U43" s="20"/>
      <c r="V43" s="20"/>
      <c r="W43" s="20"/>
      <c r="X43" s="20"/>
      <c r="Y43" s="20"/>
      <c r="AL43" s="27"/>
    </row>
    <row r="44" spans="1:38" ht="15" customHeight="1">
      <c r="A44" s="172" t="s">
        <v>121</v>
      </c>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4"/>
    </row>
    <row r="45" spans="1:38" ht="15" customHeight="1">
      <c r="A45" s="172"/>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4"/>
    </row>
    <row r="46" spans="1:38" ht="15" customHeight="1">
      <c r="A46" s="26"/>
      <c r="B46" s="160" t="s">
        <v>41</v>
      </c>
      <c r="C46" s="160"/>
      <c r="D46" s="160"/>
      <c r="E46" s="160"/>
      <c r="F46" s="161" t="s">
        <v>50</v>
      </c>
      <c r="G46" s="161"/>
      <c r="H46" s="161"/>
      <c r="I46" s="161"/>
      <c r="J46" s="161"/>
      <c r="K46" s="161"/>
      <c r="L46" s="161"/>
      <c r="M46" s="161"/>
      <c r="N46" s="161" t="s">
        <v>51</v>
      </c>
      <c r="O46" s="161"/>
      <c r="P46" s="161"/>
      <c r="Q46" s="161"/>
      <c r="R46" s="161"/>
      <c r="S46" s="161"/>
      <c r="T46" s="161"/>
      <c r="U46" s="161"/>
      <c r="V46" s="161" t="s">
        <v>52</v>
      </c>
      <c r="W46" s="161"/>
      <c r="X46" s="161"/>
      <c r="Y46" s="161"/>
      <c r="Z46" s="161"/>
      <c r="AA46" s="161"/>
      <c r="AB46" s="161"/>
      <c r="AC46" s="161"/>
      <c r="AD46" s="161" t="s">
        <v>39</v>
      </c>
      <c r="AE46" s="161"/>
      <c r="AF46" s="161"/>
      <c r="AG46" s="161"/>
      <c r="AH46" s="161"/>
      <c r="AI46" s="161"/>
      <c r="AJ46" s="161"/>
      <c r="AK46" s="161"/>
      <c r="AL46" s="27"/>
    </row>
    <row r="47" spans="1:38" ht="15" customHeight="1">
      <c r="A47" s="26"/>
      <c r="B47" s="160" t="s">
        <v>37</v>
      </c>
      <c r="C47" s="160"/>
      <c r="D47" s="160"/>
      <c r="E47" s="160"/>
      <c r="F47" s="165">
        <f>SUM(事業費等入力シート!F31)</f>
        <v>0</v>
      </c>
      <c r="G47" s="165"/>
      <c r="H47" s="165"/>
      <c r="I47" s="165"/>
      <c r="J47" s="165"/>
      <c r="K47" s="165"/>
      <c r="L47" s="166"/>
      <c r="M47" s="50" t="s">
        <v>35</v>
      </c>
      <c r="N47" s="165">
        <f>SUM(事業費等入力シート!M31)</f>
        <v>0</v>
      </c>
      <c r="O47" s="165"/>
      <c r="P47" s="165"/>
      <c r="Q47" s="165"/>
      <c r="R47" s="165"/>
      <c r="S47" s="165"/>
      <c r="T47" s="166"/>
      <c r="U47" s="50" t="s">
        <v>35</v>
      </c>
      <c r="V47" s="165">
        <f>SUM(事業費等入力シート!T31)</f>
        <v>0</v>
      </c>
      <c r="W47" s="165"/>
      <c r="X47" s="165"/>
      <c r="Y47" s="165"/>
      <c r="Z47" s="165"/>
      <c r="AA47" s="165"/>
      <c r="AB47" s="166"/>
      <c r="AC47" s="50" t="s">
        <v>35</v>
      </c>
      <c r="AD47" s="165">
        <f>SUM(F47,N47,V47)</f>
        <v>0</v>
      </c>
      <c r="AE47" s="165"/>
      <c r="AF47" s="165"/>
      <c r="AG47" s="165"/>
      <c r="AH47" s="165"/>
      <c r="AI47" s="165"/>
      <c r="AJ47" s="166"/>
      <c r="AK47" s="50" t="s">
        <v>35</v>
      </c>
      <c r="AL47" s="27"/>
    </row>
    <row r="48" spans="1:38" ht="15" customHeight="1" thickBot="1">
      <c r="A48" s="26"/>
      <c r="B48" s="154" t="s">
        <v>38</v>
      </c>
      <c r="C48" s="154"/>
      <c r="D48" s="154"/>
      <c r="E48" s="154"/>
      <c r="F48" s="158">
        <f>SUM(事業費等入力シート!F32)</f>
        <v>0</v>
      </c>
      <c r="G48" s="158"/>
      <c r="H48" s="158"/>
      <c r="I48" s="158"/>
      <c r="J48" s="158"/>
      <c r="K48" s="158"/>
      <c r="L48" s="159"/>
      <c r="M48" s="55" t="s">
        <v>35</v>
      </c>
      <c r="N48" s="158">
        <f>SUM(事業費等入力シート!M32)</f>
        <v>0</v>
      </c>
      <c r="O48" s="158"/>
      <c r="P48" s="158"/>
      <c r="Q48" s="158"/>
      <c r="R48" s="158"/>
      <c r="S48" s="158"/>
      <c r="T48" s="159"/>
      <c r="U48" s="55" t="s">
        <v>35</v>
      </c>
      <c r="V48" s="158">
        <f>SUM(事業費等入力シート!T32)</f>
        <v>0</v>
      </c>
      <c r="W48" s="158"/>
      <c r="X48" s="158"/>
      <c r="Y48" s="158"/>
      <c r="Z48" s="158"/>
      <c r="AA48" s="158"/>
      <c r="AB48" s="159"/>
      <c r="AC48" s="55" t="s">
        <v>35</v>
      </c>
      <c r="AD48" s="158">
        <f>SUM(F48,N48,V48)</f>
        <v>0</v>
      </c>
      <c r="AE48" s="158"/>
      <c r="AF48" s="158"/>
      <c r="AG48" s="158"/>
      <c r="AH48" s="158"/>
      <c r="AI48" s="158"/>
      <c r="AJ48" s="159"/>
      <c r="AK48" s="55" t="s">
        <v>35</v>
      </c>
      <c r="AL48" s="27"/>
    </row>
    <row r="49" spans="1:38" ht="15" customHeight="1" thickTop="1">
      <c r="A49" s="26"/>
      <c r="B49" s="167" t="s">
        <v>39</v>
      </c>
      <c r="C49" s="167"/>
      <c r="D49" s="167"/>
      <c r="E49" s="167"/>
      <c r="F49" s="168">
        <f>SUM(F47:L48)</f>
        <v>0</v>
      </c>
      <c r="G49" s="168"/>
      <c r="H49" s="168"/>
      <c r="I49" s="168"/>
      <c r="J49" s="168"/>
      <c r="K49" s="168"/>
      <c r="L49" s="169"/>
      <c r="M49" s="54" t="s">
        <v>35</v>
      </c>
      <c r="N49" s="168">
        <f>SUM(N47:T48)</f>
        <v>0</v>
      </c>
      <c r="O49" s="168"/>
      <c r="P49" s="168"/>
      <c r="Q49" s="168"/>
      <c r="R49" s="168"/>
      <c r="S49" s="168"/>
      <c r="T49" s="169"/>
      <c r="U49" s="54" t="s">
        <v>35</v>
      </c>
      <c r="V49" s="168">
        <f>SUM(V47:AB48)</f>
        <v>0</v>
      </c>
      <c r="W49" s="168"/>
      <c r="X49" s="168"/>
      <c r="Y49" s="168"/>
      <c r="Z49" s="168"/>
      <c r="AA49" s="168"/>
      <c r="AB49" s="169"/>
      <c r="AC49" s="54" t="s">
        <v>35</v>
      </c>
      <c r="AD49" s="168">
        <f>SUM(AD47:AJ48)</f>
        <v>0</v>
      </c>
      <c r="AE49" s="168"/>
      <c r="AF49" s="168"/>
      <c r="AG49" s="168"/>
      <c r="AH49" s="168"/>
      <c r="AI49" s="168"/>
      <c r="AJ49" s="169"/>
      <c r="AK49" s="54" t="s">
        <v>35</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189" t="s">
        <v>122</v>
      </c>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1"/>
    </row>
    <row r="52" spans="1:38" ht="15" customHeight="1" thickBot="1">
      <c r="A52" s="189"/>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1"/>
    </row>
    <row r="53" spans="1:38" ht="15" customHeight="1">
      <c r="A53" s="26"/>
      <c r="B53" s="175" t="s">
        <v>34</v>
      </c>
      <c r="C53" s="176"/>
      <c r="D53" s="176"/>
      <c r="E53" s="176"/>
      <c r="F53" s="176"/>
      <c r="G53" s="177"/>
      <c r="H53" s="181" t="s">
        <v>32</v>
      </c>
      <c r="I53" s="175" t="s">
        <v>53</v>
      </c>
      <c r="J53" s="176"/>
      <c r="K53" s="176"/>
      <c r="L53" s="176"/>
      <c r="M53" s="176"/>
      <c r="N53" s="176"/>
      <c r="O53" s="176"/>
      <c r="P53" s="176"/>
      <c r="Q53" s="177"/>
      <c r="R53" s="181" t="s">
        <v>19</v>
      </c>
      <c r="S53" s="182"/>
      <c r="T53" s="175" t="s">
        <v>49</v>
      </c>
      <c r="U53" s="177"/>
      <c r="V53" s="182" t="s">
        <v>32</v>
      </c>
      <c r="W53" s="183">
        <f ca="1">Z56+AH56</f>
        <v>0</v>
      </c>
      <c r="X53" s="184"/>
      <c r="Y53" s="184"/>
      <c r="Z53" s="184"/>
      <c r="AA53" s="184"/>
      <c r="AB53" s="184"/>
      <c r="AC53" s="184"/>
      <c r="AD53" s="184"/>
      <c r="AE53" s="185"/>
      <c r="AF53" s="182" t="s">
        <v>35</v>
      </c>
      <c r="AG53" s="44"/>
      <c r="AH53" s="44"/>
      <c r="AI53" s="44"/>
      <c r="AJ53" s="44"/>
      <c r="AK53" s="44"/>
      <c r="AL53" s="27"/>
    </row>
    <row r="54" spans="1:38" ht="15" customHeight="1" thickBot="1">
      <c r="A54" s="26"/>
      <c r="B54" s="178"/>
      <c r="C54" s="179"/>
      <c r="D54" s="179"/>
      <c r="E54" s="179"/>
      <c r="F54" s="179"/>
      <c r="G54" s="180"/>
      <c r="H54" s="181"/>
      <c r="I54" s="178"/>
      <c r="J54" s="179"/>
      <c r="K54" s="179"/>
      <c r="L54" s="179"/>
      <c r="M54" s="179"/>
      <c r="N54" s="179"/>
      <c r="O54" s="179"/>
      <c r="P54" s="179"/>
      <c r="Q54" s="180"/>
      <c r="R54" s="181"/>
      <c r="S54" s="182"/>
      <c r="T54" s="178"/>
      <c r="U54" s="180"/>
      <c r="V54" s="182"/>
      <c r="W54" s="186"/>
      <c r="X54" s="187"/>
      <c r="Y54" s="187"/>
      <c r="Z54" s="187"/>
      <c r="AA54" s="187"/>
      <c r="AB54" s="187"/>
      <c r="AC54" s="187"/>
      <c r="AD54" s="187"/>
      <c r="AE54" s="188"/>
      <c r="AF54" s="182"/>
      <c r="AG54" s="44"/>
      <c r="AH54" s="44"/>
      <c r="AI54" s="44"/>
      <c r="AJ54" s="44"/>
      <c r="AK54" s="44"/>
      <c r="AL54" s="27"/>
    </row>
    <row r="55" spans="1:38" ht="13.5">
      <c r="A55" s="26"/>
      <c r="B55" s="20"/>
      <c r="C55" s="20"/>
      <c r="D55" s="20"/>
      <c r="E55" s="20"/>
      <c r="F55" s="20"/>
      <c r="G55" s="20"/>
      <c r="H55" s="20"/>
      <c r="I55" s="38" t="s">
        <v>58</v>
      </c>
      <c r="J55" s="20"/>
      <c r="K55" s="20"/>
      <c r="L55" s="20"/>
      <c r="M55" s="20"/>
      <c r="N55" s="20"/>
      <c r="O55" s="20"/>
      <c r="P55" s="20"/>
      <c r="Q55" s="20"/>
      <c r="R55" s="20"/>
      <c r="S55" s="20"/>
      <c r="T55" s="20"/>
      <c r="U55" s="20"/>
      <c r="V55" s="20"/>
      <c r="W55" s="38" t="s">
        <v>59</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244" t="s">
        <v>100</v>
      </c>
      <c r="T56" s="244"/>
      <c r="U56" s="244"/>
      <c r="V56" s="244"/>
      <c r="W56" s="244" t="s">
        <v>98</v>
      </c>
      <c r="X56" s="244"/>
      <c r="Y56" s="245"/>
      <c r="Z56" s="246">
        <f ca="1">INT(INT(F47+(V47*AG34))*AG37)</f>
        <v>0</v>
      </c>
      <c r="AA56" s="247"/>
      <c r="AB56" s="247"/>
      <c r="AC56" s="247"/>
      <c r="AD56" s="248"/>
      <c r="AE56" s="249" t="s">
        <v>99</v>
      </c>
      <c r="AF56" s="249"/>
      <c r="AG56" s="250"/>
      <c r="AH56" s="251">
        <f ca="1">INT(INT(F48+(V48*AG34))*AG37)</f>
        <v>0</v>
      </c>
      <c r="AI56" s="252"/>
      <c r="AJ56" s="252"/>
      <c r="AK56" s="252"/>
      <c r="AL56" s="253"/>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64</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193" t="s">
        <v>123</v>
      </c>
      <c r="C60" s="194"/>
      <c r="D60" s="194"/>
      <c r="E60" s="194"/>
      <c r="F60" s="194"/>
      <c r="G60" s="194"/>
      <c r="H60" s="194"/>
      <c r="I60" s="194"/>
      <c r="J60" s="194"/>
      <c r="K60" s="194"/>
      <c r="L60" s="194"/>
      <c r="M60" s="194"/>
      <c r="N60" s="194"/>
      <c r="O60" s="195"/>
      <c r="P60" s="43"/>
      <c r="Q60" s="43"/>
      <c r="R60" s="43"/>
      <c r="S60" s="199" t="s">
        <v>63</v>
      </c>
      <c r="T60" s="200"/>
      <c r="U60" s="200"/>
      <c r="V60" s="200"/>
      <c r="W60" s="200"/>
      <c r="X60" s="200"/>
      <c r="Y60" s="200"/>
      <c r="Z60" s="200"/>
      <c r="AA60" s="201"/>
      <c r="AB60" s="205" t="s">
        <v>32</v>
      </c>
      <c r="AC60" s="206">
        <f ca="1">MIN(W23,W53)</f>
        <v>0</v>
      </c>
      <c r="AD60" s="207"/>
      <c r="AE60" s="207"/>
      <c r="AF60" s="207"/>
      <c r="AG60" s="207"/>
      <c r="AH60" s="207"/>
      <c r="AI60" s="207"/>
      <c r="AJ60" s="207"/>
      <c r="AK60" s="208"/>
      <c r="AL60" s="192" t="s">
        <v>35</v>
      </c>
    </row>
    <row r="61" spans="1:38" ht="15" customHeight="1" thickBot="1">
      <c r="A61" s="26"/>
      <c r="B61" s="196"/>
      <c r="C61" s="197"/>
      <c r="D61" s="197"/>
      <c r="E61" s="197"/>
      <c r="F61" s="197"/>
      <c r="G61" s="197"/>
      <c r="H61" s="197"/>
      <c r="I61" s="197"/>
      <c r="J61" s="197"/>
      <c r="K61" s="197"/>
      <c r="L61" s="197"/>
      <c r="M61" s="197"/>
      <c r="N61" s="197"/>
      <c r="O61" s="198"/>
      <c r="P61" s="43"/>
      <c r="Q61" s="43"/>
      <c r="R61" s="43"/>
      <c r="S61" s="202"/>
      <c r="T61" s="203"/>
      <c r="U61" s="203"/>
      <c r="V61" s="203"/>
      <c r="W61" s="203"/>
      <c r="X61" s="203"/>
      <c r="Y61" s="203"/>
      <c r="Z61" s="203"/>
      <c r="AA61" s="204"/>
      <c r="AB61" s="205"/>
      <c r="AC61" s="209"/>
      <c r="AD61" s="210"/>
      <c r="AE61" s="210"/>
      <c r="AF61" s="210"/>
      <c r="AG61" s="210"/>
      <c r="AH61" s="210"/>
      <c r="AI61" s="210"/>
      <c r="AJ61" s="210"/>
      <c r="AK61" s="211"/>
      <c r="AL61" s="192"/>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239" t="s">
        <v>109</v>
      </c>
      <c r="C63" s="239"/>
      <c r="D63" s="239"/>
      <c r="E63" s="239"/>
      <c r="F63" s="239"/>
      <c r="G63" s="239"/>
      <c r="H63" s="239"/>
      <c r="I63" s="240"/>
      <c r="J63" s="241">
        <f ca="1">IF(AC60=W53,AD49-AC60,AD19-W23)</f>
        <v>0</v>
      </c>
      <c r="K63" s="242"/>
      <c r="L63" s="242"/>
      <c r="M63" s="242"/>
      <c r="N63" s="243"/>
      <c r="O63" s="67"/>
      <c r="P63" s="43"/>
      <c r="Q63" s="43"/>
      <c r="R63" s="43"/>
      <c r="S63" s="244" t="s">
        <v>100</v>
      </c>
      <c r="T63" s="244"/>
      <c r="U63" s="244"/>
      <c r="V63" s="244"/>
      <c r="W63" s="244" t="s">
        <v>98</v>
      </c>
      <c r="X63" s="244"/>
      <c r="Y63" s="245"/>
      <c r="Z63" s="246">
        <f ca="1">IF(W23=AC60,Z26,Z56)</f>
        <v>0</v>
      </c>
      <c r="AA63" s="247"/>
      <c r="AB63" s="247"/>
      <c r="AC63" s="247"/>
      <c r="AD63" s="248"/>
      <c r="AE63" s="249" t="s">
        <v>99</v>
      </c>
      <c r="AF63" s="249"/>
      <c r="AG63" s="250"/>
      <c r="AH63" s="251">
        <f ca="1">IF(W23=AC60,AH26,AH56)</f>
        <v>0</v>
      </c>
      <c r="AI63" s="252"/>
      <c r="AJ63" s="252"/>
      <c r="AK63" s="252"/>
      <c r="AL63" s="253"/>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B53:G54"/>
    <mergeCell ref="H53:H54"/>
    <mergeCell ref="I53:Q54"/>
    <mergeCell ref="R53:S54"/>
    <mergeCell ref="T53:U54"/>
    <mergeCell ref="V53:V54"/>
    <mergeCell ref="W53:AE54"/>
    <mergeCell ref="AF53:AF54"/>
    <mergeCell ref="A51:AL52"/>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s>
  <phoneticPr fontId="3"/>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view="pageBreakPreview" zoomScaleNormal="100" zoomScaleSheetLayoutView="100" workbookViewId="0">
      <selection activeCell="X39" sqref="X39"/>
    </sheetView>
  </sheetViews>
  <sheetFormatPr defaultColWidth="2.5" defaultRowHeight="15" customHeight="1"/>
  <sheetData>
    <row r="1" spans="1:38" ht="18.75" customHeight="1">
      <c r="A1" s="212" t="s">
        <v>65</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1:38" ht="18.75" customHeight="1" thickBot="1">
      <c r="A2" s="32" t="s">
        <v>56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60</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9" t="s">
        <v>81</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1"/>
    </row>
    <row r="5" spans="1:38" ht="1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1"/>
    </row>
    <row r="6" spans="1:38" ht="15" customHeight="1" thickBot="1">
      <c r="A6" s="26"/>
      <c r="B6" s="161" t="s">
        <v>41</v>
      </c>
      <c r="C6" s="161"/>
      <c r="D6" s="161"/>
      <c r="E6" s="161"/>
      <c r="F6" s="161"/>
      <c r="G6" s="161"/>
      <c r="H6" s="160" t="s">
        <v>43</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3" t="s">
        <v>40</v>
      </c>
      <c r="C7" s="213"/>
      <c r="D7" s="213"/>
      <c r="E7" s="213"/>
      <c r="F7" s="213"/>
      <c r="G7" s="213"/>
      <c r="H7" s="214">
        <f>SUM(補助対象施設の利用状況表!B48)</f>
        <v>0</v>
      </c>
      <c r="I7" s="214"/>
      <c r="J7" s="214"/>
      <c r="K7" s="214"/>
      <c r="L7" s="214"/>
      <c r="M7" s="214"/>
      <c r="N7" s="215"/>
      <c r="O7" s="50" t="s">
        <v>42</v>
      </c>
      <c r="P7" s="20" t="s">
        <v>168</v>
      </c>
      <c r="Q7" s="20"/>
      <c r="R7" s="20"/>
      <c r="S7" s="20"/>
      <c r="T7" s="20"/>
      <c r="U7" s="20"/>
      <c r="V7" s="20"/>
      <c r="W7" s="20"/>
      <c r="X7" s="20"/>
      <c r="Y7" s="225" t="s">
        <v>46</v>
      </c>
      <c r="Z7" s="218" t="s">
        <v>44</v>
      </c>
      <c r="AA7" s="218"/>
      <c r="AB7" s="218"/>
      <c r="AC7" s="218"/>
      <c r="AD7" s="218"/>
      <c r="AE7" s="218"/>
      <c r="AF7" s="35" t="s">
        <v>32</v>
      </c>
      <c r="AG7" s="222" t="s">
        <v>165</v>
      </c>
      <c r="AH7" s="222"/>
      <c r="AI7" s="222"/>
      <c r="AJ7" s="222"/>
      <c r="AK7" s="223"/>
      <c r="AL7" s="27"/>
    </row>
    <row r="8" spans="1:38" ht="15" customHeight="1" thickBot="1">
      <c r="A8" s="26"/>
      <c r="B8" s="213" t="s">
        <v>20</v>
      </c>
      <c r="C8" s="213"/>
      <c r="D8" s="213"/>
      <c r="E8" s="213"/>
      <c r="F8" s="213"/>
      <c r="G8" s="213"/>
      <c r="H8" s="214">
        <f ca="1">SUM(補助対象施設の利用状況表!F48)</f>
        <v>0</v>
      </c>
      <c r="I8" s="214"/>
      <c r="J8" s="214"/>
      <c r="K8" s="214"/>
      <c r="L8" s="214"/>
      <c r="M8" s="214"/>
      <c r="N8" s="215"/>
      <c r="O8" s="50" t="s">
        <v>42</v>
      </c>
      <c r="P8" s="20" t="s">
        <v>169</v>
      </c>
      <c r="Q8" s="20"/>
      <c r="R8" s="20"/>
      <c r="S8" s="20"/>
      <c r="T8" s="20"/>
      <c r="U8" s="20"/>
      <c r="V8" s="20"/>
      <c r="W8" s="20"/>
      <c r="X8" s="20"/>
      <c r="Y8" s="226"/>
      <c r="Z8" s="236" t="s">
        <v>48</v>
      </c>
      <c r="AA8" s="236"/>
      <c r="AB8" s="236"/>
      <c r="AC8" s="236"/>
      <c r="AD8" s="236"/>
      <c r="AE8" s="236"/>
      <c r="AF8" s="36" t="s">
        <v>32</v>
      </c>
      <c r="AG8" s="220">
        <f ca="1">IF(H9&gt;0,H8/(H9+H8),1)</f>
        <v>1</v>
      </c>
      <c r="AH8" s="220"/>
      <c r="AI8" s="220"/>
      <c r="AJ8" s="220"/>
      <c r="AK8" s="221"/>
      <c r="AL8" s="27"/>
    </row>
    <row r="9" spans="1:38" ht="15" customHeight="1" thickBot="1">
      <c r="A9" s="26"/>
      <c r="B9" s="213" t="s">
        <v>21</v>
      </c>
      <c r="C9" s="213"/>
      <c r="D9" s="213"/>
      <c r="E9" s="213"/>
      <c r="F9" s="213"/>
      <c r="G9" s="213"/>
      <c r="H9" s="214">
        <f ca="1">SUM(補助対象施設の利用状況表!J48)</f>
        <v>0</v>
      </c>
      <c r="I9" s="214"/>
      <c r="J9" s="214"/>
      <c r="K9" s="214"/>
      <c r="L9" s="214"/>
      <c r="M9" s="214"/>
      <c r="N9" s="215"/>
      <c r="O9" s="50" t="s">
        <v>42</v>
      </c>
      <c r="P9" s="20" t="s">
        <v>170</v>
      </c>
      <c r="Q9" s="20"/>
      <c r="R9" s="20"/>
      <c r="S9" s="20"/>
      <c r="T9" s="20"/>
      <c r="U9" s="20"/>
      <c r="V9" s="20"/>
      <c r="W9" s="20"/>
      <c r="X9" s="20"/>
      <c r="Y9" s="20"/>
      <c r="Z9" s="216" t="s">
        <v>54</v>
      </c>
      <c r="AA9" s="216"/>
      <c r="AB9" s="216"/>
      <c r="AC9" s="216"/>
      <c r="AD9" s="216"/>
      <c r="AE9" s="216"/>
      <c r="AF9" s="216"/>
      <c r="AG9" s="216"/>
      <c r="AH9" s="216"/>
      <c r="AI9" s="216"/>
      <c r="AJ9" s="216"/>
      <c r="AK9" s="216"/>
      <c r="AL9" s="27"/>
    </row>
    <row r="10" spans="1:38" ht="15" customHeight="1">
      <c r="A10" s="26"/>
      <c r="B10" s="213" t="s">
        <v>23</v>
      </c>
      <c r="C10" s="213"/>
      <c r="D10" s="213"/>
      <c r="E10" s="213"/>
      <c r="F10" s="213"/>
      <c r="G10" s="213"/>
      <c r="H10" s="214">
        <f ca="1">H7-(H8+H9)</f>
        <v>0</v>
      </c>
      <c r="I10" s="214"/>
      <c r="J10" s="214"/>
      <c r="K10" s="214"/>
      <c r="L10" s="214"/>
      <c r="M10" s="214"/>
      <c r="N10" s="215"/>
      <c r="O10" s="50" t="s">
        <v>42</v>
      </c>
      <c r="P10" s="20" t="s">
        <v>171</v>
      </c>
      <c r="Q10" s="20"/>
      <c r="R10" s="20"/>
      <c r="S10" s="20"/>
      <c r="T10" s="20"/>
      <c r="U10" s="20"/>
      <c r="V10" s="20"/>
      <c r="W10" s="20"/>
      <c r="X10" s="20"/>
      <c r="Y10" s="225" t="s">
        <v>46</v>
      </c>
      <c r="Z10" s="218" t="s">
        <v>45</v>
      </c>
      <c r="AA10" s="218"/>
      <c r="AB10" s="218"/>
      <c r="AC10" s="218"/>
      <c r="AD10" s="218"/>
      <c r="AE10" s="218"/>
      <c r="AF10" s="35" t="s">
        <v>32</v>
      </c>
      <c r="AG10" s="218" t="s">
        <v>167</v>
      </c>
      <c r="AH10" s="218"/>
      <c r="AI10" s="218"/>
      <c r="AJ10" s="218"/>
      <c r="AK10" s="219"/>
      <c r="AL10" s="27"/>
    </row>
    <row r="11" spans="1:38" ht="15" customHeight="1" thickBot="1">
      <c r="A11" s="26"/>
      <c r="B11" s="213" t="s">
        <v>33</v>
      </c>
      <c r="C11" s="213"/>
      <c r="D11" s="213"/>
      <c r="E11" s="213"/>
      <c r="F11" s="213"/>
      <c r="G11" s="213"/>
      <c r="H11" s="214">
        <f>SUM(補助対象施設の利用状況表!S48)</f>
        <v>0</v>
      </c>
      <c r="I11" s="214"/>
      <c r="J11" s="214"/>
      <c r="K11" s="214"/>
      <c r="L11" s="214"/>
      <c r="M11" s="214"/>
      <c r="N11" s="215"/>
      <c r="O11" s="50" t="s">
        <v>42</v>
      </c>
      <c r="P11" s="20" t="s">
        <v>172</v>
      </c>
      <c r="Q11" s="20"/>
      <c r="R11" s="23" t="s">
        <v>162</v>
      </c>
      <c r="S11" s="20"/>
      <c r="T11" s="20"/>
      <c r="U11" s="20"/>
      <c r="V11" s="20"/>
      <c r="W11" s="20"/>
      <c r="X11" s="20"/>
      <c r="Y11" s="226"/>
      <c r="Z11" s="236" t="s">
        <v>49</v>
      </c>
      <c r="AA11" s="236"/>
      <c r="AB11" s="236"/>
      <c r="AC11" s="236"/>
      <c r="AD11" s="236"/>
      <c r="AE11" s="236"/>
      <c r="AF11" s="36" t="s">
        <v>32</v>
      </c>
      <c r="AG11" s="220">
        <f>IF(H7&gt;0,1-(H11/H7),1)</f>
        <v>1</v>
      </c>
      <c r="AH11" s="220"/>
      <c r="AI11" s="220"/>
      <c r="AJ11" s="220"/>
      <c r="AK11" s="221"/>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7" t="s">
        <v>54</v>
      </c>
      <c r="AA12" s="227"/>
      <c r="AB12" s="227"/>
      <c r="AC12" s="227"/>
      <c r="AD12" s="227"/>
      <c r="AE12" s="227"/>
      <c r="AF12" s="227"/>
      <c r="AG12" s="227"/>
      <c r="AH12" s="227"/>
      <c r="AI12" s="227"/>
      <c r="AJ12" s="227"/>
      <c r="AK12" s="227"/>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8"/>
      <c r="AA13" s="228"/>
      <c r="AB13" s="228"/>
      <c r="AC13" s="228"/>
      <c r="AD13" s="228"/>
      <c r="AE13" s="228"/>
      <c r="AF13" s="228"/>
      <c r="AG13" s="228"/>
      <c r="AH13" s="228"/>
      <c r="AI13" s="228"/>
      <c r="AJ13" s="228"/>
      <c r="AK13" s="228"/>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189" t="s">
        <v>118</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1:38" ht="15" customHeight="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1"/>
    </row>
    <row r="17" spans="1:38" ht="15" customHeight="1">
      <c r="A17" s="26"/>
      <c r="B17" s="160" t="s">
        <v>41</v>
      </c>
      <c r="C17" s="160"/>
      <c r="D17" s="160"/>
      <c r="E17" s="160"/>
      <c r="F17" s="161" t="s">
        <v>50</v>
      </c>
      <c r="G17" s="161"/>
      <c r="H17" s="161"/>
      <c r="I17" s="161"/>
      <c r="J17" s="161"/>
      <c r="K17" s="161"/>
      <c r="L17" s="161"/>
      <c r="M17" s="161"/>
      <c r="N17" s="161" t="s">
        <v>51</v>
      </c>
      <c r="O17" s="161"/>
      <c r="P17" s="161"/>
      <c r="Q17" s="161"/>
      <c r="R17" s="161"/>
      <c r="S17" s="161"/>
      <c r="T17" s="161"/>
      <c r="U17" s="161"/>
      <c r="V17" s="161" t="s">
        <v>52</v>
      </c>
      <c r="W17" s="161"/>
      <c r="X17" s="161"/>
      <c r="Y17" s="161"/>
      <c r="Z17" s="161"/>
      <c r="AA17" s="161"/>
      <c r="AB17" s="161"/>
      <c r="AC17" s="161"/>
      <c r="AD17" s="161" t="s">
        <v>39</v>
      </c>
      <c r="AE17" s="161"/>
      <c r="AF17" s="161"/>
      <c r="AG17" s="161"/>
      <c r="AH17" s="161"/>
      <c r="AI17" s="161"/>
      <c r="AJ17" s="161"/>
      <c r="AK17" s="161"/>
      <c r="AL17" s="27"/>
    </row>
    <row r="18" spans="1:38" ht="15" customHeight="1">
      <c r="A18" s="26"/>
      <c r="B18" s="160" t="s">
        <v>37</v>
      </c>
      <c r="C18" s="160"/>
      <c r="D18" s="160"/>
      <c r="E18" s="160"/>
      <c r="F18" s="165">
        <f>SUM(事業費等入力シート!F14)</f>
        <v>0</v>
      </c>
      <c r="G18" s="165"/>
      <c r="H18" s="165"/>
      <c r="I18" s="165"/>
      <c r="J18" s="165"/>
      <c r="K18" s="165"/>
      <c r="L18" s="166"/>
      <c r="M18" s="50" t="s">
        <v>35</v>
      </c>
      <c r="N18" s="165">
        <f>SUM(事業費等入力シート!M14)</f>
        <v>0</v>
      </c>
      <c r="O18" s="165"/>
      <c r="P18" s="165"/>
      <c r="Q18" s="165"/>
      <c r="R18" s="165"/>
      <c r="S18" s="165"/>
      <c r="T18" s="166"/>
      <c r="U18" s="50" t="s">
        <v>35</v>
      </c>
      <c r="V18" s="165">
        <f>SUM(事業費等入力シート!T14)</f>
        <v>0</v>
      </c>
      <c r="W18" s="165"/>
      <c r="X18" s="165"/>
      <c r="Y18" s="165"/>
      <c r="Z18" s="165"/>
      <c r="AA18" s="165"/>
      <c r="AB18" s="166"/>
      <c r="AC18" s="50" t="s">
        <v>35</v>
      </c>
      <c r="AD18" s="165">
        <f>SUM(F18,N18,V18)</f>
        <v>0</v>
      </c>
      <c r="AE18" s="165"/>
      <c r="AF18" s="165"/>
      <c r="AG18" s="165"/>
      <c r="AH18" s="165"/>
      <c r="AI18" s="165"/>
      <c r="AJ18" s="166"/>
      <c r="AK18" s="51" t="s">
        <v>35</v>
      </c>
      <c r="AL18" s="27"/>
    </row>
    <row r="19" spans="1:38" ht="15" customHeight="1" thickBot="1">
      <c r="A19" s="26"/>
      <c r="B19" s="154" t="s">
        <v>38</v>
      </c>
      <c r="C19" s="154"/>
      <c r="D19" s="154"/>
      <c r="E19" s="154"/>
      <c r="F19" s="158">
        <f>SUM(事業費等入力シート!F15)</f>
        <v>0</v>
      </c>
      <c r="G19" s="158"/>
      <c r="H19" s="158"/>
      <c r="I19" s="158"/>
      <c r="J19" s="158"/>
      <c r="K19" s="158"/>
      <c r="L19" s="159"/>
      <c r="M19" s="55" t="s">
        <v>35</v>
      </c>
      <c r="N19" s="158">
        <f>SUM(事業費等入力シート!M15)</f>
        <v>0</v>
      </c>
      <c r="O19" s="158"/>
      <c r="P19" s="158"/>
      <c r="Q19" s="158"/>
      <c r="R19" s="158"/>
      <c r="S19" s="158"/>
      <c r="T19" s="159"/>
      <c r="U19" s="55" t="s">
        <v>35</v>
      </c>
      <c r="V19" s="158">
        <f>SUM(事業費等入力シート!T15)</f>
        <v>0</v>
      </c>
      <c r="W19" s="158"/>
      <c r="X19" s="158"/>
      <c r="Y19" s="158"/>
      <c r="Z19" s="158"/>
      <c r="AA19" s="158"/>
      <c r="AB19" s="159"/>
      <c r="AC19" s="55" t="s">
        <v>35</v>
      </c>
      <c r="AD19" s="158">
        <f>SUM(F19,N19,V19)</f>
        <v>0</v>
      </c>
      <c r="AE19" s="158"/>
      <c r="AF19" s="158"/>
      <c r="AG19" s="158"/>
      <c r="AH19" s="158"/>
      <c r="AI19" s="158"/>
      <c r="AJ19" s="159"/>
      <c r="AK19" s="52" t="s">
        <v>35</v>
      </c>
      <c r="AL19" s="27"/>
    </row>
    <row r="20" spans="1:38" ht="15" customHeight="1" thickTop="1">
      <c r="A20" s="26"/>
      <c r="B20" s="167" t="s">
        <v>39</v>
      </c>
      <c r="C20" s="167"/>
      <c r="D20" s="167"/>
      <c r="E20" s="167"/>
      <c r="F20" s="168">
        <f>SUM(F18:L19)</f>
        <v>0</v>
      </c>
      <c r="G20" s="168"/>
      <c r="H20" s="168"/>
      <c r="I20" s="168"/>
      <c r="J20" s="168"/>
      <c r="K20" s="168"/>
      <c r="L20" s="169"/>
      <c r="M20" s="54" t="s">
        <v>35</v>
      </c>
      <c r="N20" s="168">
        <f>SUM(N18:T19)</f>
        <v>0</v>
      </c>
      <c r="O20" s="168"/>
      <c r="P20" s="168"/>
      <c r="Q20" s="168"/>
      <c r="R20" s="168"/>
      <c r="S20" s="168"/>
      <c r="T20" s="169"/>
      <c r="U20" s="54" t="s">
        <v>35</v>
      </c>
      <c r="V20" s="168">
        <f>SUM(V18:AB19)</f>
        <v>0</v>
      </c>
      <c r="W20" s="168"/>
      <c r="X20" s="168"/>
      <c r="Y20" s="168"/>
      <c r="Z20" s="168"/>
      <c r="AA20" s="168"/>
      <c r="AB20" s="169"/>
      <c r="AC20" s="54" t="s">
        <v>35</v>
      </c>
      <c r="AD20" s="168">
        <f>SUM(AD18:AJ19)</f>
        <v>0</v>
      </c>
      <c r="AE20" s="168"/>
      <c r="AF20" s="168"/>
      <c r="AG20" s="168"/>
      <c r="AH20" s="168"/>
      <c r="AI20" s="168"/>
      <c r="AJ20" s="169"/>
      <c r="AK20" s="53" t="s">
        <v>35</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189" t="s">
        <v>119</v>
      </c>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row>
    <row r="23" spans="1:38" ht="15" customHeight="1" thickBot="1">
      <c r="A23" s="189"/>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1"/>
    </row>
    <row r="24" spans="1:38" ht="15" customHeight="1">
      <c r="A24" s="26"/>
      <c r="B24" s="229" t="s">
        <v>34</v>
      </c>
      <c r="C24" s="230"/>
      <c r="D24" s="230"/>
      <c r="E24" s="230"/>
      <c r="F24" s="230"/>
      <c r="G24" s="231"/>
      <c r="H24" s="181" t="s">
        <v>32</v>
      </c>
      <c r="I24" s="175" t="s">
        <v>53</v>
      </c>
      <c r="J24" s="176"/>
      <c r="K24" s="176"/>
      <c r="L24" s="176"/>
      <c r="M24" s="176"/>
      <c r="N24" s="176"/>
      <c r="O24" s="176"/>
      <c r="P24" s="176"/>
      <c r="Q24" s="177"/>
      <c r="R24" s="181" t="s">
        <v>19</v>
      </c>
      <c r="S24" s="182"/>
      <c r="T24" s="175" t="s">
        <v>49</v>
      </c>
      <c r="U24" s="177"/>
      <c r="V24" s="182" t="s">
        <v>32</v>
      </c>
      <c r="W24" s="183">
        <f ca="1">Z27+AH27</f>
        <v>0</v>
      </c>
      <c r="X24" s="184"/>
      <c r="Y24" s="184"/>
      <c r="Z24" s="184"/>
      <c r="AA24" s="184"/>
      <c r="AB24" s="184"/>
      <c r="AC24" s="184"/>
      <c r="AD24" s="184"/>
      <c r="AE24" s="185"/>
      <c r="AF24" s="182" t="s">
        <v>35</v>
      </c>
      <c r="AG24" s="20"/>
      <c r="AH24" s="20"/>
      <c r="AI24" s="20"/>
      <c r="AJ24" s="20"/>
      <c r="AK24" s="20"/>
      <c r="AL24" s="27"/>
    </row>
    <row r="25" spans="1:38" ht="15" customHeight="1" thickBot="1">
      <c r="A25" s="26"/>
      <c r="B25" s="232"/>
      <c r="C25" s="233"/>
      <c r="D25" s="233"/>
      <c r="E25" s="233"/>
      <c r="F25" s="233"/>
      <c r="G25" s="234"/>
      <c r="H25" s="181"/>
      <c r="I25" s="178"/>
      <c r="J25" s="179"/>
      <c r="K25" s="179"/>
      <c r="L25" s="179"/>
      <c r="M25" s="179"/>
      <c r="N25" s="179"/>
      <c r="O25" s="179"/>
      <c r="P25" s="179"/>
      <c r="Q25" s="180"/>
      <c r="R25" s="181"/>
      <c r="S25" s="182"/>
      <c r="T25" s="178"/>
      <c r="U25" s="180"/>
      <c r="V25" s="182"/>
      <c r="W25" s="186"/>
      <c r="X25" s="187"/>
      <c r="Y25" s="187"/>
      <c r="Z25" s="187"/>
      <c r="AA25" s="187"/>
      <c r="AB25" s="187"/>
      <c r="AC25" s="187"/>
      <c r="AD25" s="187"/>
      <c r="AE25" s="188"/>
      <c r="AF25" s="182"/>
      <c r="AG25" s="20"/>
      <c r="AH25" s="20"/>
      <c r="AI25" s="20"/>
      <c r="AJ25" s="20"/>
      <c r="AK25" s="20"/>
      <c r="AL25" s="27"/>
    </row>
    <row r="26" spans="1:38" ht="13.5">
      <c r="A26" s="26"/>
      <c r="B26" s="20"/>
      <c r="C26" s="20"/>
      <c r="D26" s="20"/>
      <c r="E26" s="20"/>
      <c r="F26" s="20"/>
      <c r="G26" s="20"/>
      <c r="H26" s="20"/>
      <c r="I26" s="38" t="s">
        <v>58</v>
      </c>
      <c r="J26" s="20"/>
      <c r="K26" s="20"/>
      <c r="L26" s="20"/>
      <c r="M26" s="20"/>
      <c r="N26" s="20"/>
      <c r="O26" s="20"/>
      <c r="P26" s="20"/>
      <c r="Q26" s="20"/>
      <c r="R26" s="20"/>
      <c r="S26" s="20"/>
      <c r="U26" s="20"/>
      <c r="V26" s="20"/>
      <c r="W26" s="38" t="s">
        <v>59</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244" t="s">
        <v>100</v>
      </c>
      <c r="T27" s="244"/>
      <c r="U27" s="244"/>
      <c r="V27" s="244"/>
      <c r="W27" s="244" t="s">
        <v>37</v>
      </c>
      <c r="X27" s="244"/>
      <c r="Y27" s="245"/>
      <c r="Z27" s="246">
        <f ca="1">INT(INT(F18+(V18*AG8))*AG11)</f>
        <v>0</v>
      </c>
      <c r="AA27" s="247"/>
      <c r="AB27" s="247"/>
      <c r="AC27" s="247"/>
      <c r="AD27" s="248"/>
      <c r="AE27" s="249" t="s">
        <v>38</v>
      </c>
      <c r="AF27" s="249"/>
      <c r="AG27" s="250"/>
      <c r="AH27" s="251">
        <f ca="1">INT(INT(F19+(V19*AG8))*AG11)</f>
        <v>0</v>
      </c>
      <c r="AI27" s="252"/>
      <c r="AJ27" s="252"/>
      <c r="AK27" s="252"/>
      <c r="AL27" s="253"/>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61</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189" t="s">
        <v>84</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row>
    <row r="32" spans="1:38" ht="15" customHeight="1">
      <c r="A32" s="189"/>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1"/>
    </row>
    <row r="33" spans="1:38" ht="15" customHeight="1" thickBot="1">
      <c r="A33" s="26"/>
      <c r="B33" s="161" t="s">
        <v>41</v>
      </c>
      <c r="C33" s="161"/>
      <c r="D33" s="161"/>
      <c r="E33" s="161"/>
      <c r="F33" s="161"/>
      <c r="G33" s="161"/>
      <c r="H33" s="160" t="s">
        <v>43</v>
      </c>
      <c r="I33" s="160"/>
      <c r="J33" s="160"/>
      <c r="K33" s="160"/>
      <c r="L33" s="160"/>
      <c r="M33" s="160"/>
      <c r="N33" s="160"/>
      <c r="O33" s="160"/>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213" t="s">
        <v>40</v>
      </c>
      <c r="C34" s="213"/>
      <c r="D34" s="213"/>
      <c r="E34" s="213"/>
      <c r="F34" s="213"/>
      <c r="G34" s="213"/>
      <c r="H34" s="215">
        <f>SUM(補助対象施設の利用状況表!Y48)</f>
        <v>0</v>
      </c>
      <c r="I34" s="254"/>
      <c r="J34" s="254"/>
      <c r="K34" s="254"/>
      <c r="L34" s="254"/>
      <c r="M34" s="254"/>
      <c r="N34" s="254"/>
      <c r="O34" s="50" t="s">
        <v>42</v>
      </c>
      <c r="P34" s="20" t="s">
        <v>157</v>
      </c>
      <c r="Q34" s="20"/>
      <c r="R34" s="20"/>
      <c r="S34" s="20"/>
      <c r="T34" s="20"/>
      <c r="U34" s="20"/>
      <c r="V34" s="20"/>
      <c r="W34" s="20"/>
      <c r="X34" s="20"/>
      <c r="Y34" s="225" t="s">
        <v>46</v>
      </c>
      <c r="Z34" s="218" t="s">
        <v>44</v>
      </c>
      <c r="AA34" s="218"/>
      <c r="AB34" s="218"/>
      <c r="AC34" s="218"/>
      <c r="AD34" s="218"/>
      <c r="AE34" s="218"/>
      <c r="AF34" s="35" t="s">
        <v>32</v>
      </c>
      <c r="AG34" s="222" t="s">
        <v>165</v>
      </c>
      <c r="AH34" s="222"/>
      <c r="AI34" s="222"/>
      <c r="AJ34" s="222"/>
      <c r="AK34" s="223"/>
      <c r="AL34" s="27"/>
    </row>
    <row r="35" spans="1:38" ht="15" customHeight="1" thickBot="1">
      <c r="A35" s="26"/>
      <c r="B35" s="213" t="s">
        <v>20</v>
      </c>
      <c r="C35" s="213"/>
      <c r="D35" s="213"/>
      <c r="E35" s="213"/>
      <c r="F35" s="213"/>
      <c r="G35" s="213"/>
      <c r="H35" s="215">
        <f ca="1">SUM(補助対象施設の利用状況表!AC48)</f>
        <v>0</v>
      </c>
      <c r="I35" s="254"/>
      <c r="J35" s="254"/>
      <c r="K35" s="254"/>
      <c r="L35" s="254"/>
      <c r="M35" s="254"/>
      <c r="N35" s="254"/>
      <c r="O35" s="50" t="s">
        <v>42</v>
      </c>
      <c r="P35" s="20" t="s">
        <v>158</v>
      </c>
      <c r="Q35" s="20"/>
      <c r="R35" s="20"/>
      <c r="S35" s="20"/>
      <c r="T35" s="20"/>
      <c r="U35" s="20"/>
      <c r="V35" s="20"/>
      <c r="W35" s="20"/>
      <c r="X35" s="20"/>
      <c r="Y35" s="226"/>
      <c r="Z35" s="236" t="s">
        <v>48</v>
      </c>
      <c r="AA35" s="236"/>
      <c r="AB35" s="236"/>
      <c r="AC35" s="236"/>
      <c r="AD35" s="236"/>
      <c r="AE35" s="236"/>
      <c r="AF35" s="36" t="s">
        <v>32</v>
      </c>
      <c r="AG35" s="220">
        <f ca="1">IF(H36&gt;0,H35/(H36+H35),1)</f>
        <v>1</v>
      </c>
      <c r="AH35" s="220"/>
      <c r="AI35" s="220"/>
      <c r="AJ35" s="220"/>
      <c r="AK35" s="221"/>
      <c r="AL35" s="27"/>
    </row>
    <row r="36" spans="1:38" ht="15" customHeight="1" thickBot="1">
      <c r="A36" s="26"/>
      <c r="B36" s="213" t="s">
        <v>21</v>
      </c>
      <c r="C36" s="213"/>
      <c r="D36" s="213"/>
      <c r="E36" s="213"/>
      <c r="F36" s="213"/>
      <c r="G36" s="213"/>
      <c r="H36" s="215">
        <f ca="1">SUM(補助対象施設の利用状況表!AG48)</f>
        <v>0</v>
      </c>
      <c r="I36" s="254"/>
      <c r="J36" s="254"/>
      <c r="K36" s="254"/>
      <c r="L36" s="254"/>
      <c r="M36" s="254"/>
      <c r="N36" s="254"/>
      <c r="O36" s="50" t="s">
        <v>42</v>
      </c>
      <c r="P36" s="20" t="s">
        <v>159</v>
      </c>
      <c r="Q36" s="20"/>
      <c r="R36" s="20"/>
      <c r="S36" s="20"/>
      <c r="T36" s="20"/>
      <c r="U36" s="20"/>
      <c r="V36" s="20"/>
      <c r="W36" s="20"/>
      <c r="X36" s="20"/>
      <c r="Y36" s="20"/>
      <c r="Z36" s="216" t="s">
        <v>54</v>
      </c>
      <c r="AA36" s="216"/>
      <c r="AB36" s="216"/>
      <c r="AC36" s="216"/>
      <c r="AD36" s="216"/>
      <c r="AE36" s="216"/>
      <c r="AF36" s="216"/>
      <c r="AG36" s="216"/>
      <c r="AH36" s="216"/>
      <c r="AI36" s="216"/>
      <c r="AJ36" s="216"/>
      <c r="AK36" s="216"/>
      <c r="AL36" s="27"/>
    </row>
    <row r="37" spans="1:38" ht="15" customHeight="1">
      <c r="A37" s="26"/>
      <c r="B37" s="213" t="s">
        <v>23</v>
      </c>
      <c r="C37" s="213"/>
      <c r="D37" s="213"/>
      <c r="E37" s="213"/>
      <c r="F37" s="213"/>
      <c r="G37" s="213"/>
      <c r="H37" s="215">
        <f ca="1">H34-(H35+H36)</f>
        <v>0</v>
      </c>
      <c r="I37" s="254"/>
      <c r="J37" s="254"/>
      <c r="K37" s="254"/>
      <c r="L37" s="254"/>
      <c r="M37" s="254"/>
      <c r="N37" s="254"/>
      <c r="O37" s="50" t="s">
        <v>42</v>
      </c>
      <c r="P37" s="20" t="s">
        <v>160</v>
      </c>
      <c r="Q37" s="20"/>
      <c r="R37" s="20"/>
      <c r="S37" s="20"/>
      <c r="T37" s="20"/>
      <c r="U37" s="20"/>
      <c r="V37" s="20"/>
      <c r="W37" s="20"/>
      <c r="X37" s="20"/>
      <c r="Y37" s="225" t="s">
        <v>46</v>
      </c>
      <c r="Z37" s="218" t="s">
        <v>45</v>
      </c>
      <c r="AA37" s="218"/>
      <c r="AB37" s="218"/>
      <c r="AC37" s="218"/>
      <c r="AD37" s="218"/>
      <c r="AE37" s="218"/>
      <c r="AF37" s="35" t="s">
        <v>32</v>
      </c>
      <c r="AG37" s="218" t="s">
        <v>167</v>
      </c>
      <c r="AH37" s="218"/>
      <c r="AI37" s="218"/>
      <c r="AJ37" s="218"/>
      <c r="AK37" s="219"/>
      <c r="AL37" s="27"/>
    </row>
    <row r="38" spans="1:38" ht="15" customHeight="1" thickBot="1">
      <c r="A38" s="26"/>
      <c r="B38" s="213" t="s">
        <v>33</v>
      </c>
      <c r="C38" s="213"/>
      <c r="D38" s="213"/>
      <c r="E38" s="213"/>
      <c r="F38" s="213"/>
      <c r="G38" s="213"/>
      <c r="H38" s="215">
        <f ca="1">SUM(補助対象施設の利用状況表!AP48)</f>
        <v>0</v>
      </c>
      <c r="I38" s="254"/>
      <c r="J38" s="254"/>
      <c r="K38" s="254"/>
      <c r="L38" s="254"/>
      <c r="M38" s="254"/>
      <c r="N38" s="254"/>
      <c r="O38" s="50" t="s">
        <v>42</v>
      </c>
      <c r="P38" s="20" t="s">
        <v>161</v>
      </c>
      <c r="Q38" s="20"/>
      <c r="R38" s="23" t="s">
        <v>162</v>
      </c>
      <c r="S38" s="20"/>
      <c r="T38" s="20"/>
      <c r="U38" s="20"/>
      <c r="V38" s="20"/>
      <c r="W38" s="20"/>
      <c r="X38" s="20"/>
      <c r="Y38" s="226"/>
      <c r="Z38" s="236" t="s">
        <v>49</v>
      </c>
      <c r="AA38" s="236"/>
      <c r="AB38" s="236"/>
      <c r="AC38" s="236"/>
      <c r="AD38" s="236"/>
      <c r="AE38" s="236"/>
      <c r="AF38" s="36" t="s">
        <v>32</v>
      </c>
      <c r="AG38" s="220">
        <f>IF(H34&gt;0,1-(H38/H34),1)</f>
        <v>1</v>
      </c>
      <c r="AH38" s="220"/>
      <c r="AI38" s="220"/>
      <c r="AJ38" s="220"/>
      <c r="AK38" s="221"/>
      <c r="AL38" s="27"/>
    </row>
    <row r="39" spans="1:38" ht="15" customHeight="1">
      <c r="A39" s="26"/>
      <c r="B39" s="238" t="s">
        <v>66</v>
      </c>
      <c r="C39" s="238"/>
      <c r="D39" s="238"/>
      <c r="E39" s="238"/>
      <c r="F39" s="238"/>
      <c r="G39" s="238"/>
      <c r="H39" s="238"/>
      <c r="I39" s="238"/>
      <c r="J39" s="238"/>
      <c r="K39" s="238"/>
      <c r="L39" s="238"/>
      <c r="M39" s="238"/>
      <c r="N39" s="47"/>
      <c r="O39" s="46"/>
      <c r="P39" s="37"/>
      <c r="Q39" s="37"/>
      <c r="R39" s="46"/>
      <c r="S39" s="37"/>
      <c r="T39" s="37"/>
      <c r="U39" s="37"/>
      <c r="V39" s="37"/>
      <c r="W39" s="20"/>
      <c r="X39" s="20"/>
      <c r="Y39" s="20"/>
      <c r="Z39" s="217" t="s">
        <v>54</v>
      </c>
      <c r="AA39" s="217"/>
      <c r="AB39" s="217"/>
      <c r="AC39" s="217"/>
      <c r="AD39" s="217"/>
      <c r="AE39" s="217"/>
      <c r="AF39" s="217"/>
      <c r="AG39" s="217"/>
      <c r="AH39" s="217"/>
      <c r="AI39" s="217"/>
      <c r="AJ39" s="217"/>
      <c r="AK39" s="217"/>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172" t="s">
        <v>121</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4"/>
    </row>
    <row r="42" spans="1:38" ht="15" customHeight="1">
      <c r="A42" s="172"/>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4"/>
    </row>
    <row r="43" spans="1:38" ht="15" customHeight="1">
      <c r="A43" s="26"/>
      <c r="B43" s="160" t="s">
        <v>41</v>
      </c>
      <c r="C43" s="160"/>
      <c r="D43" s="160"/>
      <c r="E43" s="160"/>
      <c r="F43" s="161" t="s">
        <v>50</v>
      </c>
      <c r="G43" s="161"/>
      <c r="H43" s="161"/>
      <c r="I43" s="161"/>
      <c r="J43" s="161"/>
      <c r="K43" s="161"/>
      <c r="L43" s="161"/>
      <c r="M43" s="161"/>
      <c r="N43" s="161" t="s">
        <v>51</v>
      </c>
      <c r="O43" s="161"/>
      <c r="P43" s="161"/>
      <c r="Q43" s="161"/>
      <c r="R43" s="161"/>
      <c r="S43" s="161"/>
      <c r="T43" s="161"/>
      <c r="U43" s="161"/>
      <c r="V43" s="161" t="s">
        <v>52</v>
      </c>
      <c r="W43" s="161"/>
      <c r="X43" s="161"/>
      <c r="Y43" s="161"/>
      <c r="Z43" s="161"/>
      <c r="AA43" s="161"/>
      <c r="AB43" s="161"/>
      <c r="AC43" s="161"/>
      <c r="AD43" s="161" t="s">
        <v>39</v>
      </c>
      <c r="AE43" s="161"/>
      <c r="AF43" s="161"/>
      <c r="AG43" s="161"/>
      <c r="AH43" s="161"/>
      <c r="AI43" s="161"/>
      <c r="AJ43" s="161"/>
      <c r="AK43" s="161"/>
      <c r="AL43" s="27"/>
    </row>
    <row r="44" spans="1:38" ht="15" customHeight="1">
      <c r="A44" s="26"/>
      <c r="B44" s="160" t="s">
        <v>37</v>
      </c>
      <c r="C44" s="160"/>
      <c r="D44" s="160"/>
      <c r="E44" s="160"/>
      <c r="F44" s="165">
        <f>SUM(事業費等入力シート!F31)</f>
        <v>0</v>
      </c>
      <c r="G44" s="165"/>
      <c r="H44" s="165"/>
      <c r="I44" s="165"/>
      <c r="J44" s="165"/>
      <c r="K44" s="165"/>
      <c r="L44" s="166"/>
      <c r="M44" s="50" t="s">
        <v>35</v>
      </c>
      <c r="N44" s="165">
        <f>SUM(事業費等入力シート!M31)</f>
        <v>0</v>
      </c>
      <c r="O44" s="165"/>
      <c r="P44" s="165"/>
      <c r="Q44" s="165"/>
      <c r="R44" s="165"/>
      <c r="S44" s="165"/>
      <c r="T44" s="166"/>
      <c r="U44" s="50" t="s">
        <v>35</v>
      </c>
      <c r="V44" s="165">
        <f>SUM(事業費等入力シート!T31)</f>
        <v>0</v>
      </c>
      <c r="W44" s="165"/>
      <c r="X44" s="165"/>
      <c r="Y44" s="165"/>
      <c r="Z44" s="165"/>
      <c r="AA44" s="165"/>
      <c r="AB44" s="166"/>
      <c r="AC44" s="50" t="s">
        <v>35</v>
      </c>
      <c r="AD44" s="165">
        <f>SUM(F44,N44,V44)</f>
        <v>0</v>
      </c>
      <c r="AE44" s="165"/>
      <c r="AF44" s="165"/>
      <c r="AG44" s="165"/>
      <c r="AH44" s="165"/>
      <c r="AI44" s="165"/>
      <c r="AJ44" s="166"/>
      <c r="AK44" s="50" t="s">
        <v>35</v>
      </c>
      <c r="AL44" s="27"/>
    </row>
    <row r="45" spans="1:38" ht="15" customHeight="1" thickBot="1">
      <c r="A45" s="26"/>
      <c r="B45" s="154" t="s">
        <v>38</v>
      </c>
      <c r="C45" s="154"/>
      <c r="D45" s="154"/>
      <c r="E45" s="154"/>
      <c r="F45" s="158">
        <f>SUM(事業費等入力シート!F32)</f>
        <v>0</v>
      </c>
      <c r="G45" s="158"/>
      <c r="H45" s="158"/>
      <c r="I45" s="158"/>
      <c r="J45" s="158"/>
      <c r="K45" s="158"/>
      <c r="L45" s="159"/>
      <c r="M45" s="55" t="s">
        <v>35</v>
      </c>
      <c r="N45" s="158">
        <f>SUM(事業費等入力シート!M32)</f>
        <v>0</v>
      </c>
      <c r="O45" s="158"/>
      <c r="P45" s="158"/>
      <c r="Q45" s="158"/>
      <c r="R45" s="158"/>
      <c r="S45" s="158"/>
      <c r="T45" s="159"/>
      <c r="U45" s="55" t="s">
        <v>35</v>
      </c>
      <c r="V45" s="158">
        <f>SUM(事業費等入力シート!T32)</f>
        <v>0</v>
      </c>
      <c r="W45" s="158"/>
      <c r="X45" s="158"/>
      <c r="Y45" s="158"/>
      <c r="Z45" s="158"/>
      <c r="AA45" s="158"/>
      <c r="AB45" s="159"/>
      <c r="AC45" s="55" t="s">
        <v>35</v>
      </c>
      <c r="AD45" s="158">
        <f>SUM(F45,N45,V45)</f>
        <v>0</v>
      </c>
      <c r="AE45" s="158"/>
      <c r="AF45" s="158"/>
      <c r="AG45" s="158"/>
      <c r="AH45" s="158"/>
      <c r="AI45" s="158"/>
      <c r="AJ45" s="159"/>
      <c r="AK45" s="55" t="s">
        <v>35</v>
      </c>
      <c r="AL45" s="27"/>
    </row>
    <row r="46" spans="1:38" ht="15" customHeight="1" thickTop="1">
      <c r="A46" s="26"/>
      <c r="B46" s="167" t="s">
        <v>39</v>
      </c>
      <c r="C46" s="167"/>
      <c r="D46" s="167"/>
      <c r="E46" s="167"/>
      <c r="F46" s="168">
        <f>SUM(F44:L45)</f>
        <v>0</v>
      </c>
      <c r="G46" s="168"/>
      <c r="H46" s="168"/>
      <c r="I46" s="168"/>
      <c r="J46" s="168"/>
      <c r="K46" s="168"/>
      <c r="L46" s="169"/>
      <c r="M46" s="54" t="s">
        <v>35</v>
      </c>
      <c r="N46" s="168">
        <f>SUM(N44:T45)</f>
        <v>0</v>
      </c>
      <c r="O46" s="168"/>
      <c r="P46" s="168"/>
      <c r="Q46" s="168"/>
      <c r="R46" s="168"/>
      <c r="S46" s="168"/>
      <c r="T46" s="169"/>
      <c r="U46" s="54" t="s">
        <v>35</v>
      </c>
      <c r="V46" s="168">
        <f>SUM(V44:AB45)</f>
        <v>0</v>
      </c>
      <c r="W46" s="168"/>
      <c r="X46" s="168"/>
      <c r="Y46" s="168"/>
      <c r="Z46" s="168"/>
      <c r="AA46" s="168"/>
      <c r="AB46" s="169"/>
      <c r="AC46" s="54" t="s">
        <v>35</v>
      </c>
      <c r="AD46" s="168">
        <f>SUM(AD44:AJ45)</f>
        <v>0</v>
      </c>
      <c r="AE46" s="168"/>
      <c r="AF46" s="168"/>
      <c r="AG46" s="168"/>
      <c r="AH46" s="168"/>
      <c r="AI46" s="168"/>
      <c r="AJ46" s="169"/>
      <c r="AK46" s="54" t="s">
        <v>35</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189" t="s">
        <v>122</v>
      </c>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1"/>
    </row>
    <row r="49" spans="1:38" ht="15" customHeight="1" thickBot="1">
      <c r="A49" s="189"/>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1"/>
    </row>
    <row r="50" spans="1:38" ht="15" customHeight="1">
      <c r="A50" s="26"/>
      <c r="B50" s="175" t="s">
        <v>34</v>
      </c>
      <c r="C50" s="176"/>
      <c r="D50" s="176"/>
      <c r="E50" s="176"/>
      <c r="F50" s="176"/>
      <c r="G50" s="177"/>
      <c r="H50" s="181" t="s">
        <v>32</v>
      </c>
      <c r="I50" s="175" t="s">
        <v>53</v>
      </c>
      <c r="J50" s="176"/>
      <c r="K50" s="176"/>
      <c r="L50" s="176"/>
      <c r="M50" s="176"/>
      <c r="N50" s="176"/>
      <c r="O50" s="176"/>
      <c r="P50" s="176"/>
      <c r="Q50" s="177"/>
      <c r="R50" s="181" t="s">
        <v>19</v>
      </c>
      <c r="S50" s="182"/>
      <c r="T50" s="175" t="s">
        <v>49</v>
      </c>
      <c r="U50" s="177"/>
      <c r="V50" s="182" t="s">
        <v>32</v>
      </c>
      <c r="W50" s="183">
        <f ca="1">Z53+AH53</f>
        <v>0</v>
      </c>
      <c r="X50" s="184"/>
      <c r="Y50" s="184"/>
      <c r="Z50" s="184"/>
      <c r="AA50" s="184"/>
      <c r="AB50" s="184"/>
      <c r="AC50" s="184"/>
      <c r="AD50" s="184"/>
      <c r="AE50" s="185"/>
      <c r="AF50" s="182" t="s">
        <v>35</v>
      </c>
      <c r="AG50" s="44"/>
      <c r="AH50" s="44"/>
      <c r="AI50" s="44"/>
      <c r="AJ50" s="44"/>
      <c r="AK50" s="44"/>
      <c r="AL50" s="27"/>
    </row>
    <row r="51" spans="1:38" ht="15" customHeight="1" thickBot="1">
      <c r="A51" s="26"/>
      <c r="B51" s="178"/>
      <c r="C51" s="179"/>
      <c r="D51" s="179"/>
      <c r="E51" s="179"/>
      <c r="F51" s="179"/>
      <c r="G51" s="180"/>
      <c r="H51" s="181"/>
      <c r="I51" s="178"/>
      <c r="J51" s="179"/>
      <c r="K51" s="179"/>
      <c r="L51" s="179"/>
      <c r="M51" s="179"/>
      <c r="N51" s="179"/>
      <c r="O51" s="179"/>
      <c r="P51" s="179"/>
      <c r="Q51" s="180"/>
      <c r="R51" s="181"/>
      <c r="S51" s="182"/>
      <c r="T51" s="178"/>
      <c r="U51" s="180"/>
      <c r="V51" s="182"/>
      <c r="W51" s="186"/>
      <c r="X51" s="187"/>
      <c r="Y51" s="187"/>
      <c r="Z51" s="187"/>
      <c r="AA51" s="187"/>
      <c r="AB51" s="187"/>
      <c r="AC51" s="187"/>
      <c r="AD51" s="187"/>
      <c r="AE51" s="188"/>
      <c r="AF51" s="182"/>
      <c r="AG51" s="44"/>
      <c r="AH51" s="44"/>
      <c r="AI51" s="44"/>
      <c r="AJ51" s="44"/>
      <c r="AK51" s="44"/>
      <c r="AL51" s="27"/>
    </row>
    <row r="52" spans="1:38" ht="13.5">
      <c r="A52" s="26"/>
      <c r="B52" s="20"/>
      <c r="C52" s="20"/>
      <c r="D52" s="20"/>
      <c r="E52" s="20"/>
      <c r="F52" s="20"/>
      <c r="G52" s="20"/>
      <c r="H52" s="20"/>
      <c r="I52" s="38" t="s">
        <v>58</v>
      </c>
      <c r="J52" s="20"/>
      <c r="K52" s="20"/>
      <c r="L52" s="20"/>
      <c r="M52" s="20"/>
      <c r="N52" s="20"/>
      <c r="O52" s="20"/>
      <c r="P52" s="20"/>
      <c r="Q52" s="20"/>
      <c r="R52" s="20"/>
      <c r="S52" s="20"/>
      <c r="T52" s="20"/>
      <c r="U52" s="20"/>
      <c r="V52" s="20"/>
      <c r="W52" s="38" t="s">
        <v>59</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244" t="s">
        <v>100</v>
      </c>
      <c r="T53" s="244"/>
      <c r="U53" s="244"/>
      <c r="V53" s="244"/>
      <c r="W53" s="244" t="s">
        <v>37</v>
      </c>
      <c r="X53" s="244"/>
      <c r="Y53" s="245"/>
      <c r="Z53" s="246">
        <f ca="1">INT(INT(F44+(V44*AG35))*AG38)</f>
        <v>0</v>
      </c>
      <c r="AA53" s="247"/>
      <c r="AB53" s="247"/>
      <c r="AC53" s="247"/>
      <c r="AD53" s="248"/>
      <c r="AE53" s="249" t="s">
        <v>38</v>
      </c>
      <c r="AF53" s="249"/>
      <c r="AG53" s="250"/>
      <c r="AH53" s="251">
        <f ca="1">INT(INT(F45+(V45*AG35))*AG38)</f>
        <v>0</v>
      </c>
      <c r="AI53" s="252"/>
      <c r="AJ53" s="252"/>
      <c r="AK53" s="252"/>
      <c r="AL53" s="253"/>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64</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193" t="s">
        <v>123</v>
      </c>
      <c r="C57" s="194"/>
      <c r="D57" s="194"/>
      <c r="E57" s="194"/>
      <c r="F57" s="194"/>
      <c r="G57" s="194"/>
      <c r="H57" s="194"/>
      <c r="I57" s="194"/>
      <c r="J57" s="194"/>
      <c r="K57" s="194"/>
      <c r="L57" s="194"/>
      <c r="M57" s="194"/>
      <c r="N57" s="194"/>
      <c r="O57" s="195"/>
      <c r="P57" s="43"/>
      <c r="Q57" s="43"/>
      <c r="R57" s="43"/>
      <c r="S57" s="199" t="s">
        <v>63</v>
      </c>
      <c r="T57" s="200"/>
      <c r="U57" s="200"/>
      <c r="V57" s="200"/>
      <c r="W57" s="200"/>
      <c r="X57" s="200"/>
      <c r="Y57" s="200"/>
      <c r="Z57" s="200"/>
      <c r="AA57" s="201"/>
      <c r="AB57" s="205" t="s">
        <v>32</v>
      </c>
      <c r="AC57" s="206">
        <f ca="1">MIN(W24,W50)</f>
        <v>0</v>
      </c>
      <c r="AD57" s="207"/>
      <c r="AE57" s="207"/>
      <c r="AF57" s="207"/>
      <c r="AG57" s="207"/>
      <c r="AH57" s="207"/>
      <c r="AI57" s="207"/>
      <c r="AJ57" s="207"/>
      <c r="AK57" s="208"/>
      <c r="AL57" s="192" t="s">
        <v>35</v>
      </c>
    </row>
    <row r="58" spans="1:38" ht="15" customHeight="1" thickBot="1">
      <c r="A58" s="26"/>
      <c r="B58" s="196"/>
      <c r="C58" s="197"/>
      <c r="D58" s="197"/>
      <c r="E58" s="197"/>
      <c r="F58" s="197"/>
      <c r="G58" s="197"/>
      <c r="H58" s="197"/>
      <c r="I58" s="197"/>
      <c r="J58" s="197"/>
      <c r="K58" s="197"/>
      <c r="L58" s="197"/>
      <c r="M58" s="197"/>
      <c r="N58" s="197"/>
      <c r="O58" s="198"/>
      <c r="P58" s="43"/>
      <c r="Q58" s="43"/>
      <c r="R58" s="43"/>
      <c r="S58" s="202"/>
      <c r="T58" s="203"/>
      <c r="U58" s="203"/>
      <c r="V58" s="203"/>
      <c r="W58" s="203"/>
      <c r="X58" s="203"/>
      <c r="Y58" s="203"/>
      <c r="Z58" s="203"/>
      <c r="AA58" s="204"/>
      <c r="AB58" s="205"/>
      <c r="AC58" s="209"/>
      <c r="AD58" s="210"/>
      <c r="AE58" s="210"/>
      <c r="AF58" s="210"/>
      <c r="AG58" s="210"/>
      <c r="AH58" s="210"/>
      <c r="AI58" s="210"/>
      <c r="AJ58" s="210"/>
      <c r="AK58" s="211"/>
      <c r="AL58" s="192"/>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239" t="s">
        <v>109</v>
      </c>
      <c r="C60" s="239"/>
      <c r="D60" s="239"/>
      <c r="E60" s="239"/>
      <c r="F60" s="239"/>
      <c r="G60" s="239"/>
      <c r="H60" s="239"/>
      <c r="I60" s="240"/>
      <c r="J60" s="241">
        <f ca="1">IF(AC57=W50,AD46-AC57,AD20-W24)</f>
        <v>0</v>
      </c>
      <c r="K60" s="242"/>
      <c r="L60" s="242"/>
      <c r="M60" s="242"/>
      <c r="N60" s="243"/>
      <c r="O60" s="67"/>
      <c r="P60" s="43"/>
      <c r="Q60" s="43"/>
      <c r="R60" s="43"/>
      <c r="S60" s="244" t="s">
        <v>100</v>
      </c>
      <c r="T60" s="244"/>
      <c r="U60" s="244"/>
      <c r="V60" s="244"/>
      <c r="W60" s="244" t="s">
        <v>37</v>
      </c>
      <c r="X60" s="244"/>
      <c r="Y60" s="245"/>
      <c r="Z60" s="246">
        <f ca="1">IF(W24=AC57,Z27,Z53)</f>
        <v>0</v>
      </c>
      <c r="AA60" s="247"/>
      <c r="AB60" s="247"/>
      <c r="AC60" s="247"/>
      <c r="AD60" s="248"/>
      <c r="AE60" s="249" t="s">
        <v>38</v>
      </c>
      <c r="AF60" s="249"/>
      <c r="AG60" s="250"/>
      <c r="AH60" s="251">
        <f ca="1">IF(W24=AC57,AH27,AH53)</f>
        <v>0</v>
      </c>
      <c r="AI60" s="252"/>
      <c r="AJ60" s="252"/>
      <c r="AK60" s="252"/>
      <c r="AL60" s="253"/>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B36:G36"/>
    <mergeCell ref="H36:N36"/>
    <mergeCell ref="Z36:AK36"/>
    <mergeCell ref="B37:G37"/>
    <mergeCell ref="H37:N37"/>
    <mergeCell ref="Y37:Y38"/>
    <mergeCell ref="Z37:AE37"/>
    <mergeCell ref="AG37:AK37"/>
    <mergeCell ref="B38:G38"/>
    <mergeCell ref="H38:N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s>
  <phoneticPr fontId="3"/>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view="pageBreakPreview" topLeftCell="A34" zoomScaleNormal="100" zoomScaleSheetLayoutView="100" workbookViewId="0">
      <selection activeCell="O37" sqref="O37"/>
    </sheetView>
  </sheetViews>
  <sheetFormatPr defaultColWidth="2.5" defaultRowHeight="15" customHeight="1"/>
  <sheetData>
    <row r="1" spans="1:38" ht="18.75" customHeight="1">
      <c r="A1" s="212" t="s">
        <v>108</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1:38" ht="18.75" customHeight="1" thickBot="1">
      <c r="A2" s="32" t="s">
        <v>110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60</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9" t="s">
        <v>81</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1"/>
    </row>
    <row r="5" spans="1:38" ht="1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1"/>
    </row>
    <row r="6" spans="1:38" ht="15" customHeight="1" thickBot="1">
      <c r="A6" s="26"/>
      <c r="B6" s="161" t="s">
        <v>41</v>
      </c>
      <c r="C6" s="161"/>
      <c r="D6" s="161"/>
      <c r="E6" s="161"/>
      <c r="F6" s="161"/>
      <c r="G6" s="161"/>
      <c r="H6" s="160" t="s">
        <v>43</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3" t="s">
        <v>40</v>
      </c>
      <c r="C7" s="213"/>
      <c r="D7" s="213"/>
      <c r="E7" s="213"/>
      <c r="F7" s="213"/>
      <c r="G7" s="213"/>
      <c r="H7" s="214">
        <f>SUM(補助対象施設の利用状況表!B48)</f>
        <v>0</v>
      </c>
      <c r="I7" s="214"/>
      <c r="J7" s="214"/>
      <c r="K7" s="214"/>
      <c r="L7" s="214"/>
      <c r="M7" s="214"/>
      <c r="N7" s="215"/>
      <c r="O7" s="50" t="s">
        <v>42</v>
      </c>
      <c r="P7" s="20" t="s">
        <v>157</v>
      </c>
      <c r="Q7" s="20"/>
      <c r="R7" s="20"/>
      <c r="S7" s="20"/>
      <c r="T7" s="20"/>
      <c r="U7" s="20"/>
      <c r="V7" s="20"/>
      <c r="W7" s="20"/>
      <c r="X7" s="20"/>
      <c r="Y7" s="225" t="s">
        <v>46</v>
      </c>
      <c r="Z7" s="218" t="s">
        <v>44</v>
      </c>
      <c r="AA7" s="218"/>
      <c r="AB7" s="218"/>
      <c r="AC7" s="218"/>
      <c r="AD7" s="218"/>
      <c r="AE7" s="218"/>
      <c r="AF7" s="35" t="s">
        <v>32</v>
      </c>
      <c r="AG7" s="222" t="s">
        <v>165</v>
      </c>
      <c r="AH7" s="222"/>
      <c r="AI7" s="222"/>
      <c r="AJ7" s="222"/>
      <c r="AK7" s="223"/>
      <c r="AL7" s="27"/>
    </row>
    <row r="8" spans="1:38" ht="15" customHeight="1" thickBot="1">
      <c r="A8" s="26"/>
      <c r="B8" s="213" t="s">
        <v>20</v>
      </c>
      <c r="C8" s="213"/>
      <c r="D8" s="213"/>
      <c r="E8" s="213"/>
      <c r="F8" s="213"/>
      <c r="G8" s="213"/>
      <c r="H8" s="214">
        <f ca="1">SUM(補助対象施設の利用状況表!F48)</f>
        <v>0</v>
      </c>
      <c r="I8" s="214"/>
      <c r="J8" s="214"/>
      <c r="K8" s="214"/>
      <c r="L8" s="214"/>
      <c r="M8" s="214"/>
      <c r="N8" s="215"/>
      <c r="O8" s="50" t="s">
        <v>42</v>
      </c>
      <c r="P8" s="20" t="s">
        <v>158</v>
      </c>
      <c r="Q8" s="20"/>
      <c r="R8" s="20"/>
      <c r="S8" s="20"/>
      <c r="T8" s="20"/>
      <c r="U8" s="20"/>
      <c r="V8" s="20"/>
      <c r="W8" s="20"/>
      <c r="X8" s="20"/>
      <c r="Y8" s="226"/>
      <c r="Z8" s="236" t="s">
        <v>48</v>
      </c>
      <c r="AA8" s="236"/>
      <c r="AB8" s="236"/>
      <c r="AC8" s="236"/>
      <c r="AD8" s="236"/>
      <c r="AE8" s="236"/>
      <c r="AF8" s="36" t="s">
        <v>32</v>
      </c>
      <c r="AG8" s="220">
        <f ca="1">IF(H9&gt;0,H8/(H9+H8),1)</f>
        <v>1</v>
      </c>
      <c r="AH8" s="220"/>
      <c r="AI8" s="220"/>
      <c r="AJ8" s="220"/>
      <c r="AK8" s="221"/>
      <c r="AL8" s="27"/>
    </row>
    <row r="9" spans="1:38" ht="15" customHeight="1" thickBot="1">
      <c r="A9" s="26"/>
      <c r="B9" s="213" t="s">
        <v>21</v>
      </c>
      <c r="C9" s="213"/>
      <c r="D9" s="213"/>
      <c r="E9" s="213"/>
      <c r="F9" s="213"/>
      <c r="G9" s="213"/>
      <c r="H9" s="214">
        <f ca="1">SUM(補助対象施設の利用状況表!J48)</f>
        <v>0</v>
      </c>
      <c r="I9" s="214"/>
      <c r="J9" s="214"/>
      <c r="K9" s="214"/>
      <c r="L9" s="214"/>
      <c r="M9" s="214"/>
      <c r="N9" s="215"/>
      <c r="O9" s="50" t="s">
        <v>42</v>
      </c>
      <c r="P9" s="20" t="s">
        <v>159</v>
      </c>
      <c r="Q9" s="20"/>
      <c r="R9" s="20"/>
      <c r="S9" s="20"/>
      <c r="T9" s="20"/>
      <c r="U9" s="20"/>
      <c r="V9" s="20"/>
      <c r="W9" s="20"/>
      <c r="X9" s="20"/>
      <c r="Y9" s="20"/>
      <c r="Z9" s="216" t="s">
        <v>54</v>
      </c>
      <c r="AA9" s="216"/>
      <c r="AB9" s="216"/>
      <c r="AC9" s="216"/>
      <c r="AD9" s="216"/>
      <c r="AE9" s="216"/>
      <c r="AF9" s="216"/>
      <c r="AG9" s="216"/>
      <c r="AH9" s="216"/>
      <c r="AI9" s="216"/>
      <c r="AJ9" s="216"/>
      <c r="AK9" s="216"/>
      <c r="AL9" s="27"/>
    </row>
    <row r="10" spans="1:38" ht="15" customHeight="1">
      <c r="A10" s="26"/>
      <c r="B10" s="213" t="s">
        <v>23</v>
      </c>
      <c r="C10" s="213"/>
      <c r="D10" s="213"/>
      <c r="E10" s="213"/>
      <c r="F10" s="213"/>
      <c r="G10" s="213"/>
      <c r="H10" s="214">
        <f ca="1">H7-(H8+H9)</f>
        <v>0</v>
      </c>
      <c r="I10" s="214"/>
      <c r="J10" s="214"/>
      <c r="K10" s="214"/>
      <c r="L10" s="214"/>
      <c r="M10" s="214"/>
      <c r="N10" s="215"/>
      <c r="O10" s="50" t="s">
        <v>42</v>
      </c>
      <c r="P10" s="20" t="s">
        <v>160</v>
      </c>
      <c r="Q10" s="20"/>
      <c r="R10" s="20"/>
      <c r="S10" s="20"/>
      <c r="T10" s="20"/>
      <c r="U10" s="20"/>
      <c r="V10" s="20"/>
      <c r="W10" s="20"/>
      <c r="X10" s="20"/>
      <c r="Y10" s="225" t="s">
        <v>46</v>
      </c>
      <c r="Z10" s="218" t="s">
        <v>45</v>
      </c>
      <c r="AA10" s="218"/>
      <c r="AB10" s="218"/>
      <c r="AC10" s="218"/>
      <c r="AD10" s="218"/>
      <c r="AE10" s="218"/>
      <c r="AF10" s="35" t="s">
        <v>32</v>
      </c>
      <c r="AG10" s="218" t="s">
        <v>167</v>
      </c>
      <c r="AH10" s="218"/>
      <c r="AI10" s="218"/>
      <c r="AJ10" s="218"/>
      <c r="AK10" s="219"/>
      <c r="AL10" s="27"/>
    </row>
    <row r="11" spans="1:38" ht="15" customHeight="1" thickBot="1">
      <c r="A11" s="26"/>
      <c r="B11" s="213" t="s">
        <v>33</v>
      </c>
      <c r="C11" s="213"/>
      <c r="D11" s="213"/>
      <c r="E11" s="213"/>
      <c r="F11" s="213"/>
      <c r="G11" s="213"/>
      <c r="H11" s="214">
        <f>SUM(補助対象施設の利用状況表!S48)</f>
        <v>0</v>
      </c>
      <c r="I11" s="214"/>
      <c r="J11" s="214"/>
      <c r="K11" s="214"/>
      <c r="L11" s="214"/>
      <c r="M11" s="214"/>
      <c r="N11" s="215"/>
      <c r="O11" s="50" t="s">
        <v>42</v>
      </c>
      <c r="P11" s="20" t="s">
        <v>161</v>
      </c>
      <c r="Q11" s="20"/>
      <c r="R11" s="23" t="s">
        <v>162</v>
      </c>
      <c r="S11" s="20"/>
      <c r="T11" s="20"/>
      <c r="U11" s="20"/>
      <c r="V11" s="20"/>
      <c r="W11" s="20"/>
      <c r="X11" s="20"/>
      <c r="Y11" s="226"/>
      <c r="Z11" s="236" t="s">
        <v>49</v>
      </c>
      <c r="AA11" s="236"/>
      <c r="AB11" s="236"/>
      <c r="AC11" s="236"/>
      <c r="AD11" s="236"/>
      <c r="AE11" s="236"/>
      <c r="AF11" s="36" t="s">
        <v>32</v>
      </c>
      <c r="AG11" s="220">
        <f>IF(H7&gt;0,1-(H11/H7),1)</f>
        <v>1</v>
      </c>
      <c r="AH11" s="220"/>
      <c r="AI11" s="220"/>
      <c r="AJ11" s="220"/>
      <c r="AK11" s="221"/>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7" t="s">
        <v>54</v>
      </c>
      <c r="AA12" s="227"/>
      <c r="AB12" s="227"/>
      <c r="AC12" s="227"/>
      <c r="AD12" s="227"/>
      <c r="AE12" s="227"/>
      <c r="AF12" s="227"/>
      <c r="AG12" s="227"/>
      <c r="AH12" s="227"/>
      <c r="AI12" s="227"/>
      <c r="AJ12" s="227"/>
      <c r="AK12" s="227"/>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8"/>
      <c r="AA13" s="228"/>
      <c r="AB13" s="228"/>
      <c r="AC13" s="228"/>
      <c r="AD13" s="228"/>
      <c r="AE13" s="228"/>
      <c r="AF13" s="228"/>
      <c r="AG13" s="228"/>
      <c r="AH13" s="228"/>
      <c r="AI13" s="228"/>
      <c r="AJ13" s="228"/>
      <c r="AK13" s="228"/>
      <c r="AL13" s="27"/>
    </row>
    <row r="14" spans="1:38" ht="15" customHeight="1">
      <c r="A14" s="172" t="s">
        <v>124</v>
      </c>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4"/>
    </row>
    <row r="15" spans="1:38" ht="15" customHeight="1">
      <c r="A15" s="172"/>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1:38" ht="15" customHeight="1">
      <c r="A16" s="26"/>
      <c r="B16" s="289" t="s">
        <v>41</v>
      </c>
      <c r="C16" s="290"/>
      <c r="D16" s="290"/>
      <c r="E16" s="291"/>
      <c r="F16" s="283" t="s">
        <v>50</v>
      </c>
      <c r="G16" s="284"/>
      <c r="H16" s="284"/>
      <c r="I16" s="284"/>
      <c r="J16" s="284"/>
      <c r="K16" s="284"/>
      <c r="L16" s="284"/>
      <c r="M16" s="285"/>
      <c r="N16" s="283" t="s">
        <v>51</v>
      </c>
      <c r="O16" s="284"/>
      <c r="P16" s="284"/>
      <c r="Q16" s="284"/>
      <c r="R16" s="284"/>
      <c r="S16" s="284"/>
      <c r="T16" s="284"/>
      <c r="U16" s="285"/>
      <c r="V16" s="283" t="s">
        <v>52</v>
      </c>
      <c r="W16" s="284"/>
      <c r="X16" s="284"/>
      <c r="Y16" s="284"/>
      <c r="Z16" s="284"/>
      <c r="AA16" s="284"/>
      <c r="AB16" s="284"/>
      <c r="AC16" s="285"/>
      <c r="AD16" s="283" t="s">
        <v>39</v>
      </c>
      <c r="AE16" s="284"/>
      <c r="AF16" s="284"/>
      <c r="AG16" s="284"/>
      <c r="AH16" s="284"/>
      <c r="AI16" s="284"/>
      <c r="AJ16" s="284"/>
      <c r="AK16" s="285"/>
      <c r="AL16" s="27"/>
    </row>
    <row r="17" spans="1:38" ht="15" customHeight="1">
      <c r="A17" s="26"/>
      <c r="B17" s="289" t="s">
        <v>37</v>
      </c>
      <c r="C17" s="290"/>
      <c r="D17" s="290"/>
      <c r="E17" s="291"/>
      <c r="F17" s="166">
        <f>SUM(事業費等入力シート!F31)</f>
        <v>0</v>
      </c>
      <c r="G17" s="312"/>
      <c r="H17" s="312"/>
      <c r="I17" s="312"/>
      <c r="J17" s="312"/>
      <c r="K17" s="312"/>
      <c r="L17" s="312"/>
      <c r="M17" s="50" t="s">
        <v>35</v>
      </c>
      <c r="N17" s="166">
        <f>SUM(事業費等入力シート!M31)</f>
        <v>0</v>
      </c>
      <c r="O17" s="312"/>
      <c r="P17" s="312"/>
      <c r="Q17" s="312"/>
      <c r="R17" s="312"/>
      <c r="S17" s="312"/>
      <c r="T17" s="312"/>
      <c r="U17" s="50" t="s">
        <v>35</v>
      </c>
      <c r="V17" s="166">
        <f>SUM(事業費等入力シート!T31)</f>
        <v>0</v>
      </c>
      <c r="W17" s="312"/>
      <c r="X17" s="312"/>
      <c r="Y17" s="312"/>
      <c r="Z17" s="312"/>
      <c r="AA17" s="312"/>
      <c r="AB17" s="312"/>
      <c r="AC17" s="50" t="s">
        <v>35</v>
      </c>
      <c r="AD17" s="166">
        <f>SUM(F17,N17,V17)</f>
        <v>0</v>
      </c>
      <c r="AE17" s="312"/>
      <c r="AF17" s="312"/>
      <c r="AG17" s="312"/>
      <c r="AH17" s="312"/>
      <c r="AI17" s="312"/>
      <c r="AJ17" s="312"/>
      <c r="AK17" s="51" t="s">
        <v>35</v>
      </c>
      <c r="AL17" s="27"/>
    </row>
    <row r="18" spans="1:38" ht="15" customHeight="1" thickBot="1">
      <c r="A18" s="26"/>
      <c r="B18" s="154" t="s">
        <v>38</v>
      </c>
      <c r="C18" s="154"/>
      <c r="D18" s="154"/>
      <c r="E18" s="154"/>
      <c r="F18" s="158">
        <f>SUM(事業費等入力シート!F32)</f>
        <v>0</v>
      </c>
      <c r="G18" s="158"/>
      <c r="H18" s="158"/>
      <c r="I18" s="158"/>
      <c r="J18" s="158"/>
      <c r="K18" s="158"/>
      <c r="L18" s="159"/>
      <c r="M18" s="55" t="s">
        <v>35</v>
      </c>
      <c r="N18" s="158">
        <f>SUM(事業費等入力シート!M32)</f>
        <v>0</v>
      </c>
      <c r="O18" s="158"/>
      <c r="P18" s="158"/>
      <c r="Q18" s="158"/>
      <c r="R18" s="158"/>
      <c r="S18" s="158"/>
      <c r="T18" s="159"/>
      <c r="U18" s="55" t="s">
        <v>35</v>
      </c>
      <c r="V18" s="158">
        <f>SUM(事業費等入力シート!T32)</f>
        <v>0</v>
      </c>
      <c r="W18" s="158"/>
      <c r="X18" s="158"/>
      <c r="Y18" s="158"/>
      <c r="Z18" s="158"/>
      <c r="AA18" s="158"/>
      <c r="AB18" s="159"/>
      <c r="AC18" s="55" t="s">
        <v>35</v>
      </c>
      <c r="AD18" s="158">
        <f>SUM(F18,N18,V18)</f>
        <v>0</v>
      </c>
      <c r="AE18" s="158"/>
      <c r="AF18" s="158"/>
      <c r="AG18" s="158"/>
      <c r="AH18" s="158"/>
      <c r="AI18" s="158"/>
      <c r="AJ18" s="159"/>
      <c r="AK18" s="52" t="s">
        <v>35</v>
      </c>
      <c r="AL18" s="27"/>
    </row>
    <row r="19" spans="1:38" ht="15" customHeight="1" thickTop="1">
      <c r="A19" s="26"/>
      <c r="B19" s="167" t="s">
        <v>39</v>
      </c>
      <c r="C19" s="167"/>
      <c r="D19" s="167"/>
      <c r="E19" s="167"/>
      <c r="F19" s="168">
        <f>SUM(F17:L18)</f>
        <v>0</v>
      </c>
      <c r="G19" s="168"/>
      <c r="H19" s="168"/>
      <c r="I19" s="168"/>
      <c r="J19" s="168"/>
      <c r="K19" s="168"/>
      <c r="L19" s="169"/>
      <c r="M19" s="54" t="s">
        <v>35</v>
      </c>
      <c r="N19" s="168">
        <f>SUM(N17:T18)</f>
        <v>0</v>
      </c>
      <c r="O19" s="168"/>
      <c r="P19" s="168"/>
      <c r="Q19" s="168"/>
      <c r="R19" s="168"/>
      <c r="S19" s="168"/>
      <c r="T19" s="169"/>
      <c r="U19" s="54" t="s">
        <v>35</v>
      </c>
      <c r="V19" s="168">
        <f>SUM(V17:AB18)</f>
        <v>0</v>
      </c>
      <c r="W19" s="168"/>
      <c r="X19" s="168"/>
      <c r="Y19" s="168"/>
      <c r="Z19" s="168"/>
      <c r="AA19" s="168"/>
      <c r="AB19" s="169"/>
      <c r="AC19" s="54" t="s">
        <v>35</v>
      </c>
      <c r="AD19" s="168">
        <f>SUM(AD17:AJ18)</f>
        <v>0</v>
      </c>
      <c r="AE19" s="168"/>
      <c r="AF19" s="168"/>
      <c r="AG19" s="168"/>
      <c r="AH19" s="168"/>
      <c r="AI19" s="168"/>
      <c r="AJ19" s="169"/>
      <c r="AK19" s="53" t="s">
        <v>35</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89" t="s">
        <v>125</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1"/>
    </row>
    <row r="22" spans="1:38" ht="15" customHeight="1">
      <c r="A22" s="189"/>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row>
    <row r="23" spans="1:38" ht="15" customHeight="1">
      <c r="A23" s="26"/>
      <c r="B23" s="306" t="s">
        <v>62</v>
      </c>
      <c r="C23" s="307"/>
      <c r="D23" s="307"/>
      <c r="E23" s="307"/>
      <c r="F23" s="307"/>
      <c r="G23" s="308"/>
      <c r="H23" s="182" t="s">
        <v>32</v>
      </c>
      <c r="I23" s="313" t="s">
        <v>105</v>
      </c>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5"/>
      <c r="AL23" s="27"/>
    </row>
    <row r="24" spans="1:38" ht="15" customHeight="1">
      <c r="A24" s="26"/>
      <c r="B24" s="309"/>
      <c r="C24" s="310"/>
      <c r="D24" s="310"/>
      <c r="E24" s="310"/>
      <c r="F24" s="310"/>
      <c r="G24" s="311"/>
      <c r="H24" s="182"/>
      <c r="I24" s="316"/>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8"/>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283" t="s">
        <v>37</v>
      </c>
      <c r="P26" s="284"/>
      <c r="Q26" s="284"/>
      <c r="R26" s="284"/>
      <c r="S26" s="285"/>
      <c r="T26" s="283" t="s">
        <v>38</v>
      </c>
      <c r="U26" s="284"/>
      <c r="V26" s="284"/>
      <c r="W26" s="284"/>
      <c r="X26" s="285"/>
      <c r="Y26" s="21"/>
      <c r="Z26" s="21"/>
      <c r="AA26" s="21"/>
      <c r="AB26" s="21"/>
      <c r="AC26" s="21"/>
      <c r="AD26" s="20"/>
      <c r="AE26" s="20"/>
      <c r="AF26" s="20"/>
      <c r="AG26" s="20"/>
      <c r="AH26" s="20"/>
      <c r="AI26" s="20"/>
      <c r="AJ26" s="20"/>
      <c r="AK26" s="20"/>
      <c r="AL26" s="27"/>
    </row>
    <row r="27" spans="1:38" ht="15" customHeight="1">
      <c r="A27" s="26"/>
      <c r="B27" s="286" t="s">
        <v>71</v>
      </c>
      <c r="C27" s="287"/>
      <c r="D27" s="287"/>
      <c r="E27" s="287"/>
      <c r="F27" s="287"/>
      <c r="G27" s="287"/>
      <c r="H27" s="287"/>
      <c r="I27" s="287"/>
      <c r="J27" s="287"/>
      <c r="K27" s="287"/>
      <c r="L27" s="287"/>
      <c r="M27" s="288"/>
      <c r="N27" s="21" t="s">
        <v>101</v>
      </c>
      <c r="O27" s="265">
        <f>IF(AND(AF29&gt;0,F17&gt;0),INT(F17*AF28/H44),0)</f>
        <v>0</v>
      </c>
      <c r="P27" s="266"/>
      <c r="Q27" s="266"/>
      <c r="R27" s="266"/>
      <c r="S27" s="78" t="s">
        <v>35</v>
      </c>
      <c r="T27" s="265">
        <f>IF(AND(AF29&gt;0,F18&gt;0),INT(F18*AF28/H44),0)</f>
        <v>0</v>
      </c>
      <c r="U27" s="266"/>
      <c r="V27" s="266"/>
      <c r="W27" s="266"/>
      <c r="X27" s="78" t="s">
        <v>35</v>
      </c>
      <c r="Z27" s="161" t="s">
        <v>41</v>
      </c>
      <c r="AA27" s="161"/>
      <c r="AB27" s="161"/>
      <c r="AC27" s="161"/>
      <c r="AD27" s="161"/>
      <c r="AE27" s="161"/>
      <c r="AF27" s="161" t="s">
        <v>68</v>
      </c>
      <c r="AG27" s="161"/>
      <c r="AH27" s="161"/>
      <c r="AI27" s="161"/>
      <c r="AJ27" s="161"/>
      <c r="AK27" s="161"/>
      <c r="AL27" s="27"/>
    </row>
    <row r="28" spans="1:38" ht="15" customHeight="1">
      <c r="A28" s="26"/>
      <c r="B28" s="286" t="s">
        <v>72</v>
      </c>
      <c r="C28" s="287"/>
      <c r="D28" s="287"/>
      <c r="E28" s="287"/>
      <c r="F28" s="287"/>
      <c r="G28" s="287"/>
      <c r="H28" s="287"/>
      <c r="I28" s="287"/>
      <c r="J28" s="287"/>
      <c r="K28" s="287"/>
      <c r="L28" s="287"/>
      <c r="M28" s="288"/>
      <c r="N28" s="21" t="s">
        <v>104</v>
      </c>
      <c r="O28" s="265">
        <f>IF(AND(AF29&gt;0,N17&gt;0),INT(N17*AF28/H44),0)</f>
        <v>0</v>
      </c>
      <c r="P28" s="266"/>
      <c r="Q28" s="266"/>
      <c r="R28" s="266"/>
      <c r="S28" s="78" t="s">
        <v>35</v>
      </c>
      <c r="T28" s="265">
        <f>IF(AND(AF29&gt;0,N18&gt;0),INT(N18*AF28/H44),0)</f>
        <v>0</v>
      </c>
      <c r="U28" s="266"/>
      <c r="V28" s="266"/>
      <c r="W28" s="266"/>
      <c r="X28" s="78" t="s">
        <v>35</v>
      </c>
      <c r="Z28" s="213" t="s">
        <v>69</v>
      </c>
      <c r="AA28" s="213"/>
      <c r="AB28" s="213"/>
      <c r="AC28" s="213"/>
      <c r="AD28" s="213"/>
      <c r="AE28" s="213"/>
      <c r="AF28" s="267">
        <f>SUM(補助対象施設の利用状況表!F17)</f>
        <v>0</v>
      </c>
      <c r="AG28" s="268"/>
      <c r="AH28" s="268"/>
      <c r="AI28" s="268"/>
      <c r="AJ28" s="268"/>
      <c r="AK28" s="56" t="s">
        <v>102</v>
      </c>
      <c r="AL28" s="27"/>
    </row>
    <row r="29" spans="1:38" ht="15" customHeight="1" thickBot="1">
      <c r="A29" s="26"/>
      <c r="B29" s="269" t="s">
        <v>73</v>
      </c>
      <c r="C29" s="270"/>
      <c r="D29" s="270"/>
      <c r="E29" s="270"/>
      <c r="F29" s="270"/>
      <c r="G29" s="270"/>
      <c r="H29" s="270"/>
      <c r="I29" s="270"/>
      <c r="J29" s="270"/>
      <c r="K29" s="270"/>
      <c r="L29" s="270"/>
      <c r="M29" s="271"/>
      <c r="N29" s="21" t="s">
        <v>101</v>
      </c>
      <c r="O29" s="272">
        <f>IF(AND(AF29&gt;0,V17&gt;0),INT(V17*AF28/H44),0)</f>
        <v>0</v>
      </c>
      <c r="P29" s="273"/>
      <c r="Q29" s="273"/>
      <c r="R29" s="273"/>
      <c r="S29" s="79" t="s">
        <v>35</v>
      </c>
      <c r="T29" s="272">
        <f>IF(AND(AF29&gt;0,V18&gt;0),INT(V18*AF28/H44),0)</f>
        <v>0</v>
      </c>
      <c r="U29" s="273"/>
      <c r="V29" s="273"/>
      <c r="W29" s="273"/>
      <c r="X29" s="79" t="s">
        <v>35</v>
      </c>
      <c r="Z29" s="274" t="s">
        <v>70</v>
      </c>
      <c r="AA29" s="274"/>
      <c r="AB29" s="274"/>
      <c r="AC29" s="274"/>
      <c r="AD29" s="274"/>
      <c r="AE29" s="274"/>
      <c r="AF29" s="275">
        <f>SUM(補助対象施設の利用状況表!AC17)</f>
        <v>0</v>
      </c>
      <c r="AG29" s="276"/>
      <c r="AH29" s="276"/>
      <c r="AI29" s="276"/>
      <c r="AJ29" s="276"/>
      <c r="AK29" s="81" t="s">
        <v>102</v>
      </c>
      <c r="AL29" s="27"/>
    </row>
    <row r="30" spans="1:38" ht="15" customHeight="1" thickTop="1" thickBot="1">
      <c r="A30" s="26"/>
      <c r="B30" s="255" t="s">
        <v>103</v>
      </c>
      <c r="C30" s="256"/>
      <c r="D30" s="256"/>
      <c r="E30" s="256"/>
      <c r="F30" s="256"/>
      <c r="G30" s="256"/>
      <c r="H30" s="256"/>
      <c r="I30" s="256"/>
      <c r="J30" s="256"/>
      <c r="K30" s="256"/>
      <c r="L30" s="256"/>
      <c r="M30" s="257"/>
      <c r="N30" s="21" t="s">
        <v>101</v>
      </c>
      <c r="O30" s="258">
        <f>SUM(O27:R29)</f>
        <v>0</v>
      </c>
      <c r="P30" s="259"/>
      <c r="Q30" s="259"/>
      <c r="R30" s="259"/>
      <c r="S30" s="80" t="s">
        <v>35</v>
      </c>
      <c r="T30" s="258">
        <f>SUM(T27:W29)</f>
        <v>0</v>
      </c>
      <c r="U30" s="259"/>
      <c r="V30" s="259"/>
      <c r="W30" s="259"/>
      <c r="X30" s="80" t="s">
        <v>35</v>
      </c>
      <c r="Z30" s="260" t="s">
        <v>87</v>
      </c>
      <c r="AA30" s="261"/>
      <c r="AB30" s="261"/>
      <c r="AC30" s="261"/>
      <c r="AD30" s="261"/>
      <c r="AE30" s="261"/>
      <c r="AF30" s="262">
        <f>IF(AF29&gt;0,(AF28/AF29),1)</f>
        <v>1</v>
      </c>
      <c r="AG30" s="263"/>
      <c r="AH30" s="263"/>
      <c r="AI30" s="263"/>
      <c r="AJ30" s="263"/>
      <c r="AK30" s="264"/>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92" t="s">
        <v>54</v>
      </c>
      <c r="AA31" s="292"/>
      <c r="AB31" s="292"/>
      <c r="AC31" s="292"/>
      <c r="AD31" s="292"/>
      <c r="AE31" s="292"/>
      <c r="AF31" s="292"/>
      <c r="AG31" s="292"/>
      <c r="AH31" s="292"/>
      <c r="AI31" s="292"/>
      <c r="AJ31" s="292"/>
      <c r="AK31" s="292"/>
      <c r="AL31" s="27"/>
    </row>
    <row r="32" spans="1:38" ht="15" customHeight="1">
      <c r="A32" s="189" t="s">
        <v>126</v>
      </c>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1"/>
    </row>
    <row r="33" spans="1:38" ht="15" customHeight="1">
      <c r="A33" s="189"/>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1"/>
    </row>
    <row r="34" spans="1:38" ht="15" customHeight="1">
      <c r="A34" s="26"/>
      <c r="B34" s="293" t="s">
        <v>34</v>
      </c>
      <c r="C34" s="294"/>
      <c r="D34" s="294"/>
      <c r="E34" s="294"/>
      <c r="F34" s="294"/>
      <c r="G34" s="295"/>
      <c r="H34" s="181" t="s">
        <v>32</v>
      </c>
      <c r="I34" s="299" t="s">
        <v>74</v>
      </c>
      <c r="J34" s="300"/>
      <c r="K34" s="300"/>
      <c r="L34" s="300"/>
      <c r="M34" s="300"/>
      <c r="N34" s="300"/>
      <c r="O34" s="300"/>
      <c r="P34" s="300"/>
      <c r="Q34" s="301"/>
      <c r="R34" s="181" t="s">
        <v>19</v>
      </c>
      <c r="S34" s="182"/>
      <c r="T34" s="175" t="s">
        <v>49</v>
      </c>
      <c r="U34" s="177"/>
      <c r="V34" s="182" t="s">
        <v>32</v>
      </c>
      <c r="W34" s="277">
        <f ca="1">Z37+AH37</f>
        <v>0</v>
      </c>
      <c r="X34" s="278"/>
      <c r="Y34" s="278"/>
      <c r="Z34" s="278"/>
      <c r="AA34" s="278"/>
      <c r="AB34" s="278"/>
      <c r="AC34" s="278"/>
      <c r="AD34" s="278"/>
      <c r="AE34" s="279"/>
      <c r="AF34" s="182" t="s">
        <v>35</v>
      </c>
      <c r="AG34" s="20"/>
      <c r="AH34" s="20"/>
      <c r="AI34" s="20"/>
      <c r="AJ34" s="20"/>
      <c r="AK34" s="20"/>
      <c r="AL34" s="27"/>
    </row>
    <row r="35" spans="1:38" ht="15" customHeight="1">
      <c r="A35" s="26"/>
      <c r="B35" s="296"/>
      <c r="C35" s="297"/>
      <c r="D35" s="297"/>
      <c r="E35" s="297"/>
      <c r="F35" s="297"/>
      <c r="G35" s="298"/>
      <c r="H35" s="181"/>
      <c r="I35" s="302"/>
      <c r="J35" s="303"/>
      <c r="K35" s="303"/>
      <c r="L35" s="303"/>
      <c r="M35" s="303"/>
      <c r="N35" s="303"/>
      <c r="O35" s="303"/>
      <c r="P35" s="303"/>
      <c r="Q35" s="304"/>
      <c r="R35" s="181"/>
      <c r="S35" s="182"/>
      <c r="T35" s="178"/>
      <c r="U35" s="180"/>
      <c r="V35" s="182"/>
      <c r="W35" s="280"/>
      <c r="X35" s="281"/>
      <c r="Y35" s="281"/>
      <c r="Z35" s="281"/>
      <c r="AA35" s="281"/>
      <c r="AB35" s="281"/>
      <c r="AC35" s="281"/>
      <c r="AD35" s="281"/>
      <c r="AE35" s="282"/>
      <c r="AF35" s="182"/>
      <c r="AG35" s="20"/>
      <c r="AH35" s="20"/>
      <c r="AI35" s="20"/>
      <c r="AJ35" s="20"/>
      <c r="AK35" s="20"/>
      <c r="AL35" s="27"/>
    </row>
    <row r="36" spans="1:38" ht="13.5">
      <c r="A36" s="26"/>
      <c r="B36" s="20"/>
      <c r="C36" s="20"/>
      <c r="D36" s="20"/>
      <c r="E36" s="20"/>
      <c r="F36" s="20"/>
      <c r="G36" s="20"/>
      <c r="H36" s="20"/>
      <c r="I36" s="38" t="s">
        <v>58</v>
      </c>
      <c r="J36" s="20"/>
      <c r="K36" s="20"/>
      <c r="L36" s="20"/>
      <c r="M36" s="20"/>
      <c r="N36" s="20"/>
      <c r="O36" s="20"/>
      <c r="P36" s="20"/>
      <c r="Q36" s="20"/>
      <c r="R36" s="20"/>
      <c r="S36" s="20"/>
      <c r="U36" s="20"/>
      <c r="V36" s="20"/>
      <c r="W36" s="38" t="s">
        <v>59</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244" t="s">
        <v>100</v>
      </c>
      <c r="T37" s="244"/>
      <c r="U37" s="244"/>
      <c r="V37" s="244"/>
      <c r="W37" s="244" t="s">
        <v>37</v>
      </c>
      <c r="X37" s="244"/>
      <c r="Y37" s="245"/>
      <c r="Z37" s="246">
        <f ca="1">INT(INT(O27+(O29*AG8))*AG11)</f>
        <v>0</v>
      </c>
      <c r="AA37" s="247"/>
      <c r="AB37" s="247"/>
      <c r="AC37" s="247"/>
      <c r="AD37" s="248"/>
      <c r="AE37" s="249" t="s">
        <v>38</v>
      </c>
      <c r="AF37" s="249"/>
      <c r="AG37" s="250"/>
      <c r="AH37" s="251">
        <f ca="1">INT(INT(T27+(T29*AG8))*AG11)</f>
        <v>0</v>
      </c>
      <c r="AI37" s="252"/>
      <c r="AJ37" s="252"/>
      <c r="AK37" s="252"/>
      <c r="AL37" s="253"/>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55</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189" t="s">
        <v>85</v>
      </c>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1"/>
    </row>
    <row r="42" spans="1:38" ht="15" customHeight="1">
      <c r="A42" s="189"/>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1"/>
    </row>
    <row r="43" spans="1:38" ht="15" customHeight="1" thickBot="1">
      <c r="A43" s="26"/>
      <c r="B43" s="161" t="s">
        <v>41</v>
      </c>
      <c r="C43" s="161"/>
      <c r="D43" s="161"/>
      <c r="E43" s="161"/>
      <c r="F43" s="161"/>
      <c r="G43" s="161"/>
      <c r="H43" s="160" t="s">
        <v>43</v>
      </c>
      <c r="I43" s="160"/>
      <c r="J43" s="160"/>
      <c r="K43" s="160"/>
      <c r="L43" s="160"/>
      <c r="M43" s="160"/>
      <c r="N43" s="160"/>
      <c r="O43" s="160"/>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213" t="s">
        <v>40</v>
      </c>
      <c r="C44" s="213"/>
      <c r="D44" s="213"/>
      <c r="E44" s="213"/>
      <c r="F44" s="213"/>
      <c r="G44" s="213"/>
      <c r="H44" s="214">
        <f>SUM(補助対象施設の利用状況表!Y48)</f>
        <v>0</v>
      </c>
      <c r="I44" s="214"/>
      <c r="J44" s="214"/>
      <c r="K44" s="214"/>
      <c r="L44" s="214"/>
      <c r="M44" s="214"/>
      <c r="N44" s="215"/>
      <c r="O44" s="50" t="s">
        <v>42</v>
      </c>
      <c r="P44" s="20" t="s">
        <v>157</v>
      </c>
      <c r="Q44" s="20"/>
      <c r="R44" s="20"/>
      <c r="S44" s="20"/>
      <c r="T44" s="20"/>
      <c r="U44" s="20"/>
      <c r="V44" s="20"/>
      <c r="W44" s="20"/>
      <c r="X44" s="20"/>
      <c r="Y44" s="225" t="s">
        <v>46</v>
      </c>
      <c r="Z44" s="218" t="s">
        <v>44</v>
      </c>
      <c r="AA44" s="218"/>
      <c r="AB44" s="218"/>
      <c r="AC44" s="218"/>
      <c r="AD44" s="218"/>
      <c r="AE44" s="218"/>
      <c r="AF44" s="35" t="s">
        <v>32</v>
      </c>
      <c r="AG44" s="222" t="s">
        <v>165</v>
      </c>
      <c r="AH44" s="222"/>
      <c r="AI44" s="222"/>
      <c r="AJ44" s="222"/>
      <c r="AK44" s="223"/>
      <c r="AL44" s="27"/>
    </row>
    <row r="45" spans="1:38" ht="15" customHeight="1" thickBot="1">
      <c r="A45" s="26"/>
      <c r="B45" s="213" t="s">
        <v>20</v>
      </c>
      <c r="C45" s="213"/>
      <c r="D45" s="213"/>
      <c r="E45" s="213"/>
      <c r="F45" s="213"/>
      <c r="G45" s="213"/>
      <c r="H45" s="214">
        <f ca="1">SUM(補助対象施設の利用状況表!AC48)</f>
        <v>0</v>
      </c>
      <c r="I45" s="214"/>
      <c r="J45" s="214"/>
      <c r="K45" s="214"/>
      <c r="L45" s="214"/>
      <c r="M45" s="214"/>
      <c r="N45" s="215"/>
      <c r="O45" s="50" t="s">
        <v>42</v>
      </c>
      <c r="P45" s="20" t="s">
        <v>158</v>
      </c>
      <c r="Q45" s="20"/>
      <c r="R45" s="20"/>
      <c r="S45" s="20"/>
      <c r="T45" s="20"/>
      <c r="U45" s="20"/>
      <c r="V45" s="20"/>
      <c r="W45" s="20"/>
      <c r="X45" s="20"/>
      <c r="Y45" s="226"/>
      <c r="Z45" s="236" t="s">
        <v>48</v>
      </c>
      <c r="AA45" s="236"/>
      <c r="AB45" s="236"/>
      <c r="AC45" s="236"/>
      <c r="AD45" s="236"/>
      <c r="AE45" s="236"/>
      <c r="AF45" s="36" t="s">
        <v>32</v>
      </c>
      <c r="AG45" s="220">
        <f ca="1">IF(H46&gt;0,H45/(H46+H45),1)</f>
        <v>1</v>
      </c>
      <c r="AH45" s="220"/>
      <c r="AI45" s="220"/>
      <c r="AJ45" s="220"/>
      <c r="AK45" s="221"/>
      <c r="AL45" s="27"/>
    </row>
    <row r="46" spans="1:38" ht="15" customHeight="1" thickBot="1">
      <c r="A46" s="26"/>
      <c r="B46" s="213" t="s">
        <v>21</v>
      </c>
      <c r="C46" s="213"/>
      <c r="D46" s="213"/>
      <c r="E46" s="213"/>
      <c r="F46" s="213"/>
      <c r="G46" s="213"/>
      <c r="H46" s="214">
        <f ca="1">SUM(補助対象施設の利用状況表!AG48)</f>
        <v>0</v>
      </c>
      <c r="I46" s="214"/>
      <c r="J46" s="214"/>
      <c r="K46" s="214"/>
      <c r="L46" s="214"/>
      <c r="M46" s="214"/>
      <c r="N46" s="215"/>
      <c r="O46" s="50" t="s">
        <v>42</v>
      </c>
      <c r="P46" s="20" t="s">
        <v>159</v>
      </c>
      <c r="Q46" s="20"/>
      <c r="R46" s="20"/>
      <c r="S46" s="20"/>
      <c r="T46" s="20"/>
      <c r="U46" s="20"/>
      <c r="V46" s="20"/>
      <c r="W46" s="20"/>
      <c r="X46" s="20"/>
      <c r="Y46" s="20"/>
      <c r="Z46" s="305" t="s">
        <v>54</v>
      </c>
      <c r="AA46" s="305"/>
      <c r="AB46" s="305"/>
      <c r="AC46" s="305"/>
      <c r="AD46" s="305"/>
      <c r="AE46" s="305"/>
      <c r="AF46" s="305"/>
      <c r="AG46" s="305"/>
      <c r="AH46" s="305"/>
      <c r="AI46" s="305"/>
      <c r="AJ46" s="305"/>
      <c r="AK46" s="305"/>
      <c r="AL46" s="27"/>
    </row>
    <row r="47" spans="1:38" ht="15" customHeight="1">
      <c r="A47" s="26"/>
      <c r="B47" s="213" t="s">
        <v>23</v>
      </c>
      <c r="C47" s="213"/>
      <c r="D47" s="213"/>
      <c r="E47" s="213"/>
      <c r="F47" s="213"/>
      <c r="G47" s="213"/>
      <c r="H47" s="214">
        <f ca="1">H44-(H45+H46)</f>
        <v>0</v>
      </c>
      <c r="I47" s="214"/>
      <c r="J47" s="214"/>
      <c r="K47" s="214"/>
      <c r="L47" s="214"/>
      <c r="M47" s="214"/>
      <c r="N47" s="215"/>
      <c r="O47" s="50" t="s">
        <v>42</v>
      </c>
      <c r="P47" s="20" t="s">
        <v>160</v>
      </c>
      <c r="Q47" s="20"/>
      <c r="R47" s="20"/>
      <c r="S47" s="20"/>
      <c r="T47" s="20"/>
      <c r="U47" s="20"/>
      <c r="V47" s="20"/>
      <c r="W47" s="20"/>
      <c r="X47" s="20"/>
      <c r="Y47" s="225" t="s">
        <v>46</v>
      </c>
      <c r="Z47" s="218" t="s">
        <v>45</v>
      </c>
      <c r="AA47" s="218"/>
      <c r="AB47" s="218"/>
      <c r="AC47" s="218"/>
      <c r="AD47" s="218"/>
      <c r="AE47" s="218"/>
      <c r="AF47" s="35" t="s">
        <v>32</v>
      </c>
      <c r="AG47" s="218" t="s">
        <v>167</v>
      </c>
      <c r="AH47" s="218"/>
      <c r="AI47" s="218"/>
      <c r="AJ47" s="218"/>
      <c r="AK47" s="219"/>
      <c r="AL47" s="27"/>
    </row>
    <row r="48" spans="1:38" ht="15" customHeight="1" thickBot="1">
      <c r="A48" s="26"/>
      <c r="B48" s="213" t="s">
        <v>33</v>
      </c>
      <c r="C48" s="213"/>
      <c r="D48" s="213"/>
      <c r="E48" s="213"/>
      <c r="F48" s="213"/>
      <c r="G48" s="213"/>
      <c r="H48" s="214">
        <f ca="1">SUM(補助対象施設の利用状況表!AP48)</f>
        <v>0</v>
      </c>
      <c r="I48" s="214"/>
      <c r="J48" s="214"/>
      <c r="K48" s="214"/>
      <c r="L48" s="214"/>
      <c r="M48" s="214"/>
      <c r="N48" s="215"/>
      <c r="O48" s="50" t="s">
        <v>42</v>
      </c>
      <c r="P48" s="20" t="s">
        <v>161</v>
      </c>
      <c r="Q48" s="20"/>
      <c r="R48" s="23" t="s">
        <v>162</v>
      </c>
      <c r="S48" s="20"/>
      <c r="T48" s="20"/>
      <c r="U48" s="20"/>
      <c r="V48" s="20"/>
      <c r="W48" s="20"/>
      <c r="X48" s="20"/>
      <c r="Y48" s="226"/>
      <c r="Z48" s="236" t="s">
        <v>49</v>
      </c>
      <c r="AA48" s="236"/>
      <c r="AB48" s="236"/>
      <c r="AC48" s="236"/>
      <c r="AD48" s="236"/>
      <c r="AE48" s="236"/>
      <c r="AF48" s="36" t="s">
        <v>32</v>
      </c>
      <c r="AG48" s="220">
        <f>IF(H44&gt;0,1-(H48/H44),1)</f>
        <v>1</v>
      </c>
      <c r="AH48" s="220"/>
      <c r="AI48" s="220"/>
      <c r="AJ48" s="220"/>
      <c r="AK48" s="221"/>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27" t="s">
        <v>54</v>
      </c>
      <c r="AA49" s="227"/>
      <c r="AB49" s="227"/>
      <c r="AC49" s="227"/>
      <c r="AD49" s="227"/>
      <c r="AE49" s="227"/>
      <c r="AF49" s="227"/>
      <c r="AG49" s="227"/>
      <c r="AH49" s="227"/>
      <c r="AI49" s="227"/>
      <c r="AJ49" s="227"/>
      <c r="AK49" s="227"/>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28"/>
      <c r="AA50" s="228"/>
      <c r="AB50" s="228"/>
      <c r="AC50" s="228"/>
      <c r="AD50" s="228"/>
      <c r="AE50" s="228"/>
      <c r="AF50" s="228"/>
      <c r="AG50" s="228"/>
      <c r="AH50" s="228"/>
      <c r="AI50" s="228"/>
      <c r="AJ50" s="228"/>
      <c r="AK50" s="228"/>
      <c r="AL50" s="27"/>
    </row>
    <row r="51" spans="1:38" ht="15" customHeight="1">
      <c r="A51" s="172" t="s">
        <v>127</v>
      </c>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4"/>
    </row>
    <row r="52" spans="1:38" ht="15" customHeight="1">
      <c r="A52" s="172"/>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4"/>
    </row>
    <row r="53" spans="1:38" ht="15" customHeight="1">
      <c r="A53" s="26"/>
      <c r="B53" s="160" t="s">
        <v>41</v>
      </c>
      <c r="C53" s="160"/>
      <c r="D53" s="160"/>
      <c r="E53" s="160"/>
      <c r="F53" s="161" t="s">
        <v>50</v>
      </c>
      <c r="G53" s="161"/>
      <c r="H53" s="161"/>
      <c r="I53" s="161"/>
      <c r="J53" s="161"/>
      <c r="K53" s="161"/>
      <c r="L53" s="161"/>
      <c r="M53" s="161"/>
      <c r="N53" s="161" t="s">
        <v>51</v>
      </c>
      <c r="O53" s="161"/>
      <c r="P53" s="161"/>
      <c r="Q53" s="161"/>
      <c r="R53" s="161"/>
      <c r="S53" s="161"/>
      <c r="T53" s="161"/>
      <c r="U53" s="161"/>
      <c r="V53" s="161" t="s">
        <v>52</v>
      </c>
      <c r="W53" s="161"/>
      <c r="X53" s="161"/>
      <c r="Y53" s="161"/>
      <c r="Z53" s="161"/>
      <c r="AA53" s="161"/>
      <c r="AB53" s="161"/>
      <c r="AC53" s="161"/>
      <c r="AD53" s="161" t="s">
        <v>39</v>
      </c>
      <c r="AE53" s="161"/>
      <c r="AF53" s="161"/>
      <c r="AG53" s="161"/>
      <c r="AH53" s="161"/>
      <c r="AI53" s="161"/>
      <c r="AJ53" s="161"/>
      <c r="AK53" s="161"/>
      <c r="AL53" s="27"/>
    </row>
    <row r="54" spans="1:38" ht="15" customHeight="1">
      <c r="A54" s="26"/>
      <c r="B54" s="160" t="s">
        <v>37</v>
      </c>
      <c r="C54" s="160"/>
      <c r="D54" s="160"/>
      <c r="E54" s="160"/>
      <c r="F54" s="165">
        <f>SUM(事業費等入力シート!F31)</f>
        <v>0</v>
      </c>
      <c r="G54" s="165"/>
      <c r="H54" s="165"/>
      <c r="I54" s="165"/>
      <c r="J54" s="165"/>
      <c r="K54" s="165"/>
      <c r="L54" s="166"/>
      <c r="M54" s="50" t="s">
        <v>35</v>
      </c>
      <c r="N54" s="165">
        <f>SUM(事業費等入力シート!M31)</f>
        <v>0</v>
      </c>
      <c r="O54" s="165"/>
      <c r="P54" s="165"/>
      <c r="Q54" s="165"/>
      <c r="R54" s="165"/>
      <c r="S54" s="165"/>
      <c r="T54" s="166"/>
      <c r="U54" s="50" t="s">
        <v>35</v>
      </c>
      <c r="V54" s="165">
        <f>SUM(事業費等入力シート!T31)</f>
        <v>0</v>
      </c>
      <c r="W54" s="165"/>
      <c r="X54" s="165"/>
      <c r="Y54" s="165"/>
      <c r="Z54" s="165"/>
      <c r="AA54" s="165"/>
      <c r="AB54" s="166"/>
      <c r="AC54" s="50" t="s">
        <v>35</v>
      </c>
      <c r="AD54" s="165">
        <f>SUM(F54,N54,V54)</f>
        <v>0</v>
      </c>
      <c r="AE54" s="165"/>
      <c r="AF54" s="165"/>
      <c r="AG54" s="165"/>
      <c r="AH54" s="165"/>
      <c r="AI54" s="165"/>
      <c r="AJ54" s="166"/>
      <c r="AK54" s="50" t="s">
        <v>35</v>
      </c>
      <c r="AL54" s="27"/>
    </row>
    <row r="55" spans="1:38" ht="15" customHeight="1" thickBot="1">
      <c r="A55" s="26"/>
      <c r="B55" s="154" t="s">
        <v>38</v>
      </c>
      <c r="C55" s="154"/>
      <c r="D55" s="154"/>
      <c r="E55" s="154"/>
      <c r="F55" s="158">
        <f>SUM(事業費等入力シート!F32)</f>
        <v>0</v>
      </c>
      <c r="G55" s="158"/>
      <c r="H55" s="158"/>
      <c r="I55" s="158"/>
      <c r="J55" s="158"/>
      <c r="K55" s="158"/>
      <c r="L55" s="159"/>
      <c r="M55" s="55" t="s">
        <v>35</v>
      </c>
      <c r="N55" s="158">
        <f>SUM(事業費等入力シート!M32)</f>
        <v>0</v>
      </c>
      <c r="O55" s="158"/>
      <c r="P55" s="158"/>
      <c r="Q55" s="158"/>
      <c r="R55" s="158"/>
      <c r="S55" s="158"/>
      <c r="T55" s="159"/>
      <c r="U55" s="55" t="s">
        <v>35</v>
      </c>
      <c r="V55" s="158">
        <f>SUM(事業費等入力シート!T32)</f>
        <v>0</v>
      </c>
      <c r="W55" s="158"/>
      <c r="X55" s="158"/>
      <c r="Y55" s="158"/>
      <c r="Z55" s="158"/>
      <c r="AA55" s="158"/>
      <c r="AB55" s="159"/>
      <c r="AC55" s="55" t="s">
        <v>35</v>
      </c>
      <c r="AD55" s="158">
        <f>SUM(F55,N55,V55)</f>
        <v>0</v>
      </c>
      <c r="AE55" s="158"/>
      <c r="AF55" s="158"/>
      <c r="AG55" s="158"/>
      <c r="AH55" s="158"/>
      <c r="AI55" s="158"/>
      <c r="AJ55" s="159"/>
      <c r="AK55" s="55" t="s">
        <v>35</v>
      </c>
      <c r="AL55" s="27"/>
    </row>
    <row r="56" spans="1:38" ht="15" customHeight="1" thickTop="1">
      <c r="A56" s="26"/>
      <c r="B56" s="167" t="s">
        <v>39</v>
      </c>
      <c r="C56" s="167"/>
      <c r="D56" s="167"/>
      <c r="E56" s="167"/>
      <c r="F56" s="168">
        <f>SUM(F54:L55)</f>
        <v>0</v>
      </c>
      <c r="G56" s="168"/>
      <c r="H56" s="168"/>
      <c r="I56" s="168"/>
      <c r="J56" s="168"/>
      <c r="K56" s="168"/>
      <c r="L56" s="169"/>
      <c r="M56" s="54" t="s">
        <v>35</v>
      </c>
      <c r="N56" s="168">
        <f>SUM(N54:T55)</f>
        <v>0</v>
      </c>
      <c r="O56" s="168"/>
      <c r="P56" s="168"/>
      <c r="Q56" s="168"/>
      <c r="R56" s="168"/>
      <c r="S56" s="168"/>
      <c r="T56" s="169"/>
      <c r="U56" s="54" t="s">
        <v>35</v>
      </c>
      <c r="V56" s="168">
        <f>SUM(V54:AB55)</f>
        <v>0</v>
      </c>
      <c r="W56" s="168"/>
      <c r="X56" s="168"/>
      <c r="Y56" s="168"/>
      <c r="Z56" s="168"/>
      <c r="AA56" s="168"/>
      <c r="AB56" s="169"/>
      <c r="AC56" s="54" t="s">
        <v>35</v>
      </c>
      <c r="AD56" s="168">
        <f>SUM(AD54:AJ55)</f>
        <v>0</v>
      </c>
      <c r="AE56" s="168"/>
      <c r="AF56" s="168"/>
      <c r="AG56" s="168"/>
      <c r="AH56" s="168"/>
      <c r="AI56" s="168"/>
      <c r="AJ56" s="169"/>
      <c r="AK56" s="54" t="s">
        <v>35</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189" t="s">
        <v>128</v>
      </c>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1"/>
    </row>
    <row r="59" spans="1:38" ht="15" customHeight="1">
      <c r="A59" s="189"/>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1"/>
    </row>
    <row r="60" spans="1:38" ht="15" customHeight="1">
      <c r="A60" s="26"/>
      <c r="B60" s="175" t="s">
        <v>34</v>
      </c>
      <c r="C60" s="176"/>
      <c r="D60" s="176"/>
      <c r="E60" s="176"/>
      <c r="F60" s="176"/>
      <c r="G60" s="177"/>
      <c r="H60" s="181" t="s">
        <v>32</v>
      </c>
      <c r="I60" s="175" t="s">
        <v>53</v>
      </c>
      <c r="J60" s="176"/>
      <c r="K60" s="176"/>
      <c r="L60" s="176"/>
      <c r="M60" s="176"/>
      <c r="N60" s="176"/>
      <c r="O60" s="176"/>
      <c r="P60" s="176"/>
      <c r="Q60" s="177"/>
      <c r="R60" s="181" t="s">
        <v>19</v>
      </c>
      <c r="S60" s="182"/>
      <c r="T60" s="175" t="s">
        <v>49</v>
      </c>
      <c r="U60" s="177"/>
      <c r="V60" s="182" t="s">
        <v>32</v>
      </c>
      <c r="W60" s="277">
        <f ca="1">Z63+AH63</f>
        <v>0</v>
      </c>
      <c r="X60" s="278"/>
      <c r="Y60" s="278"/>
      <c r="Z60" s="278"/>
      <c r="AA60" s="278"/>
      <c r="AB60" s="278"/>
      <c r="AC60" s="278"/>
      <c r="AD60" s="278"/>
      <c r="AE60" s="279"/>
      <c r="AF60" s="182" t="s">
        <v>35</v>
      </c>
      <c r="AG60" s="20"/>
      <c r="AH60" s="20"/>
      <c r="AI60" s="20"/>
      <c r="AJ60" s="20"/>
      <c r="AK60" s="20"/>
      <c r="AL60" s="27"/>
    </row>
    <row r="61" spans="1:38" ht="15" customHeight="1">
      <c r="A61" s="26"/>
      <c r="B61" s="178"/>
      <c r="C61" s="179"/>
      <c r="D61" s="179"/>
      <c r="E61" s="179"/>
      <c r="F61" s="179"/>
      <c r="G61" s="180"/>
      <c r="H61" s="181"/>
      <c r="I61" s="178"/>
      <c r="J61" s="179"/>
      <c r="K61" s="179"/>
      <c r="L61" s="179"/>
      <c r="M61" s="179"/>
      <c r="N61" s="179"/>
      <c r="O61" s="179"/>
      <c r="P61" s="179"/>
      <c r="Q61" s="180"/>
      <c r="R61" s="181"/>
      <c r="S61" s="182"/>
      <c r="T61" s="178"/>
      <c r="U61" s="180"/>
      <c r="V61" s="182"/>
      <c r="W61" s="280"/>
      <c r="X61" s="281"/>
      <c r="Y61" s="281"/>
      <c r="Z61" s="281"/>
      <c r="AA61" s="281"/>
      <c r="AB61" s="281"/>
      <c r="AC61" s="281"/>
      <c r="AD61" s="281"/>
      <c r="AE61" s="282"/>
      <c r="AF61" s="182"/>
      <c r="AG61" s="20"/>
      <c r="AH61" s="20"/>
      <c r="AI61" s="20"/>
      <c r="AJ61" s="20"/>
      <c r="AK61" s="20"/>
      <c r="AL61" s="27"/>
    </row>
    <row r="62" spans="1:38" s="75" customFormat="1" ht="15" customHeight="1">
      <c r="A62" s="71"/>
      <c r="B62" s="72"/>
      <c r="C62" s="72"/>
      <c r="D62" s="72"/>
      <c r="E62" s="72"/>
      <c r="F62" s="72"/>
      <c r="G62" s="72"/>
      <c r="H62" s="72"/>
      <c r="I62" s="76" t="s">
        <v>58</v>
      </c>
      <c r="J62" s="72"/>
      <c r="K62" s="72"/>
      <c r="L62" s="72"/>
      <c r="M62" s="72"/>
      <c r="N62" s="72"/>
      <c r="O62" s="72"/>
      <c r="P62" s="72"/>
      <c r="Q62" s="72"/>
      <c r="R62" s="72"/>
      <c r="S62" s="72"/>
      <c r="T62" s="72"/>
      <c r="U62" s="72"/>
      <c r="V62" s="72"/>
      <c r="W62" s="76" t="s">
        <v>59</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244" t="s">
        <v>100</v>
      </c>
      <c r="T63" s="244"/>
      <c r="U63" s="244"/>
      <c r="V63" s="244"/>
      <c r="W63" s="244" t="s">
        <v>37</v>
      </c>
      <c r="X63" s="244"/>
      <c r="Y63" s="245"/>
      <c r="Z63" s="246">
        <f ca="1">INT(INT(F54+(V54*AG45))*AG48)</f>
        <v>0</v>
      </c>
      <c r="AA63" s="247"/>
      <c r="AB63" s="247"/>
      <c r="AC63" s="247"/>
      <c r="AD63" s="248"/>
      <c r="AE63" s="249" t="s">
        <v>38</v>
      </c>
      <c r="AF63" s="249"/>
      <c r="AG63" s="250"/>
      <c r="AH63" s="251">
        <f ca="1">INT(INT(F55+(V55*AG45))*AG48)</f>
        <v>0</v>
      </c>
      <c r="AI63" s="252"/>
      <c r="AJ63" s="252"/>
      <c r="AK63" s="252"/>
      <c r="AL63" s="253"/>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64</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193" t="s">
        <v>123</v>
      </c>
      <c r="C67" s="194"/>
      <c r="D67" s="194"/>
      <c r="E67" s="194"/>
      <c r="F67" s="194"/>
      <c r="G67" s="194"/>
      <c r="H67" s="194"/>
      <c r="I67" s="194"/>
      <c r="J67" s="194"/>
      <c r="K67" s="194"/>
      <c r="L67" s="194"/>
      <c r="M67" s="194"/>
      <c r="N67" s="194"/>
      <c r="O67" s="195"/>
      <c r="P67" s="43"/>
      <c r="Q67" s="43"/>
      <c r="R67" s="43"/>
      <c r="S67" s="199" t="s">
        <v>63</v>
      </c>
      <c r="T67" s="200"/>
      <c r="U67" s="200"/>
      <c r="V67" s="200"/>
      <c r="W67" s="200"/>
      <c r="X67" s="200"/>
      <c r="Y67" s="200"/>
      <c r="Z67" s="200"/>
      <c r="AA67" s="201"/>
      <c r="AB67" s="205" t="s">
        <v>32</v>
      </c>
      <c r="AC67" s="206">
        <f ca="1">MIN(W34,W60)</f>
        <v>0</v>
      </c>
      <c r="AD67" s="207"/>
      <c r="AE67" s="207"/>
      <c r="AF67" s="207"/>
      <c r="AG67" s="207"/>
      <c r="AH67" s="207"/>
      <c r="AI67" s="207"/>
      <c r="AJ67" s="207"/>
      <c r="AK67" s="208"/>
      <c r="AL67" s="192" t="s">
        <v>35</v>
      </c>
    </row>
    <row r="68" spans="1:38" ht="15" customHeight="1" thickBot="1">
      <c r="A68" s="26"/>
      <c r="B68" s="196"/>
      <c r="C68" s="197"/>
      <c r="D68" s="197"/>
      <c r="E68" s="197"/>
      <c r="F68" s="197"/>
      <c r="G68" s="197"/>
      <c r="H68" s="197"/>
      <c r="I68" s="197"/>
      <c r="J68" s="197"/>
      <c r="K68" s="197"/>
      <c r="L68" s="197"/>
      <c r="M68" s="197"/>
      <c r="N68" s="197"/>
      <c r="O68" s="198"/>
      <c r="P68" s="43"/>
      <c r="Q68" s="43"/>
      <c r="R68" s="43"/>
      <c r="S68" s="202"/>
      <c r="T68" s="203"/>
      <c r="U68" s="203"/>
      <c r="V68" s="203"/>
      <c r="W68" s="203"/>
      <c r="X68" s="203"/>
      <c r="Y68" s="203"/>
      <c r="Z68" s="203"/>
      <c r="AA68" s="204"/>
      <c r="AB68" s="205"/>
      <c r="AC68" s="209"/>
      <c r="AD68" s="210"/>
      <c r="AE68" s="210"/>
      <c r="AF68" s="210"/>
      <c r="AG68" s="210"/>
      <c r="AH68" s="210"/>
      <c r="AI68" s="210"/>
      <c r="AJ68" s="210"/>
      <c r="AK68" s="211"/>
      <c r="AL68" s="192"/>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239" t="s">
        <v>109</v>
      </c>
      <c r="C70" s="239"/>
      <c r="D70" s="239"/>
      <c r="E70" s="239"/>
      <c r="F70" s="239"/>
      <c r="G70" s="239"/>
      <c r="H70" s="239"/>
      <c r="I70" s="240"/>
      <c r="J70" s="241">
        <f ca="1">IF(AC67=W60,AD56-AC67,(O30+T30)-W34)</f>
        <v>0</v>
      </c>
      <c r="K70" s="242"/>
      <c r="L70" s="242"/>
      <c r="M70" s="242"/>
      <c r="N70" s="243"/>
      <c r="O70" s="67"/>
      <c r="P70" s="43"/>
      <c r="Q70" s="43"/>
      <c r="R70" s="43"/>
      <c r="S70" s="244" t="s">
        <v>100</v>
      </c>
      <c r="T70" s="244"/>
      <c r="U70" s="244"/>
      <c r="V70" s="244"/>
      <c r="W70" s="244" t="s">
        <v>37</v>
      </c>
      <c r="X70" s="244"/>
      <c r="Y70" s="245"/>
      <c r="Z70" s="246">
        <f ca="1">IF(W34=AC67,Z37,Z63)</f>
        <v>0</v>
      </c>
      <c r="AA70" s="247"/>
      <c r="AB70" s="247"/>
      <c r="AC70" s="247"/>
      <c r="AD70" s="248"/>
      <c r="AE70" s="249" t="s">
        <v>38</v>
      </c>
      <c r="AF70" s="249"/>
      <c r="AG70" s="250"/>
      <c r="AH70" s="251">
        <f ca="1">IF(W34=AC67,AH37,AH63)</f>
        <v>0</v>
      </c>
      <c r="AI70" s="252"/>
      <c r="AJ70" s="252"/>
      <c r="AK70" s="252"/>
      <c r="AL70" s="253"/>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 ref="A1:AL1"/>
    <mergeCell ref="B6:G6"/>
    <mergeCell ref="H6:O6"/>
    <mergeCell ref="B7:G7"/>
    <mergeCell ref="H7:N7"/>
    <mergeCell ref="Y7:Y8"/>
    <mergeCell ref="Z7:AE7"/>
    <mergeCell ref="AG7:AK7"/>
    <mergeCell ref="B8:G8"/>
    <mergeCell ref="H8:N8"/>
    <mergeCell ref="Z8:AE8"/>
    <mergeCell ref="AG8:AK8"/>
    <mergeCell ref="A4:AL5"/>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27:AE27"/>
    <mergeCell ref="AF27:AK27"/>
    <mergeCell ref="B28:M28"/>
    <mergeCell ref="B16:E16"/>
    <mergeCell ref="F16:M16"/>
    <mergeCell ref="N16:U16"/>
    <mergeCell ref="V16:AC16"/>
    <mergeCell ref="Z11:AE11"/>
    <mergeCell ref="AG11:AK11"/>
    <mergeCell ref="O26:S26"/>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7"/>
  <sheetViews>
    <sheetView view="pageBreakPreview" zoomScaleNormal="100" zoomScaleSheetLayoutView="100" workbookViewId="0">
      <selection activeCell="P37" sqref="P37"/>
    </sheetView>
  </sheetViews>
  <sheetFormatPr defaultColWidth="2.5" defaultRowHeight="15" customHeight="1"/>
  <cols>
    <col min="15" max="26" width="2.875" customWidth="1"/>
    <col min="29" max="34" width="3.125" customWidth="1"/>
    <col min="35" max="40" width="2.875" customWidth="1"/>
  </cols>
  <sheetData>
    <row r="1" spans="1:64" s="83" customFormat="1" ht="17.25" customHeight="1">
      <c r="A1" s="319" t="s">
        <v>142</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93"/>
      <c r="BE1" s="93"/>
      <c r="BF1" s="93"/>
      <c r="BG1" s="93"/>
      <c r="BH1" s="93"/>
      <c r="BI1" s="93"/>
      <c r="BJ1" s="93"/>
      <c r="BK1" s="93"/>
      <c r="BL1" s="93"/>
    </row>
    <row r="2" spans="1:64" s="83" customFormat="1" ht="17.25" customHeight="1">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93"/>
      <c r="BE2" s="93"/>
      <c r="BF2" s="93"/>
      <c r="BG2" s="93"/>
      <c r="BH2" s="93"/>
      <c r="BI2" s="93"/>
      <c r="BJ2" s="93"/>
      <c r="BK2" s="93"/>
      <c r="BL2" s="93"/>
    </row>
    <row r="3" spans="1:64" s="83" customFormat="1" ht="9.75" customHeight="1">
      <c r="A3" s="82"/>
      <c r="B3" s="82"/>
      <c r="C3" s="82"/>
    </row>
    <row r="4" spans="1:64" s="83" customFormat="1" ht="17.25">
      <c r="A4" s="82"/>
      <c r="B4" s="85" t="s">
        <v>129</v>
      </c>
      <c r="C4" s="85"/>
    </row>
    <row r="5" spans="1:64" s="83" customFormat="1" ht="17.25">
      <c r="A5" s="82"/>
      <c r="B5" s="85"/>
      <c r="C5" s="85"/>
    </row>
    <row r="6" spans="1:64" s="83" customFormat="1" ht="17.25">
      <c r="A6" s="82"/>
      <c r="B6" s="84" t="s">
        <v>130</v>
      </c>
      <c r="C6" s="82"/>
    </row>
    <row r="7" spans="1:64" s="83" customFormat="1" ht="10.5" customHeight="1" thickBot="1">
      <c r="A7" s="82"/>
      <c r="B7" s="82"/>
      <c r="C7" s="82"/>
    </row>
    <row r="8" spans="1:64" s="83" customFormat="1" ht="17.25" customHeight="1">
      <c r="A8" s="82"/>
      <c r="B8" s="84"/>
      <c r="C8" s="321" t="s">
        <v>131</v>
      </c>
      <c r="D8" s="322"/>
      <c r="E8" s="322"/>
      <c r="F8" s="322"/>
      <c r="G8" s="322"/>
      <c r="H8" s="322"/>
      <c r="I8" s="322"/>
      <c r="J8" s="323"/>
    </row>
    <row r="9" spans="1:64" s="83" customFormat="1" ht="14.25">
      <c r="C9" s="324"/>
      <c r="D9" s="325"/>
      <c r="E9" s="325"/>
      <c r="F9" s="325"/>
      <c r="G9" s="325"/>
      <c r="H9" s="325"/>
      <c r="I9" s="325"/>
      <c r="J9" s="326"/>
      <c r="L9" s="330" t="s">
        <v>132</v>
      </c>
      <c r="M9" s="330"/>
      <c r="AJ9" s="86"/>
      <c r="AK9" s="86"/>
      <c r="AL9" s="86"/>
      <c r="AM9" s="86"/>
      <c r="AN9" s="86"/>
      <c r="AO9" s="86"/>
      <c r="AP9" s="86"/>
      <c r="AQ9" s="86"/>
      <c r="AR9" s="86"/>
      <c r="AS9" s="86"/>
      <c r="AT9" s="86"/>
      <c r="AU9" s="86"/>
      <c r="AV9" s="86"/>
      <c r="AW9" s="86"/>
      <c r="AX9" s="86"/>
      <c r="AY9" s="86"/>
    </row>
    <row r="10" spans="1:64" s="83" customFormat="1" ht="14.25">
      <c r="C10" s="324"/>
      <c r="D10" s="325"/>
      <c r="E10" s="325"/>
      <c r="F10" s="325"/>
      <c r="G10" s="325"/>
      <c r="H10" s="325"/>
      <c r="I10" s="325"/>
      <c r="J10" s="326"/>
      <c r="L10" s="330"/>
      <c r="M10" s="330"/>
      <c r="AJ10" s="86"/>
      <c r="AK10" s="86"/>
      <c r="AL10" s="86"/>
      <c r="AM10" s="86"/>
      <c r="AN10" s="86"/>
      <c r="AO10" s="86"/>
      <c r="AP10" s="86"/>
      <c r="AQ10" s="86"/>
      <c r="AR10" s="86"/>
      <c r="AS10" s="86"/>
      <c r="AT10" s="86"/>
      <c r="AU10" s="86"/>
      <c r="AV10" s="86"/>
      <c r="AW10" s="86"/>
      <c r="AX10" s="86"/>
      <c r="AY10" s="86"/>
    </row>
    <row r="11" spans="1:64" s="83" customFormat="1" thickBot="1">
      <c r="C11" s="327"/>
      <c r="D11" s="328"/>
      <c r="E11" s="328"/>
      <c r="F11" s="328"/>
      <c r="G11" s="328"/>
      <c r="H11" s="328"/>
      <c r="I11" s="328"/>
      <c r="J11" s="329"/>
      <c r="AJ11" s="86"/>
      <c r="AK11" s="86"/>
      <c r="AL11" s="86"/>
      <c r="AM11" s="86"/>
      <c r="AN11" s="86"/>
      <c r="AO11" s="86"/>
      <c r="AP11" s="86"/>
      <c r="AQ11" s="86"/>
      <c r="AR11" s="86"/>
      <c r="AS11" s="86"/>
      <c r="AT11" s="86"/>
      <c r="AU11" s="86"/>
      <c r="AV11" s="86"/>
      <c r="AW11" s="86"/>
      <c r="AX11" s="86"/>
      <c r="AY11" s="86"/>
    </row>
    <row r="12" spans="1:64" s="83" customFormat="1" ht="17.25">
      <c r="A12" s="82"/>
      <c r="B12" s="84"/>
      <c r="C12" s="82"/>
    </row>
    <row r="13" spans="1:64" s="83" customFormat="1" ht="17.25" customHeight="1" thickBot="1">
      <c r="C13" s="82"/>
      <c r="AP13" s="86"/>
      <c r="AQ13" s="86"/>
      <c r="AR13" s="86"/>
      <c r="AS13" s="86"/>
      <c r="AT13" s="86"/>
      <c r="AU13" s="86"/>
      <c r="AV13" s="86"/>
      <c r="AW13" s="86"/>
      <c r="AX13" s="86"/>
      <c r="AY13" s="86"/>
      <c r="AZ13" s="86"/>
    </row>
    <row r="14" spans="1:64" s="83" customFormat="1" ht="18" thickBot="1">
      <c r="C14" s="82"/>
      <c r="V14" s="321" t="s">
        <v>173</v>
      </c>
      <c r="W14" s="331"/>
      <c r="X14" s="331"/>
      <c r="Y14" s="331"/>
      <c r="Z14" s="331"/>
      <c r="AA14" s="332"/>
      <c r="AB14" s="336"/>
      <c r="AC14" s="337"/>
      <c r="AD14" s="337"/>
      <c r="AE14" s="337"/>
      <c r="AF14" s="337"/>
      <c r="AG14" s="338"/>
    </row>
    <row r="15" spans="1:64" s="83" customFormat="1" thickBot="1">
      <c r="C15" s="343" t="s">
        <v>133</v>
      </c>
      <c r="D15" s="322"/>
      <c r="E15" s="322"/>
      <c r="F15" s="322"/>
      <c r="G15" s="322"/>
      <c r="H15" s="322"/>
      <c r="I15" s="322"/>
      <c r="J15" s="323"/>
      <c r="V15" s="333"/>
      <c r="W15" s="334"/>
      <c r="X15" s="334"/>
      <c r="Y15" s="334"/>
      <c r="Z15" s="334"/>
      <c r="AA15" s="335"/>
      <c r="AB15" s="339"/>
      <c r="AC15" s="340"/>
      <c r="AD15" s="340"/>
      <c r="AE15" s="340"/>
      <c r="AF15" s="340"/>
      <c r="AG15" s="341"/>
      <c r="AP15" s="87"/>
      <c r="AQ15" s="87"/>
      <c r="AR15" s="87"/>
      <c r="AS15" s="344" t="str">
        <f>IF(C17&gt;0,C17*AB14/(U18+AI18),"")</f>
        <v/>
      </c>
      <c r="AT15" s="345"/>
      <c r="AU15" s="345"/>
      <c r="AV15" s="345"/>
      <c r="AW15" s="345"/>
      <c r="AX15" s="345"/>
      <c r="AY15" s="346"/>
    </row>
    <row r="16" spans="1:64" s="83" customFormat="1" thickBot="1">
      <c r="C16" s="327"/>
      <c r="D16" s="328"/>
      <c r="E16" s="328"/>
      <c r="F16" s="328"/>
      <c r="G16" s="328"/>
      <c r="H16" s="328"/>
      <c r="I16" s="328"/>
      <c r="J16" s="329"/>
      <c r="K16" s="87"/>
      <c r="L16" s="320" t="s">
        <v>134</v>
      </c>
      <c r="M16" s="320"/>
      <c r="N16" s="88"/>
      <c r="O16" s="88"/>
      <c r="P16" s="88"/>
      <c r="Q16" s="88"/>
      <c r="R16" s="88"/>
      <c r="S16" s="88"/>
      <c r="T16" s="88"/>
      <c r="U16" s="88"/>
      <c r="V16" s="91"/>
      <c r="W16" s="92" t="s">
        <v>175</v>
      </c>
      <c r="X16" s="88"/>
      <c r="Y16" s="88"/>
      <c r="Z16" s="88"/>
      <c r="AA16" s="91"/>
      <c r="AB16" s="88"/>
      <c r="AC16" s="88"/>
      <c r="AD16" s="88"/>
      <c r="AE16" s="88"/>
      <c r="AF16" s="88"/>
      <c r="AG16" s="88"/>
      <c r="AH16" s="88"/>
      <c r="AI16" s="88"/>
      <c r="AJ16" s="88"/>
      <c r="AK16" s="88"/>
      <c r="AL16" s="88"/>
      <c r="AM16" s="88"/>
      <c r="AN16" s="88"/>
      <c r="AO16" s="88"/>
      <c r="AP16" s="330" t="s">
        <v>101</v>
      </c>
      <c r="AQ16" s="330"/>
      <c r="AS16" s="347"/>
      <c r="AT16" s="348"/>
      <c r="AU16" s="348"/>
      <c r="AV16" s="348"/>
      <c r="AW16" s="348"/>
      <c r="AX16" s="348"/>
      <c r="AY16" s="349"/>
    </row>
    <row r="17" spans="1:52" s="83" customFormat="1" ht="15" customHeight="1" thickBot="1">
      <c r="C17" s="353"/>
      <c r="D17" s="322"/>
      <c r="E17" s="322"/>
      <c r="F17" s="322"/>
      <c r="G17" s="322"/>
      <c r="H17" s="322"/>
      <c r="I17" s="322"/>
      <c r="J17" s="323"/>
      <c r="K17" s="89"/>
      <c r="L17" s="320"/>
      <c r="M17" s="320"/>
      <c r="AP17" s="330"/>
      <c r="AQ17" s="330"/>
      <c r="AS17" s="347"/>
      <c r="AT17" s="348"/>
      <c r="AU17" s="348"/>
      <c r="AV17" s="348"/>
      <c r="AW17" s="348"/>
      <c r="AX17" s="348"/>
      <c r="AY17" s="349"/>
    </row>
    <row r="18" spans="1:52" s="83" customFormat="1" thickBot="1">
      <c r="C18" s="327"/>
      <c r="D18" s="328"/>
      <c r="E18" s="328"/>
      <c r="F18" s="328"/>
      <c r="G18" s="328"/>
      <c r="H18" s="328"/>
      <c r="I18" s="328"/>
      <c r="J18" s="329"/>
      <c r="O18" s="321" t="s">
        <v>173</v>
      </c>
      <c r="P18" s="331"/>
      <c r="Q18" s="331"/>
      <c r="R18" s="331"/>
      <c r="S18" s="331"/>
      <c r="T18" s="332"/>
      <c r="U18" s="336"/>
      <c r="V18" s="337"/>
      <c r="W18" s="337"/>
      <c r="X18" s="337"/>
      <c r="Y18" s="337"/>
      <c r="Z18" s="338"/>
      <c r="AA18" s="330" t="s">
        <v>135</v>
      </c>
      <c r="AB18" s="342"/>
      <c r="AC18" s="321" t="s">
        <v>174</v>
      </c>
      <c r="AD18" s="331"/>
      <c r="AE18" s="331"/>
      <c r="AF18" s="331"/>
      <c r="AG18" s="331"/>
      <c r="AH18" s="332"/>
      <c r="AI18" s="336"/>
      <c r="AJ18" s="337"/>
      <c r="AK18" s="337"/>
      <c r="AL18" s="337"/>
      <c r="AM18" s="337"/>
      <c r="AN18" s="338"/>
      <c r="AS18" s="350"/>
      <c r="AT18" s="351"/>
      <c r="AU18" s="351"/>
      <c r="AV18" s="351"/>
      <c r="AW18" s="351"/>
      <c r="AX18" s="351"/>
      <c r="AY18" s="352"/>
    </row>
    <row r="19" spans="1:52" s="83" customFormat="1" ht="18" thickBot="1">
      <c r="B19" s="90" t="s">
        <v>136</v>
      </c>
      <c r="C19" s="82"/>
      <c r="O19" s="333"/>
      <c r="P19" s="334"/>
      <c r="Q19" s="334"/>
      <c r="R19" s="334"/>
      <c r="S19" s="334"/>
      <c r="T19" s="335"/>
      <c r="U19" s="339"/>
      <c r="V19" s="340"/>
      <c r="W19" s="340"/>
      <c r="X19" s="340"/>
      <c r="Y19" s="340"/>
      <c r="Z19" s="341"/>
      <c r="AA19" s="330"/>
      <c r="AB19" s="342"/>
      <c r="AC19" s="333"/>
      <c r="AD19" s="334"/>
      <c r="AE19" s="334"/>
      <c r="AF19" s="334"/>
      <c r="AG19" s="334"/>
      <c r="AH19" s="335"/>
      <c r="AI19" s="339"/>
      <c r="AJ19" s="340"/>
      <c r="AK19" s="340"/>
      <c r="AL19" s="340"/>
      <c r="AM19" s="340"/>
      <c r="AN19" s="341"/>
      <c r="AQ19" s="90" t="s">
        <v>137</v>
      </c>
    </row>
    <row r="20" spans="1:52" s="83" customFormat="1" ht="17.25">
      <c r="C20" s="82"/>
      <c r="O20" s="90"/>
      <c r="P20" s="90" t="s">
        <v>175</v>
      </c>
      <c r="AD20" s="90" t="s">
        <v>145</v>
      </c>
      <c r="AP20" s="86"/>
      <c r="AQ20" s="86"/>
      <c r="AR20" s="86"/>
      <c r="AS20" s="86"/>
      <c r="AT20" s="86"/>
      <c r="AU20" s="86"/>
      <c r="AV20" s="86"/>
      <c r="AW20" s="86"/>
      <c r="AX20" s="86"/>
      <c r="AY20" s="86"/>
      <c r="AZ20" s="86"/>
    </row>
    <row r="21" spans="1:52" s="83" customFormat="1" ht="17.25" customHeight="1">
      <c r="A21" s="82"/>
      <c r="B21" s="82"/>
      <c r="C21" s="82"/>
    </row>
    <row r="22" spans="1:52" s="83" customFormat="1" ht="17.25">
      <c r="A22" s="82"/>
      <c r="B22" s="84" t="s">
        <v>138</v>
      </c>
      <c r="C22" s="82"/>
    </row>
    <row r="23" spans="1:52" s="83" customFormat="1" ht="10.5" customHeight="1" thickBot="1">
      <c r="A23" s="82"/>
      <c r="B23" s="82"/>
      <c r="C23" s="82"/>
    </row>
    <row r="24" spans="1:52" s="83" customFormat="1" ht="17.25" customHeight="1">
      <c r="A24" s="82"/>
      <c r="B24" s="84"/>
      <c r="C24" s="321" t="s">
        <v>131</v>
      </c>
      <c r="D24" s="322"/>
      <c r="E24" s="322"/>
      <c r="F24" s="322"/>
      <c r="G24" s="322"/>
      <c r="H24" s="322"/>
      <c r="I24" s="322"/>
      <c r="J24" s="323"/>
    </row>
    <row r="25" spans="1:52" s="83" customFormat="1" ht="14.25">
      <c r="C25" s="324"/>
      <c r="D25" s="325"/>
      <c r="E25" s="325"/>
      <c r="F25" s="325"/>
      <c r="G25" s="325"/>
      <c r="H25" s="325"/>
      <c r="I25" s="325"/>
      <c r="J25" s="326"/>
      <c r="L25" s="330" t="s">
        <v>139</v>
      </c>
      <c r="M25" s="330"/>
      <c r="AJ25" s="86"/>
      <c r="AK25" s="86"/>
      <c r="AL25" s="86"/>
      <c r="AM25" s="86"/>
      <c r="AN25" s="86"/>
      <c r="AO25" s="86"/>
      <c r="AP25" s="86"/>
      <c r="AQ25" s="86"/>
      <c r="AR25" s="86"/>
      <c r="AS25" s="86"/>
      <c r="AT25" s="86"/>
      <c r="AU25" s="86"/>
      <c r="AV25" s="86"/>
      <c r="AW25" s="86"/>
      <c r="AX25" s="86"/>
      <c r="AY25" s="86"/>
    </row>
    <row r="26" spans="1:52" s="83" customFormat="1" ht="14.25">
      <c r="C26" s="324"/>
      <c r="D26" s="325"/>
      <c r="E26" s="325"/>
      <c r="F26" s="325"/>
      <c r="G26" s="325"/>
      <c r="H26" s="325"/>
      <c r="I26" s="325"/>
      <c r="J26" s="326"/>
      <c r="L26" s="330"/>
      <c r="M26" s="330"/>
      <c r="AJ26" s="86"/>
      <c r="AK26" s="86"/>
      <c r="AL26" s="86"/>
      <c r="AM26" s="86"/>
      <c r="AN26" s="86"/>
      <c r="AO26" s="86"/>
      <c r="AP26" s="86"/>
      <c r="AQ26" s="86"/>
      <c r="AR26" s="86"/>
      <c r="AS26" s="86"/>
      <c r="AT26" s="86"/>
      <c r="AU26" s="86"/>
      <c r="AV26" s="86"/>
      <c r="AW26" s="86"/>
      <c r="AX26" s="86"/>
      <c r="AY26" s="86"/>
    </row>
    <row r="27" spans="1:52" s="83" customFormat="1" thickBot="1">
      <c r="C27" s="327"/>
      <c r="D27" s="328"/>
      <c r="E27" s="328"/>
      <c r="F27" s="328"/>
      <c r="G27" s="328"/>
      <c r="H27" s="328"/>
      <c r="I27" s="328"/>
      <c r="J27" s="329"/>
      <c r="AJ27" s="86"/>
      <c r="AK27" s="86"/>
      <c r="AL27" s="86"/>
      <c r="AM27" s="86"/>
      <c r="AN27" s="86"/>
      <c r="AO27" s="86"/>
      <c r="AP27" s="86"/>
      <c r="AQ27" s="86"/>
      <c r="AR27" s="86"/>
      <c r="AS27" s="86"/>
      <c r="AT27" s="86"/>
      <c r="AU27" s="86"/>
      <c r="AV27" s="86"/>
      <c r="AW27" s="86"/>
      <c r="AX27" s="86"/>
      <c r="AY27" s="86"/>
    </row>
    <row r="28" spans="1:52" s="83" customFormat="1" ht="18" thickBot="1">
      <c r="A28" s="82"/>
      <c r="B28" s="84"/>
      <c r="C28" s="82"/>
    </row>
    <row r="29" spans="1:52" s="83" customFormat="1" ht="17.25" customHeight="1" thickBot="1">
      <c r="C29" s="321" t="s">
        <v>140</v>
      </c>
      <c r="D29" s="322"/>
      <c r="E29" s="322"/>
      <c r="F29" s="322"/>
      <c r="G29" s="322"/>
      <c r="H29" s="322"/>
      <c r="I29" s="322"/>
      <c r="J29" s="323"/>
      <c r="AP29" s="86"/>
      <c r="AQ29" s="86"/>
      <c r="AR29" s="86"/>
      <c r="AS29" s="86"/>
      <c r="AT29" s="86"/>
      <c r="AU29" s="86"/>
      <c r="AV29" s="86"/>
      <c r="AW29" s="86"/>
      <c r="AX29" s="86"/>
      <c r="AY29" s="86"/>
      <c r="AZ29" s="86"/>
    </row>
    <row r="30" spans="1:52" s="83" customFormat="1" thickBot="1">
      <c r="C30" s="324"/>
      <c r="D30" s="325"/>
      <c r="E30" s="325"/>
      <c r="F30" s="325"/>
      <c r="G30" s="325"/>
      <c r="H30" s="325"/>
      <c r="I30" s="325"/>
      <c r="J30" s="326"/>
      <c r="V30" s="321" t="s">
        <v>173</v>
      </c>
      <c r="W30" s="331"/>
      <c r="X30" s="331"/>
      <c r="Y30" s="331"/>
      <c r="Z30" s="331"/>
      <c r="AA30" s="332"/>
      <c r="AB30" s="336"/>
      <c r="AC30" s="337"/>
      <c r="AD30" s="337"/>
      <c r="AE30" s="337"/>
      <c r="AF30" s="337"/>
      <c r="AG30" s="338"/>
    </row>
    <row r="31" spans="1:52" s="83" customFormat="1" thickBot="1">
      <c r="C31" s="324"/>
      <c r="D31" s="325"/>
      <c r="E31" s="325"/>
      <c r="F31" s="325"/>
      <c r="G31" s="325"/>
      <c r="H31" s="325"/>
      <c r="I31" s="325"/>
      <c r="J31" s="326"/>
      <c r="V31" s="333"/>
      <c r="W31" s="334"/>
      <c r="X31" s="334"/>
      <c r="Y31" s="334"/>
      <c r="Z31" s="334"/>
      <c r="AA31" s="335"/>
      <c r="AB31" s="339"/>
      <c r="AC31" s="340"/>
      <c r="AD31" s="340"/>
      <c r="AE31" s="340"/>
      <c r="AF31" s="340"/>
      <c r="AG31" s="341"/>
      <c r="AP31" s="87"/>
      <c r="AQ31" s="87"/>
      <c r="AR31" s="87"/>
      <c r="AS31" s="344" t="str">
        <f>IF(C33&gt;0,C33*AB30/(U34+AI34),"")</f>
        <v/>
      </c>
      <c r="AT31" s="345"/>
      <c r="AU31" s="345"/>
      <c r="AV31" s="345"/>
      <c r="AW31" s="345"/>
      <c r="AX31" s="345"/>
      <c r="AY31" s="346"/>
    </row>
    <row r="32" spans="1:52" s="83" customFormat="1" thickBot="1">
      <c r="C32" s="327"/>
      <c r="D32" s="328"/>
      <c r="E32" s="328"/>
      <c r="F32" s="328"/>
      <c r="G32" s="328"/>
      <c r="H32" s="328"/>
      <c r="I32" s="328"/>
      <c r="J32" s="329"/>
      <c r="K32" s="87"/>
      <c r="L32" s="320" t="s">
        <v>134</v>
      </c>
      <c r="M32" s="320"/>
      <c r="N32" s="88"/>
      <c r="O32" s="88"/>
      <c r="P32" s="88"/>
      <c r="Q32" s="88"/>
      <c r="R32" s="88"/>
      <c r="S32" s="88"/>
      <c r="T32" s="88"/>
      <c r="U32" s="88"/>
      <c r="V32" s="88"/>
      <c r="W32" s="91" t="s">
        <v>175</v>
      </c>
      <c r="X32" s="88"/>
      <c r="Y32" s="88"/>
      <c r="Z32" s="88"/>
      <c r="AA32" s="88"/>
      <c r="AB32" s="88"/>
      <c r="AC32" s="88"/>
      <c r="AD32" s="88"/>
      <c r="AE32" s="88"/>
      <c r="AF32" s="88"/>
      <c r="AG32" s="88"/>
      <c r="AH32" s="88"/>
      <c r="AI32" s="88"/>
      <c r="AJ32" s="88"/>
      <c r="AK32" s="88"/>
      <c r="AL32" s="88"/>
      <c r="AM32" s="88"/>
      <c r="AN32" s="88"/>
      <c r="AO32" s="88"/>
      <c r="AP32" s="330" t="s">
        <v>101</v>
      </c>
      <c r="AQ32" s="330"/>
      <c r="AS32" s="347"/>
      <c r="AT32" s="348"/>
      <c r="AU32" s="348"/>
      <c r="AV32" s="348"/>
      <c r="AW32" s="348"/>
      <c r="AX32" s="348"/>
      <c r="AY32" s="349"/>
    </row>
    <row r="33" spans="1:52" s="83" customFormat="1" ht="15" customHeight="1" thickBot="1">
      <c r="C33" s="353"/>
      <c r="D33" s="322"/>
      <c r="E33" s="322"/>
      <c r="F33" s="322"/>
      <c r="G33" s="322"/>
      <c r="H33" s="322"/>
      <c r="I33" s="322"/>
      <c r="J33" s="323"/>
      <c r="K33" s="89"/>
      <c r="L33" s="320"/>
      <c r="M33" s="320"/>
      <c r="AP33" s="330"/>
      <c r="AQ33" s="330"/>
      <c r="AS33" s="347"/>
      <c r="AT33" s="348"/>
      <c r="AU33" s="348"/>
      <c r="AV33" s="348"/>
      <c r="AW33" s="348"/>
      <c r="AX33" s="348"/>
      <c r="AY33" s="349"/>
    </row>
    <row r="34" spans="1:52" s="83" customFormat="1" thickBot="1">
      <c r="C34" s="324"/>
      <c r="D34" s="325"/>
      <c r="E34" s="325"/>
      <c r="F34" s="325"/>
      <c r="G34" s="325"/>
      <c r="H34" s="325"/>
      <c r="I34" s="325"/>
      <c r="J34" s="326"/>
      <c r="O34" s="321" t="s">
        <v>173</v>
      </c>
      <c r="P34" s="331"/>
      <c r="Q34" s="331"/>
      <c r="R34" s="331"/>
      <c r="S34" s="331"/>
      <c r="T34" s="332"/>
      <c r="U34" s="336"/>
      <c r="V34" s="337"/>
      <c r="W34" s="337"/>
      <c r="X34" s="337"/>
      <c r="Y34" s="337"/>
      <c r="Z34" s="338"/>
      <c r="AA34" s="330" t="s">
        <v>135</v>
      </c>
      <c r="AB34" s="342"/>
      <c r="AC34" s="321" t="s">
        <v>174</v>
      </c>
      <c r="AD34" s="331"/>
      <c r="AE34" s="331"/>
      <c r="AF34" s="331"/>
      <c r="AG34" s="331"/>
      <c r="AH34" s="332"/>
      <c r="AI34" s="336"/>
      <c r="AJ34" s="337"/>
      <c r="AK34" s="337"/>
      <c r="AL34" s="337"/>
      <c r="AM34" s="337"/>
      <c r="AN34" s="338"/>
      <c r="AS34" s="350"/>
      <c r="AT34" s="351"/>
      <c r="AU34" s="351"/>
      <c r="AV34" s="351"/>
      <c r="AW34" s="351"/>
      <c r="AX34" s="351"/>
      <c r="AY34" s="352"/>
    </row>
    <row r="35" spans="1:52" s="83" customFormat="1" thickBot="1">
      <c r="C35" s="327"/>
      <c r="D35" s="328"/>
      <c r="E35" s="328"/>
      <c r="F35" s="328"/>
      <c r="G35" s="328"/>
      <c r="H35" s="328"/>
      <c r="I35" s="328"/>
      <c r="J35" s="329"/>
      <c r="O35" s="333"/>
      <c r="P35" s="334"/>
      <c r="Q35" s="334"/>
      <c r="R35" s="334"/>
      <c r="S35" s="334"/>
      <c r="T35" s="335"/>
      <c r="U35" s="339"/>
      <c r="V35" s="340"/>
      <c r="W35" s="340"/>
      <c r="X35" s="340"/>
      <c r="Y35" s="340"/>
      <c r="Z35" s="341"/>
      <c r="AA35" s="330"/>
      <c r="AB35" s="342"/>
      <c r="AC35" s="333"/>
      <c r="AD35" s="334"/>
      <c r="AE35" s="334"/>
      <c r="AF35" s="334"/>
      <c r="AG35" s="334"/>
      <c r="AH35" s="335"/>
      <c r="AI35" s="339"/>
      <c r="AJ35" s="340"/>
      <c r="AK35" s="340"/>
      <c r="AL35" s="340"/>
      <c r="AM35" s="340"/>
      <c r="AN35" s="341"/>
      <c r="AQ35" s="90" t="s">
        <v>137</v>
      </c>
    </row>
    <row r="36" spans="1:52" s="83" customFormat="1" ht="17.25">
      <c r="B36" s="90" t="s">
        <v>143</v>
      </c>
      <c r="C36" s="82"/>
      <c r="P36" s="90" t="s">
        <v>175</v>
      </c>
      <c r="AD36" s="90" t="s">
        <v>145</v>
      </c>
      <c r="AP36" s="86"/>
      <c r="AQ36" s="86"/>
      <c r="AR36" s="90" t="s">
        <v>141</v>
      </c>
      <c r="AS36" s="86"/>
      <c r="AT36" s="86"/>
      <c r="AU36" s="86"/>
      <c r="AV36" s="86"/>
      <c r="AW36" s="86"/>
      <c r="AX36" s="86"/>
      <c r="AY36" s="86"/>
      <c r="AZ36" s="86"/>
    </row>
    <row r="37" spans="1:52" s="83" customFormat="1" ht="17.25">
      <c r="A37" s="82"/>
      <c r="B37" s="82"/>
      <c r="C37" s="90" t="s">
        <v>144</v>
      </c>
    </row>
  </sheetData>
  <mergeCells count="29">
    <mergeCell ref="AS15:AY18"/>
    <mergeCell ref="L16:M17"/>
    <mergeCell ref="AP16:AQ17"/>
    <mergeCell ref="C17:J18"/>
    <mergeCell ref="O18:T19"/>
    <mergeCell ref="L32:M33"/>
    <mergeCell ref="AP32:AQ33"/>
    <mergeCell ref="C33:J35"/>
    <mergeCell ref="O34:T35"/>
    <mergeCell ref="U34:Z35"/>
    <mergeCell ref="AA34:AB35"/>
    <mergeCell ref="AC34:AH35"/>
    <mergeCell ref="AI34:AN35"/>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s>
  <phoneticPr fontId="3"/>
  <printOptions horizontalCentered="1"/>
  <pageMargins left="0.59055118110236227"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按分計算書2（実際に行う工事の見積書のみを取得した場合）</vt:lpstr>
      <vt:lpstr>火災保険按分計算</vt:lpstr>
      <vt:lpstr>'按分計算書1-1（新分野事業以外）'!Print_Area</vt:lpstr>
      <vt:lpstr>'按分計算書1-2（新分野事業）'!Print_Area</vt:lpstr>
      <vt:lpstr>'按分計算書2（実際に行う工事の見積書のみを取得した場合）'!Print_Area</vt:lpstr>
      <vt:lpstr>火災保険按分計算!Print_Area</vt:lpstr>
      <vt:lpstr>事業費等入力シート!Print_Area</vt:lpstr>
      <vt:lpstr>補助対象施設の利用状況表!Print_Area</vt:lpstr>
      <vt:lpstr>補助対象施設の利用状況表!Print_Titles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木谷 俊貴</cp:lastModifiedBy>
  <cp:lastPrinted>2018-10-15T04:36:10Z</cp:lastPrinted>
  <dcterms:created xsi:type="dcterms:W3CDTF">2012-05-16T05:42:10Z</dcterms:created>
  <dcterms:modified xsi:type="dcterms:W3CDTF">2018-10-16T06:35:39Z</dcterms:modified>
</cp:coreProperties>
</file>