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15" sheetId="1" r:id="rId1"/>
  </sheets>
  <externalReferences>
    <externalReference r:id="rId2"/>
  </externalReferences>
  <definedNames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M10" i="1" l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M38" i="1"/>
  <c r="AL38" i="1"/>
  <c r="AI38" i="1"/>
  <c r="AH38" i="1"/>
  <c r="AE38" i="1"/>
  <c r="Z38" i="1"/>
  <c r="V38" i="1"/>
  <c r="S38" i="1"/>
  <c r="R38" i="1"/>
  <c r="O38" i="1"/>
  <c r="J38" i="1"/>
  <c r="AM35" i="1"/>
  <c r="AL35" i="1"/>
  <c r="AK35" i="1"/>
  <c r="AK38" i="1" s="1"/>
  <c r="AJ35" i="1"/>
  <c r="AJ38" i="1" s="1"/>
  <c r="AI35" i="1"/>
  <c r="AH35" i="1"/>
  <c r="AG35" i="1"/>
  <c r="AG38" i="1" s="1"/>
  <c r="AF35" i="1"/>
  <c r="AC35" i="1" s="1"/>
  <c r="AC38" i="1" s="1"/>
  <c r="AE35" i="1"/>
  <c r="AB35" i="1"/>
  <c r="AA35" i="1" s="1"/>
  <c r="AA38" i="1" s="1"/>
  <c r="Z35" i="1"/>
  <c r="Y35" i="1"/>
  <c r="Y38" i="1" s="1"/>
  <c r="X35" i="1"/>
  <c r="W35" i="1" s="1"/>
  <c r="W38" i="1" s="1"/>
  <c r="V35" i="1"/>
  <c r="U35" i="1"/>
  <c r="U38" i="1" s="1"/>
  <c r="T35" i="1"/>
  <c r="T38" i="1" s="1"/>
  <c r="S35" i="1"/>
  <c r="R35" i="1"/>
  <c r="Q35" i="1"/>
  <c r="Q38" i="1" s="1"/>
  <c r="P35" i="1"/>
  <c r="P38" i="1" s="1"/>
  <c r="O35" i="1"/>
  <c r="M35" i="1"/>
  <c r="M38" i="1" s="1"/>
  <c r="L35" i="1"/>
  <c r="K35" i="1" s="1"/>
  <c r="K38" i="1" s="1"/>
  <c r="J35" i="1"/>
  <c r="G35" i="1" s="1"/>
  <c r="I35" i="1"/>
  <c r="I38" i="1" s="1"/>
  <c r="H35" i="1"/>
  <c r="H38" i="1" s="1"/>
  <c r="AM26" i="1"/>
  <c r="AM44" i="1" s="1"/>
  <c r="AM47" i="1" s="1"/>
  <c r="AL26" i="1"/>
  <c r="AL44" i="1" s="1"/>
  <c r="AL47" i="1" s="1"/>
  <c r="AI26" i="1"/>
  <c r="AI44" i="1" s="1"/>
  <c r="AI47" i="1" s="1"/>
  <c r="AH26" i="1"/>
  <c r="AH44" i="1" s="1"/>
  <c r="AH47" i="1" s="1"/>
  <c r="AE26" i="1"/>
  <c r="AE44" i="1" s="1"/>
  <c r="AE47" i="1" s="1"/>
  <c r="Z26" i="1"/>
  <c r="Z44" i="1" s="1"/>
  <c r="Z47" i="1" s="1"/>
  <c r="V26" i="1"/>
  <c r="V44" i="1" s="1"/>
  <c r="V47" i="1" s="1"/>
  <c r="S26" i="1"/>
  <c r="S44" i="1" s="1"/>
  <c r="S47" i="1" s="1"/>
  <c r="R26" i="1"/>
  <c r="R44" i="1" s="1"/>
  <c r="R47" i="1" s="1"/>
  <c r="O26" i="1"/>
  <c r="O44" i="1" s="1"/>
  <c r="O47" i="1" s="1"/>
  <c r="J26" i="1"/>
  <c r="J44" i="1" s="1"/>
  <c r="J47" i="1" s="1"/>
  <c r="AM16" i="1"/>
  <c r="AL16" i="1"/>
  <c r="AK16" i="1"/>
  <c r="AK26" i="1" s="1"/>
  <c r="AK44" i="1" s="1"/>
  <c r="AK47" i="1" s="1"/>
  <c r="AJ16" i="1"/>
  <c r="AJ26" i="1" s="1"/>
  <c r="AI16" i="1"/>
  <c r="AH16" i="1"/>
  <c r="AG16" i="1"/>
  <c r="AG26" i="1" s="1"/>
  <c r="AG44" i="1" s="1"/>
  <c r="AG47" i="1" s="1"/>
  <c r="AF16" i="1"/>
  <c r="AE16" i="1"/>
  <c r="AB16" i="1"/>
  <c r="Z16" i="1"/>
  <c r="Y16" i="1"/>
  <c r="Y26" i="1" s="1"/>
  <c r="X16" i="1"/>
  <c r="V16" i="1"/>
  <c r="U16" i="1"/>
  <c r="U26" i="1" s="1"/>
  <c r="U44" i="1" s="1"/>
  <c r="U47" i="1" s="1"/>
  <c r="T16" i="1"/>
  <c r="T26" i="1" s="1"/>
  <c r="S16" i="1"/>
  <c r="R16" i="1"/>
  <c r="Q16" i="1"/>
  <c r="Q26" i="1" s="1"/>
  <c r="Q44" i="1" s="1"/>
  <c r="Q47" i="1" s="1"/>
  <c r="P16" i="1"/>
  <c r="O16" i="1"/>
  <c r="M16" i="1"/>
  <c r="M26" i="1" s="1"/>
  <c r="L16" i="1"/>
  <c r="J16" i="1"/>
  <c r="G16" i="1" s="1"/>
  <c r="G26" i="1" s="1"/>
  <c r="I16" i="1"/>
  <c r="I26" i="1" s="1"/>
  <c r="H16" i="1"/>
  <c r="H26" i="1" s="1"/>
  <c r="H44" i="1" l="1"/>
  <c r="H47" i="1" s="1"/>
  <c r="M44" i="1"/>
  <c r="M47" i="1" s="1"/>
  <c r="AB26" i="1"/>
  <c r="AB44" i="1" s="1"/>
  <c r="AB47" i="1" s="1"/>
  <c r="I44" i="1"/>
  <c r="I47" i="1" s="1"/>
  <c r="W16" i="1"/>
  <c r="W26" i="1" s="1"/>
  <c r="W44" i="1" s="1"/>
  <c r="W47" i="1" s="1"/>
  <c r="X26" i="1"/>
  <c r="X44" i="1" s="1"/>
  <c r="X47" i="1" s="1"/>
  <c r="G38" i="1"/>
  <c r="G44" i="1" s="1"/>
  <c r="G47" i="1" s="1"/>
  <c r="D35" i="1"/>
  <c r="D38" i="1" s="1"/>
  <c r="P26" i="1"/>
  <c r="P44" i="1" s="1"/>
  <c r="P47" i="1" s="1"/>
  <c r="N16" i="1"/>
  <c r="N26" i="1" s="1"/>
  <c r="N44" i="1" s="1"/>
  <c r="N47" i="1" s="1"/>
  <c r="T44" i="1"/>
  <c r="T47" i="1" s="1"/>
  <c r="Y44" i="1"/>
  <c r="Y47" i="1" s="1"/>
  <c r="AD16" i="1"/>
  <c r="AD26" i="1" s="1"/>
  <c r="AC16" i="1"/>
  <c r="AF26" i="1"/>
  <c r="AJ44" i="1"/>
  <c r="AJ47" i="1" s="1"/>
  <c r="K16" i="1"/>
  <c r="K26" i="1" s="1"/>
  <c r="K44" i="1" s="1"/>
  <c r="K47" i="1" s="1"/>
  <c r="L26" i="1"/>
  <c r="F35" i="1"/>
  <c r="N35" i="1"/>
  <c r="N38" i="1" s="1"/>
  <c r="AD35" i="1"/>
  <c r="AD38" i="1" s="1"/>
  <c r="L38" i="1"/>
  <c r="X38" i="1"/>
  <c r="AB38" i="1"/>
  <c r="AF38" i="1"/>
  <c r="F16" i="1"/>
  <c r="AC26" i="1" l="1"/>
  <c r="AC44" i="1" s="1"/>
  <c r="AC47" i="1" s="1"/>
  <c r="D16" i="1"/>
  <c r="D26" i="1" s="1"/>
  <c r="D44" i="1" s="1"/>
  <c r="D47" i="1" s="1"/>
  <c r="C16" i="1"/>
  <c r="E16" i="1"/>
  <c r="E26" i="1" s="1"/>
  <c r="E44" i="1" s="1"/>
  <c r="E47" i="1" s="1"/>
  <c r="F26" i="1"/>
  <c r="L44" i="1"/>
  <c r="L47" i="1" s="1"/>
  <c r="AD44" i="1"/>
  <c r="AD47" i="1" s="1"/>
  <c r="AA16" i="1"/>
  <c r="AA26" i="1" s="1"/>
  <c r="AA44" i="1" s="1"/>
  <c r="AA47" i="1" s="1"/>
  <c r="C35" i="1"/>
  <c r="E35" i="1"/>
  <c r="E38" i="1" s="1"/>
  <c r="F38" i="1"/>
  <c r="AF44" i="1"/>
  <c r="AF47" i="1" s="1"/>
  <c r="B16" i="1" l="1"/>
  <c r="B26" i="1" s="1"/>
  <c r="C26" i="1"/>
  <c r="B35" i="1"/>
  <c r="B38" i="1" s="1"/>
  <c r="C38" i="1"/>
  <c r="F44" i="1"/>
  <c r="F47" i="1" s="1"/>
  <c r="C44" i="1" l="1"/>
  <c r="C47" i="1" s="1"/>
  <c r="B44" i="1"/>
  <c r="B47" i="1" s="1"/>
</calcChain>
</file>

<file path=xl/sharedStrings.xml><?xml version="1.0" encoding="utf-8"?>
<sst xmlns="http://schemas.openxmlformats.org/spreadsheetml/2006/main" count="94" uniqueCount="58">
  <si>
    <t>15　　義　　務　　教　　育　　学　　校　　の</t>
    <rPh sb="4" eb="5">
      <t>ヨシ</t>
    </rPh>
    <rPh sb="7" eb="8">
      <t>ツトム</t>
    </rPh>
    <rPh sb="10" eb="11">
      <t>キョウ</t>
    </rPh>
    <rPh sb="13" eb="14">
      <t>イク</t>
    </rPh>
    <rPh sb="16" eb="17">
      <t>ガク</t>
    </rPh>
    <rPh sb="19" eb="20">
      <t>コウ</t>
    </rPh>
    <phoneticPr fontId="4"/>
  </si>
  <si>
    <t>学　　年　　別　　児　　童　　・　　生　　徒　　数</t>
    <rPh sb="18" eb="19">
      <t>セイ</t>
    </rPh>
    <rPh sb="21" eb="22">
      <t>ト</t>
    </rPh>
    <rPh sb="24" eb="25">
      <t>スウ</t>
    </rPh>
    <phoneticPr fontId="5"/>
  </si>
  <si>
    <t>区　　　分</t>
    <rPh sb="0" eb="5">
      <t>クブン</t>
    </rPh>
    <phoneticPr fontId="4"/>
  </si>
  <si>
    <t>合　　　　計</t>
    <rPh sb="0" eb="6">
      <t>ゴウケイ</t>
    </rPh>
    <phoneticPr fontId="4"/>
  </si>
  <si>
    <t>前　　　　　　期</t>
    <rPh sb="0" eb="1">
      <t>マエ</t>
    </rPh>
    <rPh sb="7" eb="8">
      <t>キ</t>
    </rPh>
    <phoneticPr fontId="5"/>
  </si>
  <si>
    <t>後　　　　　　期</t>
    <rPh sb="0" eb="1">
      <t>アト</t>
    </rPh>
    <rPh sb="7" eb="8">
      <t>キ</t>
    </rPh>
    <phoneticPr fontId="5"/>
  </si>
  <si>
    <t>前　期　計</t>
    <rPh sb="0" eb="1">
      <t>マエ</t>
    </rPh>
    <rPh sb="2" eb="3">
      <t>キ</t>
    </rPh>
    <rPh sb="4" eb="5">
      <t>ケイ</t>
    </rPh>
    <phoneticPr fontId="5"/>
  </si>
  <si>
    <t>１　　　　年</t>
    <rPh sb="1" eb="6">
      <t>１ネン</t>
    </rPh>
    <phoneticPr fontId="4"/>
  </si>
  <si>
    <t>２　　　　年</t>
    <rPh sb="1" eb="6">
      <t>１ネン</t>
    </rPh>
    <phoneticPr fontId="4"/>
  </si>
  <si>
    <t>３　　　　年</t>
    <rPh sb="1" eb="6">
      <t>１ネン</t>
    </rPh>
    <phoneticPr fontId="4"/>
  </si>
  <si>
    <t>４　　　　年</t>
    <rPh sb="1" eb="6">
      <t>１ネン</t>
    </rPh>
    <phoneticPr fontId="4"/>
  </si>
  <si>
    <t>５　　　　年</t>
    <rPh sb="1" eb="6">
      <t>１ネン</t>
    </rPh>
    <phoneticPr fontId="4"/>
  </si>
  <si>
    <t>６　　　　年</t>
    <rPh sb="1" eb="6">
      <t>１ネン</t>
    </rPh>
    <phoneticPr fontId="4"/>
  </si>
  <si>
    <t>(再掲)
特別支援学級の児童数</t>
    <phoneticPr fontId="5"/>
  </si>
  <si>
    <t>後　期　計</t>
    <rPh sb="0" eb="1">
      <t>アト</t>
    </rPh>
    <rPh sb="2" eb="3">
      <t>キ</t>
    </rPh>
    <rPh sb="4" eb="5">
      <t>ケイ</t>
    </rPh>
    <phoneticPr fontId="5"/>
  </si>
  <si>
    <t>７　　　　年</t>
    <rPh sb="1" eb="6">
      <t>１ネン</t>
    </rPh>
    <phoneticPr fontId="4"/>
  </si>
  <si>
    <t>８　　　　年</t>
    <rPh sb="1" eb="6">
      <t>１ネン</t>
    </rPh>
    <phoneticPr fontId="4"/>
  </si>
  <si>
    <t>９　　　　年</t>
    <rPh sb="1" eb="6">
      <t>１ネン</t>
    </rPh>
    <phoneticPr fontId="4"/>
  </si>
  <si>
    <t>(再掲)
特別支援学級の生徒数</t>
    <rPh sb="12" eb="14">
      <t>セイト</t>
    </rPh>
    <phoneticPr fontId="5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</si>
  <si>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</si>
  <si>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</si>
  <si>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</si>
  <si>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広島市</t>
  </si>
  <si>
    <t>福山市</t>
  </si>
  <si>
    <t>西部教育事務所(本所)</t>
  </si>
  <si>
    <t>　　　　呉市</t>
  </si>
  <si>
    <t>　　　　竹原市</t>
  </si>
  <si>
    <t>　　　　大竹市</t>
  </si>
  <si>
    <t>　　　　東広島市</t>
  </si>
  <si>
    <t>　　　　廿日市市</t>
  </si>
  <si>
    <t>　　　　江田島市</t>
  </si>
  <si>
    <t>　　　　府中町</t>
  </si>
  <si>
    <t>　　　　海田町</t>
  </si>
  <si>
    <t>　　　　熊野町</t>
  </si>
  <si>
    <t>　　　　坂町</t>
  </si>
  <si>
    <t>　　　　大崎上島町</t>
  </si>
  <si>
    <t>　　　　　　計</t>
  </si>
  <si>
    <t>西部教育事務所(芸北支所)</t>
  </si>
  <si>
    <t>　　　　安芸高田市</t>
  </si>
  <si>
    <t>　　　　安芸太田町</t>
  </si>
  <si>
    <t>　　　　北広島町</t>
  </si>
  <si>
    <t>東部教育事務所</t>
  </si>
  <si>
    <t>　　　　三原市</t>
  </si>
  <si>
    <t>　　　　尾道市</t>
  </si>
  <si>
    <t>　　　　府中市</t>
  </si>
  <si>
    <t>　　　　世羅町</t>
  </si>
  <si>
    <t>　　　　神石高原町</t>
  </si>
  <si>
    <t>北部教育事務所</t>
  </si>
  <si>
    <t>　　　　三次市</t>
  </si>
  <si>
    <t>　　　　庄原市</t>
  </si>
  <si>
    <t>　　　 公立の計</t>
  </si>
  <si>
    <t>　　　 国立の計</t>
  </si>
  <si>
    <t>　 　　私立の計</t>
  </si>
  <si>
    <t>　　　　　　合計</t>
  </si>
  <si>
    <t>注：私立学校の数は「学校基本調査」による。</t>
    <phoneticPr fontId="5"/>
  </si>
  <si>
    <t xml:space="preserve">     29 （公立）</t>
  </si>
  <si>
    <t xml:space="preserve">     28 （公立）</t>
    <phoneticPr fontId="2"/>
  </si>
  <si>
    <t xml:space="preserve">     30 （公立）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</si>
</sst>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,###;[Red]\-#,###,###;&quot;-&quot;;&quot;-&quot;"/>
  </numFmts>
  <fonts count="13">
    <font>
      <sz val="10"/>
      <name val="System"/>
      <charset val="128"/>
    </font>
    <font>
      <sz val="10"/>
      <name val="ＭＳ Ｐ明朝"/>
      <family val="1"/>
      <charset val="128"/>
    </font>
    <font>
      <sz val="6"/>
      <name val="System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0"/>
      <name val="ＭＳ Ｐ明朝"/>
      <family val="1"/>
      <charset val="128"/>
    </font>
    <font>
      <sz val="12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5" fillId="0" borderId="0"/>
    <xf numFmtId="0" fontId="12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1" fontId="6" fillId="0" borderId="0" xfId="0" applyNumberFormat="1" applyFont="1" applyBorder="1" applyAlignment="1">
      <alignment horizontal="left" vertical="center"/>
    </xf>
    <xf numFmtId="1" fontId="7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8" fillId="0" borderId="0" xfId="0" applyFont="1"/>
    <xf numFmtId="1" fontId="6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4" fontId="10" fillId="0" borderId="4" xfId="0" applyNumberFormat="1" applyFont="1" applyBorder="1" applyAlignment="1">
      <alignment horizontal="left"/>
    </xf>
    <xf numFmtId="176" fontId="6" fillId="0" borderId="0" xfId="0" applyNumberFormat="1" applyFont="1" applyFill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3" fontId="10" fillId="0" borderId="4" xfId="0" applyNumberFormat="1" applyFont="1" applyBorder="1" applyAlignment="1"/>
    <xf numFmtId="3" fontId="10" fillId="0" borderId="15" xfId="0" applyNumberFormat="1" applyFont="1" applyBorder="1" applyAlignment="1">
      <alignment horizontal="left"/>
    </xf>
    <xf numFmtId="176" fontId="6" fillId="0" borderId="16" xfId="0" applyNumberFormat="1" applyFont="1" applyBorder="1" applyAlignment="1">
      <alignment horizontal="right"/>
    </xf>
    <xf numFmtId="3" fontId="8" fillId="0" borderId="0" xfId="0" applyNumberFormat="1" applyFont="1" applyAlignment="1"/>
    <xf numFmtId="176" fontId="6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1" fontId="6" fillId="0" borderId="1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">
    <cellStyle name="パーセント 2" xfId="1"/>
    <cellStyle name="パーセント 3" xfId="2"/>
    <cellStyle name="標準" xfId="0" builtinId="0"/>
    <cellStyle name="標準 2" xfId="3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4"/>
  <sheetViews>
    <sheetView tabSelected="1" view="pageBreakPreview" topLeftCell="A2" zoomScale="90" zoomScaleNormal="100" zoomScaleSheetLayoutView="9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S18" sqref="S18"/>
    </sheetView>
  </sheetViews>
  <sheetFormatPr defaultColWidth="10.625" defaultRowHeight="12"/>
  <cols>
    <col min="1" max="1" width="21.625" style="1" customWidth="1"/>
    <col min="2" max="4" width="5.125" style="2" customWidth="1"/>
    <col min="5" max="7" width="4.625" style="2" customWidth="1"/>
    <col min="8" max="25" width="4.125" style="2" customWidth="1"/>
    <col min="26" max="26" width="8.625" style="2" customWidth="1"/>
    <col min="27" max="29" width="4.625" style="2" customWidth="1"/>
    <col min="30" max="38" width="4.125" style="2" customWidth="1"/>
    <col min="39" max="39" width="8.625" style="2" customWidth="1"/>
    <col min="40" max="16384" width="10.625" style="2"/>
  </cols>
  <sheetData>
    <row r="1" spans="1:39" ht="35.25" customHeight="1"/>
    <row r="2" spans="1:39" ht="38.450000000000003" customHeight="1">
      <c r="D2" s="44" t="s">
        <v>0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3"/>
      <c r="U2" s="4" t="s">
        <v>1</v>
      </c>
    </row>
    <row r="3" spans="1:39" s="8" customFormat="1" ht="15.2" customHeight="1" thickBo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7"/>
    </row>
    <row r="4" spans="1:39" s="9" customFormat="1" ht="23.45" customHeight="1" thickTop="1">
      <c r="A4" s="25" t="s">
        <v>2</v>
      </c>
      <c r="B4" s="28" t="s">
        <v>3</v>
      </c>
      <c r="C4" s="29"/>
      <c r="D4" s="25"/>
      <c r="E4" s="33" t="s">
        <v>4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  <c r="AA4" s="33" t="s">
        <v>5</v>
      </c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5"/>
    </row>
    <row r="5" spans="1:39" s="9" customFormat="1" ht="23.45" customHeight="1">
      <c r="A5" s="26"/>
      <c r="B5" s="30"/>
      <c r="C5" s="31"/>
      <c r="D5" s="32"/>
      <c r="E5" s="36" t="s">
        <v>6</v>
      </c>
      <c r="F5" s="37"/>
      <c r="G5" s="38"/>
      <c r="H5" s="39" t="s">
        <v>7</v>
      </c>
      <c r="I5" s="40"/>
      <c r="J5" s="41"/>
      <c r="K5" s="39" t="s">
        <v>8</v>
      </c>
      <c r="L5" s="40"/>
      <c r="M5" s="41"/>
      <c r="N5" s="39" t="s">
        <v>9</v>
      </c>
      <c r="O5" s="40"/>
      <c r="P5" s="41"/>
      <c r="Q5" s="39" t="s">
        <v>10</v>
      </c>
      <c r="R5" s="40"/>
      <c r="S5" s="41"/>
      <c r="T5" s="39" t="s">
        <v>11</v>
      </c>
      <c r="U5" s="40"/>
      <c r="V5" s="41"/>
      <c r="W5" s="39" t="s">
        <v>12</v>
      </c>
      <c r="X5" s="40"/>
      <c r="Y5" s="41"/>
      <c r="Z5" s="42" t="s">
        <v>13</v>
      </c>
      <c r="AA5" s="36" t="s">
        <v>14</v>
      </c>
      <c r="AB5" s="37"/>
      <c r="AC5" s="38"/>
      <c r="AD5" s="39" t="s">
        <v>15</v>
      </c>
      <c r="AE5" s="40"/>
      <c r="AF5" s="41"/>
      <c r="AG5" s="39" t="s">
        <v>16</v>
      </c>
      <c r="AH5" s="40"/>
      <c r="AI5" s="41"/>
      <c r="AJ5" s="39" t="s">
        <v>17</v>
      </c>
      <c r="AK5" s="40"/>
      <c r="AL5" s="41"/>
      <c r="AM5" s="42" t="s">
        <v>18</v>
      </c>
    </row>
    <row r="6" spans="1:39" s="9" customFormat="1" ht="23.45" customHeight="1">
      <c r="A6" s="27"/>
      <c r="B6" s="10" t="s">
        <v>19</v>
      </c>
      <c r="C6" s="10" t="s">
        <v>20</v>
      </c>
      <c r="D6" s="10" t="s">
        <v>21</v>
      </c>
      <c r="E6" s="10" t="s">
        <v>19</v>
      </c>
      <c r="F6" s="10" t="s">
        <v>20</v>
      </c>
      <c r="G6" s="10" t="s">
        <v>21</v>
      </c>
      <c r="H6" s="10" t="s">
        <v>19</v>
      </c>
      <c r="I6" s="10" t="s">
        <v>20</v>
      </c>
      <c r="J6" s="10" t="s">
        <v>21</v>
      </c>
      <c r="K6" s="10" t="s">
        <v>19</v>
      </c>
      <c r="L6" s="10" t="s">
        <v>20</v>
      </c>
      <c r="M6" s="10" t="s">
        <v>21</v>
      </c>
      <c r="N6" s="10" t="s">
        <v>19</v>
      </c>
      <c r="O6" s="10" t="s">
        <v>20</v>
      </c>
      <c r="P6" s="10" t="s">
        <v>21</v>
      </c>
      <c r="Q6" s="10" t="s">
        <v>19</v>
      </c>
      <c r="R6" s="10" t="s">
        <v>20</v>
      </c>
      <c r="S6" s="10" t="s">
        <v>21</v>
      </c>
      <c r="T6" s="10" t="s">
        <v>19</v>
      </c>
      <c r="U6" s="10" t="s">
        <v>20</v>
      </c>
      <c r="V6" s="10" t="s">
        <v>21</v>
      </c>
      <c r="W6" s="10" t="s">
        <v>19</v>
      </c>
      <c r="X6" s="10" t="s">
        <v>20</v>
      </c>
      <c r="Y6" s="10" t="s">
        <v>21</v>
      </c>
      <c r="Z6" s="43"/>
      <c r="AA6" s="10" t="s">
        <v>19</v>
      </c>
      <c r="AB6" s="10" t="s">
        <v>20</v>
      </c>
      <c r="AC6" s="10" t="s">
        <v>21</v>
      </c>
      <c r="AD6" s="10" t="s">
        <v>19</v>
      </c>
      <c r="AE6" s="10" t="s">
        <v>20</v>
      </c>
      <c r="AF6" s="10" t="s">
        <v>21</v>
      </c>
      <c r="AG6" s="10" t="s">
        <v>19</v>
      </c>
      <c r="AH6" s="10" t="s">
        <v>20</v>
      </c>
      <c r="AI6" s="10" t="s">
        <v>21</v>
      </c>
      <c r="AJ6" s="10" t="s">
        <v>19</v>
      </c>
      <c r="AK6" s="10" t="s">
        <v>20</v>
      </c>
      <c r="AL6" s="10" t="s">
        <v>21</v>
      </c>
      <c r="AM6" s="43"/>
    </row>
    <row r="7" spans="1:39" s="14" customFormat="1" ht="4.5" customHeight="1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3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39" s="14" customFormat="1" ht="15.2" customHeight="1">
      <c r="A8" s="15" t="s">
        <v>56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</row>
    <row r="9" spans="1:39" s="14" customFormat="1" ht="15.2" customHeight="1">
      <c r="A9" s="17" t="s">
        <v>55</v>
      </c>
      <c r="B9" s="16">
        <v>1211</v>
      </c>
      <c r="C9" s="16">
        <v>632</v>
      </c>
      <c r="D9" s="16">
        <v>579</v>
      </c>
      <c r="E9" s="16">
        <v>791</v>
      </c>
      <c r="F9" s="16">
        <v>414</v>
      </c>
      <c r="G9" s="16">
        <v>377</v>
      </c>
      <c r="H9" s="16">
        <v>139</v>
      </c>
      <c r="I9" s="16">
        <v>74</v>
      </c>
      <c r="J9" s="16">
        <v>65</v>
      </c>
      <c r="K9" s="16">
        <v>119</v>
      </c>
      <c r="L9" s="16">
        <v>55</v>
      </c>
      <c r="M9" s="16">
        <v>64</v>
      </c>
      <c r="N9" s="16">
        <v>110</v>
      </c>
      <c r="O9" s="16">
        <v>54</v>
      </c>
      <c r="P9" s="16">
        <v>56</v>
      </c>
      <c r="Q9" s="16">
        <v>139</v>
      </c>
      <c r="R9" s="16">
        <v>81</v>
      </c>
      <c r="S9" s="16">
        <v>58</v>
      </c>
      <c r="T9" s="16">
        <v>154</v>
      </c>
      <c r="U9" s="16">
        <v>81</v>
      </c>
      <c r="V9" s="16">
        <v>73</v>
      </c>
      <c r="W9" s="16">
        <v>130</v>
      </c>
      <c r="X9" s="16">
        <v>69</v>
      </c>
      <c r="Y9" s="16">
        <v>61</v>
      </c>
      <c r="Z9" s="16">
        <v>28</v>
      </c>
      <c r="AA9" s="16">
        <v>420</v>
      </c>
      <c r="AB9" s="16">
        <v>218</v>
      </c>
      <c r="AC9" s="16">
        <v>202</v>
      </c>
      <c r="AD9" s="16">
        <v>143</v>
      </c>
      <c r="AE9" s="16">
        <v>81</v>
      </c>
      <c r="AF9" s="16">
        <v>62</v>
      </c>
      <c r="AG9" s="16">
        <v>148</v>
      </c>
      <c r="AH9" s="16">
        <v>72</v>
      </c>
      <c r="AI9" s="16">
        <v>76</v>
      </c>
      <c r="AJ9" s="16">
        <v>129</v>
      </c>
      <c r="AK9" s="16">
        <v>65</v>
      </c>
      <c r="AL9" s="16">
        <v>64</v>
      </c>
      <c r="AM9" s="16">
        <v>12</v>
      </c>
    </row>
    <row r="10" spans="1:39" s="14" customFormat="1" ht="15.2" customHeight="1">
      <c r="A10" s="17" t="s">
        <v>57</v>
      </c>
      <c r="B10" s="16">
        <f t="shared" ref="B10:G10" si="0">B44</f>
        <v>1353</v>
      </c>
      <c r="C10" s="16">
        <f t="shared" si="0"/>
        <v>708</v>
      </c>
      <c r="D10" s="16">
        <f t="shared" si="0"/>
        <v>645</v>
      </c>
      <c r="E10" s="16">
        <f t="shared" si="0"/>
        <v>880</v>
      </c>
      <c r="F10" s="16">
        <f t="shared" si="0"/>
        <v>463</v>
      </c>
      <c r="G10" s="16">
        <f t="shared" si="0"/>
        <v>417</v>
      </c>
      <c r="H10" s="16">
        <f>H44</f>
        <v>125</v>
      </c>
      <c r="I10" s="16">
        <f t="shared" ref="I10:AM10" si="1">I44</f>
        <v>61</v>
      </c>
      <c r="J10" s="16">
        <f t="shared" si="1"/>
        <v>64</v>
      </c>
      <c r="K10" s="16">
        <f t="shared" si="1"/>
        <v>148</v>
      </c>
      <c r="L10" s="16">
        <f t="shared" si="1"/>
        <v>79</v>
      </c>
      <c r="M10" s="16">
        <f t="shared" si="1"/>
        <v>69</v>
      </c>
      <c r="N10" s="16">
        <f t="shared" si="1"/>
        <v>137</v>
      </c>
      <c r="O10" s="16">
        <f t="shared" si="1"/>
        <v>64</v>
      </c>
      <c r="P10" s="16">
        <f t="shared" si="1"/>
        <v>73</v>
      </c>
      <c r="Q10" s="16">
        <f t="shared" si="1"/>
        <v>136</v>
      </c>
      <c r="R10" s="16">
        <f t="shared" si="1"/>
        <v>73</v>
      </c>
      <c r="S10" s="16">
        <f t="shared" si="1"/>
        <v>63</v>
      </c>
      <c r="T10" s="16">
        <f t="shared" si="1"/>
        <v>159</v>
      </c>
      <c r="U10" s="16">
        <f t="shared" si="1"/>
        <v>92</v>
      </c>
      <c r="V10" s="16">
        <f t="shared" si="1"/>
        <v>67</v>
      </c>
      <c r="W10" s="16">
        <f t="shared" si="1"/>
        <v>175</v>
      </c>
      <c r="X10" s="16">
        <f t="shared" si="1"/>
        <v>94</v>
      </c>
      <c r="Y10" s="16">
        <f t="shared" si="1"/>
        <v>81</v>
      </c>
      <c r="Z10" s="16">
        <f t="shared" si="1"/>
        <v>45</v>
      </c>
      <c r="AA10" s="16">
        <f t="shared" si="1"/>
        <v>473</v>
      </c>
      <c r="AB10" s="16">
        <f t="shared" si="1"/>
        <v>245</v>
      </c>
      <c r="AC10" s="16">
        <f t="shared" si="1"/>
        <v>228</v>
      </c>
      <c r="AD10" s="16">
        <f t="shared" si="1"/>
        <v>142</v>
      </c>
      <c r="AE10" s="16">
        <f t="shared" si="1"/>
        <v>73</v>
      </c>
      <c r="AF10" s="16">
        <f t="shared" si="1"/>
        <v>69</v>
      </c>
      <c r="AG10" s="16">
        <f t="shared" si="1"/>
        <v>162</v>
      </c>
      <c r="AH10" s="16">
        <f t="shared" si="1"/>
        <v>91</v>
      </c>
      <c r="AI10" s="16">
        <f t="shared" si="1"/>
        <v>71</v>
      </c>
      <c r="AJ10" s="16">
        <f t="shared" si="1"/>
        <v>169</v>
      </c>
      <c r="AK10" s="16">
        <f t="shared" si="1"/>
        <v>81</v>
      </c>
      <c r="AL10" s="16">
        <f t="shared" si="1"/>
        <v>88</v>
      </c>
      <c r="AM10" s="16">
        <f t="shared" si="1"/>
        <v>15</v>
      </c>
    </row>
    <row r="11" spans="1:39" s="14" customFormat="1" ht="15.2" customHeight="1">
      <c r="A11" s="1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</row>
    <row r="12" spans="1:39" s="14" customFormat="1" ht="15.2" customHeight="1">
      <c r="A12" s="17" t="s">
        <v>22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</row>
    <row r="13" spans="1:39" s="14" customFormat="1" ht="15.2" customHeight="1">
      <c r="A13" s="18" t="s">
        <v>23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</row>
    <row r="14" spans="1:39" s="14" customFormat="1" ht="15.2" customHeight="1">
      <c r="A14" s="17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</row>
    <row r="15" spans="1:39" s="14" customFormat="1" ht="15.2" customHeight="1">
      <c r="A15" s="17" t="s">
        <v>25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</row>
    <row r="16" spans="1:39" s="14" customFormat="1" ht="15.2" customHeight="1">
      <c r="A16" s="17" t="s">
        <v>26</v>
      </c>
      <c r="B16" s="16">
        <f>SUM(C16:D16)</f>
        <v>163</v>
      </c>
      <c r="C16" s="16">
        <f>F16+AB16</f>
        <v>90</v>
      </c>
      <c r="D16" s="16">
        <f>G16+AC16</f>
        <v>73</v>
      </c>
      <c r="E16" s="16">
        <f>SUM(F16:G16)</f>
        <v>110</v>
      </c>
      <c r="F16" s="16">
        <f>I16+L16+O16+R16+U16+X16</f>
        <v>64</v>
      </c>
      <c r="G16" s="16">
        <f>J16+M16+P16+S16+V16+Y16</f>
        <v>46</v>
      </c>
      <c r="H16" s="16">
        <f>SUM(I16:J16)</f>
        <v>20</v>
      </c>
      <c r="I16" s="16">
        <f>#REF!+#REF!</f>
        <v>11</v>
      </c>
      <c r="J16" s="16">
        <f>#REF!+#REF!</f>
        <v>9</v>
      </c>
      <c r="K16" s="16">
        <f>SUM(L16:M16)</f>
        <v>10</v>
      </c>
      <c r="L16" s="16">
        <f>#REF!+#REF!</f>
        <v>5</v>
      </c>
      <c r="M16" s="16">
        <f>#REF!+#REF!</f>
        <v>5</v>
      </c>
      <c r="N16" s="16">
        <f>SUM(O16:P16)</f>
        <v>17</v>
      </c>
      <c r="O16" s="16">
        <f>#REF!+#REF!</f>
        <v>8</v>
      </c>
      <c r="P16" s="16">
        <f>#REF!+#REF!</f>
        <v>9</v>
      </c>
      <c r="Q16" s="16">
        <f>SUM(R16:S16)</f>
        <v>25</v>
      </c>
      <c r="R16" s="16">
        <f>#REF!+#REF!</f>
        <v>18</v>
      </c>
      <c r="S16" s="16">
        <f>#REF!+#REF!</f>
        <v>7</v>
      </c>
      <c r="T16" s="16">
        <f>SUM(U16:V16)</f>
        <v>18</v>
      </c>
      <c r="U16" s="16">
        <f>#REF!+#REF!</f>
        <v>10</v>
      </c>
      <c r="V16" s="16">
        <f>#REF!+#REF!</f>
        <v>8</v>
      </c>
      <c r="W16" s="16">
        <f>SUM(X16:Y16)</f>
        <v>20</v>
      </c>
      <c r="X16" s="16">
        <f>#REF!+#REF!</f>
        <v>12</v>
      </c>
      <c r="Y16" s="16">
        <f>#REF!+#REF!</f>
        <v>8</v>
      </c>
      <c r="Z16" s="16">
        <f>#REF!</f>
        <v>10</v>
      </c>
      <c r="AA16" s="16">
        <f>SUM(AB16:AC16)</f>
        <v>53</v>
      </c>
      <c r="AB16" s="16">
        <f>AE16+AH16+AK16</f>
        <v>26</v>
      </c>
      <c r="AC16" s="16">
        <f>AF16+AI16+AL16</f>
        <v>27</v>
      </c>
      <c r="AD16" s="16">
        <f>SUM(AE16:AF16)</f>
        <v>13</v>
      </c>
      <c r="AE16" s="16">
        <f>#REF!+#REF!</f>
        <v>6</v>
      </c>
      <c r="AF16" s="16">
        <f>#REF!+#REF!</f>
        <v>7</v>
      </c>
      <c r="AG16" s="16">
        <f>SUM(AH16:AI16)</f>
        <v>18</v>
      </c>
      <c r="AH16" s="16">
        <f>#REF!+#REF!</f>
        <v>10</v>
      </c>
      <c r="AI16" s="16">
        <f>#REF!+#REF!</f>
        <v>8</v>
      </c>
      <c r="AJ16" s="16">
        <f>SUM(AK16:AL16)</f>
        <v>22</v>
      </c>
      <c r="AK16" s="16">
        <f>#REF!+#REF!</f>
        <v>10</v>
      </c>
      <c r="AL16" s="16">
        <f>#REF!+#REF!</f>
        <v>12</v>
      </c>
      <c r="AM16" s="16">
        <f>#REF!</f>
        <v>2</v>
      </c>
    </row>
    <row r="17" spans="1:39" s="14" customFormat="1" ht="15.2" customHeight="1">
      <c r="A17" s="17" t="s">
        <v>27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</row>
    <row r="18" spans="1:39" s="14" customFormat="1" ht="15.2" customHeight="1">
      <c r="A18" s="17" t="s">
        <v>28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</row>
    <row r="19" spans="1:39" s="14" customFormat="1" ht="15.2" customHeight="1">
      <c r="A19" s="17" t="s">
        <v>29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</row>
    <row r="20" spans="1:39" s="14" customFormat="1" ht="15.2" customHeight="1">
      <c r="A20" s="17" t="s">
        <v>30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</row>
    <row r="21" spans="1:39" s="14" customFormat="1" ht="15.2" customHeight="1">
      <c r="A21" s="17" t="s">
        <v>31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s="14" customFormat="1" ht="15.2" customHeight="1">
      <c r="A22" s="17" t="s">
        <v>32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</row>
    <row r="23" spans="1:39" s="14" customFormat="1" ht="15.2" customHeight="1">
      <c r="A23" s="17" t="s">
        <v>33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</row>
    <row r="24" spans="1:39" s="14" customFormat="1" ht="15.2" customHeight="1">
      <c r="A24" s="17" t="s">
        <v>34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</row>
    <row r="25" spans="1:39" s="14" customFormat="1" ht="15.2" customHeight="1">
      <c r="A25" s="17" t="s">
        <v>35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</row>
    <row r="26" spans="1:39" s="14" customFormat="1" ht="15.2" customHeight="1">
      <c r="A26" s="17" t="s">
        <v>36</v>
      </c>
      <c r="B26" s="16">
        <f>B16</f>
        <v>163</v>
      </c>
      <c r="C26" s="16">
        <f t="shared" ref="C26:AM26" si="2">C16</f>
        <v>90</v>
      </c>
      <c r="D26" s="16">
        <f t="shared" si="2"/>
        <v>73</v>
      </c>
      <c r="E26" s="16">
        <f t="shared" si="2"/>
        <v>110</v>
      </c>
      <c r="F26" s="16">
        <f t="shared" si="2"/>
        <v>64</v>
      </c>
      <c r="G26" s="16">
        <f t="shared" si="2"/>
        <v>46</v>
      </c>
      <c r="H26" s="16">
        <f t="shared" si="2"/>
        <v>20</v>
      </c>
      <c r="I26" s="16">
        <f t="shared" si="2"/>
        <v>11</v>
      </c>
      <c r="J26" s="16">
        <f t="shared" si="2"/>
        <v>9</v>
      </c>
      <c r="K26" s="16">
        <f t="shared" si="2"/>
        <v>10</v>
      </c>
      <c r="L26" s="16">
        <f t="shared" si="2"/>
        <v>5</v>
      </c>
      <c r="M26" s="16">
        <f t="shared" si="2"/>
        <v>5</v>
      </c>
      <c r="N26" s="16">
        <f t="shared" si="2"/>
        <v>17</v>
      </c>
      <c r="O26" s="16">
        <f t="shared" si="2"/>
        <v>8</v>
      </c>
      <c r="P26" s="16">
        <f t="shared" si="2"/>
        <v>9</v>
      </c>
      <c r="Q26" s="16">
        <f t="shared" si="2"/>
        <v>25</v>
      </c>
      <c r="R26" s="16">
        <f t="shared" si="2"/>
        <v>18</v>
      </c>
      <c r="S26" s="16">
        <f t="shared" si="2"/>
        <v>7</v>
      </c>
      <c r="T26" s="16">
        <f t="shared" si="2"/>
        <v>18</v>
      </c>
      <c r="U26" s="16">
        <f t="shared" si="2"/>
        <v>10</v>
      </c>
      <c r="V26" s="16">
        <f t="shared" si="2"/>
        <v>8</v>
      </c>
      <c r="W26" s="16">
        <f t="shared" si="2"/>
        <v>20</v>
      </c>
      <c r="X26" s="16">
        <f t="shared" si="2"/>
        <v>12</v>
      </c>
      <c r="Y26" s="16">
        <f t="shared" si="2"/>
        <v>8</v>
      </c>
      <c r="Z26" s="16">
        <f t="shared" si="2"/>
        <v>10</v>
      </c>
      <c r="AA26" s="16">
        <f t="shared" si="2"/>
        <v>53</v>
      </c>
      <c r="AB26" s="16">
        <f t="shared" si="2"/>
        <v>26</v>
      </c>
      <c r="AC26" s="16">
        <f t="shared" si="2"/>
        <v>27</v>
      </c>
      <c r="AD26" s="16">
        <f t="shared" si="2"/>
        <v>13</v>
      </c>
      <c r="AE26" s="16">
        <f t="shared" si="2"/>
        <v>6</v>
      </c>
      <c r="AF26" s="16">
        <f t="shared" si="2"/>
        <v>7</v>
      </c>
      <c r="AG26" s="16">
        <f t="shared" si="2"/>
        <v>18</v>
      </c>
      <c r="AH26" s="16">
        <f t="shared" si="2"/>
        <v>10</v>
      </c>
      <c r="AI26" s="16">
        <f t="shared" si="2"/>
        <v>8</v>
      </c>
      <c r="AJ26" s="16">
        <f t="shared" si="2"/>
        <v>22</v>
      </c>
      <c r="AK26" s="16">
        <f t="shared" si="2"/>
        <v>10</v>
      </c>
      <c r="AL26" s="16">
        <f t="shared" si="2"/>
        <v>12</v>
      </c>
      <c r="AM26" s="16">
        <f t="shared" si="2"/>
        <v>2</v>
      </c>
    </row>
    <row r="27" spans="1:39" s="14" customFormat="1" ht="15.2" customHeight="1">
      <c r="A27" s="17" t="s">
        <v>37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</row>
    <row r="28" spans="1:39" s="14" customFormat="1" ht="15.2" customHeight="1">
      <c r="A28" s="17" t="s">
        <v>38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</row>
    <row r="29" spans="1:39" s="14" customFormat="1" ht="15.2" customHeight="1">
      <c r="A29" s="17" t="s">
        <v>39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</row>
    <row r="30" spans="1:39" s="14" customFormat="1" ht="15.2" customHeight="1">
      <c r="A30" s="17" t="s">
        <v>40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</row>
    <row r="31" spans="1:39" s="14" customFormat="1" ht="15.2" customHeight="1">
      <c r="A31" s="17" t="s">
        <v>36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</row>
    <row r="32" spans="1:39" s="14" customFormat="1" ht="15.2" customHeight="1">
      <c r="A32" s="17" t="s">
        <v>41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</row>
    <row r="33" spans="1:39" s="14" customFormat="1" ht="15.2" customHeight="1">
      <c r="A33" s="17" t="s">
        <v>42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</row>
    <row r="34" spans="1:39" s="14" customFormat="1" ht="15.2" customHeight="1">
      <c r="A34" s="17" t="s">
        <v>43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</row>
    <row r="35" spans="1:39" s="14" customFormat="1" ht="15.2" customHeight="1">
      <c r="A35" s="17" t="s">
        <v>44</v>
      </c>
      <c r="B35" s="16">
        <f>C35+D35</f>
        <v>1190</v>
      </c>
      <c r="C35" s="16">
        <f>F35+AB35</f>
        <v>618</v>
      </c>
      <c r="D35" s="16">
        <f>G35+AC35</f>
        <v>572</v>
      </c>
      <c r="E35" s="16">
        <f>F35+G35</f>
        <v>770</v>
      </c>
      <c r="F35" s="16">
        <f>I35+L35+O35+R35+U35+X35</f>
        <v>399</v>
      </c>
      <c r="G35" s="16">
        <f>J35+M35+P35+S35+V35+Y35</f>
        <v>371</v>
      </c>
      <c r="H35" s="16">
        <f>I35+J35</f>
        <v>105</v>
      </c>
      <c r="I35" s="16">
        <f>#REF!+#REF!</f>
        <v>50</v>
      </c>
      <c r="J35" s="16">
        <f>#REF!+#REF!</f>
        <v>55</v>
      </c>
      <c r="K35" s="16">
        <f>L35+M35</f>
        <v>138</v>
      </c>
      <c r="L35" s="16">
        <f>#REF!+#REF!</f>
        <v>74</v>
      </c>
      <c r="M35" s="16">
        <f>#REF!+#REF!</f>
        <v>64</v>
      </c>
      <c r="N35" s="16">
        <f>O35+P35</f>
        <v>120</v>
      </c>
      <c r="O35" s="16">
        <f>#REF!+#REF!</f>
        <v>56</v>
      </c>
      <c r="P35" s="16">
        <f>#REF!+#REF!</f>
        <v>64</v>
      </c>
      <c r="Q35" s="16">
        <f>R35+S35</f>
        <v>111</v>
      </c>
      <c r="R35" s="16">
        <f>#REF!+#REF!</f>
        <v>55</v>
      </c>
      <c r="S35" s="16">
        <f>#REF!+#REF!</f>
        <v>56</v>
      </c>
      <c r="T35" s="16">
        <f>U35+V35</f>
        <v>141</v>
      </c>
      <c r="U35" s="16">
        <f>#REF!+#REF!</f>
        <v>82</v>
      </c>
      <c r="V35" s="16">
        <f>#REF!+#REF!</f>
        <v>59</v>
      </c>
      <c r="W35" s="16">
        <f>X35+Y35</f>
        <v>155</v>
      </c>
      <c r="X35" s="16">
        <f>#REF!+#REF!</f>
        <v>82</v>
      </c>
      <c r="Y35" s="16">
        <f>#REF!+#REF!</f>
        <v>73</v>
      </c>
      <c r="Z35" s="16">
        <f>#REF!</f>
        <v>35</v>
      </c>
      <c r="AA35" s="16">
        <f>AB35+AC35</f>
        <v>420</v>
      </c>
      <c r="AB35" s="16">
        <f>AE35+AH35+AK35</f>
        <v>219</v>
      </c>
      <c r="AC35" s="16">
        <f>AF35+AI35+AL35</f>
        <v>201</v>
      </c>
      <c r="AD35" s="16">
        <f>AE35+AF35</f>
        <v>129</v>
      </c>
      <c r="AE35" s="16">
        <f>#REF!+#REF!</f>
        <v>67</v>
      </c>
      <c r="AF35" s="16">
        <f>#REF!+#REF!</f>
        <v>62</v>
      </c>
      <c r="AG35" s="16">
        <f>AH35+AI35</f>
        <v>144</v>
      </c>
      <c r="AH35" s="16">
        <f>#REF!+#REF!</f>
        <v>81</v>
      </c>
      <c r="AI35" s="16">
        <f>#REF!+#REF!</f>
        <v>63</v>
      </c>
      <c r="AJ35" s="16">
        <f>AK35+AL35</f>
        <v>147</v>
      </c>
      <c r="AK35" s="16">
        <f>#REF!+#REF!</f>
        <v>71</v>
      </c>
      <c r="AL35" s="16">
        <f>#REF!+#REF!</f>
        <v>76</v>
      </c>
      <c r="AM35" s="16">
        <f>#REF!</f>
        <v>13</v>
      </c>
    </row>
    <row r="36" spans="1:39" s="14" customFormat="1" ht="15.2" customHeight="1">
      <c r="A36" s="17" t="s">
        <v>45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</row>
    <row r="37" spans="1:39" s="14" customFormat="1" ht="15.2" customHeight="1">
      <c r="A37" s="17" t="s">
        <v>46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</row>
    <row r="38" spans="1:39" s="14" customFormat="1" ht="15.2" customHeight="1">
      <c r="A38" s="17" t="s">
        <v>36</v>
      </c>
      <c r="B38" s="16">
        <f t="shared" ref="B38:G38" si="3">SUM(B33:B37)</f>
        <v>1190</v>
      </c>
      <c r="C38" s="16">
        <f t="shared" si="3"/>
        <v>618</v>
      </c>
      <c r="D38" s="16">
        <f t="shared" si="3"/>
        <v>572</v>
      </c>
      <c r="E38" s="16">
        <f t="shared" si="3"/>
        <v>770</v>
      </c>
      <c r="F38" s="16">
        <f t="shared" si="3"/>
        <v>399</v>
      </c>
      <c r="G38" s="16">
        <f t="shared" si="3"/>
        <v>371</v>
      </c>
      <c r="H38" s="16">
        <f>SUM(H33:H37)</f>
        <v>105</v>
      </c>
      <c r="I38" s="16">
        <f>SUM(I33:I37)</f>
        <v>50</v>
      </c>
      <c r="J38" s="16">
        <f t="shared" ref="J38:AC38" si="4">SUM(J33:J37)</f>
        <v>55</v>
      </c>
      <c r="K38" s="16">
        <f t="shared" si="4"/>
        <v>138</v>
      </c>
      <c r="L38" s="16">
        <f t="shared" si="4"/>
        <v>74</v>
      </c>
      <c r="M38" s="16">
        <f t="shared" si="4"/>
        <v>64</v>
      </c>
      <c r="N38" s="16">
        <f t="shared" si="4"/>
        <v>120</v>
      </c>
      <c r="O38" s="16">
        <f t="shared" si="4"/>
        <v>56</v>
      </c>
      <c r="P38" s="16">
        <f t="shared" si="4"/>
        <v>64</v>
      </c>
      <c r="Q38" s="16">
        <f t="shared" si="4"/>
        <v>111</v>
      </c>
      <c r="R38" s="16">
        <f t="shared" si="4"/>
        <v>55</v>
      </c>
      <c r="S38" s="16">
        <f t="shared" si="4"/>
        <v>56</v>
      </c>
      <c r="T38" s="16">
        <f t="shared" si="4"/>
        <v>141</v>
      </c>
      <c r="U38" s="16">
        <f t="shared" si="4"/>
        <v>82</v>
      </c>
      <c r="V38" s="16">
        <f t="shared" si="4"/>
        <v>59</v>
      </c>
      <c r="W38" s="16">
        <f t="shared" si="4"/>
        <v>155</v>
      </c>
      <c r="X38" s="16">
        <f t="shared" si="4"/>
        <v>82</v>
      </c>
      <c r="Y38" s="16">
        <f t="shared" si="4"/>
        <v>73</v>
      </c>
      <c r="Z38" s="16">
        <f t="shared" si="4"/>
        <v>35</v>
      </c>
      <c r="AA38" s="16">
        <f t="shared" si="4"/>
        <v>420</v>
      </c>
      <c r="AB38" s="16">
        <f t="shared" si="4"/>
        <v>219</v>
      </c>
      <c r="AC38" s="16">
        <f t="shared" si="4"/>
        <v>201</v>
      </c>
      <c r="AD38" s="16">
        <f>SUM(AD33:AD37)</f>
        <v>129</v>
      </c>
      <c r="AE38" s="16">
        <f t="shared" ref="AE38:AM38" si="5">SUM(AE33:AE37)</f>
        <v>67</v>
      </c>
      <c r="AF38" s="16">
        <f t="shared" si="5"/>
        <v>62</v>
      </c>
      <c r="AG38" s="16">
        <f t="shared" si="5"/>
        <v>144</v>
      </c>
      <c r="AH38" s="16">
        <f t="shared" si="5"/>
        <v>81</v>
      </c>
      <c r="AI38" s="16">
        <f t="shared" si="5"/>
        <v>63</v>
      </c>
      <c r="AJ38" s="16">
        <f t="shared" si="5"/>
        <v>147</v>
      </c>
      <c r="AK38" s="16">
        <f t="shared" si="5"/>
        <v>71</v>
      </c>
      <c r="AL38" s="16">
        <f t="shared" si="5"/>
        <v>76</v>
      </c>
      <c r="AM38" s="16">
        <f t="shared" si="5"/>
        <v>13</v>
      </c>
    </row>
    <row r="39" spans="1:39" s="14" customFormat="1" ht="15.2" customHeight="1">
      <c r="A39" s="17" t="s">
        <v>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</row>
    <row r="40" spans="1:39" s="14" customFormat="1" ht="15.2" customHeight="1">
      <c r="A40" s="17" t="s">
        <v>48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</row>
    <row r="41" spans="1:39" s="14" customFormat="1" ht="15.2" customHeight="1">
      <c r="A41" s="17" t="s">
        <v>49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</row>
    <row r="42" spans="1:39" s="14" customFormat="1" ht="15.2" customHeight="1">
      <c r="A42" s="17" t="s">
        <v>36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</row>
    <row r="43" spans="1:39" s="14" customFormat="1" ht="15.2" customHeight="1">
      <c r="A43" s="17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</row>
    <row r="44" spans="1:39" s="14" customFormat="1" ht="15.2" customHeight="1">
      <c r="A44" s="17" t="s">
        <v>50</v>
      </c>
      <c r="B44" s="16">
        <f>B12+B13+B26+B31+B38+B42</f>
        <v>1353</v>
      </c>
      <c r="C44" s="16">
        <f>C12+C13+C26+C31+C38+C42</f>
        <v>708</v>
      </c>
      <c r="D44" s="16">
        <f t="shared" ref="D44:G44" si="6">D12+D13+D26+D31+D38+D42</f>
        <v>645</v>
      </c>
      <c r="E44" s="16">
        <f t="shared" si="6"/>
        <v>880</v>
      </c>
      <c r="F44" s="16">
        <f t="shared" si="6"/>
        <v>463</v>
      </c>
      <c r="G44" s="16">
        <f t="shared" si="6"/>
        <v>417</v>
      </c>
      <c r="H44" s="16">
        <f>H12+H13+H26+H31+H38+H42</f>
        <v>125</v>
      </c>
      <c r="I44" s="16">
        <f t="shared" ref="I44:Y44" si="7">I12+I13+I26+I31+I38+I42</f>
        <v>61</v>
      </c>
      <c r="J44" s="16">
        <f t="shared" si="7"/>
        <v>64</v>
      </c>
      <c r="K44" s="16">
        <f t="shared" si="7"/>
        <v>148</v>
      </c>
      <c r="L44" s="16">
        <f t="shared" si="7"/>
        <v>79</v>
      </c>
      <c r="M44" s="16">
        <f t="shared" si="7"/>
        <v>69</v>
      </c>
      <c r="N44" s="16">
        <f t="shared" si="7"/>
        <v>137</v>
      </c>
      <c r="O44" s="16">
        <f t="shared" si="7"/>
        <v>64</v>
      </c>
      <c r="P44" s="16">
        <f t="shared" si="7"/>
        <v>73</v>
      </c>
      <c r="Q44" s="16">
        <f t="shared" si="7"/>
        <v>136</v>
      </c>
      <c r="R44" s="16">
        <f t="shared" si="7"/>
        <v>73</v>
      </c>
      <c r="S44" s="16">
        <f t="shared" si="7"/>
        <v>63</v>
      </c>
      <c r="T44" s="16">
        <f t="shared" si="7"/>
        <v>159</v>
      </c>
      <c r="U44" s="16">
        <f t="shared" si="7"/>
        <v>92</v>
      </c>
      <c r="V44" s="16">
        <f t="shared" si="7"/>
        <v>67</v>
      </c>
      <c r="W44" s="16">
        <f t="shared" si="7"/>
        <v>175</v>
      </c>
      <c r="X44" s="16">
        <f t="shared" si="7"/>
        <v>94</v>
      </c>
      <c r="Y44" s="16">
        <f t="shared" si="7"/>
        <v>81</v>
      </c>
      <c r="Z44" s="16">
        <f>Z12+Z13+Z26+Z31+Z38+Z42</f>
        <v>45</v>
      </c>
      <c r="AA44" s="16">
        <f t="shared" ref="AA44:AM44" si="8">AA12+AA13+AA26+AA31+AA38+AA42</f>
        <v>473</v>
      </c>
      <c r="AB44" s="16">
        <f t="shared" si="8"/>
        <v>245</v>
      </c>
      <c r="AC44" s="16">
        <f t="shared" si="8"/>
        <v>228</v>
      </c>
      <c r="AD44" s="16">
        <f t="shared" si="8"/>
        <v>142</v>
      </c>
      <c r="AE44" s="16">
        <f t="shared" si="8"/>
        <v>73</v>
      </c>
      <c r="AF44" s="16">
        <f t="shared" si="8"/>
        <v>69</v>
      </c>
      <c r="AG44" s="16">
        <f t="shared" si="8"/>
        <v>162</v>
      </c>
      <c r="AH44" s="16">
        <f t="shared" si="8"/>
        <v>91</v>
      </c>
      <c r="AI44" s="16">
        <f t="shared" si="8"/>
        <v>71</v>
      </c>
      <c r="AJ44" s="16">
        <f t="shared" si="8"/>
        <v>169</v>
      </c>
      <c r="AK44" s="16">
        <f t="shared" si="8"/>
        <v>81</v>
      </c>
      <c r="AL44" s="16">
        <f t="shared" si="8"/>
        <v>88</v>
      </c>
      <c r="AM44" s="16">
        <f t="shared" si="8"/>
        <v>15</v>
      </c>
    </row>
    <row r="45" spans="1:39" s="14" customFormat="1" ht="15.2" customHeight="1">
      <c r="A45" s="17" t="s">
        <v>51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0</v>
      </c>
      <c r="AH45" s="16">
        <v>0</v>
      </c>
      <c r="AI45" s="16">
        <v>0</v>
      </c>
      <c r="AJ45" s="16">
        <v>0</v>
      </c>
      <c r="AK45" s="16">
        <v>0</v>
      </c>
      <c r="AL45" s="16">
        <v>0</v>
      </c>
      <c r="AM45" s="16">
        <v>0</v>
      </c>
    </row>
    <row r="46" spans="1:39" s="14" customFormat="1" ht="15.2" customHeight="1">
      <c r="A46" s="17" t="s">
        <v>52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</row>
    <row r="47" spans="1:39" s="14" customFormat="1" ht="15.2" customHeight="1">
      <c r="A47" s="17" t="s">
        <v>53</v>
      </c>
      <c r="B47" s="16">
        <f t="shared" ref="B47:G47" si="9">SUM(B44:B46)</f>
        <v>1353</v>
      </c>
      <c r="C47" s="16">
        <f>SUM(C44:C46)</f>
        <v>708</v>
      </c>
      <c r="D47" s="16">
        <f t="shared" si="9"/>
        <v>645</v>
      </c>
      <c r="E47" s="16">
        <f t="shared" si="9"/>
        <v>880</v>
      </c>
      <c r="F47" s="16">
        <f t="shared" si="9"/>
        <v>463</v>
      </c>
      <c r="G47" s="16">
        <f t="shared" si="9"/>
        <v>417</v>
      </c>
      <c r="H47" s="16">
        <f>SUM(H44:H46)</f>
        <v>125</v>
      </c>
      <c r="I47" s="16">
        <f t="shared" ref="I47:AM47" si="10">SUM(I44:I46)</f>
        <v>61</v>
      </c>
      <c r="J47" s="16">
        <f t="shared" si="10"/>
        <v>64</v>
      </c>
      <c r="K47" s="16">
        <f t="shared" si="10"/>
        <v>148</v>
      </c>
      <c r="L47" s="16">
        <f t="shared" si="10"/>
        <v>79</v>
      </c>
      <c r="M47" s="16">
        <f t="shared" si="10"/>
        <v>69</v>
      </c>
      <c r="N47" s="16">
        <f t="shared" si="10"/>
        <v>137</v>
      </c>
      <c r="O47" s="16">
        <f t="shared" si="10"/>
        <v>64</v>
      </c>
      <c r="P47" s="16">
        <f t="shared" si="10"/>
        <v>73</v>
      </c>
      <c r="Q47" s="16">
        <f t="shared" si="10"/>
        <v>136</v>
      </c>
      <c r="R47" s="16">
        <f t="shared" si="10"/>
        <v>73</v>
      </c>
      <c r="S47" s="16">
        <f t="shared" si="10"/>
        <v>63</v>
      </c>
      <c r="T47" s="16">
        <f t="shared" si="10"/>
        <v>159</v>
      </c>
      <c r="U47" s="16">
        <f t="shared" si="10"/>
        <v>92</v>
      </c>
      <c r="V47" s="16">
        <f t="shared" si="10"/>
        <v>67</v>
      </c>
      <c r="W47" s="16">
        <f t="shared" si="10"/>
        <v>175</v>
      </c>
      <c r="X47" s="16">
        <f t="shared" si="10"/>
        <v>94</v>
      </c>
      <c r="Y47" s="16">
        <f t="shared" si="10"/>
        <v>81</v>
      </c>
      <c r="Z47" s="16">
        <f t="shared" si="10"/>
        <v>45</v>
      </c>
      <c r="AA47" s="16">
        <f t="shared" si="10"/>
        <v>473</v>
      </c>
      <c r="AB47" s="16">
        <f t="shared" si="10"/>
        <v>245</v>
      </c>
      <c r="AC47" s="16">
        <f t="shared" si="10"/>
        <v>228</v>
      </c>
      <c r="AD47" s="16">
        <f t="shared" si="10"/>
        <v>142</v>
      </c>
      <c r="AE47" s="16">
        <f t="shared" si="10"/>
        <v>73</v>
      </c>
      <c r="AF47" s="16">
        <f t="shared" si="10"/>
        <v>69</v>
      </c>
      <c r="AG47" s="16">
        <f t="shared" si="10"/>
        <v>162</v>
      </c>
      <c r="AH47" s="16">
        <f t="shared" si="10"/>
        <v>91</v>
      </c>
      <c r="AI47" s="16">
        <f t="shared" si="10"/>
        <v>71</v>
      </c>
      <c r="AJ47" s="16">
        <f t="shared" si="10"/>
        <v>169</v>
      </c>
      <c r="AK47" s="16">
        <f t="shared" si="10"/>
        <v>81</v>
      </c>
      <c r="AL47" s="16">
        <f t="shared" si="10"/>
        <v>88</v>
      </c>
      <c r="AM47" s="16">
        <f t="shared" si="10"/>
        <v>15</v>
      </c>
    </row>
    <row r="48" spans="1:39" ht="5.0999999999999996" customHeight="1" thickBot="1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</row>
    <row r="49" spans="1:39" s="14" customFormat="1" ht="15.2" customHeight="1" thickTop="1">
      <c r="A49" s="21" t="s">
        <v>54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</row>
    <row r="50" spans="1:39" s="14" customFormat="1" ht="15.2" customHeight="1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</row>
    <row r="51" spans="1:39" s="14" customFormat="1" ht="15.2" customHeight="1">
      <c r="A51" s="2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</row>
    <row r="52" spans="1:39" s="14" customFormat="1" ht="15.2" customHeight="1">
      <c r="A52" s="2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</row>
    <row r="53" spans="1:39" s="14" customFormat="1" ht="6.95" customHeight="1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</row>
    <row r="54" spans="1:39" s="14" customFormat="1" ht="15.2" customHeight="1">
      <c r="A54" s="23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</row>
  </sheetData>
  <mergeCells count="18">
    <mergeCell ref="AG5:AI5"/>
    <mergeCell ref="D2:S2"/>
    <mergeCell ref="A4:A6"/>
    <mergeCell ref="B4:D5"/>
    <mergeCell ref="E4:Z4"/>
    <mergeCell ref="AA4:AM4"/>
    <mergeCell ref="E5:G5"/>
    <mergeCell ref="H5:J5"/>
    <mergeCell ref="K5:M5"/>
    <mergeCell ref="N5:P5"/>
    <mergeCell ref="Q5:S5"/>
    <mergeCell ref="AJ5:AL5"/>
    <mergeCell ref="AM5:AM6"/>
    <mergeCell ref="T5:V5"/>
    <mergeCell ref="W5:Y5"/>
    <mergeCell ref="Z5:Z6"/>
    <mergeCell ref="AA5:AC5"/>
    <mergeCell ref="AD5:AF5"/>
  </mergeCells>
  <phoneticPr fontId="2"/>
  <pageMargins left="0.78740157480314965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2018-09-21T09:02:39Z</cp:lastPrinted>
  <dcterms:created xsi:type="dcterms:W3CDTF">2017-09-26T00:33:51Z</dcterms:created>
  <dcterms:modified xsi:type="dcterms:W3CDTF">2018-10-10T05:03:29Z</dcterms:modified>
</cp:coreProperties>
</file>