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0" windowWidth="23385" windowHeight="9165"/>
  </bookViews>
  <sheets>
    <sheet name="先生" sheetId="2" r:id="rId1"/>
    <sheet name="入力様式" sheetId="4" r:id="rId2"/>
    <sheet name="Ｑ１" sheetId="8" r:id="rId3"/>
    <sheet name="Ｑ５" sheetId="9" r:id="rId4"/>
    <sheet name="Ｑ６" sheetId="10" r:id="rId5"/>
    <sheet name="Ｑ７" sheetId="5" r:id="rId6"/>
    <sheet name="Ｑ８" sheetId="6" r:id="rId7"/>
    <sheet name="Ｑ９" sheetId="7" r:id="rId8"/>
    <sheet name="【課題・成果】" sheetId="11" r:id="rId9"/>
  </sheets>
  <definedNames>
    <definedName name="_xlnm._FilterDatabase" localSheetId="2" hidden="1">'Ｑ１'!$A$1:$D$101</definedName>
    <definedName name="_xlnm.Print_Area" localSheetId="2">'Ｑ１'!$A$1:$D$101</definedName>
    <definedName name="_xlnm.Print_Area" localSheetId="0">先生!$A$1:$BW$57</definedName>
  </definedNames>
  <calcPr calcId="145621"/>
</workbook>
</file>

<file path=xl/calcChain.xml><?xml version="1.0" encoding="utf-8"?>
<calcChain xmlns="http://schemas.openxmlformats.org/spreadsheetml/2006/main">
  <c r="AN23" i="2" l="1"/>
  <c r="AN29" i="2"/>
  <c r="B101" i="7" l="1"/>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AN51" i="2" s="1"/>
  <c r="B5" i="7"/>
  <c r="AN48" i="2" s="1"/>
  <c r="B4" i="7"/>
  <c r="AN45" i="2" s="1"/>
  <c r="B3" i="7"/>
  <c r="AN42" i="2" s="1"/>
  <c r="B2" i="7"/>
  <c r="AN39" i="2" s="1"/>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AN32" i="2" s="1"/>
  <c r="B4" i="6"/>
  <c r="B3" i="6"/>
  <c r="AN26" i="2" s="1"/>
  <c r="B2" i="6"/>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A51" i="2" s="1"/>
  <c r="C13" i="9"/>
  <c r="C12" i="9"/>
  <c r="A49" i="2" s="1"/>
  <c r="C11" i="9"/>
  <c r="C10" i="9"/>
  <c r="A47" i="2" s="1"/>
  <c r="C9" i="9"/>
  <c r="C8" i="9"/>
  <c r="C7" i="9"/>
  <c r="C6" i="9"/>
  <c r="A45" i="2" s="1"/>
  <c r="C5" i="9"/>
  <c r="C4" i="9"/>
  <c r="C3" i="9"/>
  <c r="C2" i="9"/>
  <c r="A43" i="2" s="1"/>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G8" i="4"/>
  <c r="N8" i="4"/>
  <c r="AK6" i="4"/>
  <c r="AK8" i="4"/>
  <c r="AK7" i="4"/>
  <c r="AE7" i="4"/>
  <c r="AE6" i="4"/>
  <c r="Z8" i="4"/>
  <c r="Z7" i="4"/>
  <c r="Z6" i="4"/>
  <c r="U8" i="4"/>
  <c r="U7" i="4"/>
  <c r="U6" i="4"/>
  <c r="G9" i="4"/>
  <c r="G7" i="4"/>
  <c r="N7" i="4"/>
  <c r="N6" i="4"/>
  <c r="G6" i="4"/>
  <c r="AN9" i="4" l="1"/>
  <c r="AN10" i="4"/>
  <c r="AN8" i="4"/>
  <c r="AN7" i="4"/>
  <c r="AN6" i="4"/>
  <c r="AN5" i="4"/>
  <c r="B91" i="5"/>
  <c r="B12" i="5"/>
  <c r="B13" i="5"/>
  <c r="B38" i="5" l="1"/>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2" i="5"/>
  <c r="B93" i="5"/>
  <c r="B94" i="5"/>
  <c r="B95" i="5"/>
  <c r="B96" i="5"/>
  <c r="B97" i="5"/>
  <c r="B98" i="5"/>
  <c r="B99" i="5"/>
  <c r="B100" i="5"/>
  <c r="B101" i="5"/>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A101" i="8"/>
  <c r="C101" i="8" s="1"/>
  <c r="D101" i="8"/>
  <c r="A50" i="8"/>
  <c r="C50" i="8" s="1"/>
  <c r="D50" i="8"/>
  <c r="A51" i="8"/>
  <c r="C51" i="8" s="1"/>
  <c r="D51" i="8"/>
  <c r="A52" i="8"/>
  <c r="C52" i="8" s="1"/>
  <c r="D52" i="8"/>
  <c r="A53" i="8"/>
  <c r="C53" i="8" s="1"/>
  <c r="D53" i="8"/>
  <c r="A54" i="8"/>
  <c r="C54" i="8" s="1"/>
  <c r="D54" i="8"/>
  <c r="A55" i="8"/>
  <c r="C55" i="8" s="1"/>
  <c r="D55" i="8"/>
  <c r="A56" i="8"/>
  <c r="C56" i="8" s="1"/>
  <c r="D56" i="8"/>
  <c r="A57" i="8"/>
  <c r="C57" i="8" s="1"/>
  <c r="D57" i="8"/>
  <c r="A58" i="8"/>
  <c r="C58" i="8" s="1"/>
  <c r="D58" i="8"/>
  <c r="A59" i="8"/>
  <c r="C59" i="8" s="1"/>
  <c r="D59" i="8"/>
  <c r="A60" i="8"/>
  <c r="C60" i="8" s="1"/>
  <c r="D60" i="8"/>
  <c r="A61" i="8"/>
  <c r="C61" i="8" s="1"/>
  <c r="D61" i="8"/>
  <c r="A62" i="8"/>
  <c r="C62" i="8" s="1"/>
  <c r="D62" i="8"/>
  <c r="A63" i="8"/>
  <c r="C63" i="8" s="1"/>
  <c r="D63" i="8"/>
  <c r="A64" i="8"/>
  <c r="C64" i="8" s="1"/>
  <c r="D64" i="8"/>
  <c r="A65" i="8"/>
  <c r="C65" i="8" s="1"/>
  <c r="D65" i="8"/>
  <c r="A66" i="8"/>
  <c r="C66" i="8" s="1"/>
  <c r="D66" i="8"/>
  <c r="A67" i="8"/>
  <c r="C67" i="8" s="1"/>
  <c r="D67" i="8"/>
  <c r="A68" i="8"/>
  <c r="C68" i="8" s="1"/>
  <c r="D68" i="8"/>
  <c r="A69" i="8"/>
  <c r="C69" i="8" s="1"/>
  <c r="D69" i="8"/>
  <c r="A70" i="8"/>
  <c r="C70" i="8" s="1"/>
  <c r="D70" i="8"/>
  <c r="A71" i="8"/>
  <c r="C71" i="8" s="1"/>
  <c r="D71" i="8"/>
  <c r="A72" i="8"/>
  <c r="C72" i="8" s="1"/>
  <c r="D72" i="8"/>
  <c r="A73" i="8"/>
  <c r="C73" i="8" s="1"/>
  <c r="D73" i="8"/>
  <c r="A74" i="8"/>
  <c r="C74" i="8" s="1"/>
  <c r="D74" i="8"/>
  <c r="A75" i="8"/>
  <c r="C75" i="8" s="1"/>
  <c r="D75" i="8"/>
  <c r="A76" i="8"/>
  <c r="C76" i="8" s="1"/>
  <c r="D76" i="8"/>
  <c r="A77" i="8"/>
  <c r="C77" i="8" s="1"/>
  <c r="D77" i="8"/>
  <c r="A78" i="8"/>
  <c r="C78" i="8" s="1"/>
  <c r="D78" i="8"/>
  <c r="A79" i="8"/>
  <c r="C79" i="8" s="1"/>
  <c r="D79" i="8"/>
  <c r="A80" i="8"/>
  <c r="C80" i="8" s="1"/>
  <c r="D80" i="8"/>
  <c r="A81" i="8"/>
  <c r="C81" i="8" s="1"/>
  <c r="D81" i="8"/>
  <c r="A82" i="8"/>
  <c r="C82" i="8" s="1"/>
  <c r="D82" i="8"/>
  <c r="A83" i="8"/>
  <c r="C83" i="8" s="1"/>
  <c r="D83" i="8"/>
  <c r="A84" i="8"/>
  <c r="C84" i="8" s="1"/>
  <c r="D84" i="8"/>
  <c r="A85" i="8"/>
  <c r="C85" i="8" s="1"/>
  <c r="D85" i="8"/>
  <c r="A86" i="8"/>
  <c r="C86" i="8" s="1"/>
  <c r="D86" i="8"/>
  <c r="A87" i="8"/>
  <c r="C87" i="8" s="1"/>
  <c r="D87" i="8"/>
  <c r="A88" i="8"/>
  <c r="C88" i="8" s="1"/>
  <c r="D88" i="8"/>
  <c r="A89" i="8"/>
  <c r="C89" i="8" s="1"/>
  <c r="D89" i="8"/>
  <c r="A90" i="8"/>
  <c r="C90" i="8" s="1"/>
  <c r="D90" i="8"/>
  <c r="A91" i="8"/>
  <c r="C91" i="8" s="1"/>
  <c r="D91" i="8"/>
  <c r="A92" i="8"/>
  <c r="C92" i="8" s="1"/>
  <c r="D92" i="8"/>
  <c r="A93" i="8"/>
  <c r="C93" i="8" s="1"/>
  <c r="D93" i="8"/>
  <c r="A94" i="8"/>
  <c r="C94" i="8" s="1"/>
  <c r="D94" i="8"/>
  <c r="A95" i="8"/>
  <c r="C95" i="8" s="1"/>
  <c r="D95" i="8"/>
  <c r="A96" i="8"/>
  <c r="C96" i="8" s="1"/>
  <c r="D96" i="8"/>
  <c r="A97" i="8"/>
  <c r="C97" i="8" s="1"/>
  <c r="D97" i="8"/>
  <c r="A98" i="8"/>
  <c r="C98" i="8" s="1"/>
  <c r="D98" i="8"/>
  <c r="A99" i="8"/>
  <c r="C99" i="8" s="1"/>
  <c r="D99" i="8"/>
  <c r="A100" i="8"/>
  <c r="C100" i="8" s="1"/>
  <c r="D100" i="8"/>
  <c r="BO4" i="2" l="1"/>
  <c r="AS4" i="2"/>
  <c r="R4" i="2"/>
  <c r="E4" i="2"/>
  <c r="BG1" i="2"/>
  <c r="C11" i="10" l="1"/>
  <c r="C15" i="10"/>
  <c r="C14" i="10"/>
  <c r="C13" i="10"/>
  <c r="C12" i="10"/>
  <c r="C10" i="10"/>
  <c r="C9" i="10"/>
  <c r="C8" i="10"/>
  <c r="C7" i="10"/>
  <c r="C6" i="10"/>
  <c r="U51" i="2" s="1"/>
  <c r="C5" i="10"/>
  <c r="U49" i="2" s="1"/>
  <c r="C4" i="10"/>
  <c r="U47" i="2" s="1"/>
  <c r="C3" i="10"/>
  <c r="U45" i="2" s="1"/>
  <c r="C2" i="10"/>
  <c r="U43" i="2" s="1"/>
  <c r="D20" i="8" l="1"/>
  <c r="D19" i="8"/>
  <c r="D11" i="8"/>
  <c r="D13" i="8"/>
  <c r="D2" i="8"/>
  <c r="B3" i="5" l="1"/>
  <c r="AN10" i="2" s="1"/>
  <c r="B4" i="5"/>
  <c r="AN13" i="2" s="1"/>
  <c r="B5" i="5"/>
  <c r="AN16" i="2" s="1"/>
  <c r="B6" i="5"/>
  <c r="AN19" i="2" s="1"/>
  <c r="B7" i="5"/>
  <c r="B8" i="5"/>
  <c r="B9" i="5"/>
  <c r="B10" i="5"/>
  <c r="B11" i="5"/>
  <c r="B14" i="5"/>
  <c r="B15" i="5"/>
  <c r="B16" i="5"/>
  <c r="B17" i="5"/>
  <c r="B18" i="5"/>
  <c r="B19" i="5"/>
  <c r="B20" i="5"/>
  <c r="B21" i="5"/>
  <c r="B22" i="5"/>
  <c r="B23" i="5"/>
  <c r="B24" i="5"/>
  <c r="B25" i="5"/>
  <c r="B26" i="5"/>
  <c r="B27" i="5"/>
  <c r="B28" i="5"/>
  <c r="B29" i="5"/>
  <c r="B30" i="5"/>
  <c r="B31" i="5"/>
  <c r="B32" i="5"/>
  <c r="B33" i="5"/>
  <c r="B34" i="5"/>
  <c r="B35" i="5"/>
  <c r="B36" i="5"/>
  <c r="B37" i="5"/>
  <c r="B2" i="5"/>
  <c r="AN7" i="2" s="1"/>
  <c r="A3" i="8" l="1"/>
  <c r="C3" i="8" s="1"/>
  <c r="D3" i="8"/>
  <c r="A4" i="8"/>
  <c r="C4" i="8" s="1"/>
  <c r="D4" i="8"/>
  <c r="A5" i="8"/>
  <c r="C5" i="8" s="1"/>
  <c r="D5" i="8"/>
  <c r="A6" i="8"/>
  <c r="C6" i="8" s="1"/>
  <c r="D6" i="8"/>
  <c r="A7" i="8"/>
  <c r="C7" i="8" s="1"/>
  <c r="D7" i="8"/>
  <c r="A8" i="8"/>
  <c r="C8" i="8" s="1"/>
  <c r="D8" i="8"/>
  <c r="A9" i="8"/>
  <c r="C9" i="8" s="1"/>
  <c r="D9" i="8"/>
  <c r="A10" i="8"/>
  <c r="C10" i="8" s="1"/>
  <c r="D10" i="8"/>
  <c r="A11" i="8"/>
  <c r="C11" i="8" s="1"/>
  <c r="A12" i="8"/>
  <c r="C12" i="8" s="1"/>
  <c r="D12" i="8"/>
  <c r="A13" i="8"/>
  <c r="C13" i="8" s="1"/>
  <c r="A14" i="8"/>
  <c r="C14" i="8" s="1"/>
  <c r="D14" i="8"/>
  <c r="A15" i="8"/>
  <c r="C15" i="8" s="1"/>
  <c r="D15" i="8"/>
  <c r="A16" i="8"/>
  <c r="C16" i="8" s="1"/>
  <c r="D16" i="8"/>
  <c r="A17" i="8"/>
  <c r="C17" i="8" s="1"/>
  <c r="D17" i="8"/>
  <c r="A18" i="8"/>
  <c r="C18" i="8" s="1"/>
  <c r="D18" i="8"/>
  <c r="A19" i="8"/>
  <c r="C19" i="8" s="1"/>
  <c r="A20" i="8"/>
  <c r="C20" i="8" s="1"/>
  <c r="A21" i="8"/>
  <c r="C21" i="8" s="1"/>
  <c r="D21" i="8"/>
  <c r="A22" i="8"/>
  <c r="C22" i="8" s="1"/>
  <c r="D22" i="8"/>
  <c r="A23" i="8"/>
  <c r="C23" i="8" s="1"/>
  <c r="D23" i="8"/>
  <c r="A24" i="8"/>
  <c r="C24" i="8" s="1"/>
  <c r="D24" i="8"/>
  <c r="A25" i="8"/>
  <c r="C25" i="8" s="1"/>
  <c r="D25" i="8"/>
  <c r="A26" i="8"/>
  <c r="C26" i="8" s="1"/>
  <c r="D26" i="8"/>
  <c r="A27" i="8"/>
  <c r="C27" i="8" s="1"/>
  <c r="D27" i="8"/>
  <c r="A28" i="8"/>
  <c r="C28" i="8" s="1"/>
  <c r="D28" i="8"/>
  <c r="A29" i="8"/>
  <c r="C29" i="8" s="1"/>
  <c r="D29" i="8"/>
  <c r="A30" i="8"/>
  <c r="C30" i="8" s="1"/>
  <c r="D30" i="8"/>
  <c r="A31" i="8"/>
  <c r="C31" i="8" s="1"/>
  <c r="D31" i="8"/>
  <c r="A32" i="8"/>
  <c r="C32" i="8" s="1"/>
  <c r="D32" i="8"/>
  <c r="A33" i="8"/>
  <c r="C33" i="8" s="1"/>
  <c r="D33" i="8"/>
  <c r="A34" i="8"/>
  <c r="C34" i="8" s="1"/>
  <c r="D34" i="8"/>
  <c r="A35" i="8"/>
  <c r="C35" i="8" s="1"/>
  <c r="D35" i="8"/>
  <c r="A36" i="8"/>
  <c r="C36" i="8" s="1"/>
  <c r="D36" i="8"/>
  <c r="A37" i="8"/>
  <c r="C37" i="8" s="1"/>
  <c r="D37" i="8"/>
  <c r="A38" i="8"/>
  <c r="C38" i="8" s="1"/>
  <c r="D38" i="8"/>
  <c r="A39" i="8"/>
  <c r="C39" i="8" s="1"/>
  <c r="D39" i="8"/>
  <c r="A40" i="8"/>
  <c r="C40" i="8" s="1"/>
  <c r="D40" i="8"/>
  <c r="A41" i="8"/>
  <c r="C41" i="8" s="1"/>
  <c r="D41" i="8"/>
  <c r="A42" i="8"/>
  <c r="C42" i="8" s="1"/>
  <c r="D42" i="8"/>
  <c r="A43" i="8"/>
  <c r="C43" i="8" s="1"/>
  <c r="D43" i="8"/>
  <c r="A44" i="8"/>
  <c r="C44" i="8" s="1"/>
  <c r="D44" i="8"/>
  <c r="A45" i="8"/>
  <c r="C45" i="8" s="1"/>
  <c r="D45" i="8"/>
  <c r="A46" i="8"/>
  <c r="C46" i="8" s="1"/>
  <c r="D46" i="8"/>
  <c r="A47" i="8"/>
  <c r="C47" i="8" s="1"/>
  <c r="D47" i="8"/>
  <c r="A48" i="8"/>
  <c r="C48" i="8" s="1"/>
  <c r="D48" i="8"/>
  <c r="A49" i="8"/>
  <c r="C49" i="8" s="1"/>
  <c r="D49" i="8"/>
  <c r="A2" i="8"/>
  <c r="C2" i="8" s="1"/>
  <c r="BU4" i="2"/>
  <c r="V18" i="2" l="1"/>
  <c r="V14" i="2"/>
  <c r="V10" i="2"/>
  <c r="V17" i="2"/>
  <c r="V13" i="2"/>
  <c r="V11" i="2"/>
  <c r="V16" i="2"/>
  <c r="V12" i="2"/>
  <c r="V15" i="2"/>
</calcChain>
</file>

<file path=xl/comments1.xml><?xml version="1.0" encoding="utf-8"?>
<comments xmlns="http://schemas.openxmlformats.org/spreadsheetml/2006/main">
  <authors>
    <author>作成者</author>
  </authors>
  <commentList>
    <comment ref="B1" authorId="0">
      <text>
        <r>
          <rPr>
            <b/>
            <sz val="14"/>
            <color indexed="81"/>
            <rFont val="ＭＳ ゴシック"/>
            <family val="3"/>
            <charset val="128"/>
          </rPr>
          <t>Ｑ１の解答番号ごとに着色されています。
主な回答には，この列に，</t>
        </r>
        <r>
          <rPr>
            <b/>
            <u/>
            <sz val="14"/>
            <color indexed="81"/>
            <rFont val="ＭＳ ゴシック"/>
            <family val="3"/>
            <charset val="128"/>
          </rPr>
          <t>解答番号ごとに</t>
        </r>
        <r>
          <rPr>
            <b/>
            <sz val="14"/>
            <color indexed="81"/>
            <rFont val="ＭＳ ゴシック"/>
            <family val="3"/>
            <charset val="128"/>
          </rPr>
          <t>「１～３」の数字を記入してください。
・主な意見は各番号ごとに3個です。</t>
        </r>
      </text>
    </comment>
  </commentList>
</comments>
</file>

<file path=xl/comments2.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主な回答には，この列に「１～５」までの数字を記入してください。
・主な意見は最大で５個です。</t>
        </r>
      </text>
    </comment>
  </commentList>
</comments>
</file>

<file path=xl/comments3.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主な回答には，この列に「１～５」までの数字を記入してください。
・主な意見は最大で５個です。</t>
        </r>
        <r>
          <rPr>
            <sz val="14"/>
            <color indexed="81"/>
            <rFont val="ＭＳ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主な回答には，この列に「１～５」までの数字を記入してください。</t>
        </r>
        <r>
          <rPr>
            <sz val="14"/>
            <color indexed="81"/>
            <rFont val="ＭＳ ゴシック"/>
            <family val="3"/>
            <charset val="128"/>
          </rPr>
          <t xml:space="preserve">
・主な意見は最大で５個です。</t>
        </r>
      </text>
    </comment>
  </commentList>
</comments>
</file>

<file path=xl/comments5.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主な回答には，この列に「５」までの数字を記入してください。
・主な意見は最大で５個です。</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主な回答には，この列に「１～５」までの数字を記入してください。
・主な意見は最大で５個です。</t>
        </r>
      </text>
    </comment>
  </commentList>
</comments>
</file>

<file path=xl/sharedStrings.xml><?xml version="1.0" encoding="utf-8"?>
<sst xmlns="http://schemas.openxmlformats.org/spreadsheetml/2006/main" count="188" uniqueCount="108">
  <si>
    <t>参加人数</t>
    <rPh sb="0" eb="2">
      <t>サンカ</t>
    </rPh>
    <rPh sb="2" eb="4">
      <t>ニンズウ</t>
    </rPh>
    <phoneticPr fontId="1"/>
  </si>
  <si>
    <t>通番</t>
    <rPh sb="0" eb="2">
      <t>ツウバン</t>
    </rPh>
    <phoneticPr fontId="1"/>
  </si>
  <si>
    <t>Ｑ３</t>
    <phoneticPr fontId="1"/>
  </si>
  <si>
    <t>Ｑ４</t>
    <phoneticPr fontId="1"/>
  </si>
  <si>
    <t>Ｑ６</t>
    <phoneticPr fontId="1"/>
  </si>
  <si>
    <t>理由</t>
    <rPh sb="0" eb="2">
      <t>リユウ</t>
    </rPh>
    <phoneticPr fontId="1"/>
  </si>
  <si>
    <t>Ｑ１</t>
    <phoneticPr fontId="1"/>
  </si>
  <si>
    <t>良かった</t>
    <rPh sb="0" eb="1">
      <t>ヨ</t>
    </rPh>
    <phoneticPr fontId="1"/>
  </si>
  <si>
    <t>良くなかった</t>
    <rPh sb="0" eb="1">
      <t>ヨ</t>
    </rPh>
    <phoneticPr fontId="1"/>
  </si>
  <si>
    <t>①とても良かった</t>
    <rPh sb="4" eb="5">
      <t>ヨ</t>
    </rPh>
    <phoneticPr fontId="1"/>
  </si>
  <si>
    <t>②良かった</t>
    <rPh sb="1" eb="2">
      <t>ヨ</t>
    </rPh>
    <phoneticPr fontId="1"/>
  </si>
  <si>
    <t>③あまり良くなかった</t>
    <rPh sb="4" eb="5">
      <t>ヨ</t>
    </rPh>
    <phoneticPr fontId="1"/>
  </si>
  <si>
    <t>④良くなかった</t>
    <rPh sb="1" eb="2">
      <t>ヨ</t>
    </rPh>
    <phoneticPr fontId="1"/>
  </si>
  <si>
    <t>工事名</t>
    <rPh sb="0" eb="3">
      <t>コウジメイ</t>
    </rPh>
    <phoneticPr fontId="1"/>
  </si>
  <si>
    <t>開催日</t>
    <rPh sb="0" eb="3">
      <t>カイサイビ</t>
    </rPh>
    <phoneticPr fontId="1"/>
  </si>
  <si>
    <t>回答数</t>
    <rPh sb="0" eb="1">
      <t>カイ</t>
    </rPh>
    <rPh sb="1" eb="2">
      <t>コタエ</t>
    </rPh>
    <rPh sb="2" eb="3">
      <t>スウ</t>
    </rPh>
    <phoneticPr fontId="1"/>
  </si>
  <si>
    <t>回答</t>
    <rPh sb="0" eb="2">
      <t>カイトウ</t>
    </rPh>
    <phoneticPr fontId="1"/>
  </si>
  <si>
    <t>事務所名</t>
    <rPh sb="0" eb="2">
      <t>ジム</t>
    </rPh>
    <rPh sb="2" eb="3">
      <t>ショ</t>
    </rPh>
    <rPh sb="3" eb="4">
      <t>メイ</t>
    </rPh>
    <phoneticPr fontId="1"/>
  </si>
  <si>
    <t>【課題・成果】</t>
    <rPh sb="1" eb="3">
      <t>カダイ</t>
    </rPh>
    <rPh sb="4" eb="6">
      <t>セイカ</t>
    </rPh>
    <phoneticPr fontId="1"/>
  </si>
  <si>
    <t>主</t>
    <rPh sb="0" eb="1">
      <t>シュ</t>
    </rPh>
    <phoneticPr fontId="1"/>
  </si>
  <si>
    <t>【主な理由】</t>
    <rPh sb="1" eb="2">
      <t>オモ</t>
    </rPh>
    <rPh sb="3" eb="5">
      <t>リユウ</t>
    </rPh>
    <phoneticPr fontId="1"/>
  </si>
  <si>
    <t>Ｑ１【理由】良かった・良くなかったことは何ですか？</t>
    <rPh sb="3" eb="5">
      <t>リユウ</t>
    </rPh>
    <phoneticPr fontId="1"/>
  </si>
  <si>
    <t>入力不用</t>
    <rPh sb="0" eb="2">
      <t>ニュウリョク</t>
    </rPh>
    <rPh sb="2" eb="4">
      <t>フヨウ</t>
    </rPh>
    <phoneticPr fontId="1"/>
  </si>
  <si>
    <t>Ｑ１　見学会に参加していかがでしたか？</t>
    <phoneticPr fontId="1"/>
  </si>
  <si>
    <t>①理解できた</t>
    <rPh sb="1" eb="3">
      <t>リカイ</t>
    </rPh>
    <phoneticPr fontId="1"/>
  </si>
  <si>
    <t>②大体理解できた</t>
    <rPh sb="1" eb="3">
      <t>ダイタイ</t>
    </rPh>
    <rPh sb="3" eb="5">
      <t>リカイ</t>
    </rPh>
    <phoneticPr fontId="1"/>
  </si>
  <si>
    <t>③理解できなかった</t>
    <rPh sb="1" eb="3">
      <t>リカイ</t>
    </rPh>
    <phoneticPr fontId="1"/>
  </si>
  <si>
    <t>【課題・成果】</t>
    <phoneticPr fontId="1"/>
  </si>
  <si>
    <t>入力様式のため，レイアウトは
関係ありません。</t>
    <rPh sb="0" eb="2">
      <t>ニュウリョク</t>
    </rPh>
    <rPh sb="2" eb="4">
      <t>ヨウシキ</t>
    </rPh>
    <rPh sb="15" eb="17">
      <t>カンケイ</t>
    </rPh>
    <phoneticPr fontId="1"/>
  </si>
  <si>
    <t>不明な理由</t>
    <rPh sb="0" eb="2">
      <t>フメイ</t>
    </rPh>
    <rPh sb="3" eb="5">
      <t>リユウ</t>
    </rPh>
    <phoneticPr fontId="1"/>
  </si>
  <si>
    <t>Ｑ１</t>
    <phoneticPr fontId="1"/>
  </si>
  <si>
    <t>計</t>
    <rPh sb="0" eb="1">
      <t>ケイ</t>
    </rPh>
    <phoneticPr fontId="1"/>
  </si>
  <si>
    <t>参加者</t>
    <rPh sb="0" eb="3">
      <t>サンカシャ</t>
    </rPh>
    <phoneticPr fontId="1"/>
  </si>
  <si>
    <t>とても
良かった</t>
    <rPh sb="4" eb="5">
      <t>ヨ</t>
    </rPh>
    <phoneticPr fontId="1"/>
  </si>
  <si>
    <t>あまり
良くなかった</t>
    <rPh sb="4" eb="5">
      <t>ヨ</t>
    </rPh>
    <phoneticPr fontId="1"/>
  </si>
  <si>
    <t>Ｑ２</t>
    <phoneticPr fontId="1"/>
  </si>
  <si>
    <t>Ｑ５</t>
  </si>
  <si>
    <t>Ｑ５</t>
    <phoneticPr fontId="1"/>
  </si>
  <si>
    <t>Ｑ２見学内容（難易度）はいかがでしたか？</t>
    <rPh sb="2" eb="4">
      <t>ケンガク</t>
    </rPh>
    <rPh sb="4" eb="6">
      <t>ナイヨウ</t>
    </rPh>
    <rPh sb="7" eb="10">
      <t>ナンイド</t>
    </rPh>
    <phoneticPr fontId="1"/>
  </si>
  <si>
    <t>①簡単すぎる</t>
    <rPh sb="1" eb="3">
      <t>カンタン</t>
    </rPh>
    <phoneticPr fontId="1"/>
  </si>
  <si>
    <t>②ちょうど良い</t>
    <rPh sb="5" eb="6">
      <t>ヨ</t>
    </rPh>
    <phoneticPr fontId="1"/>
  </si>
  <si>
    <t>Ｑ３</t>
  </si>
  <si>
    <t>Ｑ３担当者の説明は生徒が理解できましたか？</t>
    <rPh sb="2" eb="5">
      <t>タントウシャ</t>
    </rPh>
    <rPh sb="6" eb="8">
      <t>セツメイ</t>
    </rPh>
    <rPh sb="9" eb="11">
      <t>セイト</t>
    </rPh>
    <rPh sb="12" eb="14">
      <t>リカイ</t>
    </rPh>
    <phoneticPr fontId="1"/>
  </si>
  <si>
    <t>Ｑ４</t>
  </si>
  <si>
    <t>Ｑ４見学時間はいかがでしたか？</t>
    <rPh sb="2" eb="4">
      <t>ケンガク</t>
    </rPh>
    <rPh sb="4" eb="6">
      <t>ジカン</t>
    </rPh>
    <phoneticPr fontId="1"/>
  </si>
  <si>
    <t>①長い</t>
    <rPh sb="1" eb="2">
      <t>ナガ</t>
    </rPh>
    <phoneticPr fontId="1"/>
  </si>
  <si>
    <t>②ちょうど良い</t>
    <rPh sb="5" eb="6">
      <t>イ</t>
    </rPh>
    <phoneticPr fontId="1"/>
  </si>
  <si>
    <t>Ｑ１見学会に参加していかがでしたか？</t>
    <phoneticPr fontId="1"/>
  </si>
  <si>
    <t>Ｑ６また見学会に参加させたいですか？</t>
    <rPh sb="4" eb="7">
      <t>ケンガクカイ</t>
    </rPh>
    <rPh sb="8" eb="10">
      <t>サンカ</t>
    </rPh>
    <phoneticPr fontId="1"/>
  </si>
  <si>
    <t>Ｑ５見学会において不明な点がありましたか？</t>
    <rPh sb="2" eb="5">
      <t>ケンガクカイ</t>
    </rPh>
    <rPh sb="9" eb="11">
      <t>フメイ</t>
    </rPh>
    <rPh sb="12" eb="13">
      <t>テン</t>
    </rPh>
    <phoneticPr fontId="1"/>
  </si>
  <si>
    <t>Ｑ７　見学会後の生徒の様子</t>
    <rPh sb="3" eb="6">
      <t>ケンガクカイ</t>
    </rPh>
    <rPh sb="6" eb="7">
      <t>ゴ</t>
    </rPh>
    <rPh sb="8" eb="10">
      <t>セイト</t>
    </rPh>
    <rPh sb="11" eb="13">
      <t>ヨウス</t>
    </rPh>
    <phoneticPr fontId="1"/>
  </si>
  <si>
    <t>Ｑ８　見学会の改善点</t>
    <rPh sb="3" eb="6">
      <t>ケンガクカイ</t>
    </rPh>
    <rPh sb="7" eb="10">
      <t>カイゼンテン</t>
    </rPh>
    <phoneticPr fontId="1"/>
  </si>
  <si>
    <t>Ｑ９　感想・自由意見</t>
    <rPh sb="3" eb="5">
      <t>カンソウ</t>
    </rPh>
    <rPh sb="6" eb="8">
      <t>ジユウ</t>
    </rPh>
    <rPh sb="8" eb="10">
      <t>イケン</t>
    </rPh>
    <phoneticPr fontId="1"/>
  </si>
  <si>
    <t>Ｑ５　不明な点は何ですか？</t>
    <rPh sb="3" eb="5">
      <t>フメイ</t>
    </rPh>
    <rPh sb="6" eb="7">
      <t>テン</t>
    </rPh>
    <rPh sb="8" eb="9">
      <t>ナニ</t>
    </rPh>
    <phoneticPr fontId="1"/>
  </si>
  <si>
    <t>Ｑ６　また見学会に参加させたいですか？</t>
    <rPh sb="5" eb="8">
      <t>ケンガクカイ</t>
    </rPh>
    <rPh sb="9" eb="11">
      <t>サンカ</t>
    </rPh>
    <phoneticPr fontId="1"/>
  </si>
  <si>
    <t>Ｑ７　見学会後の生徒の様子はいかがでしたか？</t>
    <rPh sb="3" eb="6">
      <t>ケンガクカイ</t>
    </rPh>
    <rPh sb="6" eb="7">
      <t>ゴ</t>
    </rPh>
    <rPh sb="8" eb="10">
      <t>セイト</t>
    </rPh>
    <rPh sb="11" eb="13">
      <t>ヨウス</t>
    </rPh>
    <phoneticPr fontId="1"/>
  </si>
  <si>
    <t>Ｑ９　感想・自由意見</t>
    <rPh sb="3" eb="5">
      <t>カンソウ</t>
    </rPh>
    <rPh sb="6" eb="8">
      <t>ジユウ</t>
    </rPh>
    <rPh sb="8" eb="10">
      <t>イケン</t>
    </rPh>
    <phoneticPr fontId="1"/>
  </si>
  <si>
    <t>Ｑ６</t>
  </si>
  <si>
    <t>Ｑ２</t>
    <phoneticPr fontId="1"/>
  </si>
  <si>
    <t>Ｑ２　見学内容（難易度）はいかがでしたか？</t>
    <rPh sb="3" eb="5">
      <t>ケンガク</t>
    </rPh>
    <rPh sb="5" eb="7">
      <t>ナイヨウ</t>
    </rPh>
    <rPh sb="8" eb="11">
      <t>ナンイド</t>
    </rPh>
    <phoneticPr fontId="1"/>
  </si>
  <si>
    <t>Ｑ３　担当者の説明は生徒が理解できましたか？</t>
    <phoneticPr fontId="1"/>
  </si>
  <si>
    <t>①あった</t>
    <phoneticPr fontId="1"/>
  </si>
  <si>
    <t>②なかった</t>
    <phoneticPr fontId="1"/>
  </si>
  <si>
    <t>Ｑ４　見学時間はいかがでしたか？</t>
    <phoneticPr fontId="1"/>
  </si>
  <si>
    <t>Ｑ９　意見・感想等</t>
    <rPh sb="3" eb="5">
      <t>イケン</t>
    </rPh>
    <rPh sb="6" eb="8">
      <t>カンソウ</t>
    </rPh>
    <rPh sb="8" eb="9">
      <t>トウ</t>
    </rPh>
    <phoneticPr fontId="1"/>
  </si>
  <si>
    <t>【不明な点の内容】</t>
    <phoneticPr fontId="1"/>
  </si>
  <si>
    <t>Ｑ６　また見学会に参加させたいですか？　</t>
    <phoneticPr fontId="1"/>
  </si>
  <si>
    <t>①参加させたい</t>
    <rPh sb="1" eb="3">
      <t>サンカ</t>
    </rPh>
    <phoneticPr fontId="1"/>
  </si>
  <si>
    <t>②どちらでもない</t>
    <phoneticPr fontId="1"/>
  </si>
  <si>
    <t>③参加させたくない</t>
    <rPh sb="1" eb="3">
      <t>サンカ</t>
    </rPh>
    <phoneticPr fontId="1"/>
  </si>
  <si>
    <t>【理由】</t>
    <rPh sb="1" eb="3">
      <t>リユウ</t>
    </rPh>
    <phoneticPr fontId="1"/>
  </si>
  <si>
    <t>Ｑ５　見学会において不明な点がありましたか？</t>
    <phoneticPr fontId="1"/>
  </si>
  <si>
    <t>西部建設事務所</t>
    <rPh sb="0" eb="2">
      <t>セイブ</t>
    </rPh>
    <rPh sb="2" eb="4">
      <t>ケンセツ</t>
    </rPh>
    <rPh sb="4" eb="6">
      <t>ジム</t>
    </rPh>
    <rPh sb="6" eb="7">
      <t>ショ</t>
    </rPh>
    <phoneticPr fontId="1"/>
  </si>
  <si>
    <t>東広島高田道路橋梁上部工工事</t>
  </si>
  <si>
    <t>　</t>
    <phoneticPr fontId="1"/>
  </si>
  <si>
    <t>　</t>
    <phoneticPr fontId="1"/>
  </si>
  <si>
    <t>　</t>
    <phoneticPr fontId="1"/>
  </si>
  <si>
    <t>　</t>
    <phoneticPr fontId="1"/>
  </si>
  <si>
    <t>③短い</t>
    <rPh sb="1" eb="2">
      <t>ミジカ</t>
    </rPh>
    <phoneticPr fontId="1"/>
  </si>
  <si>
    <t>③難しすぎる</t>
    <rPh sb="1" eb="2">
      <t>ムズカ</t>
    </rPh>
    <phoneticPr fontId="1"/>
  </si>
  <si>
    <t>安芸高田市立郷野小学校教諭</t>
    <rPh sb="6" eb="8">
      <t>ゴウノ</t>
    </rPh>
    <rPh sb="11" eb="13">
      <t>キョウユ</t>
    </rPh>
    <phoneticPr fontId="1"/>
  </si>
  <si>
    <t>日頃できない体験が沢山出来た。</t>
    <rPh sb="0" eb="2">
      <t>ヒゴロ</t>
    </rPh>
    <rPh sb="6" eb="8">
      <t>タイケン</t>
    </rPh>
    <rPh sb="9" eb="11">
      <t>タクサン</t>
    </rPh>
    <rPh sb="11" eb="13">
      <t>デキ</t>
    </rPh>
    <phoneticPr fontId="1"/>
  </si>
  <si>
    <t>子供たちは色々な体験ができて満足していた。</t>
    <rPh sb="0" eb="2">
      <t>コドモ</t>
    </rPh>
    <rPh sb="5" eb="7">
      <t>イロイロ</t>
    </rPh>
    <rPh sb="8" eb="10">
      <t>タイケン</t>
    </rPh>
    <rPh sb="14" eb="16">
      <t>マンゾク</t>
    </rPh>
    <phoneticPr fontId="1"/>
  </si>
  <si>
    <t>高所作業車の乗車体験はとても楽しかったようです。</t>
    <rPh sb="7" eb="8">
      <t>クルマ</t>
    </rPh>
    <rPh sb="8" eb="10">
      <t>タイケン</t>
    </rPh>
    <rPh sb="14" eb="15">
      <t>タノ</t>
    </rPh>
    <phoneticPr fontId="1"/>
  </si>
  <si>
    <t>時間が少し延長してしまったので，もう少しゆったりした時間設定か，バスを待つ時間が短くなったらいい。</t>
    <rPh sb="0" eb="2">
      <t>ジカン</t>
    </rPh>
    <rPh sb="3" eb="4">
      <t>スコ</t>
    </rPh>
    <rPh sb="5" eb="7">
      <t>エンチョウ</t>
    </rPh>
    <rPh sb="18" eb="19">
      <t>スコ</t>
    </rPh>
    <rPh sb="26" eb="28">
      <t>ジカン</t>
    </rPh>
    <rPh sb="28" eb="30">
      <t>セッテイ</t>
    </rPh>
    <rPh sb="35" eb="36">
      <t>マ</t>
    </rPh>
    <rPh sb="37" eb="39">
      <t>ジカン</t>
    </rPh>
    <rPh sb="40" eb="41">
      <t>ミジカ</t>
    </rPh>
    <phoneticPr fontId="1"/>
  </si>
  <si>
    <t>子供達に貴重な体験をさせていただき，有難うございました。安全面はもちろんですが，お絵かきの準備や片づけ雪対策等，本当にお世話になりました。子供達は大満足でした。</t>
    <rPh sb="0" eb="3">
      <t>コドモタチ</t>
    </rPh>
    <rPh sb="4" eb="6">
      <t>キチョウ</t>
    </rPh>
    <rPh sb="7" eb="9">
      <t>タイケン</t>
    </rPh>
    <rPh sb="18" eb="20">
      <t>アリガト</t>
    </rPh>
    <rPh sb="28" eb="31">
      <t>アンゼンメン</t>
    </rPh>
    <rPh sb="41" eb="42">
      <t>エ</t>
    </rPh>
    <rPh sb="45" eb="47">
      <t>ジュンビ</t>
    </rPh>
    <rPh sb="48" eb="49">
      <t>カタ</t>
    </rPh>
    <rPh sb="51" eb="52">
      <t>ユキ</t>
    </rPh>
    <rPh sb="52" eb="54">
      <t>タイサク</t>
    </rPh>
    <rPh sb="54" eb="55">
      <t>トウ</t>
    </rPh>
    <rPh sb="56" eb="58">
      <t>ホントウ</t>
    </rPh>
    <rPh sb="60" eb="62">
      <t>セワ</t>
    </rPh>
    <rPh sb="69" eb="72">
      <t>コドモタチ</t>
    </rPh>
    <rPh sb="73" eb="76">
      <t>ダイマンゾク</t>
    </rPh>
    <phoneticPr fontId="1"/>
  </si>
  <si>
    <t>めったに体験できない事ばかりで，橋の建設に向けて児童の関心意欲も大変高まった。</t>
    <rPh sb="4" eb="6">
      <t>タイケン</t>
    </rPh>
    <rPh sb="10" eb="11">
      <t>コト</t>
    </rPh>
    <rPh sb="16" eb="17">
      <t>ハシ</t>
    </rPh>
    <rPh sb="18" eb="20">
      <t>ケンセツ</t>
    </rPh>
    <rPh sb="21" eb="22">
      <t>ム</t>
    </rPh>
    <rPh sb="24" eb="26">
      <t>ジドウ</t>
    </rPh>
    <rPh sb="27" eb="29">
      <t>カンシン</t>
    </rPh>
    <rPh sb="29" eb="31">
      <t>イヨク</t>
    </rPh>
    <rPh sb="32" eb="34">
      <t>タイヘン</t>
    </rPh>
    <rPh sb="34" eb="35">
      <t>タカ</t>
    </rPh>
    <phoneticPr fontId="1"/>
  </si>
  <si>
    <t>児童も引率職員もとても喜んでいる。キャリア教育の場としても，とても有用。</t>
    <rPh sb="0" eb="2">
      <t>ジドウ</t>
    </rPh>
    <rPh sb="3" eb="5">
      <t>インソツ</t>
    </rPh>
    <rPh sb="5" eb="7">
      <t>ショクイン</t>
    </rPh>
    <rPh sb="11" eb="12">
      <t>ヨロコ</t>
    </rPh>
    <rPh sb="21" eb="23">
      <t>キョウイク</t>
    </rPh>
    <rPh sb="24" eb="25">
      <t>バ</t>
    </rPh>
    <rPh sb="33" eb="35">
      <t>ユウヨウ</t>
    </rPh>
    <phoneticPr fontId="1"/>
  </si>
  <si>
    <t>それぞれ興味も違うので，お絵かき，高所作業車，クレーン車，説明どれも夫々の児童が楽しかった事として挙げていました。とりわけ高所作業車で高い所から吉田の街が見れたのは嬉しかったようです。</t>
    <rPh sb="4" eb="6">
      <t>キョウミ</t>
    </rPh>
    <rPh sb="7" eb="8">
      <t>チガ</t>
    </rPh>
    <rPh sb="13" eb="14">
      <t>エ</t>
    </rPh>
    <rPh sb="17" eb="19">
      <t>コウショ</t>
    </rPh>
    <rPh sb="19" eb="22">
      <t>サギョウシャ</t>
    </rPh>
    <rPh sb="27" eb="28">
      <t>クルマ</t>
    </rPh>
    <rPh sb="29" eb="31">
      <t>セツメイ</t>
    </rPh>
    <rPh sb="34" eb="36">
      <t>ソレゾレ</t>
    </rPh>
    <rPh sb="37" eb="39">
      <t>ジドウ</t>
    </rPh>
    <rPh sb="40" eb="41">
      <t>タノ</t>
    </rPh>
    <rPh sb="45" eb="46">
      <t>コト</t>
    </rPh>
    <rPh sb="49" eb="50">
      <t>ア</t>
    </rPh>
    <rPh sb="61" eb="63">
      <t>コウショ</t>
    </rPh>
    <rPh sb="63" eb="66">
      <t>サギョウシャ</t>
    </rPh>
    <rPh sb="67" eb="68">
      <t>タカ</t>
    </rPh>
    <rPh sb="69" eb="70">
      <t>トコロ</t>
    </rPh>
    <rPh sb="72" eb="74">
      <t>ヨシダ</t>
    </rPh>
    <rPh sb="75" eb="76">
      <t>マチ</t>
    </rPh>
    <rPh sb="77" eb="78">
      <t>ミ</t>
    </rPh>
    <rPh sb="82" eb="83">
      <t>ウレ</t>
    </rPh>
    <phoneticPr fontId="1"/>
  </si>
  <si>
    <t>普段入る事のできない所が見学できた。</t>
    <rPh sb="0" eb="2">
      <t>フダン</t>
    </rPh>
    <rPh sb="2" eb="3">
      <t>ハイ</t>
    </rPh>
    <rPh sb="4" eb="5">
      <t>コト</t>
    </rPh>
    <rPh sb="10" eb="11">
      <t>トコロ</t>
    </rPh>
    <rPh sb="12" eb="14">
      <t>ケンガク</t>
    </rPh>
    <phoneticPr fontId="1"/>
  </si>
  <si>
    <t>工事車両を近くで見たり乗ったりすることができ，貴重な体験ができた。</t>
    <rPh sb="0" eb="2">
      <t>コウジ</t>
    </rPh>
    <rPh sb="2" eb="4">
      <t>シャリョウ</t>
    </rPh>
    <rPh sb="5" eb="6">
      <t>チカ</t>
    </rPh>
    <rPh sb="8" eb="9">
      <t>ミ</t>
    </rPh>
    <rPh sb="11" eb="12">
      <t>ノ</t>
    </rPh>
    <rPh sb="23" eb="25">
      <t>キチョウ</t>
    </rPh>
    <rPh sb="26" eb="28">
      <t>タイケン</t>
    </rPh>
    <phoneticPr fontId="1"/>
  </si>
  <si>
    <t>高所作業車やクレーン車などの車両について話が盛り上がった。</t>
    <rPh sb="0" eb="2">
      <t>コウショ</t>
    </rPh>
    <rPh sb="2" eb="5">
      <t>サギョウシャ</t>
    </rPh>
    <rPh sb="14" eb="16">
      <t>シャリョウ</t>
    </rPh>
    <rPh sb="20" eb="21">
      <t>ハナシ</t>
    </rPh>
    <rPh sb="22" eb="23">
      <t>モ</t>
    </rPh>
    <rPh sb="24" eb="25">
      <t>ア</t>
    </rPh>
    <phoneticPr fontId="1"/>
  </si>
  <si>
    <t>低学年にも何か少し説明があれば良かった。</t>
    <rPh sb="0" eb="3">
      <t>テイガクネン</t>
    </rPh>
    <rPh sb="5" eb="6">
      <t>ナニ</t>
    </rPh>
    <rPh sb="7" eb="8">
      <t>スコ</t>
    </rPh>
    <rPh sb="9" eb="11">
      <t>セツメイ</t>
    </rPh>
    <rPh sb="15" eb="16">
      <t>ヨ</t>
    </rPh>
    <phoneticPr fontId="1"/>
  </si>
  <si>
    <t>普段なかなか乗れない車に乗れたり，橋に絵を描いたり出来たから。</t>
    <rPh sb="0" eb="2">
      <t>フダン</t>
    </rPh>
    <rPh sb="6" eb="7">
      <t>ノ</t>
    </rPh>
    <rPh sb="10" eb="11">
      <t>クルマ</t>
    </rPh>
    <rPh sb="12" eb="13">
      <t>ノ</t>
    </rPh>
    <rPh sb="17" eb="18">
      <t>ハシ</t>
    </rPh>
    <rPh sb="19" eb="20">
      <t>エ</t>
    </rPh>
    <rPh sb="21" eb="22">
      <t>エガ</t>
    </rPh>
    <rPh sb="25" eb="27">
      <t>デキ</t>
    </rPh>
    <phoneticPr fontId="1"/>
  </si>
  <si>
    <t>普段出来ない事が体験できるから。</t>
    <rPh sb="0" eb="2">
      <t>フダン</t>
    </rPh>
    <rPh sb="2" eb="4">
      <t>デキ</t>
    </rPh>
    <rPh sb="6" eb="7">
      <t>コト</t>
    </rPh>
    <rPh sb="8" eb="10">
      <t>タイケン</t>
    </rPh>
    <phoneticPr fontId="1"/>
  </si>
  <si>
    <t>高所作業車に乗ってとてもドキドキして震えたとか楽しかったと話をしていた。又おみやげも嬉しかったようです。</t>
    <rPh sb="0" eb="2">
      <t>コウショ</t>
    </rPh>
    <rPh sb="2" eb="5">
      <t>サギョウシャ</t>
    </rPh>
    <rPh sb="6" eb="7">
      <t>ノ</t>
    </rPh>
    <rPh sb="18" eb="19">
      <t>フル</t>
    </rPh>
    <rPh sb="23" eb="24">
      <t>タノ</t>
    </rPh>
    <rPh sb="29" eb="30">
      <t>ハナシ</t>
    </rPh>
    <rPh sb="36" eb="37">
      <t>マタ</t>
    </rPh>
    <rPh sb="42" eb="43">
      <t>ウレ</t>
    </rPh>
    <phoneticPr fontId="1"/>
  </si>
  <si>
    <t>子供達はとても楽しく見学させていただきました。お土産までいただいて有難うございました。路面まで配慮していただき本当に有難かったです。</t>
    <rPh sb="0" eb="3">
      <t>コドモタチ</t>
    </rPh>
    <rPh sb="7" eb="8">
      <t>タノ</t>
    </rPh>
    <rPh sb="10" eb="12">
      <t>ケンガク</t>
    </rPh>
    <rPh sb="24" eb="26">
      <t>ミヤゲ</t>
    </rPh>
    <rPh sb="33" eb="35">
      <t>アリガト</t>
    </rPh>
    <rPh sb="43" eb="45">
      <t>ロメン</t>
    </rPh>
    <rPh sb="47" eb="49">
      <t>ハイリョ</t>
    </rPh>
    <rPh sb="55" eb="57">
      <t>ホントウ</t>
    </rPh>
    <rPh sb="58" eb="60">
      <t>アリガタ</t>
    </rPh>
    <phoneticPr fontId="1"/>
  </si>
  <si>
    <t>沢山の人がサポートしてくださり，すぐに聞けたり対応してくださり有難かった。将来，土木の道へ目指す人が育ってくれたらという願いを聞いて見学会の意義がよくわかった。</t>
    <rPh sb="0" eb="2">
      <t>タクサン</t>
    </rPh>
    <rPh sb="3" eb="4">
      <t>ヒト</t>
    </rPh>
    <rPh sb="19" eb="20">
      <t>キ</t>
    </rPh>
    <rPh sb="23" eb="25">
      <t>タイオウ</t>
    </rPh>
    <rPh sb="31" eb="33">
      <t>アリガタ</t>
    </rPh>
    <rPh sb="37" eb="39">
      <t>ショウライ</t>
    </rPh>
    <rPh sb="40" eb="42">
      <t>ドボク</t>
    </rPh>
    <rPh sb="43" eb="44">
      <t>ミチ</t>
    </rPh>
    <rPh sb="45" eb="47">
      <t>メザ</t>
    </rPh>
    <rPh sb="48" eb="49">
      <t>ヒト</t>
    </rPh>
    <rPh sb="50" eb="51">
      <t>ソダ</t>
    </rPh>
    <rPh sb="60" eb="61">
      <t>ネガ</t>
    </rPh>
    <rPh sb="63" eb="64">
      <t>キ</t>
    </rPh>
    <rPh sb="66" eb="69">
      <t>ケンガクカイ</t>
    </rPh>
    <rPh sb="70" eb="72">
      <t>イギ</t>
    </rPh>
    <phoneticPr fontId="1"/>
  </si>
  <si>
    <t>　</t>
    <phoneticPr fontId="1"/>
  </si>
  <si>
    <t>　</t>
    <phoneticPr fontId="1"/>
  </si>
  <si>
    <t>特にありません。</t>
    <rPh sb="0" eb="1">
      <t>トク</t>
    </rPh>
    <phoneticPr fontId="1"/>
  </si>
  <si>
    <t>橋面に雪があって，お絵かきは無理かと思っていましたが，シートをかぶせたり，バーナーで乾かしていただいたお蔭で実施できました。また，一人一人にヘルメットや手袋なども用意してくださり，安全に配慮されていることから，日頃から安全管理を大切にされている事が伝わりました。</t>
    <rPh sb="0" eb="1">
      <t>ハシ</t>
    </rPh>
    <rPh sb="1" eb="2">
      <t>メン</t>
    </rPh>
    <rPh sb="3" eb="4">
      <t>ユキ</t>
    </rPh>
    <rPh sb="10" eb="11">
      <t>エ</t>
    </rPh>
    <rPh sb="14" eb="16">
      <t>ムリ</t>
    </rPh>
    <rPh sb="18" eb="19">
      <t>オモ</t>
    </rPh>
    <rPh sb="42" eb="43">
      <t>カワ</t>
    </rPh>
    <rPh sb="52" eb="53">
      <t>カゲ</t>
    </rPh>
    <rPh sb="54" eb="56">
      <t>ジッシ</t>
    </rPh>
    <rPh sb="65" eb="67">
      <t>ヒトリ</t>
    </rPh>
    <rPh sb="67" eb="69">
      <t>ヒトリ</t>
    </rPh>
    <rPh sb="76" eb="78">
      <t>テブクロ</t>
    </rPh>
    <rPh sb="81" eb="83">
      <t>ヨウイ</t>
    </rPh>
    <rPh sb="90" eb="92">
      <t>アンゼン</t>
    </rPh>
    <rPh sb="93" eb="95">
      <t>ハイリョ</t>
    </rPh>
    <rPh sb="105" eb="107">
      <t>ヒゴロ</t>
    </rPh>
    <rPh sb="109" eb="111">
      <t>アンゼン</t>
    </rPh>
    <rPh sb="111" eb="113">
      <t>カンリ</t>
    </rPh>
    <rPh sb="114" eb="116">
      <t>タイセツ</t>
    </rPh>
    <rPh sb="122" eb="123">
      <t>コト</t>
    </rPh>
    <rPh sb="124" eb="125">
      <t>ツタ</t>
    </rPh>
    <phoneticPr fontId="1"/>
  </si>
  <si>
    <t>日頃できない体験が沢山出来た。</t>
    <phoneticPr fontId="1"/>
  </si>
  <si>
    <t>橋の建設に向けて児童の関心意欲も大変高まった。</t>
    <phoneticPr fontId="1"/>
  </si>
  <si>
    <t>普段なかなか乗れない車に乗れたり，橋に絵を描いたり出来たから。</t>
    <phoneticPr fontId="1"/>
  </si>
  <si>
    <t>平成29年度工事現場見学会アンケート集計結果</t>
    <rPh sb="0" eb="2">
      <t>ヘイセイ</t>
    </rPh>
    <rPh sb="4" eb="6">
      <t>ネンド</t>
    </rPh>
    <rPh sb="6" eb="8">
      <t>コウジ</t>
    </rPh>
    <rPh sb="8" eb="10">
      <t>ゲンバ</t>
    </rPh>
    <rPh sb="10" eb="13">
      <t>ケンガクカイ</t>
    </rPh>
    <rPh sb="18" eb="20">
      <t>シュウケイ</t>
    </rPh>
    <rPh sb="20" eb="22">
      <t>ケッカ</t>
    </rPh>
    <phoneticPr fontId="1"/>
  </si>
  <si>
    <t>【課題】判りやすく平易なことばで説明すること。時間設定に余裕を持たせること。　　　　　　　　　　　　　　　　　　　　　　　　　　　　　　　　　　　　　　　　　　　　　　　　　　　　　　　　　　　　　　　　　　　　　　　　　【成果】公共工事への関心や理解を深めてもらえた。</t>
    <rPh sb="1" eb="3">
      <t>カダイ</t>
    </rPh>
    <rPh sb="4" eb="5">
      <t>ワカ</t>
    </rPh>
    <rPh sb="9" eb="11">
      <t>ヘイイ</t>
    </rPh>
    <rPh sb="16" eb="18">
      <t>セツメイ</t>
    </rPh>
    <rPh sb="23" eb="25">
      <t>ジカン</t>
    </rPh>
    <rPh sb="25" eb="27">
      <t>セッテイ</t>
    </rPh>
    <rPh sb="28" eb="30">
      <t>ヨユウ</t>
    </rPh>
    <rPh sb="31" eb="32">
      <t>モ</t>
    </rPh>
    <rPh sb="112" eb="114">
      <t>セイカ</t>
    </rPh>
    <rPh sb="115" eb="117">
      <t>コウキョウ</t>
    </rPh>
    <rPh sb="117" eb="119">
      <t>コウジ</t>
    </rPh>
    <rPh sb="121" eb="123">
      <t>カンシン</t>
    </rPh>
    <rPh sb="124" eb="126">
      <t>リカイ</t>
    </rPh>
    <rPh sb="127" eb="128">
      <t>フカ</t>
    </rPh>
    <phoneticPr fontId="1"/>
  </si>
  <si>
    <t>【課題】判りやすく平易なことばで説明すること。時間設定に余裕を持たせること。　　　　　　　　　　　　　　　　　　　　　　　　　　　　　　　　　　　　　　　　　　　　　　　　　　　　　　　　　　　　　　　　　　　　　　　　　【成果】公共工事への関心や理解を深めてもらえた。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</si>
</sst>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人&quot;"/>
    <numFmt numFmtId="178" formatCode="0_ "/>
  </numFmts>
  <fonts count="16" x14ac:knownFonts="1">
    <font>
      <sz val="11"/>
      <color theme="1"/>
      <name val="ＭＳ Ｐゴシック"/>
      <family val="2"/>
      <scheme val="minor"/>
    </font>
    <font>
      <sz val="6"/>
      <name val="ＭＳ Ｐゴシック"/>
      <family val="3"/>
      <charset val="128"/>
      <scheme val="minor"/>
    </font>
    <font>
      <b/>
      <sz val="18"/>
      <color theme="1"/>
      <name val="ＭＳ ゴシック"/>
      <family val="3"/>
      <charset val="128"/>
    </font>
    <font>
      <sz val="11"/>
      <color theme="1"/>
      <name val="ＭＳ ゴシック"/>
      <family val="3"/>
      <charset val="128"/>
    </font>
    <font>
      <b/>
      <sz val="11"/>
      <color theme="1"/>
      <name val="ＭＳ ゴシック"/>
      <family val="3"/>
      <charset val="128"/>
    </font>
    <font>
      <sz val="9"/>
      <color indexed="81"/>
      <name val="ＭＳ Ｐゴシック"/>
      <family val="3"/>
      <charset val="128"/>
    </font>
    <font>
      <sz val="10"/>
      <color theme="1"/>
      <name val="ＭＳ ゴシック"/>
      <family val="3"/>
      <charset val="128"/>
    </font>
    <font>
      <b/>
      <sz val="10"/>
      <color theme="1"/>
      <name val="ＭＳ ゴシック"/>
      <family val="3"/>
      <charset val="128"/>
    </font>
    <font>
      <b/>
      <sz val="11"/>
      <color rgb="FF000000"/>
      <name val="ＭＳ ゴシック"/>
      <family val="3"/>
      <charset val="128"/>
    </font>
    <font>
      <sz val="16"/>
      <color theme="1"/>
      <name val="ＭＳ ゴシック"/>
      <family val="3"/>
      <charset val="128"/>
    </font>
    <font>
      <sz val="12"/>
      <color theme="1"/>
      <name val="ＭＳ ゴシック"/>
      <family val="3"/>
      <charset val="128"/>
    </font>
    <font>
      <b/>
      <sz val="14"/>
      <color rgb="FFFF0000"/>
      <name val="ＭＳ ゴシック"/>
      <family val="3"/>
      <charset val="128"/>
    </font>
    <font>
      <sz val="9"/>
      <color theme="1"/>
      <name val="ＭＳ ゴシック"/>
      <family val="3"/>
      <charset val="128"/>
    </font>
    <font>
      <b/>
      <sz val="14"/>
      <color indexed="81"/>
      <name val="ＭＳ ゴシック"/>
      <family val="3"/>
      <charset val="128"/>
    </font>
    <font>
      <sz val="14"/>
      <color indexed="81"/>
      <name val="ＭＳ ゴシック"/>
      <family val="3"/>
      <charset val="128"/>
    </font>
    <font>
      <b/>
      <u/>
      <sz val="14"/>
      <color indexed="81"/>
      <name val="ＭＳ ゴシック"/>
      <family val="3"/>
      <charset val="128"/>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312">
    <xf numFmtId="0" fontId="0" fillId="0" borderId="0" xfId="0"/>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horizontal="center" vertical="center" shrinkToFit="1"/>
    </xf>
    <xf numFmtId="0" fontId="3" fillId="0" borderId="16"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18" xfId="0" applyFont="1" applyBorder="1" applyAlignment="1">
      <alignment vertical="center"/>
    </xf>
    <xf numFmtId="0" fontId="10" fillId="0" borderId="0" xfId="0" applyFont="1" applyAlignment="1">
      <alignment vertical="center"/>
    </xf>
    <xf numFmtId="0" fontId="3" fillId="0" borderId="23" xfId="0" applyFont="1" applyBorder="1" applyAlignment="1">
      <alignment vertical="center" shrinkToFit="1"/>
    </xf>
    <xf numFmtId="0" fontId="3" fillId="0" borderId="22" xfId="0" applyFont="1" applyBorder="1" applyAlignment="1">
      <alignment horizontal="center" vertical="center" shrinkToFit="1"/>
    </xf>
    <xf numFmtId="178" fontId="3" fillId="0" borderId="23" xfId="0" applyNumberFormat="1" applyFont="1" applyBorder="1" applyAlignment="1">
      <alignment vertical="center" shrinkToFit="1"/>
    </xf>
    <xf numFmtId="0" fontId="3" fillId="0" borderId="37" xfId="0" applyFont="1" applyBorder="1" applyAlignment="1">
      <alignment horizontal="center" vertical="center" shrinkToFit="1"/>
    </xf>
    <xf numFmtId="0" fontId="3" fillId="10" borderId="22" xfId="0" applyFont="1" applyFill="1" applyBorder="1" applyAlignment="1">
      <alignment horizontal="center" vertical="center" shrinkToFit="1"/>
    </xf>
    <xf numFmtId="0" fontId="3" fillId="10" borderId="36" xfId="0" applyFont="1" applyFill="1" applyBorder="1" applyAlignment="1">
      <alignment horizontal="center" vertical="center" shrinkToFit="1"/>
    </xf>
    <xf numFmtId="0" fontId="3" fillId="10" borderId="23" xfId="0" applyFont="1" applyFill="1" applyBorder="1" applyAlignment="1">
      <alignment horizontal="center" vertical="center" shrinkToFit="1"/>
    </xf>
    <xf numFmtId="0" fontId="3" fillId="10" borderId="1"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28" xfId="0" applyFont="1" applyFill="1" applyBorder="1" applyAlignment="1">
      <alignment vertical="center"/>
    </xf>
    <xf numFmtId="0" fontId="3" fillId="7" borderId="31" xfId="0" applyFont="1" applyFill="1" applyBorder="1" applyAlignment="1">
      <alignment horizontal="center" vertical="center"/>
    </xf>
    <xf numFmtId="0" fontId="3" fillId="11" borderId="32" xfId="0" applyFont="1" applyFill="1" applyBorder="1" applyAlignment="1">
      <alignment vertical="center"/>
    </xf>
    <xf numFmtId="0" fontId="3" fillId="6" borderId="28" xfId="0" applyFont="1" applyFill="1" applyBorder="1" applyAlignment="1">
      <alignment vertical="center"/>
    </xf>
    <xf numFmtId="0" fontId="3" fillId="6" borderId="31" xfId="0" applyFont="1" applyFill="1" applyBorder="1" applyAlignment="1">
      <alignment horizontal="center"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10" borderId="23" xfId="0" applyFont="1" applyFill="1" applyBorder="1" applyAlignment="1">
      <alignment vertical="center" shrinkToFit="1"/>
    </xf>
    <xf numFmtId="0" fontId="3" fillId="0" borderId="47" xfId="0" applyFont="1" applyBorder="1" applyAlignment="1">
      <alignment horizontal="center" vertical="center" shrinkToFit="1"/>
    </xf>
    <xf numFmtId="0" fontId="3" fillId="10" borderId="23" xfId="0" applyFont="1" applyFill="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4" fillId="0" borderId="0" xfId="0" applyFont="1" applyBorder="1" applyAlignment="1">
      <alignment vertical="center"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3" borderId="48" xfId="0" applyFont="1" applyFill="1" applyBorder="1" applyAlignment="1">
      <alignment horizontal="center" vertical="center"/>
    </xf>
    <xf numFmtId="0" fontId="3" fillId="3" borderId="35"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3" fillId="6" borderId="35" xfId="0" applyFont="1" applyFill="1" applyBorder="1" applyAlignment="1">
      <alignment horizontal="center" vertical="center" shrinkToFit="1"/>
    </xf>
    <xf numFmtId="0" fontId="3" fillId="7" borderId="35" xfId="0" applyFont="1" applyFill="1" applyBorder="1" applyAlignment="1">
      <alignment horizontal="center" vertical="center" shrinkToFit="1"/>
    </xf>
    <xf numFmtId="0" fontId="3" fillId="11" borderId="35" xfId="0" applyFont="1" applyFill="1" applyBorder="1" applyAlignment="1">
      <alignment horizontal="center" vertical="center" shrinkToFit="1"/>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vertical="center"/>
    </xf>
    <xf numFmtId="0" fontId="0" fillId="0" borderId="50" xfId="0" applyBorder="1" applyAlignment="1">
      <alignment vertical="center"/>
    </xf>
    <xf numFmtId="0" fontId="0" fillId="0" borderId="13" xfId="0"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50" xfId="0" applyFont="1" applyBorder="1" applyAlignment="1">
      <alignment vertical="center"/>
    </xf>
    <xf numFmtId="0" fontId="3" fillId="0" borderId="13" xfId="0" applyFont="1" applyBorder="1" applyAlignment="1">
      <alignment vertical="center"/>
    </xf>
    <xf numFmtId="0" fontId="3" fillId="5" borderId="35" xfId="0" applyFont="1" applyFill="1" applyBorder="1" applyAlignment="1">
      <alignment vertical="center" shrinkToFit="1"/>
    </xf>
    <xf numFmtId="0" fontId="3" fillId="0" borderId="51" xfId="0" applyFont="1" applyBorder="1" applyAlignment="1">
      <alignment horizontal="center" vertical="center"/>
    </xf>
    <xf numFmtId="0" fontId="3" fillId="2" borderId="35" xfId="0" applyFont="1" applyFill="1" applyBorder="1" applyAlignment="1">
      <alignment horizontal="center" vertical="center" shrinkToFit="1"/>
    </xf>
    <xf numFmtId="0" fontId="3" fillId="0" borderId="14" xfId="0" applyFont="1" applyBorder="1" applyAlignment="1">
      <alignment vertical="center"/>
    </xf>
    <xf numFmtId="0" fontId="3" fillId="3" borderId="0" xfId="0" applyFont="1"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3" fillId="0" borderId="8" xfId="0" applyFont="1" applyBorder="1" applyAlignment="1">
      <alignment vertical="center"/>
    </xf>
    <xf numFmtId="0" fontId="6" fillId="0" borderId="0" xfId="0" applyFont="1" applyBorder="1" applyAlignment="1">
      <alignment horizontal="left" vertical="center"/>
    </xf>
    <xf numFmtId="0" fontId="3" fillId="5" borderId="28" xfId="0" applyFont="1" applyFill="1" applyBorder="1" applyAlignment="1">
      <alignment vertical="center"/>
    </xf>
    <xf numFmtId="0" fontId="3" fillId="5" borderId="31" xfId="0" applyFont="1" applyFill="1" applyBorder="1" applyAlignment="1">
      <alignment horizontal="center" vertical="center"/>
    </xf>
    <xf numFmtId="0" fontId="3" fillId="13" borderId="28" xfId="0" applyFont="1" applyFill="1" applyBorder="1" applyAlignment="1">
      <alignment vertical="center"/>
    </xf>
    <xf numFmtId="0" fontId="3" fillId="13" borderId="31" xfId="0" applyFont="1" applyFill="1" applyBorder="1" applyAlignment="1">
      <alignment horizontal="center" vertical="center"/>
    </xf>
    <xf numFmtId="0" fontId="3" fillId="11" borderId="12" xfId="0" applyFont="1" applyFill="1" applyBorder="1" applyAlignment="1">
      <alignment horizontal="center" vertical="center"/>
    </xf>
    <xf numFmtId="0" fontId="3" fillId="0" borderId="3" xfId="0" applyFont="1" applyBorder="1" applyAlignment="1">
      <alignment vertical="center"/>
    </xf>
    <xf numFmtId="0" fontId="3" fillId="0" borderId="0" xfId="0" applyFont="1" applyAlignment="1">
      <alignment vertical="center"/>
    </xf>
    <xf numFmtId="0" fontId="4" fillId="0" borderId="14" xfId="0" applyFont="1" applyBorder="1" applyAlignment="1">
      <alignment horizontal="left" vertical="center" wrapText="1"/>
    </xf>
    <xf numFmtId="0" fontId="4" fillId="0" borderId="0" xfId="0" applyFont="1" applyAlignment="1">
      <alignment vertical="center"/>
    </xf>
    <xf numFmtId="0" fontId="3" fillId="3" borderId="0" xfId="0" applyFont="1" applyFill="1" applyBorder="1" applyAlignment="1">
      <alignment vertical="center" shrinkToFit="1"/>
    </xf>
    <xf numFmtId="0" fontId="0" fillId="0" borderId="0" xfId="0" applyBorder="1" applyAlignment="1">
      <alignment vertical="center" shrinkToFit="1"/>
    </xf>
    <xf numFmtId="0" fontId="8" fillId="0" borderId="0" xfId="0" applyFont="1" applyAlignment="1">
      <alignment vertical="center" readingOrder="1"/>
    </xf>
    <xf numFmtId="0" fontId="3" fillId="0" borderId="0" xfId="0" applyFont="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50" xfId="0" applyFont="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7" fillId="0" borderId="0" xfId="0" applyFont="1" applyAlignment="1">
      <alignment horizontal="left" vertical="center" wrapText="1"/>
    </xf>
    <xf numFmtId="0" fontId="3"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left" vertical="center" wrapText="1"/>
    </xf>
    <xf numFmtId="0" fontId="4" fillId="0" borderId="14" xfId="0" applyFont="1" applyBorder="1" applyAlignment="1">
      <alignment horizontal="left" vertical="center" wrapText="1"/>
    </xf>
    <xf numFmtId="0" fontId="9" fillId="0" borderId="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176" fontId="10" fillId="0" borderId="1" xfId="0" applyNumberFormat="1" applyFont="1" applyBorder="1" applyAlignment="1">
      <alignment horizontal="left" vertical="center"/>
    </xf>
    <xf numFmtId="0" fontId="10" fillId="0" borderId="1" xfId="0" applyFont="1" applyBorder="1" applyAlignment="1">
      <alignment vertical="center"/>
    </xf>
    <xf numFmtId="0" fontId="3" fillId="0" borderId="1" xfId="0" applyFont="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xf>
    <xf numFmtId="177" fontId="10" fillId="0" borderId="1" xfId="0" applyNumberFormat="1" applyFont="1" applyBorder="1" applyAlignment="1">
      <alignment horizontal="center" vertical="center"/>
    </xf>
    <xf numFmtId="0" fontId="10" fillId="0" borderId="22" xfId="0" applyFont="1" applyBorder="1" applyAlignment="1">
      <alignment horizontal="left" vertical="center"/>
    </xf>
    <xf numFmtId="0" fontId="3" fillId="0" borderId="24" xfId="0" applyFont="1" applyBorder="1" applyAlignment="1">
      <alignment vertical="center"/>
    </xf>
    <xf numFmtId="0" fontId="3" fillId="0" borderId="23"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3" fillId="0" borderId="5" xfId="0" applyFont="1" applyBorder="1" applyAlignment="1">
      <alignment horizontal="left" vertical="center" shrinkToFit="1"/>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3" fillId="0" borderId="2"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0" xfId="0" applyFont="1" applyAlignment="1">
      <alignment vertical="center"/>
    </xf>
    <xf numFmtId="0" fontId="6" fillId="13" borderId="15"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3" fillId="0" borderId="4" xfId="0" applyFont="1" applyBorder="1" applyAlignment="1">
      <alignment horizontal="left" vertical="center" shrinkToFi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4" xfId="0" applyFont="1" applyBorder="1" applyAlignment="1">
      <alignment vertical="top" wrapText="1"/>
    </xf>
    <xf numFmtId="0" fontId="3" fillId="0" borderId="20" xfId="0" applyFont="1" applyBorder="1" applyAlignment="1">
      <alignment vertical="top"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6" fillId="11" borderId="9" xfId="0" applyFont="1" applyFill="1" applyBorder="1" applyAlignment="1">
      <alignment horizontal="left" vertical="center"/>
    </xf>
    <xf numFmtId="0" fontId="6" fillId="11" borderId="10" xfId="0" applyFont="1" applyFill="1" applyBorder="1" applyAlignment="1">
      <alignment horizontal="left" vertical="center"/>
    </xf>
    <xf numFmtId="0" fontId="6" fillId="11" borderId="11" xfId="0" applyFont="1" applyFill="1" applyBorder="1" applyAlignment="1">
      <alignment horizontal="left" vertical="center"/>
    </xf>
    <xf numFmtId="0" fontId="6" fillId="11" borderId="12" xfId="0" applyFont="1" applyFill="1" applyBorder="1" applyAlignment="1">
      <alignment horizontal="left" vertical="center"/>
    </xf>
    <xf numFmtId="0" fontId="6" fillId="6" borderId="9" xfId="0" applyFont="1" applyFill="1" applyBorder="1" applyAlignment="1">
      <alignment horizontal="left" vertical="center"/>
    </xf>
    <xf numFmtId="0" fontId="6" fillId="6" borderId="10" xfId="0" applyFont="1" applyFill="1" applyBorder="1" applyAlignment="1">
      <alignment horizontal="left" vertical="center"/>
    </xf>
    <xf numFmtId="0" fontId="6" fillId="6" borderId="50"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6" fillId="6" borderId="13" xfId="0" applyFont="1" applyFill="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56" xfId="0" applyFont="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5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53" xfId="0" applyFont="1" applyBorder="1" applyAlignment="1">
      <alignment horizontal="left" vertical="center"/>
    </xf>
    <xf numFmtId="0" fontId="3" fillId="11" borderId="6" xfId="0" applyFont="1" applyFill="1" applyBorder="1" applyAlignment="1">
      <alignment horizontal="center" vertical="center" shrinkToFit="1"/>
    </xf>
    <xf numFmtId="0" fontId="3" fillId="11" borderId="7" xfId="0" applyFont="1" applyFill="1" applyBorder="1" applyAlignment="1">
      <alignment horizontal="center" vertical="center" shrinkToFit="1"/>
    </xf>
    <xf numFmtId="0" fontId="3" fillId="11" borderId="8" xfId="0" applyFont="1" applyFill="1" applyBorder="1" applyAlignment="1">
      <alignment horizontal="center" vertical="center" shrinkToFit="1"/>
    </xf>
    <xf numFmtId="0" fontId="11" fillId="10" borderId="41" xfId="0" applyFont="1" applyFill="1"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11" borderId="29" xfId="0" applyFont="1" applyFill="1" applyBorder="1" applyAlignment="1">
      <alignment vertical="center" wrapText="1"/>
    </xf>
    <xf numFmtId="0" fontId="3" fillId="11" borderId="27" xfId="0" applyFont="1" applyFill="1" applyBorder="1" applyAlignment="1">
      <alignment vertical="center" wrapText="1"/>
    </xf>
    <xf numFmtId="0" fontId="3" fillId="11" borderId="30" xfId="0" applyFont="1" applyFill="1" applyBorder="1" applyAlignment="1">
      <alignment vertical="center" wrapText="1"/>
    </xf>
    <xf numFmtId="0" fontId="3" fillId="11" borderId="32" xfId="0" applyFont="1" applyFill="1" applyBorder="1" applyAlignment="1">
      <alignment vertical="center" wrapText="1"/>
    </xf>
    <xf numFmtId="0" fontId="3" fillId="11" borderId="33" xfId="0" applyFont="1" applyFill="1" applyBorder="1" applyAlignment="1">
      <alignment vertical="center" wrapText="1"/>
    </xf>
    <xf numFmtId="0" fontId="3" fillId="11" borderId="34" xfId="0" applyFont="1" applyFill="1" applyBorder="1" applyAlignment="1">
      <alignmen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12" borderId="1" xfId="0" applyFont="1" applyFill="1" applyBorder="1" applyAlignment="1">
      <alignment horizontal="center" vertical="center"/>
    </xf>
    <xf numFmtId="0" fontId="3" fillId="12" borderId="1" xfId="0" applyFont="1" applyFill="1" applyBorder="1" applyAlignment="1">
      <alignment vertical="center"/>
    </xf>
    <xf numFmtId="0" fontId="3" fillId="7" borderId="15"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56"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9" xfId="0" applyFont="1" applyBorder="1" applyAlignment="1">
      <alignment horizontal="left" vertical="center"/>
    </xf>
    <xf numFmtId="0" fontId="3" fillId="6" borderId="6" xfId="0" applyFont="1" applyFill="1" applyBorder="1" applyAlignment="1">
      <alignment horizontal="center" vertical="center" shrinkToFit="1"/>
    </xf>
    <xf numFmtId="0" fontId="3" fillId="6" borderId="7"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9" xfId="0" applyFont="1"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3" xfId="0" applyBorder="1" applyAlignment="1">
      <alignment horizontal="left" vertical="center"/>
    </xf>
    <xf numFmtId="0" fontId="12" fillId="6" borderId="1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17"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6" fillId="0" borderId="0" xfId="0" applyFont="1" applyBorder="1" applyAlignment="1">
      <alignment horizontal="left" vertical="center"/>
    </xf>
    <xf numFmtId="0" fontId="3" fillId="0" borderId="1" xfId="0" applyFont="1" applyBorder="1" applyAlignment="1">
      <alignment horizontal="left" vertical="center"/>
    </xf>
    <xf numFmtId="0" fontId="3" fillId="0" borderId="22"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176" fontId="3" fillId="0" borderId="1" xfId="0" applyNumberFormat="1" applyFont="1" applyBorder="1" applyAlignment="1">
      <alignment horizontal="left" vertical="center"/>
    </xf>
    <xf numFmtId="0" fontId="3" fillId="0" borderId="1" xfId="0" applyFont="1" applyBorder="1" applyAlignment="1">
      <alignment horizontal="center" vertical="center"/>
    </xf>
    <xf numFmtId="0" fontId="3" fillId="13" borderId="15" xfId="0" applyFont="1" applyFill="1" applyBorder="1" applyAlignment="1">
      <alignment horizontal="left" vertical="center" wrapText="1"/>
    </xf>
    <xf numFmtId="0" fontId="3" fillId="13" borderId="16" xfId="0" applyFont="1" applyFill="1" applyBorder="1" applyAlignment="1">
      <alignment horizontal="left" vertical="center" wrapText="1"/>
    </xf>
    <xf numFmtId="0" fontId="3" fillId="13" borderId="17" xfId="0" applyFont="1" applyFill="1" applyBorder="1" applyAlignment="1">
      <alignment horizontal="left" vertical="center" wrapText="1"/>
    </xf>
    <xf numFmtId="0" fontId="3" fillId="13" borderId="19" xfId="0" applyFont="1" applyFill="1" applyBorder="1" applyAlignment="1">
      <alignment horizontal="left" vertical="center" wrapText="1"/>
    </xf>
    <xf numFmtId="0" fontId="3" fillId="13" borderId="14" xfId="0" applyFont="1" applyFill="1" applyBorder="1" applyAlignment="1">
      <alignment horizontal="left" vertical="center" wrapText="1"/>
    </xf>
    <xf numFmtId="0" fontId="3" fillId="13" borderId="2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6" fillId="4" borderId="32" xfId="0" applyFont="1" applyFill="1" applyBorder="1" applyAlignment="1">
      <alignment horizontal="left" vertical="center"/>
    </xf>
    <xf numFmtId="0" fontId="6" fillId="4" borderId="33" xfId="0" applyFont="1" applyFill="1" applyBorder="1" applyAlignment="1">
      <alignment horizontal="left" vertical="center"/>
    </xf>
    <xf numFmtId="0" fontId="6" fillId="4" borderId="59" xfId="0" applyFont="1" applyFill="1" applyBorder="1" applyAlignment="1">
      <alignment horizontal="left" vertical="center"/>
    </xf>
    <xf numFmtId="0" fontId="3" fillId="15" borderId="32" xfId="0" applyFont="1" applyFill="1" applyBorder="1" applyAlignment="1">
      <alignment horizontal="lef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6" fillId="4" borderId="28" xfId="0" applyFont="1" applyFill="1" applyBorder="1" applyAlignment="1">
      <alignment horizontal="left" vertical="center"/>
    </xf>
    <xf numFmtId="0" fontId="6" fillId="4" borderId="26" xfId="0" applyFont="1" applyFill="1" applyBorder="1" applyAlignment="1">
      <alignment horizontal="left" vertical="center"/>
    </xf>
    <xf numFmtId="0" fontId="6" fillId="4" borderId="58" xfId="0" applyFont="1" applyFill="1" applyBorder="1" applyAlignment="1">
      <alignment horizontal="left" vertical="center"/>
    </xf>
    <xf numFmtId="0" fontId="3" fillId="15" borderId="28" xfId="0" applyFont="1" applyFill="1" applyBorder="1" applyAlignment="1">
      <alignment horizontal="left" vertical="center"/>
    </xf>
    <xf numFmtId="0" fontId="3" fillId="15" borderId="26" xfId="0" applyFont="1" applyFill="1" applyBorder="1" applyAlignment="1">
      <alignment horizontal="left" vertical="center"/>
    </xf>
    <xf numFmtId="0" fontId="3" fillId="15" borderId="31" xfId="0" applyFont="1" applyFill="1" applyBorder="1" applyAlignment="1">
      <alignment horizontal="left" vertical="center"/>
    </xf>
    <xf numFmtId="0" fontId="3" fillId="8" borderId="15" xfId="0" applyFont="1" applyFill="1" applyBorder="1" applyAlignment="1">
      <alignment horizontal="center" vertical="center" shrinkToFit="1"/>
    </xf>
    <xf numFmtId="0" fontId="3" fillId="8" borderId="16" xfId="0" applyFont="1" applyFill="1" applyBorder="1" applyAlignment="1">
      <alignment horizontal="center" vertical="center" shrinkToFit="1"/>
    </xf>
    <xf numFmtId="0" fontId="3" fillId="8" borderId="17" xfId="0" applyFont="1" applyFill="1" applyBorder="1" applyAlignment="1">
      <alignment horizontal="center" vertical="center" shrinkToFit="1"/>
    </xf>
    <xf numFmtId="0" fontId="3" fillId="15" borderId="15" xfId="0" applyFont="1" applyFill="1" applyBorder="1" applyAlignment="1">
      <alignment horizontal="center" vertical="center" shrinkToFit="1"/>
    </xf>
    <xf numFmtId="0" fontId="3" fillId="15" borderId="16" xfId="0" applyFont="1" applyFill="1" applyBorder="1" applyAlignment="1">
      <alignment horizontal="center" vertical="center" shrinkToFit="1"/>
    </xf>
    <xf numFmtId="0" fontId="3" fillId="15" borderId="17" xfId="0" applyFont="1" applyFill="1" applyBorder="1" applyAlignment="1">
      <alignment horizontal="center" vertical="center" shrinkToFit="1"/>
    </xf>
    <xf numFmtId="0" fontId="3" fillId="8" borderId="28" xfId="0" applyFont="1" applyFill="1" applyBorder="1" applyAlignment="1">
      <alignment horizontal="left" vertical="center"/>
    </xf>
    <xf numFmtId="0" fontId="3" fillId="8" borderId="26" xfId="0" applyFont="1" applyFill="1" applyBorder="1" applyAlignment="1">
      <alignment horizontal="left" vertical="center"/>
    </xf>
    <xf numFmtId="0" fontId="3" fillId="8" borderId="31" xfId="0" applyFont="1" applyFill="1" applyBorder="1" applyAlignment="1">
      <alignment horizontal="left" vertical="center"/>
    </xf>
    <xf numFmtId="0" fontId="3" fillId="8" borderId="32" xfId="0" applyFont="1" applyFill="1" applyBorder="1" applyAlignment="1">
      <alignment horizontal="left" vertical="center"/>
    </xf>
    <xf numFmtId="0" fontId="3" fillId="8" borderId="33" xfId="0" applyFont="1" applyFill="1" applyBorder="1" applyAlignment="1">
      <alignment horizontal="left" vertical="center"/>
    </xf>
    <xf numFmtId="0" fontId="3" fillId="8" borderId="34" xfId="0" applyFont="1" applyFill="1" applyBorder="1" applyAlignment="1">
      <alignment horizontal="left" vertical="center"/>
    </xf>
    <xf numFmtId="0" fontId="3" fillId="0" borderId="54" xfId="0" applyFont="1" applyBorder="1" applyAlignment="1">
      <alignment vertical="center"/>
    </xf>
    <xf numFmtId="0" fontId="3" fillId="0" borderId="52" xfId="0" applyFont="1" applyBorder="1" applyAlignment="1">
      <alignment vertical="center"/>
    </xf>
    <xf numFmtId="0" fontId="0" fillId="0" borderId="55" xfId="0" applyBorder="1" applyAlignment="1">
      <alignment vertical="center"/>
    </xf>
    <xf numFmtId="0" fontId="3" fillId="4" borderId="22" xfId="0" applyFont="1" applyFill="1" applyBorder="1" applyAlignment="1">
      <alignment horizontal="center" vertical="center" shrinkToFit="1"/>
    </xf>
    <xf numFmtId="0" fontId="3" fillId="4" borderId="24" xfId="0" applyFont="1" applyFill="1" applyBorder="1" applyAlignment="1">
      <alignment horizontal="center" vertical="center" shrinkToFit="1"/>
    </xf>
    <xf numFmtId="0" fontId="6" fillId="4" borderId="29" xfId="0" applyFont="1" applyFill="1" applyBorder="1" applyAlignment="1">
      <alignment horizontal="left" vertical="center"/>
    </xf>
    <xf numFmtId="0" fontId="6" fillId="4" borderId="27" xfId="0" applyFont="1" applyFill="1" applyBorder="1" applyAlignment="1">
      <alignment horizontal="left" vertical="center"/>
    </xf>
    <xf numFmtId="0" fontId="6" fillId="4" borderId="57" xfId="0" applyFont="1" applyFill="1" applyBorder="1" applyAlignment="1">
      <alignment horizontal="left" vertical="center"/>
    </xf>
  </cellXfs>
  <cellStyles count="1">
    <cellStyle name="標準" xfId="0" builtinId="0"/>
  </cellStyles>
  <dxfs count="10">
    <dxf>
      <fill>
        <patternFill>
          <bgColor theme="4" tint="0.79998168889431442"/>
        </patternFill>
      </fill>
    </dxf>
    <dxf>
      <fill>
        <patternFill>
          <bgColor theme="4" tint="0.79998168889431442"/>
        </patternFill>
      </fill>
    </dxf>
    <dxf>
      <fill>
        <patternFill>
          <bgColor theme="9" tint="0.79998168889431442"/>
        </patternFill>
      </fill>
    </dxf>
    <dxf>
      <fill>
        <patternFill patternType="lightUp">
          <fgColor theme="6" tint="0.39994506668294322"/>
          <bgColor auto="1"/>
        </patternFill>
      </fill>
    </dxf>
    <dxf>
      <fill>
        <patternFill>
          <bgColor theme="5" tint="0.59996337778862885"/>
        </patternFill>
      </fill>
    </dxf>
    <dxf>
      <fill>
        <patternFill patternType="gray0625">
          <fgColor theme="3" tint="0.59996337778862885"/>
          <bgColor auto="1"/>
        </patternFill>
      </fill>
    </dxf>
    <dxf>
      <fill>
        <patternFill patternType="lightUp">
          <bgColor theme="7" tint="0.79998168889431442"/>
        </patternFill>
      </fill>
    </dxf>
    <dxf>
      <font>
        <color rgb="FF9C0006"/>
      </font>
      <fill>
        <patternFill>
          <bgColor rgb="FFFFC7CE"/>
        </patternFill>
      </fill>
    </dxf>
    <dxf>
      <font>
        <color theme="0"/>
      </font>
    </dxf>
    <dxf>
      <font>
        <color theme="0"/>
      </font>
    </dxf>
  </dxfs>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入力様式!$B$4</c:f>
              <c:strCache>
                <c:ptCount val="1"/>
                <c:pt idx="0">
                  <c:v>Ｑ１見学会に参加していかがでしたか？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入力様式!$B$6:$B$9</c:f>
              <c:strCache>
                <c:ptCount val="4"/>
                <c:pt idx="0">
                  <c:v>①とても良かった</c:v>
                </c:pt>
                <c:pt idx="1">
                  <c:v>②良かった</c:v>
                </c:pt>
                <c:pt idx="2">
                  <c:v>③あまり良くなかった</c:v>
                </c:pt>
                <c:pt idx="3">
                  <c:v>④良くなかった</c:v>
                </c:pt>
              </c:strCache>
            </c:strRef>
          </c:cat>
          <c:val>
            <c:numRef>
              <c:f>入力様式!$G$6:$G$9</c:f>
              <c:numCache>
                <c:formatCode>General</c:formatCode>
                <c:ptCount val="4"/>
                <c:pt idx="0">
                  <c:v>4</c:v>
                </c:pt>
                <c:pt idx="1">
                  <c:v>0</c:v>
                </c:pt>
                <c:pt idx="2">
                  <c:v>0</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入力様式!$W$4</c:f>
              <c:strCache>
                <c:ptCount val="1"/>
                <c:pt idx="0">
                  <c:v>Ｑ４見学時間はいかがでしたか？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入力様式!$W$6:$Y$8</c:f>
              <c:strCache>
                <c:ptCount val="3"/>
                <c:pt idx="0">
                  <c:v>①長い</c:v>
                </c:pt>
                <c:pt idx="1">
                  <c:v>②ちょうど良い</c:v>
                </c:pt>
                <c:pt idx="2">
                  <c:v>③短い</c:v>
                </c:pt>
              </c:strCache>
            </c:strRef>
          </c:cat>
          <c:val>
            <c:numRef>
              <c:f>入力様式!$Z$6:$Z$8</c:f>
              <c:numCache>
                <c:formatCode>General</c:formatCode>
                <c:ptCount val="3"/>
                <c:pt idx="0">
                  <c:v>0</c:v>
                </c:pt>
                <c:pt idx="1">
                  <c:v>3</c:v>
                </c:pt>
                <c:pt idx="2">
                  <c:v>1</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462201184322901"/>
          <c:y val="0.20132844780541045"/>
          <c:w val="0.42296901798128705"/>
          <c:h val="0.5973431043891790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4530073465559"/>
          <c:y val="0.12632929785597929"/>
          <c:w val="0.36077482247294534"/>
          <c:h val="0.7189726258040845"/>
        </c:manualLayout>
      </c:layout>
      <c:pieChart>
        <c:varyColors val="1"/>
        <c:ser>
          <c:idx val="0"/>
          <c:order val="0"/>
          <c:tx>
            <c:strRef>
              <c:f>入力様式!$AB$4</c:f>
              <c:strCache>
                <c:ptCount val="1"/>
                <c:pt idx="0">
                  <c:v>Ｑ５見学会において不明な点がありましたか？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入力様式!$AB$6:$AD$7</c:f>
              <c:strCache>
                <c:ptCount val="2"/>
                <c:pt idx="0">
                  <c:v>①あった</c:v>
                </c:pt>
                <c:pt idx="1">
                  <c:v>②なかった</c:v>
                </c:pt>
              </c:strCache>
            </c:strRef>
          </c:cat>
          <c:val>
            <c:numRef>
              <c:f>入力様式!$AE$6:$AE$7</c:f>
              <c:numCache>
                <c:formatCode>General</c:formatCode>
                <c:ptCount val="2"/>
                <c:pt idx="0">
                  <c:v>0</c:v>
                </c:pt>
                <c:pt idx="1">
                  <c:v>3</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61889233654214482"/>
          <c:y val="0.16252741244909116"/>
          <c:w val="0.2809664600596703"/>
          <c:h val="0.63725291599960798"/>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4803149606299213" l="0.70866141732283472" r="0.70866141732283472" t="0.74803149606299213" header="0.31496062992125984" footer="0.31496062992125984"/>
    <c:pageSetup paperSize="8"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入力様式!$AG$4</c:f>
              <c:strCache>
                <c:ptCount val="1"/>
                <c:pt idx="0">
                  <c:v>Ｑ６また見学会に参加させたいですか？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入力様式!$AG$6:$AG$8</c:f>
              <c:strCache>
                <c:ptCount val="3"/>
                <c:pt idx="0">
                  <c:v>①参加させたい</c:v>
                </c:pt>
                <c:pt idx="1">
                  <c:v>②どちらでもない</c:v>
                </c:pt>
                <c:pt idx="2">
                  <c:v>③参加させたくない</c:v>
                </c:pt>
              </c:strCache>
            </c:strRef>
          </c:cat>
          <c:val>
            <c:numRef>
              <c:f>入力様式!$AK$6:$AK$8</c:f>
              <c:numCache>
                <c:formatCode>General</c:formatCode>
                <c:ptCount val="3"/>
                <c:pt idx="0">
                  <c:v>4</c:v>
                </c:pt>
                <c:pt idx="1">
                  <c:v>0</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9776902887139"/>
          <c:y val="0.19682559780529946"/>
          <c:w val="0.42571859260835637"/>
          <c:h val="0.6063482768171566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入力様式!$I$4</c:f>
              <c:strCache>
                <c:ptCount val="1"/>
                <c:pt idx="0">
                  <c:v>Ｑ２見学内容（難易度）はいかがでしたか？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入力様式!$I$6:$L$8</c:f>
              <c:strCache>
                <c:ptCount val="3"/>
                <c:pt idx="0">
                  <c:v>①簡単すぎる</c:v>
                </c:pt>
                <c:pt idx="1">
                  <c:v>②ちょうど良い</c:v>
                </c:pt>
                <c:pt idx="2">
                  <c:v>③難しすぎる</c:v>
                </c:pt>
              </c:strCache>
            </c:strRef>
          </c:cat>
          <c:val>
            <c:numRef>
              <c:f>入力様式!$N$6:$N$8</c:f>
              <c:numCache>
                <c:formatCode>General</c:formatCode>
                <c:ptCount val="3"/>
                <c:pt idx="0">
                  <c:v>0</c:v>
                </c:pt>
                <c:pt idx="1">
                  <c:v>4</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入力様式!$P$4</c:f>
              <c:strCache>
                <c:ptCount val="1"/>
                <c:pt idx="0">
                  <c:v>Ｑ３担当者の説明は生徒が理解できましたか？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入力様式!$P$6:$T$8</c:f>
              <c:strCache>
                <c:ptCount val="3"/>
                <c:pt idx="0">
                  <c:v>①理解できた</c:v>
                </c:pt>
                <c:pt idx="1">
                  <c:v>②大体理解できた</c:v>
                </c:pt>
                <c:pt idx="2">
                  <c:v>③理解できなかった</c:v>
                </c:pt>
              </c:strCache>
            </c:strRef>
          </c:cat>
          <c:val>
            <c:numRef>
              <c:f>入力様式!$U$6:$U$8</c:f>
              <c:numCache>
                <c:formatCode>General</c:formatCode>
                <c:ptCount val="3"/>
                <c:pt idx="0">
                  <c:v>1</c:v>
                </c:pt>
                <c:pt idx="1">
                  <c:v>3</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47623</xdr:colOff>
      <xdr:row>6</xdr:row>
      <xdr:rowOff>1</xdr:rowOff>
    </xdr:from>
    <xdr:to>
      <xdr:col>17</xdr:col>
      <xdr:colOff>95249</xdr:colOff>
      <xdr:row>18</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57150</xdr:colOff>
      <xdr:row>20</xdr:row>
      <xdr:rowOff>19048</xdr:rowOff>
    </xdr:from>
    <xdr:to>
      <xdr:col>38</xdr:col>
      <xdr:colOff>76199</xdr:colOff>
      <xdr:row>29</xdr:row>
      <xdr:rowOff>180975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30</xdr:row>
      <xdr:rowOff>190498</xdr:rowOff>
    </xdr:from>
    <xdr:to>
      <xdr:col>18</xdr:col>
      <xdr:colOff>15785</xdr:colOff>
      <xdr:row>40</xdr:row>
      <xdr:rowOff>123824</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161925</xdr:colOff>
      <xdr:row>31</xdr:row>
      <xdr:rowOff>9524</xdr:rowOff>
    </xdr:from>
    <xdr:to>
      <xdr:col>38</xdr:col>
      <xdr:colOff>43431</xdr:colOff>
      <xdr:row>40</xdr:row>
      <xdr:rowOff>123824</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38102</xdr:colOff>
      <xdr:row>20</xdr:row>
      <xdr:rowOff>28575</xdr:rowOff>
    </xdr:from>
    <xdr:to>
      <xdr:col>13</xdr:col>
      <xdr:colOff>1</xdr:colOff>
      <xdr:row>30</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57151</xdr:colOff>
      <xdr:row>20</xdr:row>
      <xdr:rowOff>28575</xdr:rowOff>
    </xdr:from>
    <xdr:to>
      <xdr:col>26</xdr:col>
      <xdr:colOff>28576</xdr:colOff>
      <xdr:row>30</xdr:row>
      <xdr:rowOff>1</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58"/>
  <sheetViews>
    <sheetView showGridLines="0" showZeros="0" tabSelected="1" zoomScaleNormal="100" zoomScaleSheetLayoutView="100" workbookViewId="0">
      <selection activeCell="R61" sqref="R61"/>
    </sheetView>
  </sheetViews>
  <sheetFormatPr defaultRowHeight="13.5" x14ac:dyDescent="0.15"/>
  <cols>
    <col min="1" max="75" width="2.625" style="24" customWidth="1"/>
    <col min="76" max="76" width="9" style="24"/>
    <col min="77" max="112" width="1.75" style="24" customWidth="1"/>
    <col min="113" max="16384" width="9" style="24"/>
  </cols>
  <sheetData>
    <row r="1" spans="1:75" ht="15" customHeight="1" x14ac:dyDescent="0.15">
      <c r="A1" s="125" t="s">
        <v>105</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BG1" s="113" t="str">
        <f>+入力様式!C1</f>
        <v>西部建設事務所</v>
      </c>
      <c r="BH1" s="113"/>
      <c r="BI1" s="113"/>
      <c r="BJ1" s="113"/>
      <c r="BK1" s="113"/>
      <c r="BL1" s="113"/>
      <c r="BM1" s="113"/>
      <c r="BN1" s="113"/>
      <c r="BO1" s="113"/>
      <c r="BP1" s="113"/>
      <c r="BQ1" s="113"/>
      <c r="BR1" s="113"/>
      <c r="BS1" s="114"/>
      <c r="BT1" s="114"/>
      <c r="BU1" s="114"/>
    </row>
    <row r="2" spans="1:75" ht="15.9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BG2" s="115"/>
      <c r="BH2" s="115"/>
      <c r="BI2" s="115"/>
      <c r="BJ2" s="115"/>
      <c r="BK2" s="115"/>
      <c r="BL2" s="115"/>
      <c r="BM2" s="115"/>
      <c r="BN2" s="115"/>
      <c r="BO2" s="115"/>
      <c r="BP2" s="115"/>
      <c r="BQ2" s="115"/>
      <c r="BR2" s="115"/>
      <c r="BS2" s="115"/>
      <c r="BT2" s="115"/>
      <c r="BU2" s="115"/>
    </row>
    <row r="3" spans="1:75" ht="8.25" customHeight="1" x14ac:dyDescent="0.15"/>
    <row r="4" spans="1:75" s="14" customFormat="1" ht="20.25" customHeight="1" x14ac:dyDescent="0.15">
      <c r="A4" s="119" t="s">
        <v>14</v>
      </c>
      <c r="B4" s="117"/>
      <c r="C4" s="117"/>
      <c r="D4" s="117"/>
      <c r="E4" s="116">
        <f>+入力様式!Q1</f>
        <v>43083</v>
      </c>
      <c r="F4" s="117"/>
      <c r="G4" s="117"/>
      <c r="H4" s="117"/>
      <c r="I4" s="117"/>
      <c r="J4" s="117"/>
      <c r="K4" s="117"/>
      <c r="L4" s="118"/>
      <c r="M4" s="118"/>
      <c r="N4" s="119" t="s">
        <v>13</v>
      </c>
      <c r="O4" s="117"/>
      <c r="P4" s="117"/>
      <c r="Q4" s="118"/>
      <c r="R4" s="120" t="str">
        <f>+入力様式!C2</f>
        <v>東広島高田道路橋梁上部工工事</v>
      </c>
      <c r="S4" s="117"/>
      <c r="T4" s="117"/>
      <c r="U4" s="117"/>
      <c r="V4" s="117"/>
      <c r="W4" s="117"/>
      <c r="X4" s="117"/>
      <c r="Y4" s="117"/>
      <c r="Z4" s="117"/>
      <c r="AA4" s="117"/>
      <c r="AB4" s="117"/>
      <c r="AC4" s="117"/>
      <c r="AD4" s="117"/>
      <c r="AE4" s="117"/>
      <c r="AF4" s="117"/>
      <c r="AG4" s="117"/>
      <c r="AH4" s="118"/>
      <c r="AI4" s="118"/>
      <c r="AJ4" s="118"/>
      <c r="AK4" s="118"/>
      <c r="AL4" s="118"/>
      <c r="AM4" s="118"/>
      <c r="AN4" s="118"/>
      <c r="AO4" s="119" t="s">
        <v>32</v>
      </c>
      <c r="AP4" s="117"/>
      <c r="AQ4" s="117"/>
      <c r="AR4" s="118"/>
      <c r="AS4" s="122" t="str">
        <f>+入力様式!Q2</f>
        <v>安芸高田市立郷野小学校教諭</v>
      </c>
      <c r="AT4" s="123"/>
      <c r="AU4" s="123"/>
      <c r="AV4" s="123"/>
      <c r="AW4" s="123"/>
      <c r="AX4" s="123"/>
      <c r="AY4" s="123"/>
      <c r="AZ4" s="123"/>
      <c r="BA4" s="123"/>
      <c r="BB4" s="123"/>
      <c r="BC4" s="123"/>
      <c r="BD4" s="123"/>
      <c r="BE4" s="123"/>
      <c r="BF4" s="123"/>
      <c r="BG4" s="123"/>
      <c r="BH4" s="123"/>
      <c r="BI4" s="123"/>
      <c r="BJ4" s="124"/>
      <c r="BK4" s="119" t="s">
        <v>0</v>
      </c>
      <c r="BL4" s="117"/>
      <c r="BM4" s="117"/>
      <c r="BN4" s="117"/>
      <c r="BO4" s="121">
        <f>+入力様式!AD1</f>
        <v>8</v>
      </c>
      <c r="BP4" s="121"/>
      <c r="BQ4" s="121"/>
      <c r="BR4" s="119" t="s">
        <v>15</v>
      </c>
      <c r="BS4" s="117"/>
      <c r="BT4" s="117"/>
      <c r="BU4" s="121">
        <f>+入力様式!AD2</f>
        <v>4</v>
      </c>
      <c r="BV4" s="121">
        <v>15</v>
      </c>
      <c r="BW4" s="121"/>
    </row>
    <row r="5" spans="1:75" ht="9" customHeight="1" x14ac:dyDescent="0.15"/>
    <row r="6" spans="1:75" ht="15" customHeight="1" x14ac:dyDescent="0.15">
      <c r="A6" s="153" t="s">
        <v>23</v>
      </c>
      <c r="B6" s="153"/>
      <c r="C6" s="153"/>
      <c r="D6" s="153"/>
      <c r="E6" s="153"/>
      <c r="F6" s="153"/>
      <c r="G6" s="153"/>
      <c r="H6" s="153"/>
      <c r="I6" s="153"/>
      <c r="J6" s="153"/>
      <c r="K6" s="153"/>
      <c r="L6" s="153"/>
      <c r="M6" s="153"/>
      <c r="N6" s="153"/>
      <c r="O6" s="153"/>
      <c r="P6" s="153"/>
      <c r="Q6" s="153"/>
      <c r="R6" s="153"/>
      <c r="S6" s="127" t="s">
        <v>20</v>
      </c>
      <c r="T6" s="127"/>
      <c r="U6" s="127"/>
      <c r="V6" s="128"/>
      <c r="W6" s="128"/>
      <c r="X6" s="128"/>
      <c r="Y6" s="128"/>
      <c r="Z6" s="128"/>
      <c r="AA6" s="128"/>
      <c r="AB6" s="128"/>
      <c r="AC6" s="128"/>
      <c r="AD6" s="128"/>
      <c r="AE6" s="128"/>
      <c r="AF6" s="128"/>
      <c r="AG6" s="128"/>
      <c r="AH6" s="128"/>
      <c r="AI6" s="128"/>
      <c r="AJ6" s="128"/>
      <c r="AK6" s="128"/>
      <c r="AL6" s="25"/>
      <c r="AM6" s="40"/>
      <c r="AN6" s="112" t="s">
        <v>55</v>
      </c>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row>
    <row r="7" spans="1:75" ht="15" customHeight="1" x14ac:dyDescent="0.15">
      <c r="S7" s="130" t="s">
        <v>33</v>
      </c>
      <c r="T7" s="131"/>
      <c r="U7" s="131"/>
      <c r="V7" s="149" t="s">
        <v>102</v>
      </c>
      <c r="W7" s="149"/>
      <c r="X7" s="149"/>
      <c r="Y7" s="149"/>
      <c r="Z7" s="149"/>
      <c r="AA7" s="149"/>
      <c r="AB7" s="149"/>
      <c r="AC7" s="149"/>
      <c r="AD7" s="149"/>
      <c r="AE7" s="149"/>
      <c r="AF7" s="149"/>
      <c r="AG7" s="149"/>
      <c r="AH7" s="149"/>
      <c r="AI7" s="149"/>
      <c r="AJ7" s="149"/>
      <c r="AK7" s="149"/>
      <c r="AL7" s="149"/>
      <c r="AM7" s="10"/>
      <c r="AN7" s="107" t="str">
        <f>IFERROR(VLOOKUP(1,'Ｑ７'!$A$2:$B$101,2,FALSE),"")</f>
        <v>高所作業車の乗車体験はとても楽しかったようです。</v>
      </c>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2"/>
    </row>
    <row r="8" spans="1:75" ht="15" customHeight="1" x14ac:dyDescent="0.15">
      <c r="D8" s="1"/>
      <c r="S8" s="132"/>
      <c r="T8" s="133"/>
      <c r="U8" s="133"/>
      <c r="V8" s="150" t="s">
        <v>103</v>
      </c>
      <c r="W8" s="150"/>
      <c r="X8" s="150"/>
      <c r="Y8" s="150"/>
      <c r="Z8" s="150"/>
      <c r="AA8" s="150"/>
      <c r="AB8" s="150"/>
      <c r="AC8" s="150"/>
      <c r="AD8" s="150"/>
      <c r="AE8" s="150"/>
      <c r="AF8" s="150"/>
      <c r="AG8" s="150"/>
      <c r="AH8" s="150"/>
      <c r="AI8" s="150"/>
      <c r="AJ8" s="150"/>
      <c r="AK8" s="150"/>
      <c r="AL8" s="150"/>
      <c r="AM8" s="10"/>
      <c r="AN8" s="97"/>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9"/>
    </row>
    <row r="9" spans="1:75" ht="15" customHeight="1" x14ac:dyDescent="0.15">
      <c r="D9" s="1"/>
      <c r="S9" s="134"/>
      <c r="T9" s="135"/>
      <c r="U9" s="135"/>
      <c r="V9" s="129" t="s">
        <v>104</v>
      </c>
      <c r="W9" s="129"/>
      <c r="X9" s="129"/>
      <c r="Y9" s="129"/>
      <c r="Z9" s="129"/>
      <c r="AA9" s="129"/>
      <c r="AB9" s="129"/>
      <c r="AC9" s="129"/>
      <c r="AD9" s="129"/>
      <c r="AE9" s="129"/>
      <c r="AF9" s="129"/>
      <c r="AG9" s="129"/>
      <c r="AH9" s="129"/>
      <c r="AI9" s="129"/>
      <c r="AJ9" s="129"/>
      <c r="AK9" s="129"/>
      <c r="AL9" s="129"/>
      <c r="AM9" s="10"/>
      <c r="AN9" s="100"/>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2"/>
    </row>
    <row r="10" spans="1:75" ht="15" customHeight="1" x14ac:dyDescent="0.15">
      <c r="D10" s="1"/>
      <c r="S10" s="136" t="s">
        <v>7</v>
      </c>
      <c r="T10" s="137"/>
      <c r="U10" s="137"/>
      <c r="V10" s="149" t="str">
        <f>IFERROR(VLOOKUP(21,'Ｑ１'!$C$2:$D$101,2,FALSE),"")</f>
        <v/>
      </c>
      <c r="W10" s="149"/>
      <c r="X10" s="149"/>
      <c r="Y10" s="149"/>
      <c r="Z10" s="149"/>
      <c r="AA10" s="149"/>
      <c r="AB10" s="149"/>
      <c r="AC10" s="149"/>
      <c r="AD10" s="149"/>
      <c r="AE10" s="149"/>
      <c r="AF10" s="149"/>
      <c r="AG10" s="149"/>
      <c r="AH10" s="149"/>
      <c r="AI10" s="149"/>
      <c r="AJ10" s="149"/>
      <c r="AK10" s="149"/>
      <c r="AL10" s="149"/>
      <c r="AM10" s="10"/>
      <c r="AN10" s="97" t="str">
        <f>IFERROR(VLOOKUP(2,'Ｑ７'!$A$2:$B$101,2,FALSE),"")</f>
        <v>それぞれ興味も違うので，お絵かき，高所作業車，クレーン車，説明どれも夫々の児童が楽しかった事として挙げていました。とりわけ高所作業車で高い所から吉田の街が見れたのは嬉しかったようです。</v>
      </c>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9"/>
    </row>
    <row r="11" spans="1:75" ht="15" customHeight="1" x14ac:dyDescent="0.15">
      <c r="D11" s="1"/>
      <c r="S11" s="138"/>
      <c r="T11" s="139"/>
      <c r="U11" s="139"/>
      <c r="V11" s="150" t="str">
        <f>IFERROR(VLOOKUP(22,'Ｑ１'!$C$2:$D$101,2,FALSE),"")</f>
        <v/>
      </c>
      <c r="W11" s="150"/>
      <c r="X11" s="150"/>
      <c r="Y11" s="150"/>
      <c r="Z11" s="150"/>
      <c r="AA11" s="150"/>
      <c r="AB11" s="150"/>
      <c r="AC11" s="150"/>
      <c r="AD11" s="150"/>
      <c r="AE11" s="150"/>
      <c r="AF11" s="150"/>
      <c r="AG11" s="150"/>
      <c r="AH11" s="150"/>
      <c r="AI11" s="150"/>
      <c r="AJ11" s="150"/>
      <c r="AK11" s="150"/>
      <c r="AL11" s="150"/>
      <c r="AM11" s="10"/>
      <c r="AN11" s="97"/>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9"/>
    </row>
    <row r="12" spans="1:75" ht="15" customHeight="1" x14ac:dyDescent="0.15">
      <c r="D12" s="1"/>
      <c r="S12" s="140"/>
      <c r="T12" s="141"/>
      <c r="U12" s="141"/>
      <c r="V12" s="129" t="str">
        <f>IFERROR(VLOOKUP(23,'Ｑ１'!$C$2:$D$101,2,FALSE),"")</f>
        <v/>
      </c>
      <c r="W12" s="129"/>
      <c r="X12" s="129"/>
      <c r="Y12" s="129"/>
      <c r="Z12" s="129"/>
      <c r="AA12" s="129"/>
      <c r="AB12" s="129"/>
      <c r="AC12" s="129"/>
      <c r="AD12" s="129"/>
      <c r="AE12" s="129"/>
      <c r="AF12" s="129"/>
      <c r="AG12" s="129"/>
      <c r="AH12" s="129"/>
      <c r="AI12" s="129"/>
      <c r="AJ12" s="129"/>
      <c r="AK12" s="129"/>
      <c r="AL12" s="129"/>
      <c r="AM12" s="10"/>
      <c r="AN12" s="100"/>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row>
    <row r="13" spans="1:75" ht="15" customHeight="1" x14ac:dyDescent="0.15">
      <c r="D13" s="1"/>
      <c r="S13" s="142" t="s">
        <v>34</v>
      </c>
      <c r="T13" s="143"/>
      <c r="U13" s="143"/>
      <c r="V13" s="149" t="str">
        <f>IFERROR(VLOOKUP(31,'Ｑ１'!$C$2:$D$101,2,FALSE),"")</f>
        <v/>
      </c>
      <c r="W13" s="149"/>
      <c r="X13" s="149"/>
      <c r="Y13" s="149"/>
      <c r="Z13" s="149"/>
      <c r="AA13" s="149"/>
      <c r="AB13" s="149"/>
      <c r="AC13" s="149"/>
      <c r="AD13" s="149"/>
      <c r="AE13" s="149"/>
      <c r="AF13" s="149"/>
      <c r="AG13" s="149"/>
      <c r="AH13" s="149"/>
      <c r="AI13" s="149"/>
      <c r="AJ13" s="149"/>
      <c r="AK13" s="149"/>
      <c r="AL13" s="149"/>
      <c r="AM13" s="10"/>
      <c r="AN13" s="97" t="str">
        <f>IFERROR(VLOOKUP(3,'Ｑ７'!$A$2:$B$101,2,FALSE),"")</f>
        <v>高所作業車やクレーン車などの車両について話が盛り上がった。</v>
      </c>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9"/>
    </row>
    <row r="14" spans="1:75" ht="15" customHeight="1" x14ac:dyDescent="0.15">
      <c r="D14" s="1"/>
      <c r="S14" s="144"/>
      <c r="T14" s="145"/>
      <c r="U14" s="145"/>
      <c r="V14" s="160" t="str">
        <f>IFERROR(VLOOKUP(32,'Ｑ１'!$C$2:$D$101,2,FALSE),"")</f>
        <v/>
      </c>
      <c r="W14" s="160"/>
      <c r="X14" s="160"/>
      <c r="Y14" s="160"/>
      <c r="Z14" s="160"/>
      <c r="AA14" s="160"/>
      <c r="AB14" s="160"/>
      <c r="AC14" s="160"/>
      <c r="AD14" s="160"/>
      <c r="AE14" s="160"/>
      <c r="AF14" s="160"/>
      <c r="AG14" s="160"/>
      <c r="AH14" s="160"/>
      <c r="AI14" s="160"/>
      <c r="AJ14" s="160"/>
      <c r="AK14" s="160"/>
      <c r="AL14" s="160"/>
      <c r="AM14" s="10"/>
      <c r="AN14" s="97"/>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9"/>
    </row>
    <row r="15" spans="1:75" ht="15" customHeight="1" x14ac:dyDescent="0.15">
      <c r="D15" s="1"/>
      <c r="S15" s="146"/>
      <c r="T15" s="147"/>
      <c r="U15" s="147"/>
      <c r="V15" s="148" t="str">
        <f>IFERROR(VLOOKUP(33,'Ｑ１'!$C$2:$D$101,2,FALSE),"")</f>
        <v/>
      </c>
      <c r="W15" s="148"/>
      <c r="X15" s="148"/>
      <c r="Y15" s="148"/>
      <c r="Z15" s="148"/>
      <c r="AA15" s="148"/>
      <c r="AB15" s="148"/>
      <c r="AC15" s="148"/>
      <c r="AD15" s="148"/>
      <c r="AE15" s="148"/>
      <c r="AF15" s="148"/>
      <c r="AG15" s="148"/>
      <c r="AH15" s="148"/>
      <c r="AI15" s="148"/>
      <c r="AJ15" s="148"/>
      <c r="AK15" s="148"/>
      <c r="AL15" s="148"/>
      <c r="AM15" s="10"/>
      <c r="AN15" s="100"/>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2"/>
    </row>
    <row r="16" spans="1:75" ht="15" customHeight="1" x14ac:dyDescent="0.15">
      <c r="D16" s="1"/>
      <c r="S16" s="154" t="s">
        <v>8</v>
      </c>
      <c r="T16" s="155"/>
      <c r="U16" s="155"/>
      <c r="V16" s="149" t="str">
        <f>IFERROR(VLOOKUP(41,'Ｑ１'!$C$2:$D$101,2,FALSE),"")</f>
        <v/>
      </c>
      <c r="W16" s="149"/>
      <c r="X16" s="149"/>
      <c r="Y16" s="149"/>
      <c r="Z16" s="149"/>
      <c r="AA16" s="149"/>
      <c r="AB16" s="149"/>
      <c r="AC16" s="149"/>
      <c r="AD16" s="149"/>
      <c r="AE16" s="149"/>
      <c r="AF16" s="149"/>
      <c r="AG16" s="149"/>
      <c r="AH16" s="149"/>
      <c r="AI16" s="149"/>
      <c r="AJ16" s="149"/>
      <c r="AK16" s="149"/>
      <c r="AL16" s="149"/>
      <c r="AM16" s="10"/>
      <c r="AN16" s="97" t="str">
        <f>IFERROR(VLOOKUP(4,'Ｑ７'!$A$2:$B$101,2,FALSE),"")</f>
        <v>高所作業車に乗ってとてもドキドキして震えたとか楽しかったと話をしていた。又おみやげも嬉しかったようです。</v>
      </c>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9"/>
    </row>
    <row r="17" spans="1:112" ht="15" customHeight="1" x14ac:dyDescent="0.15">
      <c r="D17" s="1"/>
      <c r="S17" s="156"/>
      <c r="T17" s="157"/>
      <c r="U17" s="157"/>
      <c r="V17" s="150" t="str">
        <f>IFERROR(VLOOKUP(42,'Ｑ１'!$C$2:$D$101,2,FALSE),"")</f>
        <v/>
      </c>
      <c r="W17" s="150"/>
      <c r="X17" s="150"/>
      <c r="Y17" s="150"/>
      <c r="Z17" s="150"/>
      <c r="AA17" s="150"/>
      <c r="AB17" s="150"/>
      <c r="AC17" s="150"/>
      <c r="AD17" s="150"/>
      <c r="AE17" s="150"/>
      <c r="AF17" s="150"/>
      <c r="AG17" s="150"/>
      <c r="AH17" s="150"/>
      <c r="AI17" s="150"/>
      <c r="AJ17" s="150"/>
      <c r="AK17" s="150"/>
      <c r="AL17" s="150"/>
      <c r="AM17" s="10"/>
      <c r="AN17" s="97"/>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9"/>
    </row>
    <row r="18" spans="1:112" ht="15" customHeight="1" x14ac:dyDescent="0.15">
      <c r="D18" s="1"/>
      <c r="S18" s="158"/>
      <c r="T18" s="159"/>
      <c r="U18" s="159"/>
      <c r="V18" s="129" t="str">
        <f>IFERROR(VLOOKUP(43,'Ｑ１'!$C$2:$D$101,2,FALSE),"")</f>
        <v/>
      </c>
      <c r="W18" s="129"/>
      <c r="X18" s="129"/>
      <c r="Y18" s="129"/>
      <c r="Z18" s="129"/>
      <c r="AA18" s="129"/>
      <c r="AB18" s="129"/>
      <c r="AC18" s="129"/>
      <c r="AD18" s="129"/>
      <c r="AE18" s="129"/>
      <c r="AF18" s="129"/>
      <c r="AG18" s="129"/>
      <c r="AH18" s="129"/>
      <c r="AI18" s="129"/>
      <c r="AJ18" s="129"/>
      <c r="AK18" s="129"/>
      <c r="AL18" s="129"/>
      <c r="AM18" s="40"/>
      <c r="AN18" s="100"/>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2"/>
    </row>
    <row r="19" spans="1:112" ht="15" customHeight="1" x14ac:dyDescent="0.15">
      <c r="A19" s="161" t="s">
        <v>59</v>
      </c>
      <c r="B19" s="161"/>
      <c r="C19" s="161"/>
      <c r="D19" s="161"/>
      <c r="E19" s="161"/>
      <c r="F19" s="161"/>
      <c r="G19" s="161"/>
      <c r="H19" s="161"/>
      <c r="I19" s="161"/>
      <c r="J19" s="161"/>
      <c r="K19" s="161"/>
      <c r="L19" s="161"/>
      <c r="M19" s="161"/>
      <c r="N19" s="161" t="s">
        <v>60</v>
      </c>
      <c r="O19" s="161"/>
      <c r="P19" s="161"/>
      <c r="Q19" s="161"/>
      <c r="R19" s="161"/>
      <c r="S19" s="161"/>
      <c r="T19" s="161"/>
      <c r="U19" s="161"/>
      <c r="V19" s="161"/>
      <c r="W19" s="161"/>
      <c r="X19" s="161"/>
      <c r="Y19" s="161"/>
      <c r="Z19" s="161"/>
      <c r="AA19" s="162" t="s">
        <v>63</v>
      </c>
      <c r="AB19" s="162"/>
      <c r="AC19" s="162"/>
      <c r="AD19" s="162"/>
      <c r="AE19" s="162"/>
      <c r="AF19" s="162"/>
      <c r="AG19" s="162"/>
      <c r="AH19" s="162"/>
      <c r="AI19" s="162"/>
      <c r="AJ19" s="162"/>
      <c r="AK19" s="162"/>
      <c r="AL19" s="162"/>
      <c r="AM19" s="162"/>
      <c r="AN19" s="97" t="str">
        <f>IFERROR(VLOOKUP(5,'Ｑ７'!$A$2:$B$101,2,FALSE),"")</f>
        <v>　</v>
      </c>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9"/>
    </row>
    <row r="20" spans="1:112" ht="15" customHeight="1" x14ac:dyDescent="0.1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2"/>
      <c r="AB20" s="162"/>
      <c r="AC20" s="162"/>
      <c r="AD20" s="162"/>
      <c r="AE20" s="162"/>
      <c r="AF20" s="162"/>
      <c r="AG20" s="162"/>
      <c r="AH20" s="162"/>
      <c r="AI20" s="162"/>
      <c r="AJ20" s="162"/>
      <c r="AK20" s="162"/>
      <c r="AL20" s="162"/>
      <c r="AM20" s="162"/>
      <c r="AN20" s="97"/>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9"/>
      <c r="BX20" s="25"/>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row>
    <row r="21" spans="1:112" ht="15" customHeight="1" x14ac:dyDescent="0.15">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9"/>
      <c r="AN21" s="103"/>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5"/>
    </row>
    <row r="22" spans="1:112" ht="1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9"/>
      <c r="AN22" s="173" t="s">
        <v>51</v>
      </c>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row>
    <row r="23" spans="1:112" ht="1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9"/>
      <c r="AN23" s="107" t="str">
        <f>IFERROR(VLOOKUP(1,'Ｑ８'!$A$2:$B$101,2,FALSE),"")</f>
        <v>時間が少し延長してしまったので，もう少しゆったりした時間設定か，バスを待つ時間が短くなったらいい。</v>
      </c>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2"/>
    </row>
    <row r="24" spans="1:112" ht="1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9"/>
      <c r="AN24" s="97"/>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9"/>
    </row>
    <row r="25" spans="1:112" ht="15" customHeight="1" x14ac:dyDescent="0.15">
      <c r="A25" s="89"/>
      <c r="B25" s="90"/>
      <c r="C25" s="90"/>
      <c r="D25" s="90"/>
      <c r="E25" s="90"/>
      <c r="F25" s="90"/>
      <c r="G25" s="90"/>
      <c r="H25" s="90"/>
      <c r="I25" s="90"/>
      <c r="J25" s="90"/>
      <c r="K25" s="90"/>
      <c r="L25" s="90"/>
      <c r="M25" s="90"/>
      <c r="N25" s="90"/>
      <c r="O25" s="90"/>
      <c r="P25" s="90"/>
      <c r="Q25" s="90"/>
      <c r="R25" s="90"/>
      <c r="S25" s="90"/>
      <c r="T25" s="89"/>
      <c r="U25" s="89"/>
      <c r="V25" s="89"/>
      <c r="W25" s="89"/>
      <c r="X25" s="89"/>
      <c r="Y25" s="89"/>
      <c r="Z25" s="89"/>
      <c r="AA25" s="89"/>
      <c r="AB25" s="89"/>
      <c r="AC25" s="89"/>
      <c r="AD25" s="89"/>
      <c r="AE25" s="89"/>
      <c r="AF25" s="89"/>
      <c r="AG25" s="89"/>
      <c r="AH25" s="89"/>
      <c r="AI25" s="89"/>
      <c r="AJ25" s="89"/>
      <c r="AK25" s="89"/>
      <c r="AL25" s="89"/>
      <c r="AM25" s="9"/>
      <c r="AN25" s="100"/>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row>
    <row r="26" spans="1:112" ht="15" customHeight="1" x14ac:dyDescent="0.15">
      <c r="A26" s="65"/>
      <c r="B26" s="65"/>
      <c r="C26" s="65"/>
      <c r="D26" s="65"/>
      <c r="E26" s="65"/>
      <c r="F26" s="65"/>
      <c r="G26" s="65"/>
      <c r="H26" s="65"/>
      <c r="I26" s="65"/>
      <c r="J26" s="65"/>
      <c r="K26" s="65"/>
      <c r="L26" s="65"/>
      <c r="M26" s="65"/>
      <c r="N26" s="65"/>
      <c r="O26" s="65"/>
      <c r="P26" s="65"/>
      <c r="Q26" s="65"/>
      <c r="R26" s="65"/>
      <c r="S26" s="65"/>
      <c r="T26" s="9"/>
      <c r="U26" s="9"/>
      <c r="V26" s="9"/>
      <c r="W26" s="9"/>
      <c r="X26" s="9"/>
      <c r="Y26" s="9"/>
      <c r="Z26" s="9"/>
      <c r="AA26" s="9"/>
      <c r="AB26" s="9"/>
      <c r="AC26" s="9"/>
      <c r="AD26" s="9"/>
      <c r="AE26" s="9"/>
      <c r="AF26" s="9"/>
      <c r="AG26" s="9"/>
      <c r="AH26" s="9"/>
      <c r="AI26" s="9"/>
      <c r="AJ26" s="9"/>
      <c r="AK26" s="9"/>
      <c r="AL26" s="9"/>
      <c r="AM26" s="9"/>
      <c r="AN26" s="97" t="str">
        <f>IFERROR(VLOOKUP(2,'Ｑ８'!$A$2:$B$101,2,FALSE),"")</f>
        <v>特にありません。</v>
      </c>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9"/>
    </row>
    <row r="27" spans="1:112" ht="15" customHeight="1" x14ac:dyDescent="0.1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3"/>
      <c r="AM27" s="9"/>
      <c r="AN27" s="97"/>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9"/>
    </row>
    <row r="28" spans="1:112" ht="15" customHeight="1" x14ac:dyDescent="0.15">
      <c r="A28" s="65"/>
      <c r="B28" s="65"/>
      <c r="C28" s="65"/>
      <c r="D28" s="65"/>
      <c r="E28" s="65"/>
      <c r="F28" s="65"/>
      <c r="G28" s="65"/>
      <c r="H28" s="65"/>
      <c r="I28" s="65"/>
      <c r="J28" s="65"/>
      <c r="K28" s="65"/>
      <c r="L28" s="65"/>
      <c r="M28" s="65"/>
      <c r="N28" s="65"/>
      <c r="O28" s="65"/>
      <c r="P28" s="65"/>
      <c r="Q28" s="65"/>
      <c r="R28" s="65"/>
      <c r="S28" s="11"/>
      <c r="T28" s="11"/>
      <c r="U28" s="11"/>
      <c r="V28" s="11"/>
      <c r="W28" s="11"/>
      <c r="X28" s="11"/>
      <c r="Y28" s="11"/>
      <c r="Z28" s="11"/>
      <c r="AA28" s="11"/>
      <c r="AB28" s="11"/>
      <c r="AC28" s="11"/>
      <c r="AD28" s="11"/>
      <c r="AE28" s="11"/>
      <c r="AF28" s="11"/>
      <c r="AG28" s="11"/>
      <c r="AH28" s="11"/>
      <c r="AI28" s="11"/>
      <c r="AJ28" s="11"/>
      <c r="AK28" s="11"/>
      <c r="AL28" s="11"/>
      <c r="AM28" s="9"/>
      <c r="AN28" s="100"/>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row>
    <row r="29" spans="1:112" ht="15" customHeight="1" x14ac:dyDescent="0.15">
      <c r="A29" s="65"/>
      <c r="B29" s="65"/>
      <c r="C29" s="65"/>
      <c r="D29" s="65"/>
      <c r="E29" s="65"/>
      <c r="F29" s="65"/>
      <c r="G29" s="65"/>
      <c r="H29" s="65"/>
      <c r="I29" s="65"/>
      <c r="J29" s="65"/>
      <c r="K29" s="65"/>
      <c r="L29" s="65"/>
      <c r="M29" s="65"/>
      <c r="N29" s="65"/>
      <c r="O29" s="65"/>
      <c r="P29" s="65"/>
      <c r="Q29" s="65"/>
      <c r="R29" s="65"/>
      <c r="S29" s="11"/>
      <c r="T29" s="11"/>
      <c r="U29" s="11"/>
      <c r="V29" s="11"/>
      <c r="W29" s="11"/>
      <c r="X29" s="11"/>
      <c r="Y29" s="11"/>
      <c r="Z29" s="11"/>
      <c r="AA29" s="11"/>
      <c r="AB29" s="11"/>
      <c r="AC29" s="11"/>
      <c r="AD29" s="11"/>
      <c r="AE29" s="11"/>
      <c r="AF29" s="11"/>
      <c r="AG29" s="11"/>
      <c r="AH29" s="11"/>
      <c r="AI29" s="11"/>
      <c r="AJ29" s="11"/>
      <c r="AK29" s="11"/>
      <c r="AL29" s="11"/>
      <c r="AM29" s="9"/>
      <c r="AN29" s="97" t="str">
        <f>IFERROR(VLOOKUP(3,'Ｑ８'!$A$2:$B$101,2,FALSE),"")</f>
        <v>低学年にも何か少し説明があれば良かった。</v>
      </c>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9"/>
    </row>
    <row r="30" spans="1:112" ht="15" customHeight="1" x14ac:dyDescent="0.15">
      <c r="A30" s="65"/>
      <c r="B30" s="65"/>
      <c r="C30" s="65"/>
      <c r="D30" s="65"/>
      <c r="E30" s="65"/>
      <c r="F30" s="65"/>
      <c r="G30" s="65"/>
      <c r="H30" s="65"/>
      <c r="I30" s="65"/>
      <c r="J30" s="65"/>
      <c r="K30" s="65"/>
      <c r="L30" s="65"/>
      <c r="M30" s="65"/>
      <c r="N30" s="65"/>
      <c r="O30" s="65"/>
      <c r="P30" s="65"/>
      <c r="Q30" s="65"/>
      <c r="R30" s="65"/>
      <c r="S30" s="11"/>
      <c r="T30" s="11"/>
      <c r="U30" s="11"/>
      <c r="V30" s="11"/>
      <c r="W30" s="11"/>
      <c r="X30" s="11"/>
      <c r="Y30" s="11"/>
      <c r="Z30" s="11"/>
      <c r="AA30" s="11"/>
      <c r="AB30" s="11"/>
      <c r="AC30" s="11"/>
      <c r="AD30" s="11"/>
      <c r="AE30" s="11"/>
      <c r="AF30" s="11"/>
      <c r="AG30" s="11"/>
      <c r="AH30" s="11"/>
      <c r="AI30" s="11"/>
      <c r="AJ30" s="11"/>
      <c r="AK30" s="11"/>
      <c r="AL30" s="11"/>
      <c r="AM30" s="9"/>
      <c r="AN30" s="97"/>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9"/>
    </row>
    <row r="31" spans="1:112" ht="15" customHeight="1" x14ac:dyDescent="0.15">
      <c r="A31" s="106" t="s">
        <v>71</v>
      </c>
      <c r="B31" s="106"/>
      <c r="C31" s="106"/>
      <c r="D31" s="106"/>
      <c r="E31" s="106"/>
      <c r="F31" s="106"/>
      <c r="G31" s="106"/>
      <c r="H31" s="106"/>
      <c r="I31" s="106"/>
      <c r="J31" s="106"/>
      <c r="K31" s="106"/>
      <c r="L31" s="106"/>
      <c r="M31" s="106"/>
      <c r="N31" s="106"/>
      <c r="O31" s="106"/>
      <c r="P31" s="106"/>
      <c r="Q31" s="106"/>
      <c r="R31" s="106"/>
      <c r="S31" s="11"/>
      <c r="T31" s="11"/>
      <c r="U31" s="106" t="s">
        <v>66</v>
      </c>
      <c r="V31" s="106"/>
      <c r="W31" s="106"/>
      <c r="X31" s="106"/>
      <c r="Y31" s="106"/>
      <c r="Z31" s="106"/>
      <c r="AA31" s="106"/>
      <c r="AB31" s="106"/>
      <c r="AC31" s="106"/>
      <c r="AD31" s="106"/>
      <c r="AE31" s="106"/>
      <c r="AF31" s="106"/>
      <c r="AG31" s="106"/>
      <c r="AH31" s="106"/>
      <c r="AI31" s="106"/>
      <c r="AJ31" s="106"/>
      <c r="AK31" s="106"/>
      <c r="AL31" s="106"/>
      <c r="AM31" s="9"/>
      <c r="AN31" s="100"/>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2"/>
    </row>
    <row r="32" spans="1:112" ht="14.25" customHeight="1" x14ac:dyDescent="0.15">
      <c r="S32" s="64"/>
      <c r="AI32" s="9"/>
      <c r="AM32" s="9"/>
      <c r="AN32" s="97">
        <f>IFERROR(VLOOKUP(4,'Ｑ８'!$A$2:$B$101,2,FALSE),"")</f>
        <v>0</v>
      </c>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9"/>
      <c r="BX32" s="65"/>
    </row>
    <row r="33" spans="1:76" ht="12.75" customHeight="1" x14ac:dyDescent="0.15">
      <c r="A33" s="65"/>
      <c r="B33" s="65"/>
      <c r="C33" s="65"/>
      <c r="D33" s="65"/>
      <c r="E33" s="65"/>
      <c r="F33" s="65"/>
      <c r="G33" s="65"/>
      <c r="H33" s="65"/>
      <c r="I33" s="65"/>
      <c r="J33" s="65"/>
      <c r="K33" s="65"/>
      <c r="L33" s="65"/>
      <c r="M33" s="65"/>
      <c r="N33" s="65"/>
      <c r="AJ33" s="9"/>
      <c r="AK33" s="9"/>
      <c r="AL33" s="9"/>
      <c r="AM33" s="9"/>
      <c r="AN33" s="97"/>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9"/>
      <c r="BX33" s="65"/>
    </row>
    <row r="34" spans="1:76" ht="15" customHeight="1" x14ac:dyDescent="0.15">
      <c r="AM34" s="9"/>
      <c r="AN34" s="100"/>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65"/>
    </row>
    <row r="35" spans="1:76" ht="15" customHeight="1" x14ac:dyDescent="0.15">
      <c r="A35" s="65"/>
      <c r="B35" s="65"/>
      <c r="C35" s="65"/>
      <c r="D35" s="65"/>
      <c r="E35" s="65"/>
      <c r="F35" s="65"/>
      <c r="G35" s="65"/>
      <c r="H35" s="65"/>
      <c r="I35" s="65"/>
      <c r="J35" s="65"/>
      <c r="K35" s="65"/>
      <c r="L35" s="65"/>
      <c r="M35" s="65"/>
      <c r="N35" s="65"/>
      <c r="AM35" s="9"/>
      <c r="AN35" s="97"/>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65"/>
    </row>
    <row r="36" spans="1:76" ht="15" customHeight="1" x14ac:dyDescent="0.15">
      <c r="A36" s="65"/>
      <c r="B36" s="65"/>
      <c r="C36" s="65"/>
      <c r="D36" s="65"/>
      <c r="E36" s="65"/>
      <c r="F36" s="65"/>
      <c r="G36" s="65"/>
      <c r="H36" s="65"/>
      <c r="I36" s="65"/>
      <c r="J36" s="65"/>
      <c r="K36" s="65"/>
      <c r="L36" s="65"/>
      <c r="M36" s="65"/>
      <c r="N36" s="65"/>
      <c r="AM36" s="9"/>
      <c r="AN36" s="97"/>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9"/>
      <c r="BX36" s="65"/>
    </row>
    <row r="37" spans="1:76" ht="15" customHeight="1" x14ac:dyDescent="0.15">
      <c r="A37" s="65"/>
      <c r="B37" s="65"/>
      <c r="C37" s="65"/>
      <c r="D37" s="65"/>
      <c r="E37" s="65"/>
      <c r="F37" s="65"/>
      <c r="G37" s="65"/>
      <c r="H37" s="65"/>
      <c r="I37" s="65"/>
      <c r="J37" s="65"/>
      <c r="K37" s="65"/>
      <c r="L37" s="65"/>
      <c r="M37" s="65"/>
      <c r="N37" s="65"/>
      <c r="AM37" s="9"/>
      <c r="AN37" s="103"/>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5"/>
      <c r="BX37" s="65"/>
    </row>
    <row r="38" spans="1:76" ht="15" customHeight="1" x14ac:dyDescent="0.15">
      <c r="A38" s="65"/>
      <c r="B38" s="65"/>
      <c r="C38" s="65"/>
      <c r="D38" s="65"/>
      <c r="E38" s="65"/>
      <c r="F38" s="65"/>
      <c r="G38" s="65"/>
      <c r="H38" s="65"/>
      <c r="I38" s="65"/>
      <c r="J38" s="65"/>
      <c r="K38" s="65"/>
      <c r="L38" s="65"/>
      <c r="M38" s="65"/>
      <c r="N38" s="65"/>
      <c r="AM38" s="9"/>
      <c r="AN38" s="112" t="s">
        <v>64</v>
      </c>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65"/>
    </row>
    <row r="39" spans="1:76" ht="14.25" customHeight="1" x14ac:dyDescent="0.15">
      <c r="AM39" s="9"/>
      <c r="AN39" s="107" t="str">
        <f>IFERROR(VLOOKUP(1,'Ｑ９'!$A$2:$B$101,2,FALSE),"")</f>
        <v>子供達に貴重な体験をさせていただき，有難うございました。安全面はもちろんですが，お絵かきの準備や片づけ雪対策等，本当にお世話になりました。子供達は大満足でした。</v>
      </c>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2"/>
      <c r="BX39" s="65"/>
    </row>
    <row r="40" spans="1:76" ht="15" customHeight="1" x14ac:dyDescent="0.15">
      <c r="R40" s="9"/>
      <c r="S40" s="9"/>
      <c r="T40" s="9"/>
      <c r="U40" s="9"/>
      <c r="V40" s="9"/>
      <c r="W40" s="9"/>
      <c r="X40" s="9"/>
      <c r="Y40" s="9"/>
      <c r="Z40" s="9"/>
      <c r="AA40" s="9"/>
      <c r="AB40" s="9"/>
      <c r="AC40" s="9"/>
      <c r="AD40" s="9"/>
      <c r="AE40" s="9"/>
      <c r="AF40" s="9"/>
      <c r="AG40" s="9"/>
      <c r="AH40" s="9"/>
      <c r="AI40" s="9"/>
      <c r="AJ40" s="9"/>
      <c r="AK40" s="9"/>
      <c r="AL40" s="9"/>
      <c r="AM40" s="91"/>
      <c r="AN40" s="97"/>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9"/>
      <c r="BX40" s="65"/>
    </row>
    <row r="41" spans="1:76" ht="15" customHeight="1" x14ac:dyDescent="0.15">
      <c r="S41" s="11"/>
      <c r="T41" s="11"/>
      <c r="U41" s="11"/>
      <c r="V41" s="11"/>
      <c r="W41" s="11"/>
      <c r="X41" s="11"/>
      <c r="Y41" s="11"/>
      <c r="Z41" s="11"/>
      <c r="AA41" s="11"/>
      <c r="AB41" s="11"/>
      <c r="AC41" s="11"/>
      <c r="AD41" s="11"/>
      <c r="AE41" s="11"/>
      <c r="AF41" s="11"/>
      <c r="AG41" s="11"/>
      <c r="AH41" s="11"/>
      <c r="AI41" s="11"/>
      <c r="AJ41" s="11"/>
      <c r="AK41" s="11"/>
      <c r="AL41" s="11"/>
      <c r="AM41" s="9"/>
      <c r="AN41" s="100"/>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2"/>
      <c r="BX41" s="65"/>
    </row>
    <row r="42" spans="1:76" ht="15" customHeight="1" x14ac:dyDescent="0.15">
      <c r="A42" s="64" t="s">
        <v>65</v>
      </c>
      <c r="B42" s="88"/>
      <c r="U42" s="64" t="s">
        <v>70</v>
      </c>
      <c r="Z42" s="9"/>
      <c r="AM42" s="9"/>
      <c r="AN42" s="97" t="str">
        <f>IFERROR(VLOOKUP(2,'Ｑ９'!$A$2:$B$101,2,FALSE),"")</f>
        <v>橋面に雪があって，お絵かきは無理かと思っていましたが，シートをかぶせたり，バーナーで乾かしていただいたお蔭で実施できました。また，一人一人にヘルメットや手袋なども用意してくださり，安全に配慮されていることから，日頃から安全管理を大切にされている事が伝わりました。</v>
      </c>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9"/>
    </row>
    <row r="43" spans="1:76" ht="15" customHeight="1" x14ac:dyDescent="0.15">
      <c r="A43" s="107">
        <f>IFERROR(VLOOKUP(1,'Ｑ５'!$B$2:$C$101,2,FALSE),"")</f>
        <v>0</v>
      </c>
      <c r="B43" s="108"/>
      <c r="C43" s="108"/>
      <c r="D43" s="108"/>
      <c r="E43" s="108"/>
      <c r="F43" s="108"/>
      <c r="G43" s="108"/>
      <c r="H43" s="108"/>
      <c r="I43" s="108"/>
      <c r="J43" s="108"/>
      <c r="K43" s="108"/>
      <c r="L43" s="108"/>
      <c r="M43" s="108"/>
      <c r="N43" s="108"/>
      <c r="O43" s="108"/>
      <c r="P43" s="108"/>
      <c r="Q43" s="108"/>
      <c r="R43" s="109"/>
      <c r="S43" s="26"/>
      <c r="U43" s="107" t="str">
        <f>IFERROR(VLOOKUP(1,'Ｑ６'!$B$2:$C$101,2,FALSE),"")</f>
        <v>子供たちは色々な体験ができて満足していた。</v>
      </c>
      <c r="V43" s="108"/>
      <c r="W43" s="108"/>
      <c r="X43" s="108"/>
      <c r="Y43" s="108"/>
      <c r="Z43" s="108"/>
      <c r="AA43" s="108"/>
      <c r="AB43" s="108"/>
      <c r="AC43" s="108"/>
      <c r="AD43" s="108"/>
      <c r="AE43" s="108"/>
      <c r="AF43" s="108"/>
      <c r="AG43" s="108"/>
      <c r="AH43" s="108"/>
      <c r="AI43" s="108"/>
      <c r="AJ43" s="108"/>
      <c r="AK43" s="108"/>
      <c r="AL43" s="109"/>
      <c r="AM43" s="9"/>
      <c r="AN43" s="97"/>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9"/>
    </row>
    <row r="44" spans="1:76" ht="15" customHeight="1" x14ac:dyDescent="0.15">
      <c r="A44" s="100"/>
      <c r="B44" s="101"/>
      <c r="C44" s="101"/>
      <c r="D44" s="101"/>
      <c r="E44" s="101"/>
      <c r="F44" s="101"/>
      <c r="G44" s="101"/>
      <c r="H44" s="101"/>
      <c r="I44" s="101"/>
      <c r="J44" s="101"/>
      <c r="K44" s="101"/>
      <c r="L44" s="101"/>
      <c r="M44" s="101"/>
      <c r="N44" s="101"/>
      <c r="O44" s="101"/>
      <c r="P44" s="101"/>
      <c r="Q44" s="101"/>
      <c r="R44" s="102"/>
      <c r="S44" s="26"/>
      <c r="U44" s="100"/>
      <c r="V44" s="101"/>
      <c r="W44" s="101"/>
      <c r="X44" s="101"/>
      <c r="Y44" s="101"/>
      <c r="Z44" s="101"/>
      <c r="AA44" s="101"/>
      <c r="AB44" s="101"/>
      <c r="AC44" s="101"/>
      <c r="AD44" s="101"/>
      <c r="AE44" s="101"/>
      <c r="AF44" s="101"/>
      <c r="AG44" s="101"/>
      <c r="AH44" s="101"/>
      <c r="AI44" s="101"/>
      <c r="AJ44" s="101"/>
      <c r="AK44" s="101"/>
      <c r="AL44" s="102"/>
      <c r="AM44" s="9"/>
      <c r="AN44" s="100"/>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2"/>
    </row>
    <row r="45" spans="1:76" ht="15" customHeight="1" x14ac:dyDescent="0.15">
      <c r="A45" s="97">
        <f>IFERROR(VLOOKUP(2,'Ｑ５'!$B$2:$C$101,2,FALSE),"")</f>
        <v>0</v>
      </c>
      <c r="B45" s="110"/>
      <c r="C45" s="110"/>
      <c r="D45" s="110"/>
      <c r="E45" s="110"/>
      <c r="F45" s="110"/>
      <c r="G45" s="110"/>
      <c r="H45" s="110"/>
      <c r="I45" s="110"/>
      <c r="J45" s="110"/>
      <c r="K45" s="110"/>
      <c r="L45" s="110"/>
      <c r="M45" s="110"/>
      <c r="N45" s="110"/>
      <c r="O45" s="110"/>
      <c r="P45" s="110"/>
      <c r="Q45" s="110"/>
      <c r="R45" s="111"/>
      <c r="S45" s="26"/>
      <c r="U45" s="97" t="str">
        <f>IFERROR(VLOOKUP(2,'Ｑ６'!$B$2:$C$101,2,FALSE),"")</f>
        <v>児童も引率職員もとても喜んでいる。キャリア教育の場としても，とても有用。</v>
      </c>
      <c r="V45" s="110"/>
      <c r="W45" s="110"/>
      <c r="X45" s="110"/>
      <c r="Y45" s="110"/>
      <c r="Z45" s="110"/>
      <c r="AA45" s="110"/>
      <c r="AB45" s="110"/>
      <c r="AC45" s="110"/>
      <c r="AD45" s="110"/>
      <c r="AE45" s="110"/>
      <c r="AF45" s="110"/>
      <c r="AG45" s="110"/>
      <c r="AH45" s="110"/>
      <c r="AI45" s="110"/>
      <c r="AJ45" s="110"/>
      <c r="AK45" s="110"/>
      <c r="AL45" s="111"/>
      <c r="AM45" s="9"/>
      <c r="AN45" s="97" t="str">
        <f>IFERROR(VLOOKUP(3,'Ｑ９'!$A$2:$B$101,2,FALSE),"")</f>
        <v>子供達はとても楽しく見学させていただきました。お土産までいただいて有難うございました。路面まで配慮していただき本当に有難かったです。</v>
      </c>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9"/>
    </row>
    <row r="46" spans="1:76" ht="15" customHeight="1" x14ac:dyDescent="0.15">
      <c r="A46" s="100"/>
      <c r="B46" s="101"/>
      <c r="C46" s="101"/>
      <c r="D46" s="101"/>
      <c r="E46" s="101"/>
      <c r="F46" s="101"/>
      <c r="G46" s="101"/>
      <c r="H46" s="101"/>
      <c r="I46" s="101"/>
      <c r="J46" s="101"/>
      <c r="K46" s="101"/>
      <c r="L46" s="101"/>
      <c r="M46" s="101"/>
      <c r="N46" s="101"/>
      <c r="O46" s="101"/>
      <c r="P46" s="101"/>
      <c r="Q46" s="101"/>
      <c r="R46" s="102"/>
      <c r="S46" s="26"/>
      <c r="U46" s="100"/>
      <c r="V46" s="101"/>
      <c r="W46" s="101"/>
      <c r="X46" s="101"/>
      <c r="Y46" s="101"/>
      <c r="Z46" s="101"/>
      <c r="AA46" s="101"/>
      <c r="AB46" s="101"/>
      <c r="AC46" s="101"/>
      <c r="AD46" s="101"/>
      <c r="AE46" s="101"/>
      <c r="AF46" s="101"/>
      <c r="AG46" s="101"/>
      <c r="AH46" s="101"/>
      <c r="AI46" s="101"/>
      <c r="AJ46" s="101"/>
      <c r="AK46" s="101"/>
      <c r="AL46" s="102"/>
      <c r="AN46" s="97"/>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9"/>
    </row>
    <row r="47" spans="1:76" ht="14.25" customHeight="1" x14ac:dyDescent="0.15">
      <c r="A47" s="97" t="str">
        <f>IFERROR(VLOOKUP(3,'Ｑ５'!$B$2:$C$101,2,FALSE),"")</f>
        <v>　</v>
      </c>
      <c r="B47" s="110"/>
      <c r="C47" s="110"/>
      <c r="D47" s="110"/>
      <c r="E47" s="110"/>
      <c r="F47" s="110"/>
      <c r="G47" s="110"/>
      <c r="H47" s="110"/>
      <c r="I47" s="110"/>
      <c r="J47" s="110"/>
      <c r="K47" s="110"/>
      <c r="L47" s="110"/>
      <c r="M47" s="110"/>
      <c r="N47" s="110"/>
      <c r="O47" s="110"/>
      <c r="P47" s="110"/>
      <c r="Q47" s="110"/>
      <c r="R47" s="111"/>
      <c r="S47" s="26"/>
      <c r="U47" s="97" t="str">
        <f>IFERROR(VLOOKUP(3,'Ｑ６'!$B$2:$C$101,2,FALSE),"")</f>
        <v>工事車両を近くで見たり乗ったりすることができ，貴重な体験ができた。</v>
      </c>
      <c r="V47" s="110"/>
      <c r="W47" s="110"/>
      <c r="X47" s="110"/>
      <c r="Y47" s="110"/>
      <c r="Z47" s="110"/>
      <c r="AA47" s="110"/>
      <c r="AB47" s="110"/>
      <c r="AC47" s="110"/>
      <c r="AD47" s="110"/>
      <c r="AE47" s="110"/>
      <c r="AF47" s="110"/>
      <c r="AG47" s="110"/>
      <c r="AH47" s="110"/>
      <c r="AI47" s="110"/>
      <c r="AJ47" s="110"/>
      <c r="AK47" s="110"/>
      <c r="AL47" s="111"/>
      <c r="AN47" s="100"/>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2"/>
    </row>
    <row r="48" spans="1:76" ht="14.25" customHeight="1" x14ac:dyDescent="0.15">
      <c r="A48" s="100"/>
      <c r="B48" s="101"/>
      <c r="C48" s="101"/>
      <c r="D48" s="101"/>
      <c r="E48" s="101"/>
      <c r="F48" s="101"/>
      <c r="G48" s="101"/>
      <c r="H48" s="101"/>
      <c r="I48" s="101"/>
      <c r="J48" s="101"/>
      <c r="K48" s="101"/>
      <c r="L48" s="101"/>
      <c r="M48" s="101"/>
      <c r="N48" s="101"/>
      <c r="O48" s="101"/>
      <c r="P48" s="101"/>
      <c r="Q48" s="101"/>
      <c r="R48" s="102"/>
      <c r="S48" s="26"/>
      <c r="U48" s="100"/>
      <c r="V48" s="101"/>
      <c r="W48" s="101"/>
      <c r="X48" s="101"/>
      <c r="Y48" s="101"/>
      <c r="Z48" s="101"/>
      <c r="AA48" s="101"/>
      <c r="AB48" s="101"/>
      <c r="AC48" s="101"/>
      <c r="AD48" s="101"/>
      <c r="AE48" s="101"/>
      <c r="AF48" s="101"/>
      <c r="AG48" s="101"/>
      <c r="AH48" s="101"/>
      <c r="AI48" s="101"/>
      <c r="AJ48" s="101"/>
      <c r="AK48" s="101"/>
      <c r="AL48" s="102"/>
      <c r="AN48" s="97" t="str">
        <f>IFERROR(VLOOKUP(4,'Ｑ９'!$A$2:$B$101,2,FALSE),"")</f>
        <v>沢山の人がサポートしてくださり，すぐに聞けたり対応してくださり有難かった。将来，土木の道へ目指す人が育ってくれたらという願いを聞いて見学会の意義がよくわかった。</v>
      </c>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row>
    <row r="49" spans="1:76" ht="14.25" customHeight="1" x14ac:dyDescent="0.15">
      <c r="A49" s="97" t="str">
        <f>IFERROR(VLOOKUP(4,'Ｑ５'!$B$2:$C$101,2,FALSE),"")</f>
        <v/>
      </c>
      <c r="B49" s="110"/>
      <c r="C49" s="110"/>
      <c r="D49" s="110"/>
      <c r="E49" s="110"/>
      <c r="F49" s="110"/>
      <c r="G49" s="110"/>
      <c r="H49" s="110"/>
      <c r="I49" s="110"/>
      <c r="J49" s="110"/>
      <c r="K49" s="110"/>
      <c r="L49" s="110"/>
      <c r="M49" s="110"/>
      <c r="N49" s="110"/>
      <c r="O49" s="110"/>
      <c r="P49" s="110"/>
      <c r="Q49" s="110"/>
      <c r="R49" s="111"/>
      <c r="U49" s="97" t="str">
        <f>IFERROR(VLOOKUP(4,'Ｑ６'!$B$2:$C$101,2,FALSE),"")</f>
        <v>普段出来ない事が体験できるから。</v>
      </c>
      <c r="V49" s="110"/>
      <c r="W49" s="110"/>
      <c r="X49" s="110"/>
      <c r="Y49" s="110"/>
      <c r="Z49" s="110"/>
      <c r="AA49" s="110"/>
      <c r="AB49" s="110"/>
      <c r="AC49" s="110"/>
      <c r="AD49" s="110"/>
      <c r="AE49" s="110"/>
      <c r="AF49" s="110"/>
      <c r="AG49" s="110"/>
      <c r="AH49" s="110"/>
      <c r="AI49" s="110"/>
      <c r="AJ49" s="110"/>
      <c r="AK49" s="110"/>
      <c r="AL49" s="111"/>
      <c r="AN49" s="97"/>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9"/>
    </row>
    <row r="50" spans="1:76" s="86" customFormat="1" ht="14.25" customHeight="1" x14ac:dyDescent="0.15">
      <c r="A50" s="100"/>
      <c r="B50" s="101"/>
      <c r="C50" s="101"/>
      <c r="D50" s="101"/>
      <c r="E50" s="101"/>
      <c r="F50" s="101"/>
      <c r="G50" s="101"/>
      <c r="H50" s="101"/>
      <c r="I50" s="101"/>
      <c r="J50" s="101"/>
      <c r="K50" s="101"/>
      <c r="L50" s="101"/>
      <c r="M50" s="101"/>
      <c r="N50" s="101"/>
      <c r="O50" s="101"/>
      <c r="P50" s="101"/>
      <c r="Q50" s="101"/>
      <c r="R50" s="102"/>
      <c r="U50" s="100"/>
      <c r="V50" s="101"/>
      <c r="W50" s="101"/>
      <c r="X50" s="101"/>
      <c r="Y50" s="101"/>
      <c r="Z50" s="101"/>
      <c r="AA50" s="101"/>
      <c r="AB50" s="101"/>
      <c r="AC50" s="101"/>
      <c r="AD50" s="101"/>
      <c r="AE50" s="101"/>
      <c r="AF50" s="101"/>
      <c r="AG50" s="101"/>
      <c r="AH50" s="101"/>
      <c r="AI50" s="101"/>
      <c r="AJ50" s="101"/>
      <c r="AK50" s="101"/>
      <c r="AL50" s="102"/>
      <c r="AN50" s="100"/>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row>
    <row r="51" spans="1:76" s="86" customFormat="1" ht="14.25" customHeight="1" x14ac:dyDescent="0.15">
      <c r="A51" s="97" t="str">
        <f>IFERROR(VLOOKUP(5,'Ｑ５'!$B$2:$C$101,2,FALSE),"")</f>
        <v/>
      </c>
      <c r="B51" s="110"/>
      <c r="C51" s="110"/>
      <c r="D51" s="110"/>
      <c r="E51" s="110"/>
      <c r="F51" s="110"/>
      <c r="G51" s="110"/>
      <c r="H51" s="110"/>
      <c r="I51" s="110"/>
      <c r="J51" s="110"/>
      <c r="K51" s="110"/>
      <c r="L51" s="110"/>
      <c r="M51" s="110"/>
      <c r="N51" s="110"/>
      <c r="O51" s="110"/>
      <c r="P51" s="110"/>
      <c r="Q51" s="110"/>
      <c r="R51" s="111"/>
      <c r="U51" s="97" t="str">
        <f>IFERROR(VLOOKUP(5,'Ｑ６'!$B$2:$C$101,2,FALSE),"")</f>
        <v>　</v>
      </c>
      <c r="V51" s="110"/>
      <c r="W51" s="110"/>
      <c r="X51" s="110"/>
      <c r="Y51" s="110"/>
      <c r="Z51" s="110"/>
      <c r="AA51" s="110"/>
      <c r="AB51" s="110"/>
      <c r="AC51" s="110"/>
      <c r="AD51" s="110"/>
      <c r="AE51" s="110"/>
      <c r="AF51" s="110"/>
      <c r="AG51" s="110"/>
      <c r="AH51" s="110"/>
      <c r="AI51" s="110"/>
      <c r="AJ51" s="110"/>
      <c r="AK51" s="110"/>
      <c r="AL51" s="111"/>
      <c r="AN51" s="97" t="str">
        <f>IFERROR(VLOOKUP(5,'Ｑ９'!$A$2:$B$101,2,FALSE),"")</f>
        <v>　</v>
      </c>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row>
    <row r="52" spans="1:76" s="86" customFormat="1" ht="14.25" customHeight="1" x14ac:dyDescent="0.15">
      <c r="A52" s="103"/>
      <c r="B52" s="104"/>
      <c r="C52" s="104"/>
      <c r="D52" s="104"/>
      <c r="E52" s="104"/>
      <c r="F52" s="104"/>
      <c r="G52" s="104"/>
      <c r="H52" s="104"/>
      <c r="I52" s="104"/>
      <c r="J52" s="104"/>
      <c r="K52" s="104"/>
      <c r="L52" s="104"/>
      <c r="M52" s="104"/>
      <c r="N52" s="104"/>
      <c r="O52" s="104"/>
      <c r="P52" s="104"/>
      <c r="Q52" s="104"/>
      <c r="R52" s="105"/>
      <c r="U52" s="103"/>
      <c r="V52" s="104"/>
      <c r="W52" s="104"/>
      <c r="X52" s="104"/>
      <c r="Y52" s="104"/>
      <c r="Z52" s="104"/>
      <c r="AA52" s="104"/>
      <c r="AB52" s="104"/>
      <c r="AC52" s="104"/>
      <c r="AD52" s="104"/>
      <c r="AE52" s="104"/>
      <c r="AF52" s="104"/>
      <c r="AG52" s="104"/>
      <c r="AH52" s="104"/>
      <c r="AI52" s="104"/>
      <c r="AJ52" s="104"/>
      <c r="AK52" s="104"/>
      <c r="AL52" s="105"/>
      <c r="AN52" s="97"/>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row>
    <row r="53" spans="1:76" s="86" customFormat="1" ht="14.25" customHeight="1" x14ac:dyDescent="0.15">
      <c r="A53" s="172" t="s">
        <v>18</v>
      </c>
      <c r="B53" s="172"/>
      <c r="C53" s="172"/>
      <c r="D53" s="172"/>
      <c r="E53" s="172"/>
      <c r="F53" s="172"/>
      <c r="G53" s="172"/>
      <c r="H53" s="172"/>
      <c r="I53" s="172"/>
      <c r="J53" s="172"/>
      <c r="K53" s="172"/>
      <c r="L53" s="172"/>
      <c r="M53" s="172"/>
      <c r="N53" s="172"/>
      <c r="O53" s="172"/>
      <c r="P53" s="172"/>
      <c r="Q53" s="172"/>
      <c r="R53" s="172"/>
      <c r="S53" s="172"/>
      <c r="T53" s="172"/>
      <c r="U53" s="172"/>
      <c r="AN53" s="103"/>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5"/>
    </row>
    <row r="54" spans="1:76" ht="5.25" customHeight="1" x14ac:dyDescent="0.15">
      <c r="BC54" s="41"/>
      <c r="BD54" s="41"/>
      <c r="BE54" s="41"/>
      <c r="BF54" s="41"/>
      <c r="BG54" s="41"/>
      <c r="BH54" s="41"/>
      <c r="BI54" s="41"/>
      <c r="BJ54" s="41"/>
      <c r="BK54" s="41"/>
      <c r="BL54" s="41"/>
      <c r="BM54" s="41"/>
      <c r="BN54" s="41"/>
      <c r="BO54" s="41"/>
      <c r="BP54" s="41"/>
      <c r="BQ54" s="41"/>
      <c r="BR54" s="41"/>
      <c r="BS54" s="41"/>
      <c r="BT54" s="41"/>
      <c r="BU54" s="41"/>
      <c r="BV54" s="41"/>
      <c r="BW54" s="41"/>
    </row>
    <row r="55" spans="1:76" ht="17.25" customHeight="1" x14ac:dyDescent="0.15">
      <c r="A55" s="163" t="s">
        <v>106</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5"/>
    </row>
    <row r="56" spans="1:76" s="86" customFormat="1" ht="17.25" customHeight="1" x14ac:dyDescent="0.15">
      <c r="A56" s="166"/>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8"/>
    </row>
    <row r="57" spans="1:76" ht="17.2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1"/>
    </row>
    <row r="58" spans="1:76" ht="13.5" customHeight="1" x14ac:dyDescent="0.15">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
    </row>
  </sheetData>
  <mergeCells count="65">
    <mergeCell ref="A19:M20"/>
    <mergeCell ref="N19:Z20"/>
    <mergeCell ref="AA19:AM20"/>
    <mergeCell ref="A55:BW57"/>
    <mergeCell ref="A53:U53"/>
    <mergeCell ref="A31:R31"/>
    <mergeCell ref="AN19:BW21"/>
    <mergeCell ref="AN22:BW22"/>
    <mergeCell ref="AN23:BW25"/>
    <mergeCell ref="AN26:BW28"/>
    <mergeCell ref="AN29:BW31"/>
    <mergeCell ref="AN32:BW34"/>
    <mergeCell ref="AN35:BW37"/>
    <mergeCell ref="AN39:BW41"/>
    <mergeCell ref="U43:AL44"/>
    <mergeCell ref="U45:AL46"/>
    <mergeCell ref="A6:R6"/>
    <mergeCell ref="S16:U18"/>
    <mergeCell ref="V7:AL7"/>
    <mergeCell ref="V8:AL8"/>
    <mergeCell ref="V9:AL9"/>
    <mergeCell ref="V13:AL13"/>
    <mergeCell ref="V14:AL14"/>
    <mergeCell ref="AN6:BW6"/>
    <mergeCell ref="S6:AK6"/>
    <mergeCell ref="V18:AL18"/>
    <mergeCell ref="S7:U9"/>
    <mergeCell ref="S10:U12"/>
    <mergeCell ref="S13:U15"/>
    <mergeCell ref="V15:AL15"/>
    <mergeCell ref="V16:AL16"/>
    <mergeCell ref="V17:AL17"/>
    <mergeCell ref="AN7:BW9"/>
    <mergeCell ref="AN10:BW12"/>
    <mergeCell ref="AN13:BW15"/>
    <mergeCell ref="AN16:BW18"/>
    <mergeCell ref="V10:AL10"/>
    <mergeCell ref="V11:AL11"/>
    <mergeCell ref="V12:AL12"/>
    <mergeCell ref="BG1:BU2"/>
    <mergeCell ref="E4:M4"/>
    <mergeCell ref="N4:Q4"/>
    <mergeCell ref="R4:AN4"/>
    <mergeCell ref="AO4:AR4"/>
    <mergeCell ref="BK4:BN4"/>
    <mergeCell ref="BO4:BQ4"/>
    <mergeCell ref="BR4:BT4"/>
    <mergeCell ref="BU4:BW4"/>
    <mergeCell ref="AS4:BJ4"/>
    <mergeCell ref="A1:AB2"/>
    <mergeCell ref="A4:D4"/>
    <mergeCell ref="AN45:BW47"/>
    <mergeCell ref="AN48:BW50"/>
    <mergeCell ref="AN51:BW53"/>
    <mergeCell ref="U31:AL31"/>
    <mergeCell ref="A43:R44"/>
    <mergeCell ref="A45:R46"/>
    <mergeCell ref="A47:R48"/>
    <mergeCell ref="A49:R50"/>
    <mergeCell ref="A51:R52"/>
    <mergeCell ref="U47:AL48"/>
    <mergeCell ref="U49:AL50"/>
    <mergeCell ref="U51:AL52"/>
    <mergeCell ref="AN38:BW38"/>
    <mergeCell ref="AN42:BW44"/>
  </mergeCells>
  <phoneticPr fontId="1"/>
  <conditionalFormatting sqref="A21:A25 T21:T25">
    <cfRule type="containsText" dxfId="9" priority="2" operator="containsText" text="#N/A">
      <formula>NOT(ISERROR(SEARCH("#N/A",A21)))</formula>
    </cfRule>
  </conditionalFormatting>
  <conditionalFormatting sqref="T21">
    <cfRule type="cellIs" dxfId="8" priority="1" operator="equal">
      <formula>#N/A</formula>
    </cfRule>
  </conditionalFormatting>
  <printOptions horizontalCentered="1"/>
  <pageMargins left="3.937007874015748E-2" right="3.937007874015748E-2" top="0.55118110236220474" bottom="0.35433070866141736"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23"/>
  <sheetViews>
    <sheetView showGridLines="0" workbookViewId="0">
      <pane xSplit="1" ySplit="12" topLeftCell="B13" activePane="bottomRight" state="frozen"/>
      <selection pane="topRight" activeCell="B1" sqref="B1"/>
      <selection pane="bottomLeft" activeCell="A5" sqref="A5"/>
      <selection pane="bottomRight" activeCell="C16" sqref="C16:G16"/>
    </sheetView>
  </sheetViews>
  <sheetFormatPr defaultRowHeight="13.5" x14ac:dyDescent="0.15"/>
  <cols>
    <col min="1" max="1" width="4.625" style="26" customWidth="1"/>
    <col min="2" max="4" width="4.625" style="23" customWidth="1"/>
    <col min="5" max="5" width="4.625" style="93" customWidth="1"/>
    <col min="6" max="12" width="4.625" style="23" customWidth="1"/>
    <col min="13" max="13" width="4.625" style="93" customWidth="1"/>
    <col min="14" max="18" width="4.625" style="23" customWidth="1"/>
    <col min="19" max="19" width="4.625" style="93" customWidth="1"/>
    <col min="20" max="48" width="4.625" style="23" customWidth="1"/>
    <col min="49" max="16384" width="9" style="23"/>
  </cols>
  <sheetData>
    <row r="1" spans="1:99" ht="21" customHeight="1" thickTop="1" x14ac:dyDescent="0.15">
      <c r="A1" s="223" t="s">
        <v>17</v>
      </c>
      <c r="B1" s="224"/>
      <c r="C1" s="262" t="s">
        <v>72</v>
      </c>
      <c r="D1" s="118"/>
      <c r="E1" s="118"/>
      <c r="F1" s="118"/>
      <c r="G1" s="118"/>
      <c r="H1" s="118"/>
      <c r="I1" s="118"/>
      <c r="J1" s="118"/>
      <c r="K1" s="118"/>
      <c r="L1" s="118"/>
      <c r="M1" s="118"/>
      <c r="N1" s="118"/>
      <c r="O1" s="223" t="s">
        <v>14</v>
      </c>
      <c r="P1" s="224"/>
      <c r="Q1" s="266">
        <v>43083</v>
      </c>
      <c r="R1" s="118"/>
      <c r="S1" s="118"/>
      <c r="T1" s="118"/>
      <c r="U1" s="118"/>
      <c r="V1" s="118"/>
      <c r="W1" s="118"/>
      <c r="X1" s="118"/>
      <c r="Y1" s="118"/>
      <c r="Z1" s="118"/>
      <c r="AA1" s="118"/>
      <c r="AB1" s="223" t="s">
        <v>0</v>
      </c>
      <c r="AC1" s="224"/>
      <c r="AD1" s="267">
        <v>8</v>
      </c>
      <c r="AE1" s="118"/>
      <c r="AG1" s="203" t="s">
        <v>28</v>
      </c>
      <c r="AH1" s="204"/>
      <c r="AI1" s="204"/>
      <c r="AJ1" s="204"/>
      <c r="AK1" s="204"/>
      <c r="AL1" s="204"/>
      <c r="AM1" s="204"/>
      <c r="AN1" s="204"/>
      <c r="AO1" s="205"/>
      <c r="AQ1" s="9"/>
      <c r="AR1" s="9"/>
      <c r="AS1" s="9"/>
      <c r="AT1" s="9"/>
      <c r="AU1" s="9"/>
      <c r="AV1" s="9"/>
      <c r="AW1" s="9"/>
      <c r="AX1" s="4"/>
      <c r="AY1" s="9"/>
      <c r="AZ1" s="9"/>
      <c r="BA1" s="6"/>
      <c r="BB1" s="9"/>
      <c r="BC1" s="9"/>
      <c r="BD1" s="9"/>
      <c r="BE1" s="9"/>
      <c r="BF1" s="9"/>
      <c r="BG1" s="9"/>
      <c r="BH1" s="4"/>
      <c r="BI1" s="9"/>
      <c r="BJ1" s="9"/>
      <c r="BK1" s="5"/>
      <c r="BL1" s="9"/>
      <c r="BM1" s="9"/>
      <c r="BN1" s="9"/>
      <c r="BO1" s="9"/>
      <c r="BP1" s="9"/>
      <c r="BQ1" s="9"/>
      <c r="BR1" s="9"/>
      <c r="BS1" s="9"/>
      <c r="BT1" s="9"/>
      <c r="BU1" s="9"/>
      <c r="BV1" s="9"/>
      <c r="BW1" s="9"/>
      <c r="BX1" s="9"/>
      <c r="BY1" s="9"/>
      <c r="BZ1" s="9"/>
      <c r="CA1" s="4"/>
      <c r="CB1" s="9"/>
      <c r="CC1" s="9"/>
      <c r="CD1" s="5"/>
      <c r="CE1" s="9"/>
      <c r="CF1" s="9"/>
      <c r="CG1" s="9"/>
      <c r="CH1" s="9"/>
      <c r="CI1" s="9"/>
      <c r="CJ1" s="9"/>
      <c r="CK1" s="9"/>
      <c r="CL1" s="9"/>
      <c r="CM1" s="9"/>
      <c r="CN1" s="9"/>
      <c r="CO1" s="9"/>
      <c r="CP1" s="9"/>
      <c r="CQ1" s="9"/>
      <c r="CR1" s="4"/>
      <c r="CS1" s="5"/>
      <c r="CT1" s="4"/>
      <c r="CU1" s="5"/>
    </row>
    <row r="2" spans="1:99" ht="21" customHeight="1" thickBot="1" x14ac:dyDescent="0.2">
      <c r="A2" s="223" t="s">
        <v>13</v>
      </c>
      <c r="B2" s="224"/>
      <c r="C2" s="263" t="s">
        <v>73</v>
      </c>
      <c r="D2" s="264"/>
      <c r="E2" s="264"/>
      <c r="F2" s="264"/>
      <c r="G2" s="264"/>
      <c r="H2" s="264"/>
      <c r="I2" s="264"/>
      <c r="J2" s="264"/>
      <c r="K2" s="264"/>
      <c r="L2" s="264"/>
      <c r="M2" s="264"/>
      <c r="N2" s="265"/>
      <c r="O2" s="223" t="s">
        <v>32</v>
      </c>
      <c r="P2" s="224"/>
      <c r="Q2" s="266" t="s">
        <v>80</v>
      </c>
      <c r="R2" s="118"/>
      <c r="S2" s="118"/>
      <c r="T2" s="118"/>
      <c r="U2" s="118"/>
      <c r="V2" s="118"/>
      <c r="W2" s="118"/>
      <c r="X2" s="118"/>
      <c r="Y2" s="118"/>
      <c r="Z2" s="118"/>
      <c r="AA2" s="118"/>
      <c r="AB2" s="223" t="s">
        <v>15</v>
      </c>
      <c r="AC2" s="224"/>
      <c r="AD2" s="267">
        <v>4</v>
      </c>
      <c r="AE2" s="118"/>
      <c r="AG2" s="206"/>
      <c r="AH2" s="207"/>
      <c r="AI2" s="207"/>
      <c r="AJ2" s="207"/>
      <c r="AK2" s="207"/>
      <c r="AL2" s="207"/>
      <c r="AM2" s="207"/>
      <c r="AN2" s="207"/>
      <c r="AO2" s="208"/>
      <c r="AQ2" s="9"/>
      <c r="AR2" s="9"/>
      <c r="AS2" s="9"/>
      <c r="AT2" s="9"/>
      <c r="AU2" s="9"/>
      <c r="AV2" s="9"/>
      <c r="AW2" s="9"/>
      <c r="AX2" s="4"/>
      <c r="AY2" s="9"/>
      <c r="AZ2" s="9"/>
      <c r="BA2" s="6"/>
      <c r="BB2" s="9"/>
      <c r="BC2" s="9"/>
      <c r="BD2" s="9"/>
      <c r="BE2" s="9"/>
      <c r="BF2" s="9"/>
      <c r="BG2" s="9"/>
      <c r="BH2" s="4"/>
      <c r="BI2" s="9"/>
      <c r="BJ2" s="9"/>
      <c r="BK2" s="5"/>
      <c r="BL2" s="9"/>
      <c r="BM2" s="9"/>
      <c r="BN2" s="9"/>
      <c r="BO2" s="9"/>
      <c r="BP2" s="9"/>
      <c r="BQ2" s="9"/>
      <c r="BR2" s="9"/>
      <c r="BS2" s="9"/>
      <c r="BT2" s="9"/>
      <c r="BU2" s="9"/>
      <c r="BV2" s="9"/>
      <c r="BW2" s="9"/>
      <c r="BX2" s="9"/>
      <c r="BY2" s="9"/>
      <c r="BZ2" s="9"/>
      <c r="CA2" s="4"/>
      <c r="CB2" s="9"/>
      <c r="CC2" s="9"/>
      <c r="CD2" s="5"/>
      <c r="CE2" s="9"/>
      <c r="CF2" s="9"/>
      <c r="CG2" s="9"/>
      <c r="CH2" s="9"/>
      <c r="CI2" s="9"/>
      <c r="CJ2" s="9"/>
      <c r="CK2" s="9"/>
      <c r="CL2" s="9"/>
      <c r="CM2" s="9"/>
      <c r="CN2" s="9"/>
      <c r="CO2" s="9"/>
      <c r="CP2" s="9"/>
      <c r="CQ2" s="9"/>
      <c r="CR2" s="4"/>
      <c r="CS2" s="5"/>
      <c r="CT2" s="4"/>
      <c r="CU2" s="5"/>
    </row>
    <row r="3" spans="1:99" ht="14.25" thickTop="1" x14ac:dyDescent="0.15">
      <c r="AD3" s="8"/>
      <c r="AE3" s="8"/>
      <c r="AM3" s="60"/>
      <c r="AN3" s="60"/>
    </row>
    <row r="4" spans="1:99" ht="13.5" customHeight="1" x14ac:dyDescent="0.15">
      <c r="B4" s="274" t="s">
        <v>47</v>
      </c>
      <c r="C4" s="275"/>
      <c r="D4" s="275"/>
      <c r="E4" s="275"/>
      <c r="F4" s="275"/>
      <c r="G4" s="276"/>
      <c r="H4" s="73"/>
      <c r="I4" s="231" t="s">
        <v>38</v>
      </c>
      <c r="J4" s="232"/>
      <c r="K4" s="232"/>
      <c r="L4" s="232"/>
      <c r="M4" s="232"/>
      <c r="N4" s="233"/>
      <c r="P4" s="225" t="s">
        <v>42</v>
      </c>
      <c r="Q4" s="226"/>
      <c r="R4" s="226"/>
      <c r="S4" s="226"/>
      <c r="T4" s="226"/>
      <c r="U4" s="227"/>
      <c r="V4" s="73"/>
      <c r="W4" s="268" t="s">
        <v>44</v>
      </c>
      <c r="X4" s="269"/>
      <c r="Y4" s="269"/>
      <c r="Z4" s="270"/>
      <c r="AA4" s="72"/>
      <c r="AB4" s="255" t="s">
        <v>49</v>
      </c>
      <c r="AC4" s="256"/>
      <c r="AD4" s="256"/>
      <c r="AE4" s="257"/>
      <c r="AF4" s="13"/>
      <c r="AG4" s="209" t="s">
        <v>48</v>
      </c>
      <c r="AH4" s="210"/>
      <c r="AI4" s="210"/>
      <c r="AJ4" s="210"/>
      <c r="AK4" s="211"/>
      <c r="AM4" s="221" t="s">
        <v>31</v>
      </c>
      <c r="AN4" s="222"/>
    </row>
    <row r="5" spans="1:99" x14ac:dyDescent="0.15">
      <c r="B5" s="277"/>
      <c r="C5" s="278"/>
      <c r="D5" s="278"/>
      <c r="E5" s="278"/>
      <c r="F5" s="278"/>
      <c r="G5" s="279"/>
      <c r="H5" s="73"/>
      <c r="I5" s="234"/>
      <c r="J5" s="235"/>
      <c r="K5" s="235"/>
      <c r="L5" s="235"/>
      <c r="M5" s="235"/>
      <c r="N5" s="236"/>
      <c r="P5" s="228"/>
      <c r="Q5" s="229"/>
      <c r="R5" s="229"/>
      <c r="S5" s="229"/>
      <c r="T5" s="229"/>
      <c r="U5" s="230"/>
      <c r="V5" s="73"/>
      <c r="W5" s="271"/>
      <c r="X5" s="272"/>
      <c r="Y5" s="272"/>
      <c r="Z5" s="273"/>
      <c r="AA5" s="72"/>
      <c r="AB5" s="258"/>
      <c r="AC5" s="259"/>
      <c r="AD5" s="259"/>
      <c r="AE5" s="260"/>
      <c r="AG5" s="212"/>
      <c r="AH5" s="213"/>
      <c r="AI5" s="213"/>
      <c r="AJ5" s="213"/>
      <c r="AK5" s="214"/>
      <c r="AM5" s="34" t="s">
        <v>30</v>
      </c>
      <c r="AN5" s="35">
        <f>SUM(G6:G9)</f>
        <v>4</v>
      </c>
    </row>
    <row r="6" spans="1:99" x14ac:dyDescent="0.15">
      <c r="B6" s="249" t="s">
        <v>9</v>
      </c>
      <c r="C6" s="250"/>
      <c r="D6" s="250"/>
      <c r="E6" s="250"/>
      <c r="F6" s="251"/>
      <c r="G6" s="74">
        <f>COUNTIFS($B$13:$B$23,1)</f>
        <v>4</v>
      </c>
      <c r="H6" s="12"/>
      <c r="I6" s="243" t="s">
        <v>39</v>
      </c>
      <c r="J6" s="244"/>
      <c r="K6" s="244"/>
      <c r="L6" s="244"/>
      <c r="M6" s="252"/>
      <c r="N6" s="59">
        <f>COUNTIFS($H$13:$H$23,1)</f>
        <v>0</v>
      </c>
      <c r="P6" s="243" t="s">
        <v>24</v>
      </c>
      <c r="Q6" s="244"/>
      <c r="R6" s="244"/>
      <c r="S6" s="244"/>
      <c r="T6" s="245"/>
      <c r="U6" s="75">
        <f>COUNTIFS($I$13:$I$23,1)</f>
        <v>1</v>
      </c>
      <c r="V6" s="12"/>
      <c r="W6" s="249" t="s">
        <v>45</v>
      </c>
      <c r="X6" s="250"/>
      <c r="Y6" s="251"/>
      <c r="Z6" s="78">
        <f>COUNTIFS($J$13:$J$23,1)</f>
        <v>0</v>
      </c>
      <c r="AA6" s="12"/>
      <c r="AB6" s="249" t="s">
        <v>61</v>
      </c>
      <c r="AC6" s="250"/>
      <c r="AD6" s="251"/>
      <c r="AE6" s="78">
        <f>COUNTIFS($K$13:$K$23,1)</f>
        <v>0</v>
      </c>
      <c r="AG6" s="215" t="s">
        <v>67</v>
      </c>
      <c r="AH6" s="216"/>
      <c r="AI6" s="216"/>
      <c r="AJ6" s="216"/>
      <c r="AK6" s="59">
        <f>COUNTIFS($Q$13:$Q$23,1)</f>
        <v>4</v>
      </c>
      <c r="AM6" s="80" t="s">
        <v>58</v>
      </c>
      <c r="AN6" s="81">
        <f>SUM(N6:N8)</f>
        <v>4</v>
      </c>
    </row>
    <row r="7" spans="1:99" x14ac:dyDescent="0.15">
      <c r="B7" s="185" t="s">
        <v>10</v>
      </c>
      <c r="C7" s="186"/>
      <c r="D7" s="186"/>
      <c r="E7" s="186"/>
      <c r="F7" s="187"/>
      <c r="G7" s="61">
        <f>COUNTIFS($B$13:$B$23,2)</f>
        <v>0</v>
      </c>
      <c r="H7" s="12"/>
      <c r="I7" s="240" t="s">
        <v>40</v>
      </c>
      <c r="J7" s="241"/>
      <c r="K7" s="241"/>
      <c r="L7" s="241"/>
      <c r="M7" s="253"/>
      <c r="N7" s="57">
        <f>COUNTIFS($H$13:$H$23,2)</f>
        <v>4</v>
      </c>
      <c r="P7" s="240" t="s">
        <v>25</v>
      </c>
      <c r="Q7" s="241"/>
      <c r="R7" s="241"/>
      <c r="S7" s="241"/>
      <c r="T7" s="242"/>
      <c r="U7" s="76">
        <f>COUNTIFS($I$13:$I$23,2)</f>
        <v>3</v>
      </c>
      <c r="V7" s="12"/>
      <c r="W7" s="185" t="s">
        <v>46</v>
      </c>
      <c r="X7" s="186"/>
      <c r="Y7" s="187"/>
      <c r="Z7" s="66">
        <f>COUNTIFS($J$13:$J$23,2)</f>
        <v>3</v>
      </c>
      <c r="AA7" s="12"/>
      <c r="AB7" s="197" t="s">
        <v>62</v>
      </c>
      <c r="AC7" s="198"/>
      <c r="AD7" s="199"/>
      <c r="AE7" s="67">
        <f>COUNTIFS($K$13:$K$23,2)</f>
        <v>3</v>
      </c>
      <c r="AG7" s="217" t="s">
        <v>68</v>
      </c>
      <c r="AH7" s="218"/>
      <c r="AI7" s="218"/>
      <c r="AJ7" s="218"/>
      <c r="AK7" s="57">
        <f>COUNTIFS($Q$13:$Q$23,2)</f>
        <v>0</v>
      </c>
      <c r="AM7" s="29" t="s">
        <v>41</v>
      </c>
      <c r="AN7" s="30">
        <f>SUM(U6:U8)</f>
        <v>4</v>
      </c>
    </row>
    <row r="8" spans="1:99" x14ac:dyDescent="0.15">
      <c r="B8" s="185" t="s">
        <v>11</v>
      </c>
      <c r="C8" s="186"/>
      <c r="D8" s="186"/>
      <c r="E8" s="186"/>
      <c r="F8" s="187"/>
      <c r="G8" s="61">
        <f>COUNTIFS($B$13:$B$23,3)</f>
        <v>0</v>
      </c>
      <c r="H8" s="12"/>
      <c r="I8" s="237" t="s">
        <v>79</v>
      </c>
      <c r="J8" s="238"/>
      <c r="K8" s="238"/>
      <c r="L8" s="238"/>
      <c r="M8" s="254"/>
      <c r="N8" s="69">
        <f>COUNTIFS($H$13:$H$23,3)</f>
        <v>0</v>
      </c>
      <c r="P8" s="237" t="s">
        <v>26</v>
      </c>
      <c r="Q8" s="238"/>
      <c r="R8" s="238"/>
      <c r="S8" s="238"/>
      <c r="T8" s="239"/>
      <c r="U8" s="77">
        <f>COUNTIFS($I$13:$I$23,3)</f>
        <v>0</v>
      </c>
      <c r="V8" s="12"/>
      <c r="W8" s="197" t="s">
        <v>78</v>
      </c>
      <c r="X8" s="198"/>
      <c r="Y8" s="199"/>
      <c r="Z8" s="67">
        <f>COUNTIFS($J$13:$J$23,3)</f>
        <v>1</v>
      </c>
      <c r="AA8" s="12"/>
      <c r="AB8" s="261"/>
      <c r="AC8" s="261"/>
      <c r="AD8" s="261"/>
      <c r="AE8" s="9"/>
      <c r="AG8" s="219" t="s">
        <v>69</v>
      </c>
      <c r="AH8" s="220"/>
      <c r="AI8" s="220"/>
      <c r="AJ8" s="220"/>
      <c r="AK8" s="58">
        <f>COUNTIFS($Q$12:$Q$22,3)</f>
        <v>0</v>
      </c>
      <c r="AM8" s="82" t="s">
        <v>43</v>
      </c>
      <c r="AN8" s="83">
        <f>SUM(Z6:Z8)</f>
        <v>4</v>
      </c>
    </row>
    <row r="9" spans="1:99" x14ac:dyDescent="0.15">
      <c r="B9" s="197" t="s">
        <v>12</v>
      </c>
      <c r="C9" s="198"/>
      <c r="D9" s="198"/>
      <c r="E9" s="198"/>
      <c r="F9" s="199"/>
      <c r="G9" s="62">
        <f>COUNTIFS($B$13:$B$23,4)</f>
        <v>0</v>
      </c>
      <c r="H9" s="12"/>
      <c r="J9" s="8"/>
      <c r="K9" s="8"/>
      <c r="L9" s="8"/>
      <c r="M9" s="8"/>
      <c r="N9" s="8"/>
      <c r="O9" s="9"/>
      <c r="V9" s="9"/>
      <c r="Y9" s="304"/>
      <c r="Z9" s="305"/>
      <c r="AA9" s="305"/>
      <c r="AB9" s="305"/>
      <c r="AC9" s="305"/>
      <c r="AD9" s="306"/>
      <c r="AE9" s="12"/>
      <c r="AM9" s="32" t="s">
        <v>36</v>
      </c>
      <c r="AN9" s="33">
        <f>SUM(AE6:AE7)</f>
        <v>3</v>
      </c>
    </row>
    <row r="10" spans="1:99" s="60" customFormat="1" x14ac:dyDescent="0.15">
      <c r="A10" s="26"/>
      <c r="B10" s="79"/>
      <c r="C10" s="79"/>
      <c r="D10" s="79"/>
      <c r="E10" s="94"/>
      <c r="F10" s="79"/>
      <c r="G10" s="73"/>
      <c r="H10" s="12"/>
      <c r="J10" s="9"/>
      <c r="K10" s="9"/>
      <c r="L10" s="9"/>
      <c r="M10" s="9"/>
      <c r="N10" s="9"/>
      <c r="O10" s="9"/>
      <c r="S10" s="93"/>
      <c r="V10" s="9"/>
      <c r="Y10" s="9"/>
      <c r="Z10" s="9"/>
      <c r="AA10" s="9"/>
      <c r="AB10" s="9"/>
      <c r="AC10" s="9"/>
      <c r="AD10" s="73"/>
      <c r="AE10" s="12"/>
      <c r="AM10" s="31" t="s">
        <v>57</v>
      </c>
      <c r="AN10" s="84">
        <f>SUM(AK6:AK8)</f>
        <v>4</v>
      </c>
      <c r="AO10" s="85"/>
    </row>
    <row r="11" spans="1:99" x14ac:dyDescent="0.15">
      <c r="H11" s="71"/>
      <c r="Y11" s="71"/>
      <c r="Z11" s="71"/>
      <c r="AA11" s="71"/>
      <c r="AB11" s="71"/>
      <c r="AC11" s="71"/>
      <c r="AD11" s="71"/>
      <c r="AE11" s="71"/>
    </row>
    <row r="12" spans="1:99" s="3" customFormat="1" x14ac:dyDescent="0.15">
      <c r="A12" s="44" t="s">
        <v>1</v>
      </c>
      <c r="B12" s="45" t="s">
        <v>6</v>
      </c>
      <c r="C12" s="194" t="s">
        <v>5</v>
      </c>
      <c r="D12" s="195"/>
      <c r="E12" s="195"/>
      <c r="F12" s="195"/>
      <c r="G12" s="196"/>
      <c r="H12" s="68" t="s">
        <v>35</v>
      </c>
      <c r="I12" s="47" t="s">
        <v>2</v>
      </c>
      <c r="J12" s="70" t="s">
        <v>3</v>
      </c>
      <c r="K12" s="46" t="s">
        <v>37</v>
      </c>
      <c r="L12" s="246" t="s">
        <v>29</v>
      </c>
      <c r="M12" s="247"/>
      <c r="N12" s="247"/>
      <c r="O12" s="247"/>
      <c r="P12" s="248"/>
      <c r="Q12" s="48" t="s">
        <v>4</v>
      </c>
      <c r="R12" s="200" t="s">
        <v>5</v>
      </c>
      <c r="S12" s="201"/>
      <c r="T12" s="201"/>
      <c r="U12" s="201"/>
      <c r="V12" s="202"/>
      <c r="W12" s="307" t="s">
        <v>50</v>
      </c>
      <c r="X12" s="308"/>
      <c r="Y12" s="308"/>
      <c r="Z12" s="308"/>
      <c r="AA12" s="308"/>
      <c r="AB12" s="308"/>
      <c r="AC12" s="295" t="s">
        <v>51</v>
      </c>
      <c r="AD12" s="296"/>
      <c r="AE12" s="296"/>
      <c r="AF12" s="296"/>
      <c r="AG12" s="296"/>
      <c r="AH12" s="297"/>
      <c r="AI12" s="292" t="s">
        <v>52</v>
      </c>
      <c r="AJ12" s="293"/>
      <c r="AK12" s="293"/>
      <c r="AL12" s="293"/>
      <c r="AM12" s="293"/>
      <c r="AN12" s="294"/>
    </row>
    <row r="13" spans="1:99" ht="15" customHeight="1" x14ac:dyDescent="0.15">
      <c r="A13" s="43">
        <v>1</v>
      </c>
      <c r="B13" s="55">
        <v>1</v>
      </c>
      <c r="C13" s="188" t="s">
        <v>81</v>
      </c>
      <c r="D13" s="189"/>
      <c r="E13" s="189"/>
      <c r="F13" s="189"/>
      <c r="G13" s="190"/>
      <c r="H13" s="95">
        <v>2</v>
      </c>
      <c r="I13" s="51">
        <v>1</v>
      </c>
      <c r="J13" s="55">
        <v>2</v>
      </c>
      <c r="K13" s="53">
        <v>2</v>
      </c>
      <c r="L13" s="179"/>
      <c r="M13" s="180"/>
      <c r="N13" s="180"/>
      <c r="O13" s="180"/>
      <c r="P13" s="181"/>
      <c r="Q13" s="49">
        <v>1</v>
      </c>
      <c r="R13" s="175" t="s">
        <v>82</v>
      </c>
      <c r="S13" s="176"/>
      <c r="T13" s="176"/>
      <c r="U13" s="176"/>
      <c r="V13" s="176"/>
      <c r="W13" s="309" t="s">
        <v>83</v>
      </c>
      <c r="X13" s="310"/>
      <c r="Y13" s="310"/>
      <c r="Z13" s="310"/>
      <c r="AA13" s="310"/>
      <c r="AB13" s="311"/>
      <c r="AC13" s="289" t="s">
        <v>84</v>
      </c>
      <c r="AD13" s="290"/>
      <c r="AE13" s="290"/>
      <c r="AF13" s="290"/>
      <c r="AG13" s="290"/>
      <c r="AH13" s="291"/>
      <c r="AI13" s="298" t="s">
        <v>85</v>
      </c>
      <c r="AJ13" s="299"/>
      <c r="AK13" s="299"/>
      <c r="AL13" s="299"/>
      <c r="AM13" s="299"/>
      <c r="AN13" s="300"/>
    </row>
    <row r="14" spans="1:99" ht="15" customHeight="1" x14ac:dyDescent="0.15">
      <c r="A14" s="27">
        <v>2</v>
      </c>
      <c r="B14" s="55">
        <v>1</v>
      </c>
      <c r="C14" s="188" t="s">
        <v>86</v>
      </c>
      <c r="D14" s="189"/>
      <c r="E14" s="189"/>
      <c r="F14" s="189"/>
      <c r="G14" s="190"/>
      <c r="H14" s="95">
        <v>2</v>
      </c>
      <c r="I14" s="51">
        <v>2</v>
      </c>
      <c r="J14" s="55">
        <v>2</v>
      </c>
      <c r="K14" s="53">
        <v>2</v>
      </c>
      <c r="L14" s="179"/>
      <c r="M14" s="180"/>
      <c r="N14" s="180"/>
      <c r="O14" s="180"/>
      <c r="P14" s="181"/>
      <c r="Q14" s="49">
        <v>1</v>
      </c>
      <c r="R14" s="175" t="s">
        <v>87</v>
      </c>
      <c r="S14" s="176"/>
      <c r="T14" s="176"/>
      <c r="U14" s="176"/>
      <c r="V14" s="176"/>
      <c r="W14" s="286" t="s">
        <v>88</v>
      </c>
      <c r="X14" s="287"/>
      <c r="Y14" s="287"/>
      <c r="Z14" s="287"/>
      <c r="AA14" s="287"/>
      <c r="AB14" s="288"/>
      <c r="AC14" s="289" t="s">
        <v>100</v>
      </c>
      <c r="AD14" s="290"/>
      <c r="AE14" s="290"/>
      <c r="AF14" s="290"/>
      <c r="AG14" s="290"/>
      <c r="AH14" s="291"/>
      <c r="AI14" s="298" t="s">
        <v>101</v>
      </c>
      <c r="AJ14" s="299"/>
      <c r="AK14" s="299"/>
      <c r="AL14" s="299"/>
      <c r="AM14" s="299"/>
      <c r="AN14" s="300"/>
    </row>
    <row r="15" spans="1:99" ht="15" customHeight="1" x14ac:dyDescent="0.15">
      <c r="A15" s="27">
        <v>3</v>
      </c>
      <c r="B15" s="55">
        <v>1</v>
      </c>
      <c r="C15" s="188" t="s">
        <v>89</v>
      </c>
      <c r="D15" s="189"/>
      <c r="E15" s="189"/>
      <c r="F15" s="189"/>
      <c r="G15" s="190"/>
      <c r="H15" s="95">
        <v>2</v>
      </c>
      <c r="I15" s="51">
        <v>2</v>
      </c>
      <c r="J15" s="55">
        <v>3</v>
      </c>
      <c r="K15" s="53" t="s">
        <v>76</v>
      </c>
      <c r="L15" s="179" t="s">
        <v>77</v>
      </c>
      <c r="M15" s="180"/>
      <c r="N15" s="180"/>
      <c r="O15" s="180"/>
      <c r="P15" s="181"/>
      <c r="Q15" s="49">
        <v>1</v>
      </c>
      <c r="R15" s="175" t="s">
        <v>90</v>
      </c>
      <c r="S15" s="176"/>
      <c r="T15" s="176"/>
      <c r="U15" s="176"/>
      <c r="V15" s="176"/>
      <c r="W15" s="286" t="s">
        <v>91</v>
      </c>
      <c r="X15" s="287"/>
      <c r="Y15" s="287"/>
      <c r="Z15" s="287"/>
      <c r="AA15" s="287"/>
      <c r="AB15" s="288"/>
      <c r="AC15" s="289" t="s">
        <v>92</v>
      </c>
      <c r="AD15" s="290"/>
      <c r="AE15" s="290"/>
      <c r="AF15" s="290"/>
      <c r="AG15" s="290"/>
      <c r="AH15" s="291"/>
      <c r="AI15" s="298" t="s">
        <v>96</v>
      </c>
      <c r="AJ15" s="299"/>
      <c r="AK15" s="299"/>
      <c r="AL15" s="299"/>
      <c r="AM15" s="299"/>
      <c r="AN15" s="300"/>
    </row>
    <row r="16" spans="1:99" ht="15" customHeight="1" x14ac:dyDescent="0.15">
      <c r="A16" s="27">
        <v>4</v>
      </c>
      <c r="B16" s="55">
        <v>1</v>
      </c>
      <c r="C16" s="188" t="s">
        <v>93</v>
      </c>
      <c r="D16" s="189"/>
      <c r="E16" s="189"/>
      <c r="F16" s="189"/>
      <c r="G16" s="190"/>
      <c r="H16" s="95">
        <v>2</v>
      </c>
      <c r="I16" s="51">
        <v>2</v>
      </c>
      <c r="J16" s="55">
        <v>2</v>
      </c>
      <c r="K16" s="53">
        <v>2</v>
      </c>
      <c r="L16" s="179"/>
      <c r="M16" s="180"/>
      <c r="N16" s="180"/>
      <c r="O16" s="180"/>
      <c r="P16" s="181"/>
      <c r="Q16" s="49">
        <v>1</v>
      </c>
      <c r="R16" s="175" t="s">
        <v>94</v>
      </c>
      <c r="S16" s="176"/>
      <c r="T16" s="176"/>
      <c r="U16" s="176"/>
      <c r="V16" s="176"/>
      <c r="W16" s="286" t="s">
        <v>95</v>
      </c>
      <c r="X16" s="287"/>
      <c r="Y16" s="287"/>
      <c r="Z16" s="287"/>
      <c r="AA16" s="287"/>
      <c r="AB16" s="288"/>
      <c r="AC16" s="289"/>
      <c r="AD16" s="290"/>
      <c r="AE16" s="290"/>
      <c r="AF16" s="290"/>
      <c r="AG16" s="290"/>
      <c r="AH16" s="291"/>
      <c r="AI16" s="298" t="s">
        <v>97</v>
      </c>
      <c r="AJ16" s="299"/>
      <c r="AK16" s="299"/>
      <c r="AL16" s="299"/>
      <c r="AM16" s="299"/>
      <c r="AN16" s="300"/>
    </row>
    <row r="17" spans="1:40" ht="15" customHeight="1" x14ac:dyDescent="0.15">
      <c r="A17" s="27">
        <v>5</v>
      </c>
      <c r="B17" s="55" t="s">
        <v>99</v>
      </c>
      <c r="C17" s="188" t="s">
        <v>98</v>
      </c>
      <c r="D17" s="189"/>
      <c r="E17" s="189"/>
      <c r="F17" s="189"/>
      <c r="G17" s="190"/>
      <c r="H17" s="95" t="s">
        <v>99</v>
      </c>
      <c r="I17" s="51" t="s">
        <v>99</v>
      </c>
      <c r="J17" s="55" t="s">
        <v>99</v>
      </c>
      <c r="K17" s="53" t="s">
        <v>99</v>
      </c>
      <c r="L17" s="179"/>
      <c r="M17" s="180"/>
      <c r="N17" s="180"/>
      <c r="O17" s="180"/>
      <c r="P17" s="181"/>
      <c r="Q17" s="49" t="s">
        <v>99</v>
      </c>
      <c r="R17" s="175" t="s">
        <v>98</v>
      </c>
      <c r="S17" s="176"/>
      <c r="T17" s="176"/>
      <c r="U17" s="176"/>
      <c r="V17" s="176"/>
      <c r="W17" s="286" t="s">
        <v>98</v>
      </c>
      <c r="X17" s="287"/>
      <c r="Y17" s="287"/>
      <c r="Z17" s="287"/>
      <c r="AA17" s="287"/>
      <c r="AB17" s="288"/>
      <c r="AC17" s="289" t="s">
        <v>98</v>
      </c>
      <c r="AD17" s="290"/>
      <c r="AE17" s="290"/>
      <c r="AF17" s="290"/>
      <c r="AG17" s="290"/>
      <c r="AH17" s="291"/>
      <c r="AI17" s="298" t="s">
        <v>98</v>
      </c>
      <c r="AJ17" s="299"/>
      <c r="AK17" s="299"/>
      <c r="AL17" s="299"/>
      <c r="AM17" s="299"/>
      <c r="AN17" s="300"/>
    </row>
    <row r="18" spans="1:40" ht="15" customHeight="1" x14ac:dyDescent="0.15">
      <c r="A18" s="27">
        <v>6</v>
      </c>
      <c r="B18" s="55" t="s">
        <v>74</v>
      </c>
      <c r="C18" s="188" t="s">
        <v>75</v>
      </c>
      <c r="D18" s="189"/>
      <c r="E18" s="189"/>
      <c r="F18" s="189"/>
      <c r="G18" s="190"/>
      <c r="H18" s="95" t="s">
        <v>74</v>
      </c>
      <c r="I18" s="51" t="s">
        <v>74</v>
      </c>
      <c r="J18" s="55" t="s">
        <v>74</v>
      </c>
      <c r="K18" s="53" t="s">
        <v>74</v>
      </c>
      <c r="L18" s="179"/>
      <c r="M18" s="180"/>
      <c r="N18" s="180"/>
      <c r="O18" s="180"/>
      <c r="P18" s="181"/>
      <c r="Q18" s="49" t="s">
        <v>74</v>
      </c>
      <c r="R18" s="175" t="s">
        <v>75</v>
      </c>
      <c r="S18" s="176"/>
      <c r="T18" s="176"/>
      <c r="U18" s="176"/>
      <c r="V18" s="176"/>
      <c r="W18" s="286" t="s">
        <v>75</v>
      </c>
      <c r="X18" s="287"/>
      <c r="Y18" s="287"/>
      <c r="Z18" s="287"/>
      <c r="AA18" s="287"/>
      <c r="AB18" s="288"/>
      <c r="AC18" s="289" t="s">
        <v>74</v>
      </c>
      <c r="AD18" s="290"/>
      <c r="AE18" s="290"/>
      <c r="AF18" s="290"/>
      <c r="AG18" s="290"/>
      <c r="AH18" s="291"/>
      <c r="AI18" s="298" t="s">
        <v>74</v>
      </c>
      <c r="AJ18" s="299"/>
      <c r="AK18" s="299"/>
      <c r="AL18" s="299"/>
      <c r="AM18" s="299"/>
      <c r="AN18" s="300"/>
    </row>
    <row r="19" spans="1:40" ht="15" customHeight="1" x14ac:dyDescent="0.15">
      <c r="A19" s="27">
        <v>7</v>
      </c>
      <c r="B19" s="55" t="s">
        <v>74</v>
      </c>
      <c r="C19" s="188" t="s">
        <v>75</v>
      </c>
      <c r="D19" s="189"/>
      <c r="E19" s="189"/>
      <c r="F19" s="189"/>
      <c r="G19" s="190"/>
      <c r="H19" s="95" t="s">
        <v>74</v>
      </c>
      <c r="I19" s="51" t="s">
        <v>74</v>
      </c>
      <c r="J19" s="55" t="s">
        <v>74</v>
      </c>
      <c r="K19" s="53" t="s">
        <v>74</v>
      </c>
      <c r="L19" s="179" t="s">
        <v>75</v>
      </c>
      <c r="M19" s="180"/>
      <c r="N19" s="180"/>
      <c r="O19" s="180"/>
      <c r="P19" s="181"/>
      <c r="Q19" s="49" t="s">
        <v>74</v>
      </c>
      <c r="R19" s="175" t="s">
        <v>75</v>
      </c>
      <c r="S19" s="176"/>
      <c r="T19" s="176"/>
      <c r="U19" s="176"/>
      <c r="V19" s="176"/>
      <c r="W19" s="286" t="s">
        <v>75</v>
      </c>
      <c r="X19" s="287"/>
      <c r="Y19" s="287"/>
      <c r="Z19" s="287"/>
      <c r="AA19" s="287"/>
      <c r="AB19" s="288"/>
      <c r="AC19" s="289" t="s">
        <v>74</v>
      </c>
      <c r="AD19" s="290"/>
      <c r="AE19" s="290"/>
      <c r="AF19" s="290"/>
      <c r="AG19" s="290"/>
      <c r="AH19" s="291"/>
      <c r="AI19" s="298" t="s">
        <v>74</v>
      </c>
      <c r="AJ19" s="299"/>
      <c r="AK19" s="299"/>
      <c r="AL19" s="299"/>
      <c r="AM19" s="299"/>
      <c r="AN19" s="300"/>
    </row>
    <row r="20" spans="1:40" ht="15" customHeight="1" x14ac:dyDescent="0.15">
      <c r="A20" s="27">
        <v>8</v>
      </c>
      <c r="B20" s="55" t="s">
        <v>74</v>
      </c>
      <c r="C20" s="188" t="s">
        <v>75</v>
      </c>
      <c r="D20" s="189"/>
      <c r="E20" s="189"/>
      <c r="F20" s="189"/>
      <c r="G20" s="190"/>
      <c r="H20" s="95" t="s">
        <v>74</v>
      </c>
      <c r="I20" s="51" t="s">
        <v>74</v>
      </c>
      <c r="J20" s="55" t="s">
        <v>74</v>
      </c>
      <c r="K20" s="53" t="s">
        <v>74</v>
      </c>
      <c r="L20" s="179"/>
      <c r="M20" s="180"/>
      <c r="N20" s="180"/>
      <c r="O20" s="180"/>
      <c r="P20" s="181"/>
      <c r="Q20" s="49" t="s">
        <v>74</v>
      </c>
      <c r="R20" s="175" t="s">
        <v>75</v>
      </c>
      <c r="S20" s="176"/>
      <c r="T20" s="176"/>
      <c r="U20" s="176"/>
      <c r="V20" s="176"/>
      <c r="W20" s="286" t="s">
        <v>75</v>
      </c>
      <c r="X20" s="287"/>
      <c r="Y20" s="287"/>
      <c r="Z20" s="287"/>
      <c r="AA20" s="287"/>
      <c r="AB20" s="288"/>
      <c r="AC20" s="289" t="s">
        <v>74</v>
      </c>
      <c r="AD20" s="290"/>
      <c r="AE20" s="290"/>
      <c r="AF20" s="290"/>
      <c r="AG20" s="290"/>
      <c r="AH20" s="291"/>
      <c r="AI20" s="298" t="s">
        <v>74</v>
      </c>
      <c r="AJ20" s="299"/>
      <c r="AK20" s="299"/>
      <c r="AL20" s="299"/>
      <c r="AM20" s="299"/>
      <c r="AN20" s="300"/>
    </row>
    <row r="21" spans="1:40" ht="15" customHeight="1" x14ac:dyDescent="0.15">
      <c r="A21" s="27">
        <v>9</v>
      </c>
      <c r="B21" s="55" t="s">
        <v>74</v>
      </c>
      <c r="C21" s="188" t="s">
        <v>75</v>
      </c>
      <c r="D21" s="189"/>
      <c r="E21" s="189"/>
      <c r="F21" s="189"/>
      <c r="G21" s="190"/>
      <c r="H21" s="95" t="s">
        <v>74</v>
      </c>
      <c r="I21" s="51" t="s">
        <v>74</v>
      </c>
      <c r="J21" s="55" t="s">
        <v>74</v>
      </c>
      <c r="K21" s="53" t="s">
        <v>74</v>
      </c>
      <c r="L21" s="179" t="s">
        <v>75</v>
      </c>
      <c r="M21" s="180"/>
      <c r="N21" s="180"/>
      <c r="O21" s="180"/>
      <c r="P21" s="181"/>
      <c r="Q21" s="49" t="s">
        <v>74</v>
      </c>
      <c r="R21" s="175" t="s">
        <v>75</v>
      </c>
      <c r="S21" s="176"/>
      <c r="T21" s="176"/>
      <c r="U21" s="176"/>
      <c r="V21" s="176"/>
      <c r="W21" s="286" t="s">
        <v>75</v>
      </c>
      <c r="X21" s="287"/>
      <c r="Y21" s="287"/>
      <c r="Z21" s="287"/>
      <c r="AA21" s="287"/>
      <c r="AB21" s="288"/>
      <c r="AC21" s="289" t="s">
        <v>74</v>
      </c>
      <c r="AD21" s="290"/>
      <c r="AE21" s="290"/>
      <c r="AF21" s="290"/>
      <c r="AG21" s="290"/>
      <c r="AH21" s="291"/>
      <c r="AI21" s="298" t="s">
        <v>74</v>
      </c>
      <c r="AJ21" s="299"/>
      <c r="AK21" s="299"/>
      <c r="AL21" s="299"/>
      <c r="AM21" s="299"/>
      <c r="AN21" s="300"/>
    </row>
    <row r="22" spans="1:40" ht="15" customHeight="1" x14ac:dyDescent="0.15">
      <c r="A22" s="28">
        <v>10</v>
      </c>
      <c r="B22" s="56" t="s">
        <v>74</v>
      </c>
      <c r="C22" s="191" t="s">
        <v>75</v>
      </c>
      <c r="D22" s="192"/>
      <c r="E22" s="192"/>
      <c r="F22" s="192"/>
      <c r="G22" s="193"/>
      <c r="H22" s="96" t="s">
        <v>74</v>
      </c>
      <c r="I22" s="52" t="s">
        <v>74</v>
      </c>
      <c r="J22" s="56" t="s">
        <v>74</v>
      </c>
      <c r="K22" s="54" t="s">
        <v>74</v>
      </c>
      <c r="L22" s="182"/>
      <c r="M22" s="183"/>
      <c r="N22" s="183"/>
      <c r="O22" s="183"/>
      <c r="P22" s="184"/>
      <c r="Q22" s="50" t="s">
        <v>74</v>
      </c>
      <c r="R22" s="177" t="s">
        <v>75</v>
      </c>
      <c r="S22" s="178"/>
      <c r="T22" s="178"/>
      <c r="U22" s="178"/>
      <c r="V22" s="178"/>
      <c r="W22" s="280" t="s">
        <v>75</v>
      </c>
      <c r="X22" s="281"/>
      <c r="Y22" s="281"/>
      <c r="Z22" s="281"/>
      <c r="AA22" s="281"/>
      <c r="AB22" s="282"/>
      <c r="AC22" s="283" t="s">
        <v>74</v>
      </c>
      <c r="AD22" s="284"/>
      <c r="AE22" s="284"/>
      <c r="AF22" s="284"/>
      <c r="AG22" s="284"/>
      <c r="AH22" s="285"/>
      <c r="AI22" s="301" t="s">
        <v>74</v>
      </c>
      <c r="AJ22" s="302"/>
      <c r="AK22" s="302"/>
      <c r="AL22" s="302"/>
      <c r="AM22" s="302"/>
      <c r="AN22" s="303"/>
    </row>
    <row r="23" spans="1:40" x14ac:dyDescent="0.15">
      <c r="F23" s="9"/>
      <c r="W23" s="9"/>
      <c r="X23" s="9"/>
      <c r="Y23" s="9"/>
      <c r="Z23" s="9"/>
    </row>
  </sheetData>
  <mergeCells count="106">
    <mergeCell ref="Y9:AD9"/>
    <mergeCell ref="W17:AB17"/>
    <mergeCell ref="W16:AB16"/>
    <mergeCell ref="AC17:AH17"/>
    <mergeCell ref="AC16:AH16"/>
    <mergeCell ref="W15:AB15"/>
    <mergeCell ref="W14:AB14"/>
    <mergeCell ref="AC15:AH15"/>
    <mergeCell ref="AC14:AH14"/>
    <mergeCell ref="W12:AB12"/>
    <mergeCell ref="W13:AB13"/>
    <mergeCell ref="W22:AB22"/>
    <mergeCell ref="AC22:AH22"/>
    <mergeCell ref="W21:AB21"/>
    <mergeCell ref="W20:AB20"/>
    <mergeCell ref="AC21:AH21"/>
    <mergeCell ref="AC20:AH20"/>
    <mergeCell ref="AI12:AN12"/>
    <mergeCell ref="AC13:AH13"/>
    <mergeCell ref="W18:AB18"/>
    <mergeCell ref="AC19:AH19"/>
    <mergeCell ref="AC18:AH18"/>
    <mergeCell ref="AC12:AH12"/>
    <mergeCell ref="W19:AB19"/>
    <mergeCell ref="AI19:AN19"/>
    <mergeCell ref="AI18:AN18"/>
    <mergeCell ref="AI17:AN17"/>
    <mergeCell ref="AI16:AN16"/>
    <mergeCell ref="AI15:AN15"/>
    <mergeCell ref="AI14:AN14"/>
    <mergeCell ref="AI13:AN13"/>
    <mergeCell ref="AI22:AN22"/>
    <mergeCell ref="AI21:AN21"/>
    <mergeCell ref="AI20:AN20"/>
    <mergeCell ref="A2:B2"/>
    <mergeCell ref="A1:B1"/>
    <mergeCell ref="W6:Y6"/>
    <mergeCell ref="W7:Y7"/>
    <mergeCell ref="W8:Y8"/>
    <mergeCell ref="I6:M6"/>
    <mergeCell ref="I7:M7"/>
    <mergeCell ref="I8:M8"/>
    <mergeCell ref="AB4:AE5"/>
    <mergeCell ref="AB6:AD6"/>
    <mergeCell ref="AB7:AD7"/>
    <mergeCell ref="AB8:AD8"/>
    <mergeCell ref="C1:N1"/>
    <mergeCell ref="C2:N2"/>
    <mergeCell ref="Q1:AA1"/>
    <mergeCell ref="Q2:AA2"/>
    <mergeCell ref="AD1:AE1"/>
    <mergeCell ref="AD2:AE2"/>
    <mergeCell ref="AB1:AC1"/>
    <mergeCell ref="AB2:AC2"/>
    <mergeCell ref="W4:Z5"/>
    <mergeCell ref="B6:F6"/>
    <mergeCell ref="B7:F7"/>
    <mergeCell ref="B4:G5"/>
    <mergeCell ref="AG1:AO2"/>
    <mergeCell ref="AG4:AK5"/>
    <mergeCell ref="AG6:AJ6"/>
    <mergeCell ref="AG7:AJ7"/>
    <mergeCell ref="AG8:AJ8"/>
    <mergeCell ref="AM4:AN4"/>
    <mergeCell ref="O1:P1"/>
    <mergeCell ref="O2:P2"/>
    <mergeCell ref="L19:P19"/>
    <mergeCell ref="L18:P18"/>
    <mergeCell ref="L17:P17"/>
    <mergeCell ref="L16:P16"/>
    <mergeCell ref="L15:P15"/>
    <mergeCell ref="L14:P14"/>
    <mergeCell ref="L13:P13"/>
    <mergeCell ref="P4:U5"/>
    <mergeCell ref="R15:V15"/>
    <mergeCell ref="R14:V14"/>
    <mergeCell ref="I4:N5"/>
    <mergeCell ref="P8:T8"/>
    <mergeCell ref="P7:T7"/>
    <mergeCell ref="P6:T6"/>
    <mergeCell ref="L12:P12"/>
    <mergeCell ref="R13:V13"/>
    <mergeCell ref="R20:V20"/>
    <mergeCell ref="R22:V22"/>
    <mergeCell ref="R21:V21"/>
    <mergeCell ref="L21:P21"/>
    <mergeCell ref="L20:P20"/>
    <mergeCell ref="L22:P22"/>
    <mergeCell ref="B8:F8"/>
    <mergeCell ref="C19:G19"/>
    <mergeCell ref="C18:G18"/>
    <mergeCell ref="C17:G17"/>
    <mergeCell ref="C16:G16"/>
    <mergeCell ref="C15:G15"/>
    <mergeCell ref="C14:G14"/>
    <mergeCell ref="C13:G13"/>
    <mergeCell ref="C21:G21"/>
    <mergeCell ref="C20:G20"/>
    <mergeCell ref="C22:G22"/>
    <mergeCell ref="C12:G12"/>
    <mergeCell ref="B9:F9"/>
    <mergeCell ref="R12:V12"/>
    <mergeCell ref="R19:V19"/>
    <mergeCell ref="R18:V18"/>
    <mergeCell ref="R17:V17"/>
    <mergeCell ref="R16:V16"/>
  </mergeCells>
  <phoneticPr fontId="1"/>
  <conditionalFormatting sqref="C13:C22">
    <cfRule type="cellIs" dxfId="7" priority="7" operator="equal">
      <formula>1</formula>
    </cfRule>
  </conditionalFormatting>
  <conditionalFormatting sqref="L13:M22">
    <cfRule type="expression" dxfId="6" priority="4">
      <formula>$K13=2</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102"/>
  <sheetViews>
    <sheetView showGridLines="0" showZeros="0" zoomScaleNormal="100" workbookViewId="0">
      <pane ySplit="1" topLeftCell="A2" activePane="bottomLeft" state="frozen"/>
      <selection pane="bottomLeft" activeCell="E11" sqref="E11"/>
    </sheetView>
  </sheetViews>
  <sheetFormatPr defaultRowHeight="13.5" x14ac:dyDescent="0.15"/>
  <cols>
    <col min="1" max="2" width="4.625" style="7" customWidth="1"/>
    <col min="3" max="3" width="12.25" style="3" hidden="1" customWidth="1"/>
    <col min="4" max="4" width="96.5" style="3" customWidth="1"/>
    <col min="5" max="16384" width="9" style="3"/>
  </cols>
  <sheetData>
    <row r="1" spans="1:4" ht="18" customHeight="1" thickTop="1" x14ac:dyDescent="0.15">
      <c r="A1" s="19" t="s">
        <v>16</v>
      </c>
      <c r="B1" s="20" t="s">
        <v>19</v>
      </c>
      <c r="C1" s="21" t="s">
        <v>22</v>
      </c>
      <c r="D1" s="22" t="s">
        <v>21</v>
      </c>
    </row>
    <row r="2" spans="1:4" ht="18" customHeight="1" x14ac:dyDescent="0.15">
      <c r="A2" s="16">
        <f>+入力様式!B13</f>
        <v>1</v>
      </c>
      <c r="B2" s="18">
        <v>1</v>
      </c>
      <c r="C2" s="17">
        <f>A2*10+B2</f>
        <v>11</v>
      </c>
      <c r="D2" s="2" t="str">
        <f>+入力様式!C13</f>
        <v>日頃できない体験が沢山出来た。</v>
      </c>
    </row>
    <row r="3" spans="1:4" ht="18" customHeight="1" x14ac:dyDescent="0.15">
      <c r="A3" s="16">
        <f>+入力様式!B14</f>
        <v>1</v>
      </c>
      <c r="B3" s="18">
        <v>1</v>
      </c>
      <c r="C3" s="17">
        <f t="shared" ref="C3:C49" si="0">A3*10+B3</f>
        <v>11</v>
      </c>
      <c r="D3" s="2" t="str">
        <f>+入力様式!C14</f>
        <v>めったに体験できない事ばかりで，橋の建設に向けて児童の関心意欲も大変高まった。</v>
      </c>
    </row>
    <row r="4" spans="1:4" ht="18" customHeight="1" x14ac:dyDescent="0.15">
      <c r="A4" s="16">
        <f>+入力様式!B15</f>
        <v>1</v>
      </c>
      <c r="B4" s="18">
        <v>1</v>
      </c>
      <c r="C4" s="17">
        <f t="shared" si="0"/>
        <v>11</v>
      </c>
      <c r="D4" s="2" t="str">
        <f>+入力様式!C15</f>
        <v>普段入る事のできない所が見学できた。</v>
      </c>
    </row>
    <row r="5" spans="1:4" ht="18" customHeight="1" x14ac:dyDescent="0.15">
      <c r="A5" s="16">
        <f>+入力様式!B16</f>
        <v>1</v>
      </c>
      <c r="B5" s="18">
        <v>1</v>
      </c>
      <c r="C5" s="17">
        <f t="shared" si="0"/>
        <v>11</v>
      </c>
      <c r="D5" s="2" t="str">
        <f>+入力様式!C16</f>
        <v>普段なかなか乗れない車に乗れたり，橋に絵を描いたり出来たから。</v>
      </c>
    </row>
    <row r="6" spans="1:4" ht="18" customHeight="1" x14ac:dyDescent="0.15">
      <c r="A6" s="16" t="str">
        <f>+入力様式!B17</f>
        <v>　</v>
      </c>
      <c r="B6" s="18">
        <v>2</v>
      </c>
      <c r="C6" s="17" t="e">
        <f t="shared" si="0"/>
        <v>#VALUE!</v>
      </c>
      <c r="D6" s="2" t="str">
        <f>+入力様式!C17</f>
        <v>　</v>
      </c>
    </row>
    <row r="7" spans="1:4" ht="18" customHeight="1" x14ac:dyDescent="0.15">
      <c r="A7" s="16" t="str">
        <f>+入力様式!B18</f>
        <v>　</v>
      </c>
      <c r="B7" s="18">
        <v>2</v>
      </c>
      <c r="C7" s="17" t="e">
        <f t="shared" si="0"/>
        <v>#VALUE!</v>
      </c>
      <c r="D7" s="2" t="str">
        <f>+入力様式!C18</f>
        <v>　</v>
      </c>
    </row>
    <row r="8" spans="1:4" ht="18" customHeight="1" x14ac:dyDescent="0.15">
      <c r="A8" s="16" t="str">
        <f>+入力様式!B19</f>
        <v>　</v>
      </c>
      <c r="B8" s="18">
        <v>2</v>
      </c>
      <c r="C8" s="17" t="e">
        <f t="shared" si="0"/>
        <v>#VALUE!</v>
      </c>
      <c r="D8" s="2" t="str">
        <f>+入力様式!C19</f>
        <v>　</v>
      </c>
    </row>
    <row r="9" spans="1:4" ht="18" customHeight="1" x14ac:dyDescent="0.15">
      <c r="A9" s="16" t="str">
        <f>+入力様式!B20</f>
        <v>　</v>
      </c>
      <c r="B9" s="18">
        <v>2</v>
      </c>
      <c r="C9" s="17" t="e">
        <f t="shared" si="0"/>
        <v>#VALUE!</v>
      </c>
      <c r="D9" s="2" t="str">
        <f>+入力様式!C20</f>
        <v>　</v>
      </c>
    </row>
    <row r="10" spans="1:4" ht="18" customHeight="1" x14ac:dyDescent="0.15">
      <c r="A10" s="16" t="str">
        <f>+入力様式!B21</f>
        <v>　</v>
      </c>
      <c r="B10" s="18">
        <v>3</v>
      </c>
      <c r="C10" s="17" t="e">
        <f t="shared" si="0"/>
        <v>#VALUE!</v>
      </c>
      <c r="D10" s="2" t="str">
        <f>+入力様式!C21</f>
        <v>　</v>
      </c>
    </row>
    <row r="11" spans="1:4" ht="18" customHeight="1" x14ac:dyDescent="0.15">
      <c r="A11" s="16" t="str">
        <f>+入力様式!B22</f>
        <v>　</v>
      </c>
      <c r="B11" s="18">
        <v>3</v>
      </c>
      <c r="C11" s="17" t="e">
        <f t="shared" si="0"/>
        <v>#VALUE!</v>
      </c>
      <c r="D11" s="2" t="str">
        <f>+入力様式!C22</f>
        <v>　</v>
      </c>
    </row>
    <row r="12" spans="1:4" ht="18" customHeight="1" x14ac:dyDescent="0.15">
      <c r="A12" s="16" t="e">
        <f>+入力様式!#REF!</f>
        <v>#REF!</v>
      </c>
      <c r="B12" s="18">
        <v>3</v>
      </c>
      <c r="C12" s="17" t="e">
        <f t="shared" si="0"/>
        <v>#REF!</v>
      </c>
      <c r="D12" s="2" t="e">
        <f>+入力様式!#REF!</f>
        <v>#REF!</v>
      </c>
    </row>
    <row r="13" spans="1:4" ht="18" customHeight="1" x14ac:dyDescent="0.15">
      <c r="A13" s="16" t="e">
        <f>+入力様式!#REF!</f>
        <v>#REF!</v>
      </c>
      <c r="B13" s="18">
        <v>3</v>
      </c>
      <c r="C13" s="17" t="e">
        <f t="shared" si="0"/>
        <v>#REF!</v>
      </c>
      <c r="D13" s="2" t="e">
        <f>+入力様式!#REF!</f>
        <v>#REF!</v>
      </c>
    </row>
    <row r="14" spans="1:4" ht="18" customHeight="1" x14ac:dyDescent="0.15">
      <c r="A14" s="16" t="e">
        <f>+入力様式!#REF!</f>
        <v>#REF!</v>
      </c>
      <c r="B14" s="18"/>
      <c r="C14" s="17" t="e">
        <f t="shared" si="0"/>
        <v>#REF!</v>
      </c>
      <c r="D14" s="2" t="e">
        <f>+入力様式!#REF!</f>
        <v>#REF!</v>
      </c>
    </row>
    <row r="15" spans="1:4" ht="18" customHeight="1" x14ac:dyDescent="0.15">
      <c r="A15" s="16" t="e">
        <f>+入力様式!#REF!</f>
        <v>#REF!</v>
      </c>
      <c r="B15" s="18"/>
      <c r="C15" s="17" t="e">
        <f t="shared" si="0"/>
        <v>#REF!</v>
      </c>
      <c r="D15" s="2" t="e">
        <f>+入力様式!#REF!</f>
        <v>#REF!</v>
      </c>
    </row>
    <row r="16" spans="1:4" ht="18" customHeight="1" x14ac:dyDescent="0.15">
      <c r="A16" s="16" t="e">
        <f>+入力様式!#REF!</f>
        <v>#REF!</v>
      </c>
      <c r="B16" s="18"/>
      <c r="C16" s="17" t="e">
        <f t="shared" si="0"/>
        <v>#REF!</v>
      </c>
      <c r="D16" s="2" t="e">
        <f>+入力様式!#REF!</f>
        <v>#REF!</v>
      </c>
    </row>
    <row r="17" spans="1:4" ht="18" customHeight="1" x14ac:dyDescent="0.15">
      <c r="A17" s="16" t="e">
        <f>+入力様式!#REF!</f>
        <v>#REF!</v>
      </c>
      <c r="B17" s="18"/>
      <c r="C17" s="17" t="e">
        <f t="shared" si="0"/>
        <v>#REF!</v>
      </c>
      <c r="D17" s="2" t="e">
        <f>+入力様式!#REF!</f>
        <v>#REF!</v>
      </c>
    </row>
    <row r="18" spans="1:4" ht="18" customHeight="1" x14ac:dyDescent="0.15">
      <c r="A18" s="16" t="e">
        <f>+入力様式!#REF!</f>
        <v>#REF!</v>
      </c>
      <c r="B18" s="18"/>
      <c r="C18" s="17" t="e">
        <f t="shared" si="0"/>
        <v>#REF!</v>
      </c>
      <c r="D18" s="2" t="e">
        <f>+入力様式!#REF!</f>
        <v>#REF!</v>
      </c>
    </row>
    <row r="19" spans="1:4" ht="18" customHeight="1" x14ac:dyDescent="0.15">
      <c r="A19" s="16" t="e">
        <f>+入力様式!#REF!</f>
        <v>#REF!</v>
      </c>
      <c r="B19" s="18"/>
      <c r="C19" s="17" t="e">
        <f t="shared" si="0"/>
        <v>#REF!</v>
      </c>
      <c r="D19" s="2" t="e">
        <f>+入力様式!#REF!</f>
        <v>#REF!</v>
      </c>
    </row>
    <row r="20" spans="1:4" ht="18" customHeight="1" x14ac:dyDescent="0.15">
      <c r="A20" s="16" t="e">
        <f>+入力様式!#REF!</f>
        <v>#REF!</v>
      </c>
      <c r="B20" s="18"/>
      <c r="C20" s="17" t="e">
        <f t="shared" si="0"/>
        <v>#REF!</v>
      </c>
      <c r="D20" s="2" t="e">
        <f>+入力様式!#REF!</f>
        <v>#REF!</v>
      </c>
    </row>
    <row r="21" spans="1:4" ht="18" customHeight="1" x14ac:dyDescent="0.15">
      <c r="A21" s="16" t="e">
        <f>+入力様式!#REF!</f>
        <v>#REF!</v>
      </c>
      <c r="B21" s="18"/>
      <c r="C21" s="17" t="e">
        <f t="shared" si="0"/>
        <v>#REF!</v>
      </c>
      <c r="D21" s="2" t="e">
        <f>+入力様式!#REF!</f>
        <v>#REF!</v>
      </c>
    </row>
    <row r="22" spans="1:4" ht="18" customHeight="1" x14ac:dyDescent="0.15">
      <c r="A22" s="16" t="e">
        <f>+入力様式!#REF!</f>
        <v>#REF!</v>
      </c>
      <c r="B22" s="18"/>
      <c r="C22" s="17" t="e">
        <f t="shared" si="0"/>
        <v>#REF!</v>
      </c>
      <c r="D22" s="2" t="e">
        <f>+入力様式!#REF!</f>
        <v>#REF!</v>
      </c>
    </row>
    <row r="23" spans="1:4" ht="18" customHeight="1" x14ac:dyDescent="0.15">
      <c r="A23" s="16" t="e">
        <f>+入力様式!#REF!</f>
        <v>#REF!</v>
      </c>
      <c r="B23" s="18"/>
      <c r="C23" s="17" t="e">
        <f t="shared" si="0"/>
        <v>#REF!</v>
      </c>
      <c r="D23" s="2" t="e">
        <f>+入力様式!#REF!</f>
        <v>#REF!</v>
      </c>
    </row>
    <row r="24" spans="1:4" ht="18" customHeight="1" x14ac:dyDescent="0.15">
      <c r="A24" s="16" t="e">
        <f>+入力様式!#REF!</f>
        <v>#REF!</v>
      </c>
      <c r="B24" s="18"/>
      <c r="C24" s="17" t="e">
        <f t="shared" si="0"/>
        <v>#REF!</v>
      </c>
      <c r="D24" s="2" t="e">
        <f>+入力様式!#REF!</f>
        <v>#REF!</v>
      </c>
    </row>
    <row r="25" spans="1:4" ht="18" customHeight="1" x14ac:dyDescent="0.15">
      <c r="A25" s="16" t="e">
        <f>+入力様式!#REF!</f>
        <v>#REF!</v>
      </c>
      <c r="B25" s="18"/>
      <c r="C25" s="17" t="e">
        <f t="shared" si="0"/>
        <v>#REF!</v>
      </c>
      <c r="D25" s="2" t="e">
        <f>+入力様式!#REF!</f>
        <v>#REF!</v>
      </c>
    </row>
    <row r="26" spans="1:4" ht="18" customHeight="1" x14ac:dyDescent="0.15">
      <c r="A26" s="16" t="e">
        <f>+入力様式!#REF!</f>
        <v>#REF!</v>
      </c>
      <c r="B26" s="18"/>
      <c r="C26" s="17" t="e">
        <f t="shared" si="0"/>
        <v>#REF!</v>
      </c>
      <c r="D26" s="2" t="e">
        <f>+入力様式!#REF!</f>
        <v>#REF!</v>
      </c>
    </row>
    <row r="27" spans="1:4" ht="18" customHeight="1" x14ac:dyDescent="0.15">
      <c r="A27" s="16" t="e">
        <f>+入力様式!#REF!</f>
        <v>#REF!</v>
      </c>
      <c r="B27" s="18"/>
      <c r="C27" s="17" t="e">
        <f t="shared" si="0"/>
        <v>#REF!</v>
      </c>
      <c r="D27" s="2" t="e">
        <f>+入力様式!#REF!</f>
        <v>#REF!</v>
      </c>
    </row>
    <row r="28" spans="1:4" ht="18" customHeight="1" x14ac:dyDescent="0.15">
      <c r="A28" s="16" t="e">
        <f>+入力様式!#REF!</f>
        <v>#REF!</v>
      </c>
      <c r="B28" s="18"/>
      <c r="C28" s="17" t="e">
        <f t="shared" si="0"/>
        <v>#REF!</v>
      </c>
      <c r="D28" s="2" t="e">
        <f>+入力様式!#REF!</f>
        <v>#REF!</v>
      </c>
    </row>
    <row r="29" spans="1:4" ht="18" customHeight="1" x14ac:dyDescent="0.15">
      <c r="A29" s="16" t="e">
        <f>+入力様式!#REF!</f>
        <v>#REF!</v>
      </c>
      <c r="B29" s="18"/>
      <c r="C29" s="17" t="e">
        <f t="shared" si="0"/>
        <v>#REF!</v>
      </c>
      <c r="D29" s="2" t="e">
        <f>+入力様式!#REF!</f>
        <v>#REF!</v>
      </c>
    </row>
    <row r="30" spans="1:4" ht="18" customHeight="1" x14ac:dyDescent="0.15">
      <c r="A30" s="16" t="e">
        <f>+入力様式!#REF!</f>
        <v>#REF!</v>
      </c>
      <c r="B30" s="18"/>
      <c r="C30" s="17" t="e">
        <f t="shared" si="0"/>
        <v>#REF!</v>
      </c>
      <c r="D30" s="2" t="e">
        <f>+入力様式!#REF!</f>
        <v>#REF!</v>
      </c>
    </row>
    <row r="31" spans="1:4" ht="18" customHeight="1" x14ac:dyDescent="0.15">
      <c r="A31" s="16" t="e">
        <f>+入力様式!#REF!</f>
        <v>#REF!</v>
      </c>
      <c r="B31" s="18"/>
      <c r="C31" s="17" t="e">
        <f t="shared" si="0"/>
        <v>#REF!</v>
      </c>
      <c r="D31" s="2" t="e">
        <f>+入力様式!#REF!</f>
        <v>#REF!</v>
      </c>
    </row>
    <row r="32" spans="1:4" ht="18" customHeight="1" x14ac:dyDescent="0.15">
      <c r="A32" s="16" t="e">
        <f>+入力様式!#REF!</f>
        <v>#REF!</v>
      </c>
      <c r="B32" s="18"/>
      <c r="C32" s="17" t="e">
        <f t="shared" si="0"/>
        <v>#REF!</v>
      </c>
      <c r="D32" s="2" t="e">
        <f>+入力様式!#REF!</f>
        <v>#REF!</v>
      </c>
    </row>
    <row r="33" spans="1:4" ht="18" customHeight="1" x14ac:dyDescent="0.15">
      <c r="A33" s="16" t="e">
        <f>+入力様式!#REF!</f>
        <v>#REF!</v>
      </c>
      <c r="B33" s="18"/>
      <c r="C33" s="17" t="e">
        <f t="shared" si="0"/>
        <v>#REF!</v>
      </c>
      <c r="D33" s="2" t="e">
        <f>+入力様式!#REF!</f>
        <v>#REF!</v>
      </c>
    </row>
    <row r="34" spans="1:4" ht="18" customHeight="1" x14ac:dyDescent="0.15">
      <c r="A34" s="16" t="e">
        <f>+入力様式!#REF!</f>
        <v>#REF!</v>
      </c>
      <c r="B34" s="18"/>
      <c r="C34" s="17" t="e">
        <f t="shared" si="0"/>
        <v>#REF!</v>
      </c>
      <c r="D34" s="2" t="e">
        <f>+入力様式!#REF!</f>
        <v>#REF!</v>
      </c>
    </row>
    <row r="35" spans="1:4" ht="18" customHeight="1" x14ac:dyDescent="0.15">
      <c r="A35" s="16" t="e">
        <f>+入力様式!#REF!</f>
        <v>#REF!</v>
      </c>
      <c r="B35" s="18"/>
      <c r="C35" s="17" t="e">
        <f t="shared" si="0"/>
        <v>#REF!</v>
      </c>
      <c r="D35" s="2" t="e">
        <f>+入力様式!#REF!</f>
        <v>#REF!</v>
      </c>
    </row>
    <row r="36" spans="1:4" ht="18" customHeight="1" x14ac:dyDescent="0.15">
      <c r="A36" s="16" t="e">
        <f>+入力様式!#REF!</f>
        <v>#REF!</v>
      </c>
      <c r="B36" s="18"/>
      <c r="C36" s="17" t="e">
        <f t="shared" si="0"/>
        <v>#REF!</v>
      </c>
      <c r="D36" s="2" t="e">
        <f>+入力様式!#REF!</f>
        <v>#REF!</v>
      </c>
    </row>
    <row r="37" spans="1:4" ht="18" customHeight="1" x14ac:dyDescent="0.15">
      <c r="A37" s="16" t="e">
        <f>+入力様式!#REF!</f>
        <v>#REF!</v>
      </c>
      <c r="B37" s="18"/>
      <c r="C37" s="17" t="e">
        <f t="shared" si="0"/>
        <v>#REF!</v>
      </c>
      <c r="D37" s="2" t="e">
        <f>+入力様式!#REF!</f>
        <v>#REF!</v>
      </c>
    </row>
    <row r="38" spans="1:4" ht="18" customHeight="1" x14ac:dyDescent="0.15">
      <c r="A38" s="16" t="e">
        <f>+入力様式!#REF!</f>
        <v>#REF!</v>
      </c>
      <c r="B38" s="18"/>
      <c r="C38" s="17" t="e">
        <f t="shared" si="0"/>
        <v>#REF!</v>
      </c>
      <c r="D38" s="2" t="e">
        <f>+入力様式!#REF!</f>
        <v>#REF!</v>
      </c>
    </row>
    <row r="39" spans="1:4" ht="18" customHeight="1" x14ac:dyDescent="0.15">
      <c r="A39" s="16" t="e">
        <f>+入力様式!#REF!</f>
        <v>#REF!</v>
      </c>
      <c r="B39" s="18"/>
      <c r="C39" s="17" t="e">
        <f t="shared" si="0"/>
        <v>#REF!</v>
      </c>
      <c r="D39" s="2" t="e">
        <f>+入力様式!#REF!</f>
        <v>#REF!</v>
      </c>
    </row>
    <row r="40" spans="1:4" ht="18" customHeight="1" x14ac:dyDescent="0.15">
      <c r="A40" s="16" t="e">
        <f>+入力様式!#REF!</f>
        <v>#REF!</v>
      </c>
      <c r="B40" s="18"/>
      <c r="C40" s="17" t="e">
        <f t="shared" si="0"/>
        <v>#REF!</v>
      </c>
      <c r="D40" s="2" t="e">
        <f>+入力様式!#REF!</f>
        <v>#REF!</v>
      </c>
    </row>
    <row r="41" spans="1:4" ht="18" customHeight="1" x14ac:dyDescent="0.15">
      <c r="A41" s="16" t="e">
        <f>+入力様式!#REF!</f>
        <v>#REF!</v>
      </c>
      <c r="B41" s="18"/>
      <c r="C41" s="17" t="e">
        <f t="shared" si="0"/>
        <v>#REF!</v>
      </c>
      <c r="D41" s="2" t="e">
        <f>+入力様式!#REF!</f>
        <v>#REF!</v>
      </c>
    </row>
    <row r="42" spans="1:4" ht="18" customHeight="1" x14ac:dyDescent="0.15">
      <c r="A42" s="16" t="e">
        <f>+入力様式!#REF!</f>
        <v>#REF!</v>
      </c>
      <c r="B42" s="18"/>
      <c r="C42" s="17" t="e">
        <f t="shared" si="0"/>
        <v>#REF!</v>
      </c>
      <c r="D42" s="2" t="e">
        <f>+入力様式!#REF!</f>
        <v>#REF!</v>
      </c>
    </row>
    <row r="43" spans="1:4" ht="18" customHeight="1" x14ac:dyDescent="0.15">
      <c r="A43" s="16" t="e">
        <f>+入力様式!#REF!</f>
        <v>#REF!</v>
      </c>
      <c r="B43" s="18"/>
      <c r="C43" s="17" t="e">
        <f t="shared" si="0"/>
        <v>#REF!</v>
      </c>
      <c r="D43" s="2" t="e">
        <f>+入力様式!#REF!</f>
        <v>#REF!</v>
      </c>
    </row>
    <row r="44" spans="1:4" ht="18" customHeight="1" x14ac:dyDescent="0.15">
      <c r="A44" s="16" t="e">
        <f>+入力様式!#REF!</f>
        <v>#REF!</v>
      </c>
      <c r="B44" s="18"/>
      <c r="C44" s="17" t="e">
        <f t="shared" si="0"/>
        <v>#REF!</v>
      </c>
      <c r="D44" s="2" t="e">
        <f>+入力様式!#REF!</f>
        <v>#REF!</v>
      </c>
    </row>
    <row r="45" spans="1:4" ht="18" customHeight="1" x14ac:dyDescent="0.15">
      <c r="A45" s="16" t="e">
        <f>+入力様式!#REF!</f>
        <v>#REF!</v>
      </c>
      <c r="B45" s="18"/>
      <c r="C45" s="17" t="e">
        <f t="shared" si="0"/>
        <v>#REF!</v>
      </c>
      <c r="D45" s="2" t="e">
        <f>+入力様式!#REF!</f>
        <v>#REF!</v>
      </c>
    </row>
    <row r="46" spans="1:4" ht="18" customHeight="1" x14ac:dyDescent="0.15">
      <c r="A46" s="16" t="e">
        <f>+入力様式!#REF!</f>
        <v>#REF!</v>
      </c>
      <c r="B46" s="18"/>
      <c r="C46" s="17" t="e">
        <f t="shared" si="0"/>
        <v>#REF!</v>
      </c>
      <c r="D46" s="2" t="e">
        <f>+入力様式!#REF!</f>
        <v>#REF!</v>
      </c>
    </row>
    <row r="47" spans="1:4" ht="18" customHeight="1" x14ac:dyDescent="0.15">
      <c r="A47" s="16" t="e">
        <f>+入力様式!#REF!</f>
        <v>#REF!</v>
      </c>
      <c r="B47" s="18"/>
      <c r="C47" s="17" t="e">
        <f t="shared" si="0"/>
        <v>#REF!</v>
      </c>
      <c r="D47" s="2" t="e">
        <f>+入力様式!#REF!</f>
        <v>#REF!</v>
      </c>
    </row>
    <row r="48" spans="1:4" ht="18" customHeight="1" x14ac:dyDescent="0.15">
      <c r="A48" s="16" t="e">
        <f>+入力様式!#REF!</f>
        <v>#REF!</v>
      </c>
      <c r="B48" s="18"/>
      <c r="C48" s="17" t="e">
        <f t="shared" si="0"/>
        <v>#REF!</v>
      </c>
      <c r="D48" s="2" t="e">
        <f>+入力様式!#REF!</f>
        <v>#REF!</v>
      </c>
    </row>
    <row r="49" spans="1:4" ht="18" customHeight="1" x14ac:dyDescent="0.15">
      <c r="A49" s="16" t="e">
        <f>+入力様式!#REF!</f>
        <v>#REF!</v>
      </c>
      <c r="B49" s="18"/>
      <c r="C49" s="17" t="e">
        <f t="shared" si="0"/>
        <v>#REF!</v>
      </c>
      <c r="D49" s="2" t="e">
        <f>+入力様式!#REF!</f>
        <v>#REF!</v>
      </c>
    </row>
    <row r="50" spans="1:4" ht="18" customHeight="1" x14ac:dyDescent="0.15">
      <c r="A50" s="16" t="e">
        <f>+入力様式!#REF!</f>
        <v>#REF!</v>
      </c>
      <c r="B50" s="18"/>
      <c r="C50" s="17" t="e">
        <f t="shared" ref="C50:C100" si="1">A50*10+B50</f>
        <v>#REF!</v>
      </c>
      <c r="D50" s="2" t="e">
        <f>+入力様式!#REF!</f>
        <v>#REF!</v>
      </c>
    </row>
    <row r="51" spans="1:4" ht="18" customHeight="1" x14ac:dyDescent="0.15">
      <c r="A51" s="16" t="e">
        <f>+入力様式!#REF!</f>
        <v>#REF!</v>
      </c>
      <c r="B51" s="18"/>
      <c r="C51" s="17" t="e">
        <f t="shared" si="1"/>
        <v>#REF!</v>
      </c>
      <c r="D51" s="2" t="e">
        <f>+入力様式!#REF!</f>
        <v>#REF!</v>
      </c>
    </row>
    <row r="52" spans="1:4" ht="18" customHeight="1" x14ac:dyDescent="0.15">
      <c r="A52" s="16" t="e">
        <f>+入力様式!#REF!</f>
        <v>#REF!</v>
      </c>
      <c r="B52" s="18"/>
      <c r="C52" s="17" t="e">
        <f t="shared" si="1"/>
        <v>#REF!</v>
      </c>
      <c r="D52" s="2" t="e">
        <f>+入力様式!#REF!</f>
        <v>#REF!</v>
      </c>
    </row>
    <row r="53" spans="1:4" ht="18" customHeight="1" x14ac:dyDescent="0.15">
      <c r="A53" s="16" t="e">
        <f>+入力様式!#REF!</f>
        <v>#REF!</v>
      </c>
      <c r="B53" s="18"/>
      <c r="C53" s="17" t="e">
        <f t="shared" si="1"/>
        <v>#REF!</v>
      </c>
      <c r="D53" s="2" t="e">
        <f>+入力様式!#REF!</f>
        <v>#REF!</v>
      </c>
    </row>
    <row r="54" spans="1:4" ht="18" customHeight="1" x14ac:dyDescent="0.15">
      <c r="A54" s="16" t="e">
        <f>+入力様式!#REF!</f>
        <v>#REF!</v>
      </c>
      <c r="B54" s="18"/>
      <c r="C54" s="17" t="e">
        <f t="shared" si="1"/>
        <v>#REF!</v>
      </c>
      <c r="D54" s="2" t="e">
        <f>+入力様式!#REF!</f>
        <v>#REF!</v>
      </c>
    </row>
    <row r="55" spans="1:4" ht="18" customHeight="1" x14ac:dyDescent="0.15">
      <c r="A55" s="16" t="e">
        <f>+入力様式!#REF!</f>
        <v>#REF!</v>
      </c>
      <c r="B55" s="18"/>
      <c r="C55" s="17" t="e">
        <f t="shared" si="1"/>
        <v>#REF!</v>
      </c>
      <c r="D55" s="2" t="e">
        <f>+入力様式!#REF!</f>
        <v>#REF!</v>
      </c>
    </row>
    <row r="56" spans="1:4" ht="18" customHeight="1" x14ac:dyDescent="0.15">
      <c r="A56" s="16" t="e">
        <f>+入力様式!#REF!</f>
        <v>#REF!</v>
      </c>
      <c r="B56" s="18"/>
      <c r="C56" s="17" t="e">
        <f t="shared" si="1"/>
        <v>#REF!</v>
      </c>
      <c r="D56" s="2" t="e">
        <f>+入力様式!#REF!</f>
        <v>#REF!</v>
      </c>
    </row>
    <row r="57" spans="1:4" ht="18" customHeight="1" x14ac:dyDescent="0.15">
      <c r="A57" s="16" t="e">
        <f>+入力様式!#REF!</f>
        <v>#REF!</v>
      </c>
      <c r="B57" s="18"/>
      <c r="C57" s="17" t="e">
        <f t="shared" si="1"/>
        <v>#REF!</v>
      </c>
      <c r="D57" s="2" t="e">
        <f>+入力様式!#REF!</f>
        <v>#REF!</v>
      </c>
    </row>
    <row r="58" spans="1:4" ht="18" customHeight="1" x14ac:dyDescent="0.15">
      <c r="A58" s="16" t="e">
        <f>+入力様式!#REF!</f>
        <v>#REF!</v>
      </c>
      <c r="B58" s="18"/>
      <c r="C58" s="17" t="e">
        <f t="shared" si="1"/>
        <v>#REF!</v>
      </c>
      <c r="D58" s="2" t="e">
        <f>+入力様式!#REF!</f>
        <v>#REF!</v>
      </c>
    </row>
    <row r="59" spans="1:4" ht="18" customHeight="1" x14ac:dyDescent="0.15">
      <c r="A59" s="16" t="e">
        <f>+入力様式!#REF!</f>
        <v>#REF!</v>
      </c>
      <c r="B59" s="18"/>
      <c r="C59" s="17" t="e">
        <f t="shared" si="1"/>
        <v>#REF!</v>
      </c>
      <c r="D59" s="2" t="e">
        <f>+入力様式!#REF!</f>
        <v>#REF!</v>
      </c>
    </row>
    <row r="60" spans="1:4" ht="18" customHeight="1" x14ac:dyDescent="0.15">
      <c r="A60" s="16" t="e">
        <f>+入力様式!#REF!</f>
        <v>#REF!</v>
      </c>
      <c r="B60" s="18"/>
      <c r="C60" s="17" t="e">
        <f t="shared" si="1"/>
        <v>#REF!</v>
      </c>
      <c r="D60" s="2" t="e">
        <f>+入力様式!#REF!</f>
        <v>#REF!</v>
      </c>
    </row>
    <row r="61" spans="1:4" ht="18" customHeight="1" x14ac:dyDescent="0.15">
      <c r="A61" s="16" t="e">
        <f>+入力様式!#REF!</f>
        <v>#REF!</v>
      </c>
      <c r="B61" s="18"/>
      <c r="C61" s="17" t="e">
        <f t="shared" si="1"/>
        <v>#REF!</v>
      </c>
      <c r="D61" s="2" t="e">
        <f>+入力様式!#REF!</f>
        <v>#REF!</v>
      </c>
    </row>
    <row r="62" spans="1:4" ht="18" customHeight="1" x14ac:dyDescent="0.15">
      <c r="A62" s="16" t="e">
        <f>+入力様式!#REF!</f>
        <v>#REF!</v>
      </c>
      <c r="B62" s="18"/>
      <c r="C62" s="17" t="e">
        <f t="shared" si="1"/>
        <v>#REF!</v>
      </c>
      <c r="D62" s="2" t="e">
        <f>+入力様式!#REF!</f>
        <v>#REF!</v>
      </c>
    </row>
    <row r="63" spans="1:4" ht="18" customHeight="1" x14ac:dyDescent="0.15">
      <c r="A63" s="16" t="e">
        <f>+入力様式!#REF!</f>
        <v>#REF!</v>
      </c>
      <c r="B63" s="18"/>
      <c r="C63" s="17" t="e">
        <f t="shared" si="1"/>
        <v>#REF!</v>
      </c>
      <c r="D63" s="2" t="e">
        <f>+入力様式!#REF!</f>
        <v>#REF!</v>
      </c>
    </row>
    <row r="64" spans="1:4" ht="18" customHeight="1" x14ac:dyDescent="0.15">
      <c r="A64" s="16" t="e">
        <f>+入力様式!#REF!</f>
        <v>#REF!</v>
      </c>
      <c r="B64" s="18"/>
      <c r="C64" s="17" t="e">
        <f t="shared" si="1"/>
        <v>#REF!</v>
      </c>
      <c r="D64" s="2" t="e">
        <f>+入力様式!#REF!</f>
        <v>#REF!</v>
      </c>
    </row>
    <row r="65" spans="1:4" ht="18" customHeight="1" x14ac:dyDescent="0.15">
      <c r="A65" s="16" t="e">
        <f>+入力様式!#REF!</f>
        <v>#REF!</v>
      </c>
      <c r="B65" s="18"/>
      <c r="C65" s="17" t="e">
        <f t="shared" si="1"/>
        <v>#REF!</v>
      </c>
      <c r="D65" s="2" t="e">
        <f>+入力様式!#REF!</f>
        <v>#REF!</v>
      </c>
    </row>
    <row r="66" spans="1:4" ht="18" customHeight="1" x14ac:dyDescent="0.15">
      <c r="A66" s="16" t="e">
        <f>+入力様式!#REF!</f>
        <v>#REF!</v>
      </c>
      <c r="B66" s="18"/>
      <c r="C66" s="17" t="e">
        <f t="shared" si="1"/>
        <v>#REF!</v>
      </c>
      <c r="D66" s="2" t="e">
        <f>+入力様式!#REF!</f>
        <v>#REF!</v>
      </c>
    </row>
    <row r="67" spans="1:4" ht="18" customHeight="1" x14ac:dyDescent="0.15">
      <c r="A67" s="16" t="e">
        <f>+入力様式!#REF!</f>
        <v>#REF!</v>
      </c>
      <c r="B67" s="18"/>
      <c r="C67" s="17" t="e">
        <f t="shared" si="1"/>
        <v>#REF!</v>
      </c>
      <c r="D67" s="2" t="e">
        <f>+入力様式!#REF!</f>
        <v>#REF!</v>
      </c>
    </row>
    <row r="68" spans="1:4" ht="18" customHeight="1" x14ac:dyDescent="0.15">
      <c r="A68" s="16" t="e">
        <f>+入力様式!#REF!</f>
        <v>#REF!</v>
      </c>
      <c r="B68" s="18"/>
      <c r="C68" s="17" t="e">
        <f t="shared" si="1"/>
        <v>#REF!</v>
      </c>
      <c r="D68" s="2" t="e">
        <f>+入力様式!#REF!</f>
        <v>#REF!</v>
      </c>
    </row>
    <row r="69" spans="1:4" ht="18" customHeight="1" x14ac:dyDescent="0.15">
      <c r="A69" s="16" t="e">
        <f>+入力様式!#REF!</f>
        <v>#REF!</v>
      </c>
      <c r="B69" s="18"/>
      <c r="C69" s="17" t="e">
        <f t="shared" si="1"/>
        <v>#REF!</v>
      </c>
      <c r="D69" s="2" t="e">
        <f>+入力様式!#REF!</f>
        <v>#REF!</v>
      </c>
    </row>
    <row r="70" spans="1:4" ht="18" customHeight="1" x14ac:dyDescent="0.15">
      <c r="A70" s="16" t="e">
        <f>+入力様式!#REF!</f>
        <v>#REF!</v>
      </c>
      <c r="B70" s="18"/>
      <c r="C70" s="17" t="e">
        <f t="shared" si="1"/>
        <v>#REF!</v>
      </c>
      <c r="D70" s="2" t="e">
        <f>+入力様式!#REF!</f>
        <v>#REF!</v>
      </c>
    </row>
    <row r="71" spans="1:4" ht="18" customHeight="1" x14ac:dyDescent="0.15">
      <c r="A71" s="16" t="e">
        <f>+入力様式!#REF!</f>
        <v>#REF!</v>
      </c>
      <c r="B71" s="18"/>
      <c r="C71" s="17" t="e">
        <f t="shared" si="1"/>
        <v>#REF!</v>
      </c>
      <c r="D71" s="2" t="e">
        <f>+入力様式!#REF!</f>
        <v>#REF!</v>
      </c>
    </row>
    <row r="72" spans="1:4" ht="18" customHeight="1" x14ac:dyDescent="0.15">
      <c r="A72" s="16" t="e">
        <f>+入力様式!#REF!</f>
        <v>#REF!</v>
      </c>
      <c r="B72" s="18"/>
      <c r="C72" s="17" t="e">
        <f t="shared" si="1"/>
        <v>#REF!</v>
      </c>
      <c r="D72" s="2" t="e">
        <f>+入力様式!#REF!</f>
        <v>#REF!</v>
      </c>
    </row>
    <row r="73" spans="1:4" ht="18" customHeight="1" x14ac:dyDescent="0.15">
      <c r="A73" s="16" t="e">
        <f>+入力様式!#REF!</f>
        <v>#REF!</v>
      </c>
      <c r="B73" s="18"/>
      <c r="C73" s="17" t="e">
        <f t="shared" si="1"/>
        <v>#REF!</v>
      </c>
      <c r="D73" s="2" t="e">
        <f>+入力様式!#REF!</f>
        <v>#REF!</v>
      </c>
    </row>
    <row r="74" spans="1:4" ht="18" customHeight="1" x14ac:dyDescent="0.15">
      <c r="A74" s="16" t="e">
        <f>+入力様式!#REF!</f>
        <v>#REF!</v>
      </c>
      <c r="B74" s="18"/>
      <c r="C74" s="17" t="e">
        <f t="shared" si="1"/>
        <v>#REF!</v>
      </c>
      <c r="D74" s="2" t="e">
        <f>+入力様式!#REF!</f>
        <v>#REF!</v>
      </c>
    </row>
    <row r="75" spans="1:4" ht="18" customHeight="1" x14ac:dyDescent="0.15">
      <c r="A75" s="16" t="e">
        <f>+入力様式!#REF!</f>
        <v>#REF!</v>
      </c>
      <c r="B75" s="18"/>
      <c r="C75" s="17" t="e">
        <f t="shared" si="1"/>
        <v>#REF!</v>
      </c>
      <c r="D75" s="2" t="e">
        <f>+入力様式!#REF!</f>
        <v>#REF!</v>
      </c>
    </row>
    <row r="76" spans="1:4" ht="18" customHeight="1" x14ac:dyDescent="0.15">
      <c r="A76" s="16" t="e">
        <f>+入力様式!#REF!</f>
        <v>#REF!</v>
      </c>
      <c r="B76" s="18"/>
      <c r="C76" s="17" t="e">
        <f t="shared" si="1"/>
        <v>#REF!</v>
      </c>
      <c r="D76" s="2" t="e">
        <f>+入力様式!#REF!</f>
        <v>#REF!</v>
      </c>
    </row>
    <row r="77" spans="1:4" ht="18" customHeight="1" x14ac:dyDescent="0.15">
      <c r="A77" s="16" t="e">
        <f>+入力様式!#REF!</f>
        <v>#REF!</v>
      </c>
      <c r="B77" s="18"/>
      <c r="C77" s="17" t="e">
        <f t="shared" si="1"/>
        <v>#REF!</v>
      </c>
      <c r="D77" s="2" t="e">
        <f>+入力様式!#REF!</f>
        <v>#REF!</v>
      </c>
    </row>
    <row r="78" spans="1:4" ht="18" customHeight="1" x14ac:dyDescent="0.15">
      <c r="A78" s="16" t="e">
        <f>+入力様式!#REF!</f>
        <v>#REF!</v>
      </c>
      <c r="B78" s="18"/>
      <c r="C78" s="17" t="e">
        <f t="shared" si="1"/>
        <v>#REF!</v>
      </c>
      <c r="D78" s="2" t="e">
        <f>+入力様式!#REF!</f>
        <v>#REF!</v>
      </c>
    </row>
    <row r="79" spans="1:4" ht="18" customHeight="1" x14ac:dyDescent="0.15">
      <c r="A79" s="16" t="e">
        <f>+入力様式!#REF!</f>
        <v>#REF!</v>
      </c>
      <c r="B79" s="18"/>
      <c r="C79" s="17" t="e">
        <f t="shared" si="1"/>
        <v>#REF!</v>
      </c>
      <c r="D79" s="2" t="e">
        <f>+入力様式!#REF!</f>
        <v>#REF!</v>
      </c>
    </row>
    <row r="80" spans="1:4" ht="18" customHeight="1" x14ac:dyDescent="0.15">
      <c r="A80" s="16" t="e">
        <f>+入力様式!#REF!</f>
        <v>#REF!</v>
      </c>
      <c r="B80" s="18"/>
      <c r="C80" s="17" t="e">
        <f t="shared" si="1"/>
        <v>#REF!</v>
      </c>
      <c r="D80" s="2" t="e">
        <f>+入力様式!#REF!</f>
        <v>#REF!</v>
      </c>
    </row>
    <row r="81" spans="1:4" ht="18" customHeight="1" x14ac:dyDescent="0.15">
      <c r="A81" s="16" t="e">
        <f>+入力様式!#REF!</f>
        <v>#REF!</v>
      </c>
      <c r="B81" s="18"/>
      <c r="C81" s="17" t="e">
        <f t="shared" si="1"/>
        <v>#REF!</v>
      </c>
      <c r="D81" s="2" t="e">
        <f>+入力様式!#REF!</f>
        <v>#REF!</v>
      </c>
    </row>
    <row r="82" spans="1:4" ht="18" customHeight="1" x14ac:dyDescent="0.15">
      <c r="A82" s="16" t="e">
        <f>+入力様式!#REF!</f>
        <v>#REF!</v>
      </c>
      <c r="B82" s="18"/>
      <c r="C82" s="17" t="e">
        <f t="shared" si="1"/>
        <v>#REF!</v>
      </c>
      <c r="D82" s="2" t="e">
        <f>+入力様式!#REF!</f>
        <v>#REF!</v>
      </c>
    </row>
    <row r="83" spans="1:4" ht="18" customHeight="1" x14ac:dyDescent="0.15">
      <c r="A83" s="16" t="e">
        <f>+入力様式!#REF!</f>
        <v>#REF!</v>
      </c>
      <c r="B83" s="18"/>
      <c r="C83" s="17" t="e">
        <f t="shared" si="1"/>
        <v>#REF!</v>
      </c>
      <c r="D83" s="2" t="e">
        <f>+入力様式!#REF!</f>
        <v>#REF!</v>
      </c>
    </row>
    <row r="84" spans="1:4" ht="18" customHeight="1" x14ac:dyDescent="0.15">
      <c r="A84" s="16" t="e">
        <f>+入力様式!#REF!</f>
        <v>#REF!</v>
      </c>
      <c r="B84" s="18"/>
      <c r="C84" s="17" t="e">
        <f t="shared" si="1"/>
        <v>#REF!</v>
      </c>
      <c r="D84" s="2" t="e">
        <f>+入力様式!#REF!</f>
        <v>#REF!</v>
      </c>
    </row>
    <row r="85" spans="1:4" ht="18" customHeight="1" x14ac:dyDescent="0.15">
      <c r="A85" s="16" t="e">
        <f>+入力様式!#REF!</f>
        <v>#REF!</v>
      </c>
      <c r="B85" s="18"/>
      <c r="C85" s="17" t="e">
        <f t="shared" si="1"/>
        <v>#REF!</v>
      </c>
      <c r="D85" s="2" t="e">
        <f>+入力様式!#REF!</f>
        <v>#REF!</v>
      </c>
    </row>
    <row r="86" spans="1:4" ht="18" customHeight="1" x14ac:dyDescent="0.15">
      <c r="A86" s="16" t="e">
        <f>+入力様式!#REF!</f>
        <v>#REF!</v>
      </c>
      <c r="B86" s="18"/>
      <c r="C86" s="17" t="e">
        <f t="shared" si="1"/>
        <v>#REF!</v>
      </c>
      <c r="D86" s="2" t="e">
        <f>+入力様式!#REF!</f>
        <v>#REF!</v>
      </c>
    </row>
    <row r="87" spans="1:4" ht="18" customHeight="1" x14ac:dyDescent="0.15">
      <c r="A87" s="16" t="e">
        <f>+入力様式!#REF!</f>
        <v>#REF!</v>
      </c>
      <c r="B87" s="18"/>
      <c r="C87" s="17" t="e">
        <f t="shared" si="1"/>
        <v>#REF!</v>
      </c>
      <c r="D87" s="2" t="e">
        <f>+入力様式!#REF!</f>
        <v>#REF!</v>
      </c>
    </row>
    <row r="88" spans="1:4" ht="18" customHeight="1" x14ac:dyDescent="0.15">
      <c r="A88" s="16" t="e">
        <f>+入力様式!#REF!</f>
        <v>#REF!</v>
      </c>
      <c r="B88" s="18"/>
      <c r="C88" s="17" t="e">
        <f t="shared" si="1"/>
        <v>#REF!</v>
      </c>
      <c r="D88" s="2" t="e">
        <f>+入力様式!#REF!</f>
        <v>#REF!</v>
      </c>
    </row>
    <row r="89" spans="1:4" ht="18" customHeight="1" x14ac:dyDescent="0.15">
      <c r="A89" s="16" t="e">
        <f>+入力様式!#REF!</f>
        <v>#REF!</v>
      </c>
      <c r="B89" s="18"/>
      <c r="C89" s="17" t="e">
        <f t="shared" si="1"/>
        <v>#REF!</v>
      </c>
      <c r="D89" s="2" t="e">
        <f>+入力様式!#REF!</f>
        <v>#REF!</v>
      </c>
    </row>
    <row r="90" spans="1:4" ht="18" customHeight="1" x14ac:dyDescent="0.15">
      <c r="A90" s="16" t="e">
        <f>+入力様式!#REF!</f>
        <v>#REF!</v>
      </c>
      <c r="B90" s="18"/>
      <c r="C90" s="17" t="e">
        <f t="shared" si="1"/>
        <v>#REF!</v>
      </c>
      <c r="D90" s="2" t="e">
        <f>+入力様式!#REF!</f>
        <v>#REF!</v>
      </c>
    </row>
    <row r="91" spans="1:4" ht="18" customHeight="1" x14ac:dyDescent="0.15">
      <c r="A91" s="16" t="e">
        <f>+入力様式!#REF!</f>
        <v>#REF!</v>
      </c>
      <c r="B91" s="18"/>
      <c r="C91" s="17" t="e">
        <f t="shared" si="1"/>
        <v>#REF!</v>
      </c>
      <c r="D91" s="2" t="e">
        <f>+入力様式!#REF!</f>
        <v>#REF!</v>
      </c>
    </row>
    <row r="92" spans="1:4" ht="18" customHeight="1" x14ac:dyDescent="0.15">
      <c r="A92" s="16" t="e">
        <f>+入力様式!#REF!</f>
        <v>#REF!</v>
      </c>
      <c r="B92" s="18"/>
      <c r="C92" s="17" t="e">
        <f t="shared" si="1"/>
        <v>#REF!</v>
      </c>
      <c r="D92" s="2" t="e">
        <f>+入力様式!#REF!</f>
        <v>#REF!</v>
      </c>
    </row>
    <row r="93" spans="1:4" ht="18" customHeight="1" x14ac:dyDescent="0.15">
      <c r="A93" s="16" t="e">
        <f>+入力様式!#REF!</f>
        <v>#REF!</v>
      </c>
      <c r="B93" s="18"/>
      <c r="C93" s="17" t="e">
        <f t="shared" si="1"/>
        <v>#REF!</v>
      </c>
      <c r="D93" s="2" t="e">
        <f>+入力様式!#REF!</f>
        <v>#REF!</v>
      </c>
    </row>
    <row r="94" spans="1:4" ht="18" customHeight="1" x14ac:dyDescent="0.15">
      <c r="A94" s="16" t="e">
        <f>+入力様式!#REF!</f>
        <v>#REF!</v>
      </c>
      <c r="B94" s="18"/>
      <c r="C94" s="17" t="e">
        <f t="shared" si="1"/>
        <v>#REF!</v>
      </c>
      <c r="D94" s="2" t="e">
        <f>+入力様式!#REF!</f>
        <v>#REF!</v>
      </c>
    </row>
    <row r="95" spans="1:4" ht="18" customHeight="1" x14ac:dyDescent="0.15">
      <c r="A95" s="16" t="e">
        <f>+入力様式!#REF!</f>
        <v>#REF!</v>
      </c>
      <c r="B95" s="18"/>
      <c r="C95" s="17" t="e">
        <f t="shared" si="1"/>
        <v>#REF!</v>
      </c>
      <c r="D95" s="2" t="e">
        <f>+入力様式!#REF!</f>
        <v>#REF!</v>
      </c>
    </row>
    <row r="96" spans="1:4" ht="18" customHeight="1" x14ac:dyDescent="0.15">
      <c r="A96" s="16" t="e">
        <f>+入力様式!#REF!</f>
        <v>#REF!</v>
      </c>
      <c r="B96" s="18"/>
      <c r="C96" s="17" t="e">
        <f t="shared" si="1"/>
        <v>#REF!</v>
      </c>
      <c r="D96" s="2" t="e">
        <f>+入力様式!#REF!</f>
        <v>#REF!</v>
      </c>
    </row>
    <row r="97" spans="1:4" ht="18" customHeight="1" x14ac:dyDescent="0.15">
      <c r="A97" s="16" t="e">
        <f>+入力様式!#REF!</f>
        <v>#REF!</v>
      </c>
      <c r="B97" s="18"/>
      <c r="C97" s="17" t="e">
        <f t="shared" si="1"/>
        <v>#REF!</v>
      </c>
      <c r="D97" s="2" t="e">
        <f>+入力様式!#REF!</f>
        <v>#REF!</v>
      </c>
    </row>
    <row r="98" spans="1:4" ht="18" customHeight="1" x14ac:dyDescent="0.15">
      <c r="A98" s="16" t="e">
        <f>+入力様式!#REF!</f>
        <v>#REF!</v>
      </c>
      <c r="B98" s="18"/>
      <c r="C98" s="17" t="e">
        <f t="shared" si="1"/>
        <v>#REF!</v>
      </c>
      <c r="D98" s="2" t="e">
        <f>+入力様式!#REF!</f>
        <v>#REF!</v>
      </c>
    </row>
    <row r="99" spans="1:4" ht="18" customHeight="1" x14ac:dyDescent="0.15">
      <c r="A99" s="16" t="e">
        <f>+入力様式!#REF!</f>
        <v>#REF!</v>
      </c>
      <c r="B99" s="18"/>
      <c r="C99" s="17" t="e">
        <f t="shared" si="1"/>
        <v>#REF!</v>
      </c>
      <c r="D99" s="2" t="e">
        <f>+入力様式!#REF!</f>
        <v>#REF!</v>
      </c>
    </row>
    <row r="100" spans="1:4" ht="18" customHeight="1" x14ac:dyDescent="0.15">
      <c r="A100" s="16" t="e">
        <f>+入力様式!#REF!</f>
        <v>#REF!</v>
      </c>
      <c r="B100" s="18"/>
      <c r="C100" s="17" t="e">
        <f t="shared" si="1"/>
        <v>#REF!</v>
      </c>
      <c r="D100" s="2" t="e">
        <f>+入力様式!#REF!</f>
        <v>#REF!</v>
      </c>
    </row>
    <row r="101" spans="1:4" ht="18" customHeight="1" x14ac:dyDescent="0.15">
      <c r="A101" s="16" t="e">
        <f>+入力様式!#REF!</f>
        <v>#REF!</v>
      </c>
      <c r="B101" s="18"/>
      <c r="C101" s="17" t="e">
        <f t="shared" ref="C101" si="2">A101*10+B101</f>
        <v>#REF!</v>
      </c>
      <c r="D101" s="2" t="e">
        <f>+入力様式!#REF!</f>
        <v>#REF!</v>
      </c>
    </row>
    <row r="102" spans="1:4" ht="20.100000000000001" customHeight="1" x14ac:dyDescent="0.15"/>
  </sheetData>
  <autoFilter ref="A1:D101"/>
  <phoneticPr fontId="1"/>
  <conditionalFormatting sqref="A2:D101">
    <cfRule type="expression" dxfId="5" priority="1">
      <formula>$A2=4</formula>
    </cfRule>
    <cfRule type="expression" dxfId="4" priority="2">
      <formula>$A2=3</formula>
    </cfRule>
    <cfRule type="expression" dxfId="3" priority="3">
      <formula>$A2=2</formula>
    </cfRule>
    <cfRule type="expression" dxfId="2" priority="4">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102"/>
  <sheetViews>
    <sheetView showGridLines="0" showZeros="0" workbookViewId="0">
      <pane ySplit="1" topLeftCell="A2" activePane="bottomLeft" state="frozen"/>
      <selection pane="bottomLeft" activeCell="C19" sqref="C19"/>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19" t="s">
        <v>16</v>
      </c>
      <c r="B1" s="20" t="s">
        <v>19</v>
      </c>
      <c r="C1" s="36" t="s">
        <v>53</v>
      </c>
    </row>
    <row r="2" spans="1:3" ht="18" customHeight="1" x14ac:dyDescent="0.15">
      <c r="A2" s="16">
        <f>入力様式!K13</f>
        <v>2</v>
      </c>
      <c r="B2" s="18">
        <v>1</v>
      </c>
      <c r="C2" s="15">
        <f>入力様式!L13</f>
        <v>0</v>
      </c>
    </row>
    <row r="3" spans="1:3" ht="18" customHeight="1" x14ac:dyDescent="0.15">
      <c r="A3" s="16">
        <f>入力様式!K14</f>
        <v>2</v>
      </c>
      <c r="B3" s="18"/>
      <c r="C3" s="15">
        <f>入力様式!L14</f>
        <v>0</v>
      </c>
    </row>
    <row r="4" spans="1:3" ht="18" customHeight="1" x14ac:dyDescent="0.15">
      <c r="A4" s="16" t="str">
        <f>入力様式!K15</f>
        <v>　</v>
      </c>
      <c r="B4" s="18"/>
      <c r="C4" s="15" t="str">
        <f>入力様式!L15</f>
        <v>　</v>
      </c>
    </row>
    <row r="5" spans="1:3" ht="18" customHeight="1" x14ac:dyDescent="0.15">
      <c r="A5" s="16">
        <f>入力様式!K16</f>
        <v>2</v>
      </c>
      <c r="B5" s="18"/>
      <c r="C5" s="15">
        <f>入力様式!L16</f>
        <v>0</v>
      </c>
    </row>
    <row r="6" spans="1:3" ht="18" customHeight="1" x14ac:dyDescent="0.15">
      <c r="A6" s="16" t="str">
        <f>入力様式!K17</f>
        <v>　</v>
      </c>
      <c r="B6" s="18">
        <v>2</v>
      </c>
      <c r="C6" s="15">
        <f>入力様式!L17</f>
        <v>0</v>
      </c>
    </row>
    <row r="7" spans="1:3" ht="18" customHeight="1" x14ac:dyDescent="0.15">
      <c r="A7" s="16" t="str">
        <f>入力様式!K18</f>
        <v>　</v>
      </c>
      <c r="B7" s="18"/>
      <c r="C7" s="15">
        <f>入力様式!L18</f>
        <v>0</v>
      </c>
    </row>
    <row r="8" spans="1:3" ht="18" customHeight="1" x14ac:dyDescent="0.15">
      <c r="A8" s="16" t="str">
        <f>入力様式!K19</f>
        <v>　</v>
      </c>
      <c r="B8" s="18"/>
      <c r="C8" s="15" t="str">
        <f>入力様式!L19</f>
        <v>　</v>
      </c>
    </row>
    <row r="9" spans="1:3" ht="18" customHeight="1" x14ac:dyDescent="0.15">
      <c r="A9" s="16" t="str">
        <f>入力様式!K20</f>
        <v>　</v>
      </c>
      <c r="B9" s="18"/>
      <c r="C9" s="15">
        <f>入力様式!L20</f>
        <v>0</v>
      </c>
    </row>
    <row r="10" spans="1:3" ht="18" customHeight="1" x14ac:dyDescent="0.15">
      <c r="A10" s="16" t="str">
        <f>入力様式!K21</f>
        <v>　</v>
      </c>
      <c r="B10" s="18">
        <v>3</v>
      </c>
      <c r="C10" s="15" t="str">
        <f>入力様式!L21</f>
        <v>　</v>
      </c>
    </row>
    <row r="11" spans="1:3" ht="18" customHeight="1" x14ac:dyDescent="0.15">
      <c r="A11" s="16" t="str">
        <f>入力様式!K22</f>
        <v>　</v>
      </c>
      <c r="B11" s="18"/>
      <c r="C11" s="15">
        <f>入力様式!L22</f>
        <v>0</v>
      </c>
    </row>
    <row r="12" spans="1:3" ht="18" customHeight="1" x14ac:dyDescent="0.15">
      <c r="A12" s="16" t="e">
        <f>入力様式!#REF!</f>
        <v>#REF!</v>
      </c>
      <c r="B12" s="18">
        <v>4</v>
      </c>
      <c r="C12" s="15" t="e">
        <f>入力様式!#REF!</f>
        <v>#REF!</v>
      </c>
    </row>
    <row r="13" spans="1:3" ht="18" customHeight="1" x14ac:dyDescent="0.15">
      <c r="A13" s="16" t="e">
        <f>入力様式!#REF!</f>
        <v>#REF!</v>
      </c>
      <c r="B13" s="18"/>
      <c r="C13" s="15" t="e">
        <f>入力様式!#REF!</f>
        <v>#REF!</v>
      </c>
    </row>
    <row r="14" spans="1:3" ht="18" customHeight="1" x14ac:dyDescent="0.15">
      <c r="A14" s="16" t="e">
        <f>入力様式!#REF!</f>
        <v>#REF!</v>
      </c>
      <c r="B14" s="18">
        <v>5</v>
      </c>
      <c r="C14" s="15" t="e">
        <f>入力様式!#REF!</f>
        <v>#REF!</v>
      </c>
    </row>
    <row r="15" spans="1:3" ht="18" customHeight="1" x14ac:dyDescent="0.15">
      <c r="A15" s="16" t="e">
        <f>入力様式!#REF!</f>
        <v>#REF!</v>
      </c>
      <c r="B15" s="18"/>
      <c r="C15" s="15" t="e">
        <f>入力様式!#REF!</f>
        <v>#REF!</v>
      </c>
    </row>
    <row r="16" spans="1:3" ht="18" customHeight="1" x14ac:dyDescent="0.15">
      <c r="A16" s="16" t="e">
        <f>入力様式!#REF!</f>
        <v>#REF!</v>
      </c>
      <c r="B16" s="18"/>
      <c r="C16" s="15" t="e">
        <f>入力様式!#REF!</f>
        <v>#REF!</v>
      </c>
    </row>
    <row r="17" spans="1:3" ht="18" customHeight="1" x14ac:dyDescent="0.15">
      <c r="A17" s="16" t="e">
        <f>入力様式!#REF!</f>
        <v>#REF!</v>
      </c>
      <c r="B17" s="18"/>
      <c r="C17" s="15" t="e">
        <f>入力様式!#REF!</f>
        <v>#REF!</v>
      </c>
    </row>
    <row r="18" spans="1:3" ht="18" customHeight="1" x14ac:dyDescent="0.15">
      <c r="A18" s="16" t="e">
        <f>入力様式!#REF!</f>
        <v>#REF!</v>
      </c>
      <c r="B18" s="18"/>
      <c r="C18" s="15" t="e">
        <f>入力様式!#REF!</f>
        <v>#REF!</v>
      </c>
    </row>
    <row r="19" spans="1:3" ht="18" customHeight="1" x14ac:dyDescent="0.15">
      <c r="A19" s="16" t="e">
        <f>入力様式!#REF!</f>
        <v>#REF!</v>
      </c>
      <c r="B19" s="18"/>
      <c r="C19" s="15" t="e">
        <f>入力様式!#REF!</f>
        <v>#REF!</v>
      </c>
    </row>
    <row r="20" spans="1:3" ht="18" customHeight="1" x14ac:dyDescent="0.15">
      <c r="A20" s="16" t="e">
        <f>入力様式!#REF!</f>
        <v>#REF!</v>
      </c>
      <c r="B20" s="18"/>
      <c r="C20" s="15" t="e">
        <f>入力様式!#REF!</f>
        <v>#REF!</v>
      </c>
    </row>
    <row r="21" spans="1:3" ht="18" customHeight="1" x14ac:dyDescent="0.15">
      <c r="A21" s="16" t="e">
        <f>入力様式!#REF!</f>
        <v>#REF!</v>
      </c>
      <c r="B21" s="18"/>
      <c r="C21" s="15" t="e">
        <f>入力様式!#REF!</f>
        <v>#REF!</v>
      </c>
    </row>
    <row r="22" spans="1:3" ht="18" customHeight="1" x14ac:dyDescent="0.15">
      <c r="A22" s="16" t="e">
        <f>入力様式!#REF!</f>
        <v>#REF!</v>
      </c>
      <c r="B22" s="18"/>
      <c r="C22" s="15" t="e">
        <f>入力様式!#REF!</f>
        <v>#REF!</v>
      </c>
    </row>
    <row r="23" spans="1:3" ht="18" customHeight="1" x14ac:dyDescent="0.15">
      <c r="A23" s="16" t="e">
        <f>入力様式!#REF!</f>
        <v>#REF!</v>
      </c>
      <c r="B23" s="18"/>
      <c r="C23" s="15" t="e">
        <f>入力様式!#REF!</f>
        <v>#REF!</v>
      </c>
    </row>
    <row r="24" spans="1:3" ht="18" customHeight="1" x14ac:dyDescent="0.15">
      <c r="A24" s="16" t="e">
        <f>入力様式!#REF!</f>
        <v>#REF!</v>
      </c>
      <c r="B24" s="18"/>
      <c r="C24" s="15" t="e">
        <f>入力様式!#REF!</f>
        <v>#REF!</v>
      </c>
    </row>
    <row r="25" spans="1:3" ht="18" customHeight="1" x14ac:dyDescent="0.15">
      <c r="A25" s="16" t="e">
        <f>入力様式!#REF!</f>
        <v>#REF!</v>
      </c>
      <c r="B25" s="18"/>
      <c r="C25" s="15" t="e">
        <f>入力様式!#REF!</f>
        <v>#REF!</v>
      </c>
    </row>
    <row r="26" spans="1:3" ht="18" customHeight="1" x14ac:dyDescent="0.15">
      <c r="A26" s="16" t="e">
        <f>入力様式!#REF!</f>
        <v>#REF!</v>
      </c>
      <c r="B26" s="18"/>
      <c r="C26" s="15" t="e">
        <f>入力様式!#REF!</f>
        <v>#REF!</v>
      </c>
    </row>
    <row r="27" spans="1:3" ht="18" customHeight="1" x14ac:dyDescent="0.15">
      <c r="A27" s="16" t="e">
        <f>入力様式!#REF!</f>
        <v>#REF!</v>
      </c>
      <c r="B27" s="18"/>
      <c r="C27" s="15" t="e">
        <f>入力様式!#REF!</f>
        <v>#REF!</v>
      </c>
    </row>
    <row r="28" spans="1:3" ht="18" customHeight="1" x14ac:dyDescent="0.15">
      <c r="A28" s="16" t="e">
        <f>入力様式!#REF!</f>
        <v>#REF!</v>
      </c>
      <c r="B28" s="18"/>
      <c r="C28" s="15" t="e">
        <f>入力様式!#REF!</f>
        <v>#REF!</v>
      </c>
    </row>
    <row r="29" spans="1:3" ht="18" customHeight="1" x14ac:dyDescent="0.15">
      <c r="A29" s="16" t="e">
        <f>入力様式!#REF!</f>
        <v>#REF!</v>
      </c>
      <c r="B29" s="18"/>
      <c r="C29" s="15" t="e">
        <f>入力様式!#REF!</f>
        <v>#REF!</v>
      </c>
    </row>
    <row r="30" spans="1:3" ht="18" customHeight="1" x14ac:dyDescent="0.15">
      <c r="A30" s="16" t="e">
        <f>入力様式!#REF!</f>
        <v>#REF!</v>
      </c>
      <c r="B30" s="18"/>
      <c r="C30" s="15" t="e">
        <f>入力様式!#REF!</f>
        <v>#REF!</v>
      </c>
    </row>
    <row r="31" spans="1:3" ht="18" customHeight="1" x14ac:dyDescent="0.15">
      <c r="A31" s="16" t="e">
        <f>入力様式!#REF!</f>
        <v>#REF!</v>
      </c>
      <c r="B31" s="18"/>
      <c r="C31" s="15" t="e">
        <f>入力様式!#REF!</f>
        <v>#REF!</v>
      </c>
    </row>
    <row r="32" spans="1:3" ht="18" customHeight="1" x14ac:dyDescent="0.15">
      <c r="A32" s="16" t="e">
        <f>入力様式!#REF!</f>
        <v>#REF!</v>
      </c>
      <c r="B32" s="18"/>
      <c r="C32" s="15" t="e">
        <f>入力様式!#REF!</f>
        <v>#REF!</v>
      </c>
    </row>
    <row r="33" spans="1:3" ht="18" customHeight="1" x14ac:dyDescent="0.15">
      <c r="A33" s="16" t="e">
        <f>入力様式!#REF!</f>
        <v>#REF!</v>
      </c>
      <c r="B33" s="18"/>
      <c r="C33" s="15" t="e">
        <f>入力様式!#REF!</f>
        <v>#REF!</v>
      </c>
    </row>
    <row r="34" spans="1:3" ht="18" customHeight="1" x14ac:dyDescent="0.15">
      <c r="A34" s="16" t="e">
        <f>入力様式!#REF!</f>
        <v>#REF!</v>
      </c>
      <c r="B34" s="18"/>
      <c r="C34" s="15" t="e">
        <f>入力様式!#REF!</f>
        <v>#REF!</v>
      </c>
    </row>
    <row r="35" spans="1:3" ht="18" customHeight="1" x14ac:dyDescent="0.15">
      <c r="A35" s="16" t="e">
        <f>入力様式!#REF!</f>
        <v>#REF!</v>
      </c>
      <c r="B35" s="18"/>
      <c r="C35" s="15" t="e">
        <f>入力様式!#REF!</f>
        <v>#REF!</v>
      </c>
    </row>
    <row r="36" spans="1:3" ht="18" customHeight="1" x14ac:dyDescent="0.15">
      <c r="A36" s="16" t="e">
        <f>入力様式!#REF!</f>
        <v>#REF!</v>
      </c>
      <c r="B36" s="18"/>
      <c r="C36" s="15" t="e">
        <f>入力様式!#REF!</f>
        <v>#REF!</v>
      </c>
    </row>
    <row r="37" spans="1:3" ht="18" customHeight="1" x14ac:dyDescent="0.15">
      <c r="A37" s="16" t="e">
        <f>入力様式!#REF!</f>
        <v>#REF!</v>
      </c>
      <c r="B37" s="18"/>
      <c r="C37" s="15" t="e">
        <f>入力様式!#REF!</f>
        <v>#REF!</v>
      </c>
    </row>
    <row r="38" spans="1:3" ht="18" customHeight="1" x14ac:dyDescent="0.15">
      <c r="A38" s="16" t="e">
        <f>入力様式!#REF!</f>
        <v>#REF!</v>
      </c>
      <c r="B38" s="18"/>
      <c r="C38" s="15" t="e">
        <f>入力様式!#REF!</f>
        <v>#REF!</v>
      </c>
    </row>
    <row r="39" spans="1:3" ht="18" customHeight="1" x14ac:dyDescent="0.15">
      <c r="A39" s="16" t="e">
        <f>入力様式!#REF!</f>
        <v>#REF!</v>
      </c>
      <c r="B39" s="18"/>
      <c r="C39" s="15" t="e">
        <f>入力様式!#REF!</f>
        <v>#REF!</v>
      </c>
    </row>
    <row r="40" spans="1:3" ht="18" customHeight="1" x14ac:dyDescent="0.15">
      <c r="A40" s="16" t="e">
        <f>入力様式!#REF!</f>
        <v>#REF!</v>
      </c>
      <c r="B40" s="18"/>
      <c r="C40" s="15" t="e">
        <f>入力様式!#REF!</f>
        <v>#REF!</v>
      </c>
    </row>
    <row r="41" spans="1:3" ht="18" customHeight="1" x14ac:dyDescent="0.15">
      <c r="A41" s="16" t="e">
        <f>入力様式!#REF!</f>
        <v>#REF!</v>
      </c>
      <c r="B41" s="18"/>
      <c r="C41" s="15" t="e">
        <f>入力様式!#REF!</f>
        <v>#REF!</v>
      </c>
    </row>
    <row r="42" spans="1:3" ht="18" customHeight="1" x14ac:dyDescent="0.15">
      <c r="A42" s="16" t="e">
        <f>入力様式!#REF!</f>
        <v>#REF!</v>
      </c>
      <c r="B42" s="18"/>
      <c r="C42" s="15" t="e">
        <f>入力様式!#REF!</f>
        <v>#REF!</v>
      </c>
    </row>
    <row r="43" spans="1:3" ht="18" customHeight="1" x14ac:dyDescent="0.15">
      <c r="A43" s="16" t="e">
        <f>入力様式!#REF!</f>
        <v>#REF!</v>
      </c>
      <c r="B43" s="18"/>
      <c r="C43" s="15" t="e">
        <f>入力様式!#REF!</f>
        <v>#REF!</v>
      </c>
    </row>
    <row r="44" spans="1:3" ht="18" customHeight="1" x14ac:dyDescent="0.15">
      <c r="A44" s="16" t="e">
        <f>入力様式!#REF!</f>
        <v>#REF!</v>
      </c>
      <c r="B44" s="18"/>
      <c r="C44" s="15" t="e">
        <f>入力様式!#REF!</f>
        <v>#REF!</v>
      </c>
    </row>
    <row r="45" spans="1:3" ht="18" customHeight="1" x14ac:dyDescent="0.15">
      <c r="A45" s="16" t="e">
        <f>入力様式!#REF!</f>
        <v>#REF!</v>
      </c>
      <c r="B45" s="18"/>
      <c r="C45" s="15" t="e">
        <f>入力様式!#REF!</f>
        <v>#REF!</v>
      </c>
    </row>
    <row r="46" spans="1:3" ht="18" customHeight="1" x14ac:dyDescent="0.15">
      <c r="A46" s="16" t="e">
        <f>入力様式!#REF!</f>
        <v>#REF!</v>
      </c>
      <c r="B46" s="18"/>
      <c r="C46" s="15" t="e">
        <f>入力様式!#REF!</f>
        <v>#REF!</v>
      </c>
    </row>
    <row r="47" spans="1:3" ht="18" customHeight="1" x14ac:dyDescent="0.15">
      <c r="A47" s="16" t="e">
        <f>入力様式!#REF!</f>
        <v>#REF!</v>
      </c>
      <c r="B47" s="18"/>
      <c r="C47" s="15" t="e">
        <f>入力様式!#REF!</f>
        <v>#REF!</v>
      </c>
    </row>
    <row r="48" spans="1:3" ht="18" customHeight="1" x14ac:dyDescent="0.15">
      <c r="A48" s="16" t="e">
        <f>入力様式!#REF!</f>
        <v>#REF!</v>
      </c>
      <c r="B48" s="18"/>
      <c r="C48" s="15" t="e">
        <f>入力様式!#REF!</f>
        <v>#REF!</v>
      </c>
    </row>
    <row r="49" spans="1:3" ht="18" customHeight="1" x14ac:dyDescent="0.15">
      <c r="A49" s="16" t="e">
        <f>入力様式!#REF!</f>
        <v>#REF!</v>
      </c>
      <c r="B49" s="18"/>
      <c r="C49" s="15" t="e">
        <f>入力様式!#REF!</f>
        <v>#REF!</v>
      </c>
    </row>
    <row r="50" spans="1:3" ht="18" customHeight="1" x14ac:dyDescent="0.15">
      <c r="A50" s="16" t="e">
        <f>入力様式!#REF!</f>
        <v>#REF!</v>
      </c>
      <c r="B50" s="18"/>
      <c r="C50" s="15" t="e">
        <f>入力様式!#REF!</f>
        <v>#REF!</v>
      </c>
    </row>
    <row r="51" spans="1:3" ht="18" customHeight="1" x14ac:dyDescent="0.15">
      <c r="A51" s="16" t="e">
        <f>入力様式!#REF!</f>
        <v>#REF!</v>
      </c>
      <c r="B51" s="18"/>
      <c r="C51" s="15" t="e">
        <f>入力様式!#REF!</f>
        <v>#REF!</v>
      </c>
    </row>
    <row r="52" spans="1:3" ht="18" customHeight="1" x14ac:dyDescent="0.15">
      <c r="A52" s="16" t="e">
        <f>入力様式!#REF!</f>
        <v>#REF!</v>
      </c>
      <c r="B52" s="18"/>
      <c r="C52" s="15" t="e">
        <f>入力様式!#REF!</f>
        <v>#REF!</v>
      </c>
    </row>
    <row r="53" spans="1:3" ht="18" customHeight="1" x14ac:dyDescent="0.15">
      <c r="A53" s="16" t="e">
        <f>入力様式!#REF!</f>
        <v>#REF!</v>
      </c>
      <c r="B53" s="18"/>
      <c r="C53" s="15" t="e">
        <f>入力様式!#REF!</f>
        <v>#REF!</v>
      </c>
    </row>
    <row r="54" spans="1:3" ht="18" customHeight="1" x14ac:dyDescent="0.15">
      <c r="A54" s="16" t="e">
        <f>入力様式!#REF!</f>
        <v>#REF!</v>
      </c>
      <c r="B54" s="18"/>
      <c r="C54" s="15" t="e">
        <f>入力様式!#REF!</f>
        <v>#REF!</v>
      </c>
    </row>
    <row r="55" spans="1:3" ht="18" customHeight="1" x14ac:dyDescent="0.15">
      <c r="A55" s="16" t="e">
        <f>入力様式!#REF!</f>
        <v>#REF!</v>
      </c>
      <c r="B55" s="18"/>
      <c r="C55" s="15" t="e">
        <f>入力様式!#REF!</f>
        <v>#REF!</v>
      </c>
    </row>
    <row r="56" spans="1:3" ht="18" customHeight="1" x14ac:dyDescent="0.15">
      <c r="A56" s="16" t="e">
        <f>入力様式!#REF!</f>
        <v>#REF!</v>
      </c>
      <c r="B56" s="18"/>
      <c r="C56" s="15" t="e">
        <f>入力様式!#REF!</f>
        <v>#REF!</v>
      </c>
    </row>
    <row r="57" spans="1:3" ht="18" customHeight="1" x14ac:dyDescent="0.15">
      <c r="A57" s="16" t="e">
        <f>入力様式!#REF!</f>
        <v>#REF!</v>
      </c>
      <c r="B57" s="18"/>
      <c r="C57" s="15" t="e">
        <f>入力様式!#REF!</f>
        <v>#REF!</v>
      </c>
    </row>
    <row r="58" spans="1:3" ht="18" customHeight="1" x14ac:dyDescent="0.15">
      <c r="A58" s="16" t="e">
        <f>入力様式!#REF!</f>
        <v>#REF!</v>
      </c>
      <c r="B58" s="18"/>
      <c r="C58" s="15" t="e">
        <f>入力様式!#REF!</f>
        <v>#REF!</v>
      </c>
    </row>
    <row r="59" spans="1:3" ht="18" customHeight="1" x14ac:dyDescent="0.15">
      <c r="A59" s="16" t="e">
        <f>入力様式!#REF!</f>
        <v>#REF!</v>
      </c>
      <c r="B59" s="18"/>
      <c r="C59" s="15" t="e">
        <f>入力様式!#REF!</f>
        <v>#REF!</v>
      </c>
    </row>
    <row r="60" spans="1:3" ht="18" customHeight="1" x14ac:dyDescent="0.15">
      <c r="A60" s="16" t="e">
        <f>入力様式!#REF!</f>
        <v>#REF!</v>
      </c>
      <c r="B60" s="18"/>
      <c r="C60" s="15" t="e">
        <f>入力様式!#REF!</f>
        <v>#REF!</v>
      </c>
    </row>
    <row r="61" spans="1:3" ht="18" customHeight="1" x14ac:dyDescent="0.15">
      <c r="A61" s="16" t="e">
        <f>入力様式!#REF!</f>
        <v>#REF!</v>
      </c>
      <c r="B61" s="18"/>
      <c r="C61" s="15" t="e">
        <f>入力様式!#REF!</f>
        <v>#REF!</v>
      </c>
    </row>
    <row r="62" spans="1:3" ht="18" customHeight="1" x14ac:dyDescent="0.15">
      <c r="A62" s="16" t="e">
        <f>入力様式!#REF!</f>
        <v>#REF!</v>
      </c>
      <c r="B62" s="18"/>
      <c r="C62" s="15" t="e">
        <f>入力様式!#REF!</f>
        <v>#REF!</v>
      </c>
    </row>
    <row r="63" spans="1:3" ht="18" customHeight="1" x14ac:dyDescent="0.15">
      <c r="A63" s="16" t="e">
        <f>入力様式!#REF!</f>
        <v>#REF!</v>
      </c>
      <c r="B63" s="18"/>
      <c r="C63" s="15" t="e">
        <f>入力様式!#REF!</f>
        <v>#REF!</v>
      </c>
    </row>
    <row r="64" spans="1:3" ht="18" customHeight="1" x14ac:dyDescent="0.15">
      <c r="A64" s="16" t="e">
        <f>入力様式!#REF!</f>
        <v>#REF!</v>
      </c>
      <c r="B64" s="18"/>
      <c r="C64" s="15" t="e">
        <f>入力様式!#REF!</f>
        <v>#REF!</v>
      </c>
    </row>
    <row r="65" spans="1:3" ht="18" customHeight="1" x14ac:dyDescent="0.15">
      <c r="A65" s="16" t="e">
        <f>入力様式!#REF!</f>
        <v>#REF!</v>
      </c>
      <c r="B65" s="18"/>
      <c r="C65" s="15" t="e">
        <f>入力様式!#REF!</f>
        <v>#REF!</v>
      </c>
    </row>
    <row r="66" spans="1:3" ht="18" customHeight="1" x14ac:dyDescent="0.15">
      <c r="A66" s="16" t="e">
        <f>入力様式!#REF!</f>
        <v>#REF!</v>
      </c>
      <c r="B66" s="18"/>
      <c r="C66" s="15" t="e">
        <f>入力様式!#REF!</f>
        <v>#REF!</v>
      </c>
    </row>
    <row r="67" spans="1:3" ht="18" customHeight="1" x14ac:dyDescent="0.15">
      <c r="A67" s="16" t="e">
        <f>入力様式!#REF!</f>
        <v>#REF!</v>
      </c>
      <c r="B67" s="18"/>
      <c r="C67" s="15" t="e">
        <f>入力様式!#REF!</f>
        <v>#REF!</v>
      </c>
    </row>
    <row r="68" spans="1:3" ht="18" customHeight="1" x14ac:dyDescent="0.15">
      <c r="A68" s="16" t="e">
        <f>入力様式!#REF!</f>
        <v>#REF!</v>
      </c>
      <c r="B68" s="18"/>
      <c r="C68" s="15" t="e">
        <f>入力様式!#REF!</f>
        <v>#REF!</v>
      </c>
    </row>
    <row r="69" spans="1:3" ht="18" customHeight="1" x14ac:dyDescent="0.15">
      <c r="A69" s="16" t="e">
        <f>入力様式!#REF!</f>
        <v>#REF!</v>
      </c>
      <c r="B69" s="18"/>
      <c r="C69" s="15" t="e">
        <f>入力様式!#REF!</f>
        <v>#REF!</v>
      </c>
    </row>
    <row r="70" spans="1:3" ht="18" customHeight="1" x14ac:dyDescent="0.15">
      <c r="A70" s="16" t="e">
        <f>入力様式!#REF!</f>
        <v>#REF!</v>
      </c>
      <c r="B70" s="18"/>
      <c r="C70" s="15" t="e">
        <f>入力様式!#REF!</f>
        <v>#REF!</v>
      </c>
    </row>
    <row r="71" spans="1:3" ht="18" customHeight="1" x14ac:dyDescent="0.15">
      <c r="A71" s="16" t="e">
        <f>入力様式!#REF!</f>
        <v>#REF!</v>
      </c>
      <c r="B71" s="18"/>
      <c r="C71" s="15" t="e">
        <f>入力様式!#REF!</f>
        <v>#REF!</v>
      </c>
    </row>
    <row r="72" spans="1:3" ht="18" customHeight="1" x14ac:dyDescent="0.15">
      <c r="A72" s="16" t="e">
        <f>入力様式!#REF!</f>
        <v>#REF!</v>
      </c>
      <c r="B72" s="18"/>
      <c r="C72" s="15" t="e">
        <f>入力様式!#REF!</f>
        <v>#REF!</v>
      </c>
    </row>
    <row r="73" spans="1:3" ht="18" customHeight="1" x14ac:dyDescent="0.15">
      <c r="A73" s="16" t="e">
        <f>入力様式!#REF!</f>
        <v>#REF!</v>
      </c>
      <c r="B73" s="18"/>
      <c r="C73" s="15" t="e">
        <f>入力様式!#REF!</f>
        <v>#REF!</v>
      </c>
    </row>
    <row r="74" spans="1:3" ht="18" customHeight="1" x14ac:dyDescent="0.15">
      <c r="A74" s="16" t="e">
        <f>入力様式!#REF!</f>
        <v>#REF!</v>
      </c>
      <c r="B74" s="18"/>
      <c r="C74" s="15" t="e">
        <f>入力様式!#REF!</f>
        <v>#REF!</v>
      </c>
    </row>
    <row r="75" spans="1:3" ht="18" customHeight="1" x14ac:dyDescent="0.15">
      <c r="A75" s="16" t="e">
        <f>入力様式!#REF!</f>
        <v>#REF!</v>
      </c>
      <c r="B75" s="18"/>
      <c r="C75" s="15" t="e">
        <f>入力様式!#REF!</f>
        <v>#REF!</v>
      </c>
    </row>
    <row r="76" spans="1:3" ht="18" customHeight="1" x14ac:dyDescent="0.15">
      <c r="A76" s="16" t="e">
        <f>入力様式!#REF!</f>
        <v>#REF!</v>
      </c>
      <c r="B76" s="18"/>
      <c r="C76" s="15" t="e">
        <f>入力様式!#REF!</f>
        <v>#REF!</v>
      </c>
    </row>
    <row r="77" spans="1:3" ht="18" customHeight="1" x14ac:dyDescent="0.15">
      <c r="A77" s="16" t="e">
        <f>入力様式!#REF!</f>
        <v>#REF!</v>
      </c>
      <c r="B77" s="18"/>
      <c r="C77" s="15" t="e">
        <f>入力様式!#REF!</f>
        <v>#REF!</v>
      </c>
    </row>
    <row r="78" spans="1:3" ht="18" customHeight="1" x14ac:dyDescent="0.15">
      <c r="A78" s="16" t="e">
        <f>入力様式!#REF!</f>
        <v>#REF!</v>
      </c>
      <c r="B78" s="18"/>
      <c r="C78" s="15" t="e">
        <f>入力様式!#REF!</f>
        <v>#REF!</v>
      </c>
    </row>
    <row r="79" spans="1:3" ht="18" customHeight="1" x14ac:dyDescent="0.15">
      <c r="A79" s="16" t="e">
        <f>入力様式!#REF!</f>
        <v>#REF!</v>
      </c>
      <c r="B79" s="18"/>
      <c r="C79" s="15" t="e">
        <f>入力様式!#REF!</f>
        <v>#REF!</v>
      </c>
    </row>
    <row r="80" spans="1:3" ht="18" customHeight="1" x14ac:dyDescent="0.15">
      <c r="A80" s="16" t="e">
        <f>入力様式!#REF!</f>
        <v>#REF!</v>
      </c>
      <c r="B80" s="18"/>
      <c r="C80" s="15" t="e">
        <f>入力様式!#REF!</f>
        <v>#REF!</v>
      </c>
    </row>
    <row r="81" spans="1:3" ht="18" customHeight="1" x14ac:dyDescent="0.15">
      <c r="A81" s="16" t="e">
        <f>入力様式!#REF!</f>
        <v>#REF!</v>
      </c>
      <c r="B81" s="18"/>
      <c r="C81" s="15" t="e">
        <f>入力様式!#REF!</f>
        <v>#REF!</v>
      </c>
    </row>
    <row r="82" spans="1:3" ht="18" customHeight="1" x14ac:dyDescent="0.15">
      <c r="A82" s="16" t="e">
        <f>入力様式!#REF!</f>
        <v>#REF!</v>
      </c>
      <c r="B82" s="18"/>
      <c r="C82" s="15" t="e">
        <f>入力様式!#REF!</f>
        <v>#REF!</v>
      </c>
    </row>
    <row r="83" spans="1:3" ht="18" customHeight="1" x14ac:dyDescent="0.15">
      <c r="A83" s="16" t="e">
        <f>入力様式!#REF!</f>
        <v>#REF!</v>
      </c>
      <c r="B83" s="18"/>
      <c r="C83" s="15" t="e">
        <f>入力様式!#REF!</f>
        <v>#REF!</v>
      </c>
    </row>
    <row r="84" spans="1:3" ht="18" customHeight="1" x14ac:dyDescent="0.15">
      <c r="A84" s="16" t="e">
        <f>入力様式!#REF!</f>
        <v>#REF!</v>
      </c>
      <c r="B84" s="18"/>
      <c r="C84" s="15" t="e">
        <f>入力様式!#REF!</f>
        <v>#REF!</v>
      </c>
    </row>
    <row r="85" spans="1:3" ht="18" customHeight="1" x14ac:dyDescent="0.15">
      <c r="A85" s="16" t="e">
        <f>入力様式!#REF!</f>
        <v>#REF!</v>
      </c>
      <c r="B85" s="18"/>
      <c r="C85" s="15" t="e">
        <f>入力様式!#REF!</f>
        <v>#REF!</v>
      </c>
    </row>
    <row r="86" spans="1:3" ht="18" customHeight="1" x14ac:dyDescent="0.15">
      <c r="A86" s="16" t="e">
        <f>入力様式!#REF!</f>
        <v>#REF!</v>
      </c>
      <c r="B86" s="18"/>
      <c r="C86" s="15" t="e">
        <f>入力様式!#REF!</f>
        <v>#REF!</v>
      </c>
    </row>
    <row r="87" spans="1:3" ht="18" customHeight="1" x14ac:dyDescent="0.15">
      <c r="A87" s="16" t="e">
        <f>入力様式!#REF!</f>
        <v>#REF!</v>
      </c>
      <c r="B87" s="18"/>
      <c r="C87" s="15" t="e">
        <f>入力様式!#REF!</f>
        <v>#REF!</v>
      </c>
    </row>
    <row r="88" spans="1:3" ht="18" customHeight="1" x14ac:dyDescent="0.15">
      <c r="A88" s="16" t="e">
        <f>入力様式!#REF!</f>
        <v>#REF!</v>
      </c>
      <c r="B88" s="18"/>
      <c r="C88" s="15" t="e">
        <f>入力様式!#REF!</f>
        <v>#REF!</v>
      </c>
    </row>
    <row r="89" spans="1:3" ht="18" customHeight="1" x14ac:dyDescent="0.15">
      <c r="A89" s="16" t="e">
        <f>入力様式!#REF!</f>
        <v>#REF!</v>
      </c>
      <c r="B89" s="18"/>
      <c r="C89" s="15" t="e">
        <f>入力様式!#REF!</f>
        <v>#REF!</v>
      </c>
    </row>
    <row r="90" spans="1:3" ht="18" customHeight="1" x14ac:dyDescent="0.15">
      <c r="A90" s="16" t="e">
        <f>入力様式!#REF!</f>
        <v>#REF!</v>
      </c>
      <c r="B90" s="18"/>
      <c r="C90" s="15" t="e">
        <f>入力様式!#REF!</f>
        <v>#REF!</v>
      </c>
    </row>
    <row r="91" spans="1:3" ht="18" customHeight="1" x14ac:dyDescent="0.15">
      <c r="A91" s="16" t="e">
        <f>入力様式!#REF!</f>
        <v>#REF!</v>
      </c>
      <c r="B91" s="18"/>
      <c r="C91" s="15" t="e">
        <f>入力様式!#REF!</f>
        <v>#REF!</v>
      </c>
    </row>
    <row r="92" spans="1:3" ht="18" customHeight="1" x14ac:dyDescent="0.15">
      <c r="A92" s="16" t="e">
        <f>入力様式!#REF!</f>
        <v>#REF!</v>
      </c>
      <c r="B92" s="18"/>
      <c r="C92" s="15" t="e">
        <f>入力様式!#REF!</f>
        <v>#REF!</v>
      </c>
    </row>
    <row r="93" spans="1:3" ht="18" customHeight="1" x14ac:dyDescent="0.15">
      <c r="A93" s="16" t="e">
        <f>入力様式!#REF!</f>
        <v>#REF!</v>
      </c>
      <c r="B93" s="18"/>
      <c r="C93" s="15" t="e">
        <f>入力様式!#REF!</f>
        <v>#REF!</v>
      </c>
    </row>
    <row r="94" spans="1:3" ht="18" customHeight="1" x14ac:dyDescent="0.15">
      <c r="A94" s="16" t="e">
        <f>入力様式!#REF!</f>
        <v>#REF!</v>
      </c>
      <c r="B94" s="18"/>
      <c r="C94" s="15" t="e">
        <f>入力様式!#REF!</f>
        <v>#REF!</v>
      </c>
    </row>
    <row r="95" spans="1:3" ht="18" customHeight="1" x14ac:dyDescent="0.15">
      <c r="A95" s="16" t="e">
        <f>入力様式!#REF!</f>
        <v>#REF!</v>
      </c>
      <c r="B95" s="18"/>
      <c r="C95" s="15" t="e">
        <f>入力様式!#REF!</f>
        <v>#REF!</v>
      </c>
    </row>
    <row r="96" spans="1:3" ht="18" customHeight="1" x14ac:dyDescent="0.15">
      <c r="A96" s="16" t="e">
        <f>入力様式!#REF!</f>
        <v>#REF!</v>
      </c>
      <c r="B96" s="18"/>
      <c r="C96" s="15" t="e">
        <f>入力様式!#REF!</f>
        <v>#REF!</v>
      </c>
    </row>
    <row r="97" spans="1:3" ht="18" customHeight="1" x14ac:dyDescent="0.15">
      <c r="A97" s="16" t="e">
        <f>入力様式!#REF!</f>
        <v>#REF!</v>
      </c>
      <c r="B97" s="18"/>
      <c r="C97" s="15" t="e">
        <f>入力様式!#REF!</f>
        <v>#REF!</v>
      </c>
    </row>
    <row r="98" spans="1:3" ht="18" customHeight="1" x14ac:dyDescent="0.15">
      <c r="A98" s="16" t="e">
        <f>入力様式!#REF!</f>
        <v>#REF!</v>
      </c>
      <c r="B98" s="18"/>
      <c r="C98" s="15" t="e">
        <f>入力様式!#REF!</f>
        <v>#REF!</v>
      </c>
    </row>
    <row r="99" spans="1:3" ht="18" customHeight="1" x14ac:dyDescent="0.15">
      <c r="A99" s="16" t="e">
        <f>入力様式!#REF!</f>
        <v>#REF!</v>
      </c>
      <c r="B99" s="18"/>
      <c r="C99" s="15" t="e">
        <f>入力様式!#REF!</f>
        <v>#REF!</v>
      </c>
    </row>
    <row r="100" spans="1:3" ht="18" customHeight="1" x14ac:dyDescent="0.15">
      <c r="A100" s="16" t="e">
        <f>入力様式!#REF!</f>
        <v>#REF!</v>
      </c>
      <c r="B100" s="18"/>
      <c r="C100" s="15" t="e">
        <f>入力様式!#REF!</f>
        <v>#REF!</v>
      </c>
    </row>
    <row r="101" spans="1:3" ht="18" customHeight="1" x14ac:dyDescent="0.15">
      <c r="A101" s="16" t="e">
        <f>入力様式!#REF!</f>
        <v>#REF!</v>
      </c>
      <c r="B101" s="18"/>
      <c r="C101" s="15" t="e">
        <f>入力様式!#REF!</f>
        <v>#REF!</v>
      </c>
    </row>
    <row r="102" spans="1:3" ht="20.100000000000001" customHeight="1" x14ac:dyDescent="0.15"/>
  </sheetData>
  <phoneticPr fontId="1"/>
  <conditionalFormatting sqref="A2:C101">
    <cfRule type="expression" dxfId="1"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102"/>
  <sheetViews>
    <sheetView showGridLines="0" showZeros="0" workbookViewId="0">
      <pane ySplit="1" topLeftCell="A2" activePane="bottomLeft" state="frozen"/>
      <selection pane="bottomLeft" activeCell="B7" sqref="B7"/>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19" t="s">
        <v>16</v>
      </c>
      <c r="B1" s="20" t="s">
        <v>19</v>
      </c>
      <c r="C1" s="36" t="s">
        <v>54</v>
      </c>
    </row>
    <row r="2" spans="1:3" ht="18" customHeight="1" x14ac:dyDescent="0.15">
      <c r="A2" s="16">
        <f>入力様式!Q13</f>
        <v>1</v>
      </c>
      <c r="B2" s="18">
        <v>1</v>
      </c>
      <c r="C2" s="15" t="str">
        <f>入力様式!R13</f>
        <v>子供たちは色々な体験ができて満足していた。</v>
      </c>
    </row>
    <row r="3" spans="1:3" ht="18" customHeight="1" x14ac:dyDescent="0.15">
      <c r="A3" s="16">
        <f>入力様式!Q14</f>
        <v>1</v>
      </c>
      <c r="B3" s="18">
        <v>2</v>
      </c>
      <c r="C3" s="15" t="str">
        <f>入力様式!R14</f>
        <v>児童も引率職員もとても喜んでいる。キャリア教育の場としても，とても有用。</v>
      </c>
    </row>
    <row r="4" spans="1:3" ht="18" customHeight="1" x14ac:dyDescent="0.15">
      <c r="A4" s="16">
        <f>入力様式!Q15</f>
        <v>1</v>
      </c>
      <c r="B4" s="18">
        <v>3</v>
      </c>
      <c r="C4" s="15" t="str">
        <f>入力様式!R15</f>
        <v>工事車両を近くで見たり乗ったりすることができ，貴重な体験ができた。</v>
      </c>
    </row>
    <row r="5" spans="1:3" ht="18" customHeight="1" x14ac:dyDescent="0.15">
      <c r="A5" s="16">
        <f>入力様式!Q16</f>
        <v>1</v>
      </c>
      <c r="B5" s="18">
        <v>4</v>
      </c>
      <c r="C5" s="15" t="str">
        <f>入力様式!R16</f>
        <v>普段出来ない事が体験できるから。</v>
      </c>
    </row>
    <row r="6" spans="1:3" ht="18" customHeight="1" x14ac:dyDescent="0.15">
      <c r="A6" s="16" t="str">
        <f>入力様式!Q17</f>
        <v>　</v>
      </c>
      <c r="B6" s="18">
        <v>5</v>
      </c>
      <c r="C6" s="15" t="str">
        <f>入力様式!R17</f>
        <v>　</v>
      </c>
    </row>
    <row r="7" spans="1:3" ht="18" customHeight="1" x14ac:dyDescent="0.15">
      <c r="A7" s="16" t="str">
        <f>入力様式!Q18</f>
        <v>　</v>
      </c>
      <c r="B7" s="18"/>
      <c r="C7" s="15" t="str">
        <f>入力様式!R18</f>
        <v>　</v>
      </c>
    </row>
    <row r="8" spans="1:3" ht="18" customHeight="1" x14ac:dyDescent="0.15">
      <c r="A8" s="16" t="str">
        <f>入力様式!Q19</f>
        <v>　</v>
      </c>
      <c r="B8" s="18"/>
      <c r="C8" s="15" t="str">
        <f>入力様式!R19</f>
        <v>　</v>
      </c>
    </row>
    <row r="9" spans="1:3" ht="18" customHeight="1" x14ac:dyDescent="0.15">
      <c r="A9" s="16" t="str">
        <f>入力様式!Q20</f>
        <v>　</v>
      </c>
      <c r="B9" s="18"/>
      <c r="C9" s="15" t="str">
        <f>入力様式!R20</f>
        <v>　</v>
      </c>
    </row>
    <row r="10" spans="1:3" ht="18" customHeight="1" x14ac:dyDescent="0.15">
      <c r="A10" s="16" t="str">
        <f>入力様式!Q21</f>
        <v>　</v>
      </c>
      <c r="B10" s="18"/>
      <c r="C10" s="15" t="str">
        <f>入力様式!R21</f>
        <v>　</v>
      </c>
    </row>
    <row r="11" spans="1:3" ht="18" customHeight="1" x14ac:dyDescent="0.15">
      <c r="A11" s="16" t="str">
        <f>入力様式!Q22</f>
        <v>　</v>
      </c>
      <c r="B11" s="18"/>
      <c r="C11" s="15" t="str">
        <f>入力様式!R22</f>
        <v>　</v>
      </c>
    </row>
    <row r="12" spans="1:3" ht="18" customHeight="1" x14ac:dyDescent="0.15">
      <c r="A12" s="16" t="e">
        <f>入力様式!#REF!</f>
        <v>#REF!</v>
      </c>
      <c r="B12" s="18"/>
      <c r="C12" s="15" t="e">
        <f>入力様式!#REF!</f>
        <v>#REF!</v>
      </c>
    </row>
    <row r="13" spans="1:3" ht="18" customHeight="1" x14ac:dyDescent="0.15">
      <c r="A13" s="16" t="e">
        <f>入力様式!#REF!</f>
        <v>#REF!</v>
      </c>
      <c r="B13" s="18"/>
      <c r="C13" s="15" t="e">
        <f>入力様式!#REF!</f>
        <v>#REF!</v>
      </c>
    </row>
    <row r="14" spans="1:3" ht="18" customHeight="1" x14ac:dyDescent="0.15">
      <c r="A14" s="16" t="e">
        <f>入力様式!#REF!</f>
        <v>#REF!</v>
      </c>
      <c r="B14" s="18"/>
      <c r="C14" s="15" t="e">
        <f>入力様式!#REF!</f>
        <v>#REF!</v>
      </c>
    </row>
    <row r="15" spans="1:3" ht="18" customHeight="1" x14ac:dyDescent="0.15">
      <c r="A15" s="16" t="e">
        <f>入力様式!#REF!</f>
        <v>#REF!</v>
      </c>
      <c r="B15" s="18"/>
      <c r="C15" s="15" t="e">
        <f>入力様式!#REF!</f>
        <v>#REF!</v>
      </c>
    </row>
    <row r="16" spans="1:3" ht="18" customHeight="1" x14ac:dyDescent="0.15">
      <c r="A16" s="16" t="e">
        <f>入力様式!#REF!</f>
        <v>#REF!</v>
      </c>
      <c r="B16" s="18"/>
      <c r="C16" s="15" t="e">
        <f>入力様式!#REF!</f>
        <v>#REF!</v>
      </c>
    </row>
    <row r="17" spans="1:3" ht="18" customHeight="1" x14ac:dyDescent="0.15">
      <c r="A17" s="16" t="e">
        <f>入力様式!#REF!</f>
        <v>#REF!</v>
      </c>
      <c r="B17" s="18"/>
      <c r="C17" s="15" t="e">
        <f>入力様式!#REF!</f>
        <v>#REF!</v>
      </c>
    </row>
    <row r="18" spans="1:3" ht="18" customHeight="1" x14ac:dyDescent="0.15">
      <c r="A18" s="16" t="e">
        <f>入力様式!#REF!</f>
        <v>#REF!</v>
      </c>
      <c r="B18" s="18"/>
      <c r="C18" s="15" t="e">
        <f>入力様式!#REF!</f>
        <v>#REF!</v>
      </c>
    </row>
    <row r="19" spans="1:3" ht="18" customHeight="1" x14ac:dyDescent="0.15">
      <c r="A19" s="16" t="e">
        <f>入力様式!#REF!</f>
        <v>#REF!</v>
      </c>
      <c r="B19" s="18"/>
      <c r="C19" s="15" t="e">
        <f>入力様式!#REF!</f>
        <v>#REF!</v>
      </c>
    </row>
    <row r="20" spans="1:3" ht="18" customHeight="1" x14ac:dyDescent="0.15">
      <c r="A20" s="16" t="e">
        <f>入力様式!#REF!</f>
        <v>#REF!</v>
      </c>
      <c r="B20" s="18"/>
      <c r="C20" s="15" t="e">
        <f>入力様式!#REF!</f>
        <v>#REF!</v>
      </c>
    </row>
    <row r="21" spans="1:3" ht="18" customHeight="1" x14ac:dyDescent="0.15">
      <c r="A21" s="16" t="e">
        <f>入力様式!#REF!</f>
        <v>#REF!</v>
      </c>
      <c r="B21" s="18"/>
      <c r="C21" s="15" t="e">
        <f>入力様式!#REF!</f>
        <v>#REF!</v>
      </c>
    </row>
    <row r="22" spans="1:3" ht="18" customHeight="1" x14ac:dyDescent="0.15">
      <c r="A22" s="16" t="e">
        <f>入力様式!#REF!</f>
        <v>#REF!</v>
      </c>
      <c r="B22" s="18"/>
      <c r="C22" s="15" t="e">
        <f>入力様式!#REF!</f>
        <v>#REF!</v>
      </c>
    </row>
    <row r="23" spans="1:3" ht="18" customHeight="1" x14ac:dyDescent="0.15">
      <c r="A23" s="16" t="e">
        <f>入力様式!#REF!</f>
        <v>#REF!</v>
      </c>
      <c r="B23" s="18"/>
      <c r="C23" s="15" t="e">
        <f>入力様式!#REF!</f>
        <v>#REF!</v>
      </c>
    </row>
    <row r="24" spans="1:3" ht="18" customHeight="1" x14ac:dyDescent="0.15">
      <c r="A24" s="16" t="e">
        <f>入力様式!#REF!</f>
        <v>#REF!</v>
      </c>
      <c r="B24" s="18"/>
      <c r="C24" s="15" t="e">
        <f>入力様式!#REF!</f>
        <v>#REF!</v>
      </c>
    </row>
    <row r="25" spans="1:3" ht="18" customHeight="1" x14ac:dyDescent="0.15">
      <c r="A25" s="16" t="e">
        <f>入力様式!#REF!</f>
        <v>#REF!</v>
      </c>
      <c r="B25" s="18"/>
      <c r="C25" s="15" t="e">
        <f>入力様式!#REF!</f>
        <v>#REF!</v>
      </c>
    </row>
    <row r="26" spans="1:3" ht="18" customHeight="1" x14ac:dyDescent="0.15">
      <c r="A26" s="16" t="e">
        <f>入力様式!#REF!</f>
        <v>#REF!</v>
      </c>
      <c r="B26" s="18"/>
      <c r="C26" s="15" t="e">
        <f>入力様式!#REF!</f>
        <v>#REF!</v>
      </c>
    </row>
    <row r="27" spans="1:3" ht="18" customHeight="1" x14ac:dyDescent="0.15">
      <c r="A27" s="16" t="e">
        <f>入力様式!#REF!</f>
        <v>#REF!</v>
      </c>
      <c r="B27" s="18"/>
      <c r="C27" s="15" t="e">
        <f>入力様式!#REF!</f>
        <v>#REF!</v>
      </c>
    </row>
    <row r="28" spans="1:3" ht="18" customHeight="1" x14ac:dyDescent="0.15">
      <c r="A28" s="16" t="e">
        <f>入力様式!#REF!</f>
        <v>#REF!</v>
      </c>
      <c r="B28" s="18"/>
      <c r="C28" s="15" t="e">
        <f>入力様式!#REF!</f>
        <v>#REF!</v>
      </c>
    </row>
    <row r="29" spans="1:3" ht="18" customHeight="1" x14ac:dyDescent="0.15">
      <c r="A29" s="16" t="e">
        <f>入力様式!#REF!</f>
        <v>#REF!</v>
      </c>
      <c r="B29" s="18"/>
      <c r="C29" s="15" t="e">
        <f>入力様式!#REF!</f>
        <v>#REF!</v>
      </c>
    </row>
    <row r="30" spans="1:3" ht="18" customHeight="1" x14ac:dyDescent="0.15">
      <c r="A30" s="16" t="e">
        <f>入力様式!#REF!</f>
        <v>#REF!</v>
      </c>
      <c r="B30" s="18"/>
      <c r="C30" s="15" t="e">
        <f>入力様式!#REF!</f>
        <v>#REF!</v>
      </c>
    </row>
    <row r="31" spans="1:3" ht="18" customHeight="1" x14ac:dyDescent="0.15">
      <c r="A31" s="16" t="e">
        <f>入力様式!#REF!</f>
        <v>#REF!</v>
      </c>
      <c r="B31" s="18"/>
      <c r="C31" s="15" t="e">
        <f>入力様式!#REF!</f>
        <v>#REF!</v>
      </c>
    </row>
    <row r="32" spans="1:3" ht="18" customHeight="1" x14ac:dyDescent="0.15">
      <c r="A32" s="16" t="e">
        <f>入力様式!#REF!</f>
        <v>#REF!</v>
      </c>
      <c r="B32" s="18"/>
      <c r="C32" s="15" t="e">
        <f>入力様式!#REF!</f>
        <v>#REF!</v>
      </c>
    </row>
    <row r="33" spans="1:3" ht="18" customHeight="1" x14ac:dyDescent="0.15">
      <c r="A33" s="16" t="e">
        <f>入力様式!#REF!</f>
        <v>#REF!</v>
      </c>
      <c r="B33" s="18"/>
      <c r="C33" s="15" t="e">
        <f>入力様式!#REF!</f>
        <v>#REF!</v>
      </c>
    </row>
    <row r="34" spans="1:3" ht="18" customHeight="1" x14ac:dyDescent="0.15">
      <c r="A34" s="16" t="e">
        <f>入力様式!#REF!</f>
        <v>#REF!</v>
      </c>
      <c r="B34" s="18"/>
      <c r="C34" s="15" t="e">
        <f>入力様式!#REF!</f>
        <v>#REF!</v>
      </c>
    </row>
    <row r="35" spans="1:3" ht="18" customHeight="1" x14ac:dyDescent="0.15">
      <c r="A35" s="16" t="e">
        <f>入力様式!#REF!</f>
        <v>#REF!</v>
      </c>
      <c r="B35" s="18"/>
      <c r="C35" s="15" t="e">
        <f>入力様式!#REF!</f>
        <v>#REF!</v>
      </c>
    </row>
    <row r="36" spans="1:3" ht="18" customHeight="1" x14ac:dyDescent="0.15">
      <c r="A36" s="16" t="e">
        <f>入力様式!#REF!</f>
        <v>#REF!</v>
      </c>
      <c r="B36" s="18"/>
      <c r="C36" s="15" t="e">
        <f>入力様式!#REF!</f>
        <v>#REF!</v>
      </c>
    </row>
    <row r="37" spans="1:3" ht="18" customHeight="1" x14ac:dyDescent="0.15">
      <c r="A37" s="16" t="e">
        <f>入力様式!#REF!</f>
        <v>#REF!</v>
      </c>
      <c r="B37" s="18"/>
      <c r="C37" s="15" t="e">
        <f>入力様式!#REF!</f>
        <v>#REF!</v>
      </c>
    </row>
    <row r="38" spans="1:3" ht="18" customHeight="1" x14ac:dyDescent="0.15">
      <c r="A38" s="16" t="e">
        <f>入力様式!#REF!</f>
        <v>#REF!</v>
      </c>
      <c r="B38" s="18"/>
      <c r="C38" s="15" t="e">
        <f>入力様式!#REF!</f>
        <v>#REF!</v>
      </c>
    </row>
    <row r="39" spans="1:3" ht="18" customHeight="1" x14ac:dyDescent="0.15">
      <c r="A39" s="16" t="e">
        <f>入力様式!#REF!</f>
        <v>#REF!</v>
      </c>
      <c r="B39" s="18"/>
      <c r="C39" s="15" t="e">
        <f>入力様式!#REF!</f>
        <v>#REF!</v>
      </c>
    </row>
    <row r="40" spans="1:3" ht="18" customHeight="1" x14ac:dyDescent="0.15">
      <c r="A40" s="16" t="e">
        <f>入力様式!#REF!</f>
        <v>#REF!</v>
      </c>
      <c r="B40" s="18"/>
      <c r="C40" s="15" t="e">
        <f>入力様式!#REF!</f>
        <v>#REF!</v>
      </c>
    </row>
    <row r="41" spans="1:3" ht="18" customHeight="1" x14ac:dyDescent="0.15">
      <c r="A41" s="16" t="e">
        <f>入力様式!#REF!</f>
        <v>#REF!</v>
      </c>
      <c r="B41" s="18"/>
      <c r="C41" s="15" t="e">
        <f>入力様式!#REF!</f>
        <v>#REF!</v>
      </c>
    </row>
    <row r="42" spans="1:3" ht="18" customHeight="1" x14ac:dyDescent="0.15">
      <c r="A42" s="16" t="e">
        <f>入力様式!#REF!</f>
        <v>#REF!</v>
      </c>
      <c r="B42" s="18"/>
      <c r="C42" s="15" t="e">
        <f>入力様式!#REF!</f>
        <v>#REF!</v>
      </c>
    </row>
    <row r="43" spans="1:3" ht="18" customHeight="1" x14ac:dyDescent="0.15">
      <c r="A43" s="16" t="e">
        <f>入力様式!#REF!</f>
        <v>#REF!</v>
      </c>
      <c r="B43" s="18"/>
      <c r="C43" s="15" t="e">
        <f>入力様式!#REF!</f>
        <v>#REF!</v>
      </c>
    </row>
    <row r="44" spans="1:3" ht="18" customHeight="1" x14ac:dyDescent="0.15">
      <c r="A44" s="16" t="e">
        <f>入力様式!#REF!</f>
        <v>#REF!</v>
      </c>
      <c r="B44" s="18"/>
      <c r="C44" s="15" t="e">
        <f>入力様式!#REF!</f>
        <v>#REF!</v>
      </c>
    </row>
    <row r="45" spans="1:3" ht="18" customHeight="1" x14ac:dyDescent="0.15">
      <c r="A45" s="16" t="e">
        <f>入力様式!#REF!</f>
        <v>#REF!</v>
      </c>
      <c r="B45" s="18"/>
      <c r="C45" s="15" t="e">
        <f>入力様式!#REF!</f>
        <v>#REF!</v>
      </c>
    </row>
    <row r="46" spans="1:3" ht="18" customHeight="1" x14ac:dyDescent="0.15">
      <c r="A46" s="16" t="e">
        <f>入力様式!#REF!</f>
        <v>#REF!</v>
      </c>
      <c r="B46" s="18"/>
      <c r="C46" s="15" t="e">
        <f>入力様式!#REF!</f>
        <v>#REF!</v>
      </c>
    </row>
    <row r="47" spans="1:3" ht="18" customHeight="1" x14ac:dyDescent="0.15">
      <c r="A47" s="16" t="e">
        <f>入力様式!#REF!</f>
        <v>#REF!</v>
      </c>
      <c r="B47" s="18"/>
      <c r="C47" s="15" t="e">
        <f>入力様式!#REF!</f>
        <v>#REF!</v>
      </c>
    </row>
    <row r="48" spans="1:3" ht="18" customHeight="1" x14ac:dyDescent="0.15">
      <c r="A48" s="16" t="e">
        <f>入力様式!#REF!</f>
        <v>#REF!</v>
      </c>
      <c r="B48" s="18"/>
      <c r="C48" s="15" t="e">
        <f>入力様式!#REF!</f>
        <v>#REF!</v>
      </c>
    </row>
    <row r="49" spans="1:3" ht="18" customHeight="1" x14ac:dyDescent="0.15">
      <c r="A49" s="16" t="e">
        <f>入力様式!#REF!</f>
        <v>#REF!</v>
      </c>
      <c r="B49" s="18"/>
      <c r="C49" s="15" t="e">
        <f>入力様式!#REF!</f>
        <v>#REF!</v>
      </c>
    </row>
    <row r="50" spans="1:3" ht="18" customHeight="1" x14ac:dyDescent="0.15">
      <c r="A50" s="16" t="e">
        <f>入力様式!#REF!</f>
        <v>#REF!</v>
      </c>
      <c r="B50" s="18"/>
      <c r="C50" s="15" t="e">
        <f>入力様式!#REF!</f>
        <v>#REF!</v>
      </c>
    </row>
    <row r="51" spans="1:3" ht="18" customHeight="1" x14ac:dyDescent="0.15">
      <c r="A51" s="16" t="e">
        <f>入力様式!#REF!</f>
        <v>#REF!</v>
      </c>
      <c r="B51" s="18"/>
      <c r="C51" s="15" t="e">
        <f>入力様式!#REF!</f>
        <v>#REF!</v>
      </c>
    </row>
    <row r="52" spans="1:3" ht="18" customHeight="1" x14ac:dyDescent="0.15">
      <c r="A52" s="16" t="e">
        <f>入力様式!#REF!</f>
        <v>#REF!</v>
      </c>
      <c r="B52" s="18"/>
      <c r="C52" s="15" t="e">
        <f>入力様式!#REF!</f>
        <v>#REF!</v>
      </c>
    </row>
    <row r="53" spans="1:3" ht="18" customHeight="1" x14ac:dyDescent="0.15">
      <c r="A53" s="16" t="e">
        <f>入力様式!#REF!</f>
        <v>#REF!</v>
      </c>
      <c r="B53" s="18"/>
      <c r="C53" s="15" t="e">
        <f>入力様式!#REF!</f>
        <v>#REF!</v>
      </c>
    </row>
    <row r="54" spans="1:3" ht="18" customHeight="1" x14ac:dyDescent="0.15">
      <c r="A54" s="16" t="e">
        <f>入力様式!#REF!</f>
        <v>#REF!</v>
      </c>
      <c r="B54" s="18"/>
      <c r="C54" s="15" t="e">
        <f>入力様式!#REF!</f>
        <v>#REF!</v>
      </c>
    </row>
    <row r="55" spans="1:3" ht="18" customHeight="1" x14ac:dyDescent="0.15">
      <c r="A55" s="16" t="e">
        <f>入力様式!#REF!</f>
        <v>#REF!</v>
      </c>
      <c r="B55" s="18"/>
      <c r="C55" s="15" t="e">
        <f>入力様式!#REF!</f>
        <v>#REF!</v>
      </c>
    </row>
    <row r="56" spans="1:3" ht="18" customHeight="1" x14ac:dyDescent="0.15">
      <c r="A56" s="16" t="e">
        <f>入力様式!#REF!</f>
        <v>#REF!</v>
      </c>
      <c r="B56" s="18"/>
      <c r="C56" s="15" t="e">
        <f>入力様式!#REF!</f>
        <v>#REF!</v>
      </c>
    </row>
    <row r="57" spans="1:3" ht="18" customHeight="1" x14ac:dyDescent="0.15">
      <c r="A57" s="16" t="e">
        <f>入力様式!#REF!</f>
        <v>#REF!</v>
      </c>
      <c r="B57" s="18"/>
      <c r="C57" s="15" t="e">
        <f>入力様式!#REF!</f>
        <v>#REF!</v>
      </c>
    </row>
    <row r="58" spans="1:3" ht="18" customHeight="1" x14ac:dyDescent="0.15">
      <c r="A58" s="16" t="e">
        <f>入力様式!#REF!</f>
        <v>#REF!</v>
      </c>
      <c r="B58" s="18"/>
      <c r="C58" s="15" t="e">
        <f>入力様式!#REF!</f>
        <v>#REF!</v>
      </c>
    </row>
    <row r="59" spans="1:3" ht="18" customHeight="1" x14ac:dyDescent="0.15">
      <c r="A59" s="16" t="e">
        <f>入力様式!#REF!</f>
        <v>#REF!</v>
      </c>
      <c r="B59" s="18"/>
      <c r="C59" s="15" t="e">
        <f>入力様式!#REF!</f>
        <v>#REF!</v>
      </c>
    </row>
    <row r="60" spans="1:3" ht="18" customHeight="1" x14ac:dyDescent="0.15">
      <c r="A60" s="16" t="e">
        <f>入力様式!#REF!</f>
        <v>#REF!</v>
      </c>
      <c r="B60" s="18"/>
      <c r="C60" s="15" t="e">
        <f>入力様式!#REF!</f>
        <v>#REF!</v>
      </c>
    </row>
    <row r="61" spans="1:3" ht="18" customHeight="1" x14ac:dyDescent="0.15">
      <c r="A61" s="16" t="e">
        <f>入力様式!#REF!</f>
        <v>#REF!</v>
      </c>
      <c r="B61" s="18"/>
      <c r="C61" s="15" t="e">
        <f>入力様式!#REF!</f>
        <v>#REF!</v>
      </c>
    </row>
    <row r="62" spans="1:3" ht="18" customHeight="1" x14ac:dyDescent="0.15">
      <c r="A62" s="16" t="e">
        <f>入力様式!#REF!</f>
        <v>#REF!</v>
      </c>
      <c r="B62" s="18"/>
      <c r="C62" s="15" t="e">
        <f>入力様式!#REF!</f>
        <v>#REF!</v>
      </c>
    </row>
    <row r="63" spans="1:3" ht="18" customHeight="1" x14ac:dyDescent="0.15">
      <c r="A63" s="16" t="e">
        <f>入力様式!#REF!</f>
        <v>#REF!</v>
      </c>
      <c r="B63" s="18"/>
      <c r="C63" s="15" t="e">
        <f>入力様式!#REF!</f>
        <v>#REF!</v>
      </c>
    </row>
    <row r="64" spans="1:3" ht="18" customHeight="1" x14ac:dyDescent="0.15">
      <c r="A64" s="16" t="e">
        <f>入力様式!#REF!</f>
        <v>#REF!</v>
      </c>
      <c r="B64" s="18"/>
      <c r="C64" s="15" t="e">
        <f>入力様式!#REF!</f>
        <v>#REF!</v>
      </c>
    </row>
    <row r="65" spans="1:3" ht="18" customHeight="1" x14ac:dyDescent="0.15">
      <c r="A65" s="16" t="e">
        <f>入力様式!#REF!</f>
        <v>#REF!</v>
      </c>
      <c r="B65" s="18"/>
      <c r="C65" s="15" t="e">
        <f>入力様式!#REF!</f>
        <v>#REF!</v>
      </c>
    </row>
    <row r="66" spans="1:3" ht="18" customHeight="1" x14ac:dyDescent="0.15">
      <c r="A66" s="16" t="e">
        <f>入力様式!#REF!</f>
        <v>#REF!</v>
      </c>
      <c r="B66" s="18"/>
      <c r="C66" s="15" t="e">
        <f>入力様式!#REF!</f>
        <v>#REF!</v>
      </c>
    </row>
    <row r="67" spans="1:3" ht="18" customHeight="1" x14ac:dyDescent="0.15">
      <c r="A67" s="16" t="e">
        <f>入力様式!#REF!</f>
        <v>#REF!</v>
      </c>
      <c r="B67" s="18"/>
      <c r="C67" s="15" t="e">
        <f>入力様式!#REF!</f>
        <v>#REF!</v>
      </c>
    </row>
    <row r="68" spans="1:3" ht="18" customHeight="1" x14ac:dyDescent="0.15">
      <c r="A68" s="16" t="e">
        <f>入力様式!#REF!</f>
        <v>#REF!</v>
      </c>
      <c r="B68" s="18"/>
      <c r="C68" s="15" t="e">
        <f>入力様式!#REF!</f>
        <v>#REF!</v>
      </c>
    </row>
    <row r="69" spans="1:3" ht="18" customHeight="1" x14ac:dyDescent="0.15">
      <c r="A69" s="16" t="e">
        <f>入力様式!#REF!</f>
        <v>#REF!</v>
      </c>
      <c r="B69" s="18"/>
      <c r="C69" s="15" t="e">
        <f>入力様式!#REF!</f>
        <v>#REF!</v>
      </c>
    </row>
    <row r="70" spans="1:3" ht="18" customHeight="1" x14ac:dyDescent="0.15">
      <c r="A70" s="16" t="e">
        <f>入力様式!#REF!</f>
        <v>#REF!</v>
      </c>
      <c r="B70" s="18"/>
      <c r="C70" s="15" t="e">
        <f>入力様式!#REF!</f>
        <v>#REF!</v>
      </c>
    </row>
    <row r="71" spans="1:3" ht="18" customHeight="1" x14ac:dyDescent="0.15">
      <c r="A71" s="16" t="e">
        <f>入力様式!#REF!</f>
        <v>#REF!</v>
      </c>
      <c r="B71" s="18"/>
      <c r="C71" s="15" t="e">
        <f>入力様式!#REF!</f>
        <v>#REF!</v>
      </c>
    </row>
    <row r="72" spans="1:3" ht="18" customHeight="1" x14ac:dyDescent="0.15">
      <c r="A72" s="16" t="e">
        <f>入力様式!#REF!</f>
        <v>#REF!</v>
      </c>
      <c r="B72" s="18"/>
      <c r="C72" s="15" t="e">
        <f>入力様式!#REF!</f>
        <v>#REF!</v>
      </c>
    </row>
    <row r="73" spans="1:3" ht="18" customHeight="1" x14ac:dyDescent="0.15">
      <c r="A73" s="16" t="e">
        <f>入力様式!#REF!</f>
        <v>#REF!</v>
      </c>
      <c r="B73" s="18"/>
      <c r="C73" s="15" t="e">
        <f>入力様式!#REF!</f>
        <v>#REF!</v>
      </c>
    </row>
    <row r="74" spans="1:3" ht="18" customHeight="1" x14ac:dyDescent="0.15">
      <c r="A74" s="16" t="e">
        <f>入力様式!#REF!</f>
        <v>#REF!</v>
      </c>
      <c r="B74" s="18"/>
      <c r="C74" s="15" t="e">
        <f>入力様式!#REF!</f>
        <v>#REF!</v>
      </c>
    </row>
    <row r="75" spans="1:3" ht="18" customHeight="1" x14ac:dyDescent="0.15">
      <c r="A75" s="16" t="e">
        <f>入力様式!#REF!</f>
        <v>#REF!</v>
      </c>
      <c r="B75" s="18"/>
      <c r="C75" s="15" t="e">
        <f>入力様式!#REF!</f>
        <v>#REF!</v>
      </c>
    </row>
    <row r="76" spans="1:3" ht="18" customHeight="1" x14ac:dyDescent="0.15">
      <c r="A76" s="16" t="e">
        <f>入力様式!#REF!</f>
        <v>#REF!</v>
      </c>
      <c r="B76" s="18"/>
      <c r="C76" s="15" t="e">
        <f>入力様式!#REF!</f>
        <v>#REF!</v>
      </c>
    </row>
    <row r="77" spans="1:3" ht="18" customHeight="1" x14ac:dyDescent="0.15">
      <c r="A77" s="16" t="e">
        <f>入力様式!#REF!</f>
        <v>#REF!</v>
      </c>
      <c r="B77" s="18"/>
      <c r="C77" s="15" t="e">
        <f>入力様式!#REF!</f>
        <v>#REF!</v>
      </c>
    </row>
    <row r="78" spans="1:3" ht="18" customHeight="1" x14ac:dyDescent="0.15">
      <c r="A78" s="16" t="e">
        <f>入力様式!#REF!</f>
        <v>#REF!</v>
      </c>
      <c r="B78" s="18"/>
      <c r="C78" s="15" t="e">
        <f>入力様式!#REF!</f>
        <v>#REF!</v>
      </c>
    </row>
    <row r="79" spans="1:3" ht="18" customHeight="1" x14ac:dyDescent="0.15">
      <c r="A79" s="16" t="e">
        <f>入力様式!#REF!</f>
        <v>#REF!</v>
      </c>
      <c r="B79" s="18"/>
      <c r="C79" s="15" t="e">
        <f>入力様式!#REF!</f>
        <v>#REF!</v>
      </c>
    </row>
    <row r="80" spans="1:3" ht="18" customHeight="1" x14ac:dyDescent="0.15">
      <c r="A80" s="16" t="e">
        <f>入力様式!#REF!</f>
        <v>#REF!</v>
      </c>
      <c r="B80" s="18"/>
      <c r="C80" s="15" t="e">
        <f>入力様式!#REF!</f>
        <v>#REF!</v>
      </c>
    </row>
    <row r="81" spans="1:3" ht="18" customHeight="1" x14ac:dyDescent="0.15">
      <c r="A81" s="16" t="e">
        <f>入力様式!#REF!</f>
        <v>#REF!</v>
      </c>
      <c r="B81" s="18"/>
      <c r="C81" s="15" t="e">
        <f>入力様式!#REF!</f>
        <v>#REF!</v>
      </c>
    </row>
    <row r="82" spans="1:3" ht="18" customHeight="1" x14ac:dyDescent="0.15">
      <c r="A82" s="16" t="e">
        <f>入力様式!#REF!</f>
        <v>#REF!</v>
      </c>
      <c r="B82" s="18"/>
      <c r="C82" s="15" t="e">
        <f>入力様式!#REF!</f>
        <v>#REF!</v>
      </c>
    </row>
    <row r="83" spans="1:3" ht="18" customHeight="1" x14ac:dyDescent="0.15">
      <c r="A83" s="16" t="e">
        <f>入力様式!#REF!</f>
        <v>#REF!</v>
      </c>
      <c r="B83" s="18"/>
      <c r="C83" s="15" t="e">
        <f>入力様式!#REF!</f>
        <v>#REF!</v>
      </c>
    </row>
    <row r="84" spans="1:3" ht="18" customHeight="1" x14ac:dyDescent="0.15">
      <c r="A84" s="16" t="e">
        <f>入力様式!#REF!</f>
        <v>#REF!</v>
      </c>
      <c r="B84" s="18"/>
      <c r="C84" s="15" t="e">
        <f>入力様式!#REF!</f>
        <v>#REF!</v>
      </c>
    </row>
    <row r="85" spans="1:3" ht="18" customHeight="1" x14ac:dyDescent="0.15">
      <c r="A85" s="16" t="e">
        <f>入力様式!#REF!</f>
        <v>#REF!</v>
      </c>
      <c r="B85" s="18"/>
      <c r="C85" s="15" t="e">
        <f>入力様式!#REF!</f>
        <v>#REF!</v>
      </c>
    </row>
    <row r="86" spans="1:3" ht="18" customHeight="1" x14ac:dyDescent="0.15">
      <c r="A86" s="16" t="e">
        <f>入力様式!#REF!</f>
        <v>#REF!</v>
      </c>
      <c r="B86" s="18"/>
      <c r="C86" s="15" t="e">
        <f>入力様式!#REF!</f>
        <v>#REF!</v>
      </c>
    </row>
    <row r="87" spans="1:3" ht="18" customHeight="1" x14ac:dyDescent="0.15">
      <c r="A87" s="16" t="e">
        <f>入力様式!#REF!</f>
        <v>#REF!</v>
      </c>
      <c r="B87" s="18"/>
      <c r="C87" s="15" t="e">
        <f>入力様式!#REF!</f>
        <v>#REF!</v>
      </c>
    </row>
    <row r="88" spans="1:3" ht="18" customHeight="1" x14ac:dyDescent="0.15">
      <c r="A88" s="16" t="e">
        <f>入力様式!#REF!</f>
        <v>#REF!</v>
      </c>
      <c r="B88" s="18"/>
      <c r="C88" s="15" t="e">
        <f>入力様式!#REF!</f>
        <v>#REF!</v>
      </c>
    </row>
    <row r="89" spans="1:3" ht="18" customHeight="1" x14ac:dyDescent="0.15">
      <c r="A89" s="16" t="e">
        <f>入力様式!#REF!</f>
        <v>#REF!</v>
      </c>
      <c r="B89" s="18"/>
      <c r="C89" s="15" t="e">
        <f>入力様式!#REF!</f>
        <v>#REF!</v>
      </c>
    </row>
    <row r="90" spans="1:3" ht="18" customHeight="1" x14ac:dyDescent="0.15">
      <c r="A90" s="16" t="e">
        <f>入力様式!#REF!</f>
        <v>#REF!</v>
      </c>
      <c r="B90" s="18"/>
      <c r="C90" s="15" t="e">
        <f>入力様式!#REF!</f>
        <v>#REF!</v>
      </c>
    </row>
    <row r="91" spans="1:3" ht="18" customHeight="1" x14ac:dyDescent="0.15">
      <c r="A91" s="16" t="e">
        <f>入力様式!#REF!</f>
        <v>#REF!</v>
      </c>
      <c r="B91" s="18"/>
      <c r="C91" s="15" t="e">
        <f>入力様式!#REF!</f>
        <v>#REF!</v>
      </c>
    </row>
    <row r="92" spans="1:3" ht="18" customHeight="1" x14ac:dyDescent="0.15">
      <c r="A92" s="16" t="e">
        <f>入力様式!#REF!</f>
        <v>#REF!</v>
      </c>
      <c r="B92" s="18"/>
      <c r="C92" s="15" t="e">
        <f>入力様式!#REF!</f>
        <v>#REF!</v>
      </c>
    </row>
    <row r="93" spans="1:3" ht="18" customHeight="1" x14ac:dyDescent="0.15">
      <c r="A93" s="16" t="e">
        <f>入力様式!#REF!</f>
        <v>#REF!</v>
      </c>
      <c r="B93" s="18"/>
      <c r="C93" s="15" t="e">
        <f>入力様式!#REF!</f>
        <v>#REF!</v>
      </c>
    </row>
    <row r="94" spans="1:3" ht="18" customHeight="1" x14ac:dyDescent="0.15">
      <c r="A94" s="16" t="e">
        <f>入力様式!#REF!</f>
        <v>#REF!</v>
      </c>
      <c r="B94" s="18"/>
      <c r="C94" s="15" t="e">
        <f>入力様式!#REF!</f>
        <v>#REF!</v>
      </c>
    </row>
    <row r="95" spans="1:3" ht="18" customHeight="1" x14ac:dyDescent="0.15">
      <c r="A95" s="16" t="e">
        <f>入力様式!#REF!</f>
        <v>#REF!</v>
      </c>
      <c r="B95" s="18"/>
      <c r="C95" s="15" t="e">
        <f>入力様式!#REF!</f>
        <v>#REF!</v>
      </c>
    </row>
    <row r="96" spans="1:3" ht="18" customHeight="1" x14ac:dyDescent="0.15">
      <c r="A96" s="16" t="e">
        <f>入力様式!#REF!</f>
        <v>#REF!</v>
      </c>
      <c r="B96" s="18"/>
      <c r="C96" s="15" t="e">
        <f>入力様式!#REF!</f>
        <v>#REF!</v>
      </c>
    </row>
    <row r="97" spans="1:3" ht="18" customHeight="1" x14ac:dyDescent="0.15">
      <c r="A97" s="16" t="e">
        <f>入力様式!#REF!</f>
        <v>#REF!</v>
      </c>
      <c r="B97" s="18"/>
      <c r="C97" s="15" t="e">
        <f>入力様式!#REF!</f>
        <v>#REF!</v>
      </c>
    </row>
    <row r="98" spans="1:3" ht="18" customHeight="1" x14ac:dyDescent="0.15">
      <c r="A98" s="16" t="e">
        <f>入力様式!#REF!</f>
        <v>#REF!</v>
      </c>
      <c r="B98" s="18"/>
      <c r="C98" s="15" t="e">
        <f>入力様式!#REF!</f>
        <v>#REF!</v>
      </c>
    </row>
    <row r="99" spans="1:3" ht="18" customHeight="1" x14ac:dyDescent="0.15">
      <c r="A99" s="16" t="e">
        <f>入力様式!#REF!</f>
        <v>#REF!</v>
      </c>
      <c r="B99" s="18"/>
      <c r="C99" s="15" t="e">
        <f>入力様式!#REF!</f>
        <v>#REF!</v>
      </c>
    </row>
    <row r="100" spans="1:3" ht="18" customHeight="1" x14ac:dyDescent="0.15">
      <c r="A100" s="16" t="e">
        <f>入力様式!#REF!</f>
        <v>#REF!</v>
      </c>
      <c r="B100" s="18"/>
      <c r="C100" s="15" t="e">
        <f>入力様式!#REF!</f>
        <v>#REF!</v>
      </c>
    </row>
    <row r="101" spans="1:3" ht="18" customHeight="1" x14ac:dyDescent="0.15">
      <c r="A101" s="16" t="e">
        <f>入力様式!#REF!</f>
        <v>#REF!</v>
      </c>
      <c r="B101" s="18"/>
      <c r="C101" s="15" t="e">
        <f>入力様式!#REF!</f>
        <v>#REF!</v>
      </c>
    </row>
    <row r="102" spans="1:3" ht="20.100000000000001" customHeight="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102"/>
  <sheetViews>
    <sheetView showGridLines="0" showZeros="0" workbookViewId="0">
      <pane ySplit="1" topLeftCell="A2" activePane="bottomLeft" state="frozen"/>
      <selection pane="bottomLeft" activeCell="A7" sqref="A7"/>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0" t="s">
        <v>19</v>
      </c>
      <c r="B1" s="38" t="s">
        <v>55</v>
      </c>
    </row>
    <row r="2" spans="1:2" ht="18" customHeight="1" x14ac:dyDescent="0.15">
      <c r="A2" s="18">
        <v>1</v>
      </c>
      <c r="B2" s="39" t="str">
        <f>+入力様式!W13</f>
        <v>高所作業車の乗車体験はとても楽しかったようです。</v>
      </c>
    </row>
    <row r="3" spans="1:2" ht="18" customHeight="1" x14ac:dyDescent="0.15">
      <c r="A3" s="18">
        <v>2</v>
      </c>
      <c r="B3" s="39" t="str">
        <f>+入力様式!W14</f>
        <v>それぞれ興味も違うので，お絵かき，高所作業車，クレーン車，説明どれも夫々の児童が楽しかった事として挙げていました。とりわけ高所作業車で高い所から吉田の街が見れたのは嬉しかったようです。</v>
      </c>
    </row>
    <row r="4" spans="1:2" ht="18" customHeight="1" x14ac:dyDescent="0.15">
      <c r="A4" s="18">
        <v>3</v>
      </c>
      <c r="B4" s="39" t="str">
        <f>+入力様式!W15</f>
        <v>高所作業車やクレーン車などの車両について話が盛り上がった。</v>
      </c>
    </row>
    <row r="5" spans="1:2" ht="18" customHeight="1" x14ac:dyDescent="0.15">
      <c r="A5" s="18">
        <v>4</v>
      </c>
      <c r="B5" s="39" t="str">
        <f>+入力様式!W16</f>
        <v>高所作業車に乗ってとてもドキドキして震えたとか楽しかったと話をしていた。又おみやげも嬉しかったようです。</v>
      </c>
    </row>
    <row r="6" spans="1:2" ht="18" customHeight="1" x14ac:dyDescent="0.15">
      <c r="A6" s="18">
        <v>5</v>
      </c>
      <c r="B6" s="39" t="str">
        <f>+入力様式!W17</f>
        <v>　</v>
      </c>
    </row>
    <row r="7" spans="1:2" ht="18" customHeight="1" x14ac:dyDescent="0.15">
      <c r="A7" s="18"/>
      <c r="B7" s="39" t="str">
        <f>+入力様式!W18</f>
        <v>　</v>
      </c>
    </row>
    <row r="8" spans="1:2" ht="18" customHeight="1" x14ac:dyDescent="0.15">
      <c r="A8" s="18"/>
      <c r="B8" s="39" t="str">
        <f>+入力様式!W19</f>
        <v>　</v>
      </c>
    </row>
    <row r="9" spans="1:2" ht="18" customHeight="1" x14ac:dyDescent="0.15">
      <c r="A9" s="18"/>
      <c r="B9" s="39" t="str">
        <f>+入力様式!W20</f>
        <v>　</v>
      </c>
    </row>
    <row r="10" spans="1:2" ht="18" customHeight="1" x14ac:dyDescent="0.15">
      <c r="A10" s="18"/>
      <c r="B10" s="39" t="str">
        <f>+入力様式!W21</f>
        <v>　</v>
      </c>
    </row>
    <row r="11" spans="1:2" ht="18" customHeight="1" x14ac:dyDescent="0.15">
      <c r="A11" s="18"/>
      <c r="B11" s="39" t="str">
        <f>+入力様式!W22</f>
        <v>　</v>
      </c>
    </row>
    <row r="12" spans="1:2" ht="18" customHeight="1" x14ac:dyDescent="0.15">
      <c r="A12" s="18"/>
      <c r="B12" s="39" t="e">
        <f>+入力様式!#REF!</f>
        <v>#REF!</v>
      </c>
    </row>
    <row r="13" spans="1:2" ht="18" customHeight="1" x14ac:dyDescent="0.15">
      <c r="A13" s="18"/>
      <c r="B13" s="39" t="e">
        <f>+入力様式!#REF!</f>
        <v>#REF!</v>
      </c>
    </row>
    <row r="14" spans="1:2" ht="18" customHeight="1" x14ac:dyDescent="0.15">
      <c r="A14" s="18"/>
      <c r="B14" s="39" t="e">
        <f>+入力様式!#REF!</f>
        <v>#REF!</v>
      </c>
    </row>
    <row r="15" spans="1:2" ht="18" customHeight="1" x14ac:dyDescent="0.15">
      <c r="A15" s="18"/>
      <c r="B15" s="39" t="e">
        <f>+入力様式!#REF!</f>
        <v>#REF!</v>
      </c>
    </row>
    <row r="16" spans="1:2" ht="18" customHeight="1" x14ac:dyDescent="0.15">
      <c r="A16" s="18"/>
      <c r="B16" s="39" t="e">
        <f>+入力様式!#REF!</f>
        <v>#REF!</v>
      </c>
    </row>
    <row r="17" spans="1:2" ht="18" customHeight="1" x14ac:dyDescent="0.15">
      <c r="A17" s="18"/>
      <c r="B17" s="39" t="e">
        <f>+入力様式!#REF!</f>
        <v>#REF!</v>
      </c>
    </row>
    <row r="18" spans="1:2" ht="18" customHeight="1" x14ac:dyDescent="0.15">
      <c r="A18" s="18"/>
      <c r="B18" s="39" t="e">
        <f>+入力様式!#REF!</f>
        <v>#REF!</v>
      </c>
    </row>
    <row r="19" spans="1:2" ht="18" customHeight="1" x14ac:dyDescent="0.15">
      <c r="A19" s="18"/>
      <c r="B19" s="39" t="e">
        <f>+入力様式!#REF!</f>
        <v>#REF!</v>
      </c>
    </row>
    <row r="20" spans="1:2" ht="18" customHeight="1" x14ac:dyDescent="0.15">
      <c r="A20" s="18"/>
      <c r="B20" s="39" t="e">
        <f>+入力様式!#REF!</f>
        <v>#REF!</v>
      </c>
    </row>
    <row r="21" spans="1:2" ht="18" customHeight="1" x14ac:dyDescent="0.15">
      <c r="A21" s="18"/>
      <c r="B21" s="39" t="e">
        <f>+入力様式!#REF!</f>
        <v>#REF!</v>
      </c>
    </row>
    <row r="22" spans="1:2" ht="18" customHeight="1" x14ac:dyDescent="0.15">
      <c r="A22" s="18"/>
      <c r="B22" s="39" t="e">
        <f>+入力様式!#REF!</f>
        <v>#REF!</v>
      </c>
    </row>
    <row r="23" spans="1:2" ht="18" customHeight="1" x14ac:dyDescent="0.15">
      <c r="A23" s="18"/>
      <c r="B23" s="39" t="e">
        <f>+入力様式!#REF!</f>
        <v>#REF!</v>
      </c>
    </row>
    <row r="24" spans="1:2" ht="18" customHeight="1" x14ac:dyDescent="0.15">
      <c r="A24" s="18"/>
      <c r="B24" s="39" t="e">
        <f>+入力様式!#REF!</f>
        <v>#REF!</v>
      </c>
    </row>
    <row r="25" spans="1:2" ht="18" customHeight="1" x14ac:dyDescent="0.15">
      <c r="A25" s="18"/>
      <c r="B25" s="39" t="e">
        <f>+入力様式!#REF!</f>
        <v>#REF!</v>
      </c>
    </row>
    <row r="26" spans="1:2" ht="18" customHeight="1" x14ac:dyDescent="0.15">
      <c r="A26" s="18"/>
      <c r="B26" s="39" t="e">
        <f>+入力様式!#REF!</f>
        <v>#REF!</v>
      </c>
    </row>
    <row r="27" spans="1:2" ht="18" customHeight="1" x14ac:dyDescent="0.15">
      <c r="A27" s="18"/>
      <c r="B27" s="39" t="e">
        <f>+入力様式!#REF!</f>
        <v>#REF!</v>
      </c>
    </row>
    <row r="28" spans="1:2" ht="18" customHeight="1" x14ac:dyDescent="0.15">
      <c r="A28" s="18"/>
      <c r="B28" s="39" t="e">
        <f>+入力様式!#REF!</f>
        <v>#REF!</v>
      </c>
    </row>
    <row r="29" spans="1:2" ht="18" customHeight="1" x14ac:dyDescent="0.15">
      <c r="A29" s="18"/>
      <c r="B29" s="39" t="e">
        <f>+入力様式!#REF!</f>
        <v>#REF!</v>
      </c>
    </row>
    <row r="30" spans="1:2" ht="18" customHeight="1" x14ac:dyDescent="0.15">
      <c r="A30" s="18"/>
      <c r="B30" s="39" t="e">
        <f>+入力様式!#REF!</f>
        <v>#REF!</v>
      </c>
    </row>
    <row r="31" spans="1:2" ht="18" customHeight="1" x14ac:dyDescent="0.15">
      <c r="A31" s="18"/>
      <c r="B31" s="39" t="e">
        <f>+入力様式!#REF!</f>
        <v>#REF!</v>
      </c>
    </row>
    <row r="32" spans="1:2" ht="18" customHeight="1" x14ac:dyDescent="0.15">
      <c r="A32" s="18"/>
      <c r="B32" s="39" t="e">
        <f>+入力様式!#REF!</f>
        <v>#REF!</v>
      </c>
    </row>
    <row r="33" spans="1:2" ht="18" customHeight="1" x14ac:dyDescent="0.15">
      <c r="A33" s="18"/>
      <c r="B33" s="39" t="e">
        <f>+入力様式!#REF!</f>
        <v>#REF!</v>
      </c>
    </row>
    <row r="34" spans="1:2" ht="18" customHeight="1" x14ac:dyDescent="0.15">
      <c r="A34" s="18"/>
      <c r="B34" s="39" t="e">
        <f>+入力様式!#REF!</f>
        <v>#REF!</v>
      </c>
    </row>
    <row r="35" spans="1:2" ht="18" customHeight="1" x14ac:dyDescent="0.15">
      <c r="A35" s="18"/>
      <c r="B35" s="39" t="e">
        <f>+入力様式!#REF!</f>
        <v>#REF!</v>
      </c>
    </row>
    <row r="36" spans="1:2" ht="18" customHeight="1" x14ac:dyDescent="0.15">
      <c r="A36" s="18"/>
      <c r="B36" s="39" t="e">
        <f>+入力様式!#REF!</f>
        <v>#REF!</v>
      </c>
    </row>
    <row r="37" spans="1:2" ht="18" customHeight="1" x14ac:dyDescent="0.15">
      <c r="A37" s="18"/>
      <c r="B37" s="39" t="e">
        <f>+入力様式!#REF!</f>
        <v>#REF!</v>
      </c>
    </row>
    <row r="38" spans="1:2" ht="18" customHeight="1" x14ac:dyDescent="0.15">
      <c r="A38" s="18"/>
      <c r="B38" s="39" t="e">
        <f>+入力様式!#REF!</f>
        <v>#REF!</v>
      </c>
    </row>
    <row r="39" spans="1:2" ht="18" customHeight="1" x14ac:dyDescent="0.15">
      <c r="A39" s="18"/>
      <c r="B39" s="39" t="e">
        <f>+入力様式!#REF!</f>
        <v>#REF!</v>
      </c>
    </row>
    <row r="40" spans="1:2" ht="18" customHeight="1" x14ac:dyDescent="0.15">
      <c r="A40" s="18"/>
      <c r="B40" s="39" t="e">
        <f>+入力様式!#REF!</f>
        <v>#REF!</v>
      </c>
    </row>
    <row r="41" spans="1:2" ht="18" customHeight="1" x14ac:dyDescent="0.15">
      <c r="A41" s="18"/>
      <c r="B41" s="39" t="e">
        <f>+入力様式!#REF!</f>
        <v>#REF!</v>
      </c>
    </row>
    <row r="42" spans="1:2" ht="18" customHeight="1" x14ac:dyDescent="0.15">
      <c r="A42" s="18"/>
      <c r="B42" s="39" t="e">
        <f>+入力様式!#REF!</f>
        <v>#REF!</v>
      </c>
    </row>
    <row r="43" spans="1:2" ht="18" customHeight="1" x14ac:dyDescent="0.15">
      <c r="A43" s="18"/>
      <c r="B43" s="39" t="e">
        <f>+入力様式!#REF!</f>
        <v>#REF!</v>
      </c>
    </row>
    <row r="44" spans="1:2" ht="18" customHeight="1" x14ac:dyDescent="0.15">
      <c r="A44" s="18"/>
      <c r="B44" s="39" t="e">
        <f>+入力様式!#REF!</f>
        <v>#REF!</v>
      </c>
    </row>
    <row r="45" spans="1:2" ht="18" customHeight="1" x14ac:dyDescent="0.15">
      <c r="A45" s="18"/>
      <c r="B45" s="39" t="e">
        <f>+入力様式!#REF!</f>
        <v>#REF!</v>
      </c>
    </row>
    <row r="46" spans="1:2" ht="18" customHeight="1" x14ac:dyDescent="0.15">
      <c r="A46" s="18"/>
      <c r="B46" s="39" t="e">
        <f>+入力様式!#REF!</f>
        <v>#REF!</v>
      </c>
    </row>
    <row r="47" spans="1:2" ht="18" customHeight="1" x14ac:dyDescent="0.15">
      <c r="A47" s="18"/>
      <c r="B47" s="39" t="e">
        <f>+入力様式!#REF!</f>
        <v>#REF!</v>
      </c>
    </row>
    <row r="48" spans="1:2" ht="18" customHeight="1" x14ac:dyDescent="0.15">
      <c r="A48" s="18"/>
      <c r="B48" s="39" t="e">
        <f>+入力様式!#REF!</f>
        <v>#REF!</v>
      </c>
    </row>
    <row r="49" spans="1:2" ht="18" customHeight="1" x14ac:dyDescent="0.15">
      <c r="A49" s="18"/>
      <c r="B49" s="39" t="e">
        <f>+入力様式!#REF!</f>
        <v>#REF!</v>
      </c>
    </row>
    <row r="50" spans="1:2" ht="18" customHeight="1" x14ac:dyDescent="0.15">
      <c r="A50" s="18"/>
      <c r="B50" s="39" t="e">
        <f>+入力様式!#REF!</f>
        <v>#REF!</v>
      </c>
    </row>
    <row r="51" spans="1:2" ht="18" customHeight="1" x14ac:dyDescent="0.15">
      <c r="A51" s="18"/>
      <c r="B51" s="39" t="e">
        <f>+入力様式!#REF!</f>
        <v>#REF!</v>
      </c>
    </row>
    <row r="52" spans="1:2" ht="18" customHeight="1" x14ac:dyDescent="0.15">
      <c r="A52" s="18"/>
      <c r="B52" s="39" t="e">
        <f>+入力様式!#REF!</f>
        <v>#REF!</v>
      </c>
    </row>
    <row r="53" spans="1:2" ht="18" customHeight="1" x14ac:dyDescent="0.15">
      <c r="A53" s="18"/>
      <c r="B53" s="39" t="e">
        <f>+入力様式!#REF!</f>
        <v>#REF!</v>
      </c>
    </row>
    <row r="54" spans="1:2" ht="18" customHeight="1" x14ac:dyDescent="0.15">
      <c r="A54" s="18"/>
      <c r="B54" s="39" t="e">
        <f>+入力様式!#REF!</f>
        <v>#REF!</v>
      </c>
    </row>
    <row r="55" spans="1:2" ht="18" customHeight="1" x14ac:dyDescent="0.15">
      <c r="A55" s="18"/>
      <c r="B55" s="39" t="e">
        <f>+入力様式!#REF!</f>
        <v>#REF!</v>
      </c>
    </row>
    <row r="56" spans="1:2" ht="18" customHeight="1" x14ac:dyDescent="0.15">
      <c r="A56" s="18"/>
      <c r="B56" s="39" t="e">
        <f>+入力様式!#REF!</f>
        <v>#REF!</v>
      </c>
    </row>
    <row r="57" spans="1:2" ht="18" customHeight="1" x14ac:dyDescent="0.15">
      <c r="A57" s="18"/>
      <c r="B57" s="39" t="e">
        <f>+入力様式!#REF!</f>
        <v>#REF!</v>
      </c>
    </row>
    <row r="58" spans="1:2" ht="18" customHeight="1" x14ac:dyDescent="0.15">
      <c r="A58" s="18"/>
      <c r="B58" s="39" t="e">
        <f>+入力様式!#REF!</f>
        <v>#REF!</v>
      </c>
    </row>
    <row r="59" spans="1:2" ht="18" customHeight="1" x14ac:dyDescent="0.15">
      <c r="A59" s="18"/>
      <c r="B59" s="39" t="e">
        <f>+入力様式!#REF!</f>
        <v>#REF!</v>
      </c>
    </row>
    <row r="60" spans="1:2" ht="18" customHeight="1" x14ac:dyDescent="0.15">
      <c r="A60" s="18"/>
      <c r="B60" s="39" t="e">
        <f>+入力様式!#REF!</f>
        <v>#REF!</v>
      </c>
    </row>
    <row r="61" spans="1:2" ht="18" customHeight="1" x14ac:dyDescent="0.15">
      <c r="A61" s="18"/>
      <c r="B61" s="39" t="e">
        <f>+入力様式!#REF!</f>
        <v>#REF!</v>
      </c>
    </row>
    <row r="62" spans="1:2" ht="18" customHeight="1" x14ac:dyDescent="0.15">
      <c r="A62" s="18"/>
      <c r="B62" s="39" t="e">
        <f>+入力様式!#REF!</f>
        <v>#REF!</v>
      </c>
    </row>
    <row r="63" spans="1:2" ht="18" customHeight="1" x14ac:dyDescent="0.15">
      <c r="A63" s="18"/>
      <c r="B63" s="39" t="e">
        <f>+入力様式!#REF!</f>
        <v>#REF!</v>
      </c>
    </row>
    <row r="64" spans="1:2" ht="18" customHeight="1" x14ac:dyDescent="0.15">
      <c r="A64" s="18"/>
      <c r="B64" s="39" t="e">
        <f>+入力様式!#REF!</f>
        <v>#REF!</v>
      </c>
    </row>
    <row r="65" spans="1:2" ht="18" customHeight="1" x14ac:dyDescent="0.15">
      <c r="A65" s="18"/>
      <c r="B65" s="39" t="e">
        <f>+入力様式!#REF!</f>
        <v>#REF!</v>
      </c>
    </row>
    <row r="66" spans="1:2" ht="18" customHeight="1" x14ac:dyDescent="0.15">
      <c r="A66" s="18"/>
      <c r="B66" s="39" t="e">
        <f>+入力様式!#REF!</f>
        <v>#REF!</v>
      </c>
    </row>
    <row r="67" spans="1:2" ht="18" customHeight="1" x14ac:dyDescent="0.15">
      <c r="A67" s="18"/>
      <c r="B67" s="39" t="e">
        <f>+入力様式!#REF!</f>
        <v>#REF!</v>
      </c>
    </row>
    <row r="68" spans="1:2" ht="18" customHeight="1" x14ac:dyDescent="0.15">
      <c r="A68" s="18"/>
      <c r="B68" s="39" t="e">
        <f>+入力様式!#REF!</f>
        <v>#REF!</v>
      </c>
    </row>
    <row r="69" spans="1:2" ht="18" customHeight="1" x14ac:dyDescent="0.15">
      <c r="A69" s="18"/>
      <c r="B69" s="39" t="e">
        <f>+入力様式!#REF!</f>
        <v>#REF!</v>
      </c>
    </row>
    <row r="70" spans="1:2" ht="18" customHeight="1" x14ac:dyDescent="0.15">
      <c r="A70" s="18"/>
      <c r="B70" s="39" t="e">
        <f>+入力様式!#REF!</f>
        <v>#REF!</v>
      </c>
    </row>
    <row r="71" spans="1:2" ht="18" customHeight="1" x14ac:dyDescent="0.15">
      <c r="A71" s="18"/>
      <c r="B71" s="39" t="e">
        <f>+入力様式!#REF!</f>
        <v>#REF!</v>
      </c>
    </row>
    <row r="72" spans="1:2" ht="18" customHeight="1" x14ac:dyDescent="0.15">
      <c r="A72" s="18"/>
      <c r="B72" s="39" t="e">
        <f>+入力様式!#REF!</f>
        <v>#REF!</v>
      </c>
    </row>
    <row r="73" spans="1:2" ht="18" customHeight="1" x14ac:dyDescent="0.15">
      <c r="A73" s="18"/>
      <c r="B73" s="39" t="e">
        <f>+入力様式!#REF!</f>
        <v>#REF!</v>
      </c>
    </row>
    <row r="74" spans="1:2" ht="18" customHeight="1" x14ac:dyDescent="0.15">
      <c r="A74" s="18"/>
      <c r="B74" s="39" t="e">
        <f>+入力様式!#REF!</f>
        <v>#REF!</v>
      </c>
    </row>
    <row r="75" spans="1:2" ht="18" customHeight="1" x14ac:dyDescent="0.15">
      <c r="A75" s="18"/>
      <c r="B75" s="39" t="e">
        <f>+入力様式!#REF!</f>
        <v>#REF!</v>
      </c>
    </row>
    <row r="76" spans="1:2" ht="18" customHeight="1" x14ac:dyDescent="0.15">
      <c r="A76" s="18"/>
      <c r="B76" s="39" t="e">
        <f>+入力様式!#REF!</f>
        <v>#REF!</v>
      </c>
    </row>
    <row r="77" spans="1:2" ht="18" customHeight="1" x14ac:dyDescent="0.15">
      <c r="A77" s="18"/>
      <c r="B77" s="39" t="e">
        <f>+入力様式!#REF!</f>
        <v>#REF!</v>
      </c>
    </row>
    <row r="78" spans="1:2" ht="18" customHeight="1" x14ac:dyDescent="0.15">
      <c r="A78" s="18"/>
      <c r="B78" s="39" t="e">
        <f>+入力様式!#REF!</f>
        <v>#REF!</v>
      </c>
    </row>
    <row r="79" spans="1:2" ht="18" customHeight="1" x14ac:dyDescent="0.15">
      <c r="A79" s="18"/>
      <c r="B79" s="39" t="e">
        <f>+入力様式!#REF!</f>
        <v>#REF!</v>
      </c>
    </row>
    <row r="80" spans="1:2" ht="18" customHeight="1" x14ac:dyDescent="0.15">
      <c r="A80" s="18"/>
      <c r="B80" s="39" t="e">
        <f>+入力様式!#REF!</f>
        <v>#REF!</v>
      </c>
    </row>
    <row r="81" spans="1:2" ht="18" customHeight="1" x14ac:dyDescent="0.15">
      <c r="A81" s="18"/>
      <c r="B81" s="39" t="e">
        <f>+入力様式!#REF!</f>
        <v>#REF!</v>
      </c>
    </row>
    <row r="82" spans="1:2" ht="18" customHeight="1" x14ac:dyDescent="0.15">
      <c r="A82" s="18"/>
      <c r="B82" s="39" t="e">
        <f>+入力様式!#REF!</f>
        <v>#REF!</v>
      </c>
    </row>
    <row r="83" spans="1:2" ht="18" customHeight="1" x14ac:dyDescent="0.15">
      <c r="A83" s="18"/>
      <c r="B83" s="39" t="e">
        <f>+入力様式!#REF!</f>
        <v>#REF!</v>
      </c>
    </row>
    <row r="84" spans="1:2" ht="18" customHeight="1" x14ac:dyDescent="0.15">
      <c r="A84" s="18"/>
      <c r="B84" s="39" t="e">
        <f>+入力様式!#REF!</f>
        <v>#REF!</v>
      </c>
    </row>
    <row r="85" spans="1:2" ht="18" customHeight="1" x14ac:dyDescent="0.15">
      <c r="A85" s="18"/>
      <c r="B85" s="39" t="e">
        <f>+入力様式!#REF!</f>
        <v>#REF!</v>
      </c>
    </row>
    <row r="86" spans="1:2" ht="18" customHeight="1" x14ac:dyDescent="0.15">
      <c r="A86" s="18"/>
      <c r="B86" s="39" t="e">
        <f>+入力様式!#REF!</f>
        <v>#REF!</v>
      </c>
    </row>
    <row r="87" spans="1:2" ht="18" customHeight="1" x14ac:dyDescent="0.15">
      <c r="A87" s="18"/>
      <c r="B87" s="39" t="e">
        <f>+入力様式!#REF!</f>
        <v>#REF!</v>
      </c>
    </row>
    <row r="88" spans="1:2" ht="18" customHeight="1" x14ac:dyDescent="0.15">
      <c r="A88" s="18"/>
      <c r="B88" s="39" t="e">
        <f>+入力様式!#REF!</f>
        <v>#REF!</v>
      </c>
    </row>
    <row r="89" spans="1:2" ht="18" customHeight="1" x14ac:dyDescent="0.15">
      <c r="A89" s="18"/>
      <c r="B89" s="39" t="e">
        <f>+入力様式!#REF!</f>
        <v>#REF!</v>
      </c>
    </row>
    <row r="90" spans="1:2" ht="18" customHeight="1" x14ac:dyDescent="0.15">
      <c r="A90" s="18"/>
      <c r="B90" s="39" t="e">
        <f>+入力様式!#REF!</f>
        <v>#REF!</v>
      </c>
    </row>
    <row r="91" spans="1:2" ht="18" customHeight="1" x14ac:dyDescent="0.15">
      <c r="A91" s="18"/>
      <c r="B91" s="39" t="e">
        <f>+入力様式!#REF!</f>
        <v>#REF!</v>
      </c>
    </row>
    <row r="92" spans="1:2" ht="18" customHeight="1" x14ac:dyDescent="0.15">
      <c r="A92" s="18"/>
      <c r="B92" s="39" t="e">
        <f>+入力様式!#REF!</f>
        <v>#REF!</v>
      </c>
    </row>
    <row r="93" spans="1:2" ht="18" customHeight="1" x14ac:dyDescent="0.15">
      <c r="A93" s="18"/>
      <c r="B93" s="39" t="e">
        <f>+入力様式!#REF!</f>
        <v>#REF!</v>
      </c>
    </row>
    <row r="94" spans="1:2" ht="18" customHeight="1" x14ac:dyDescent="0.15">
      <c r="A94" s="18"/>
      <c r="B94" s="39" t="e">
        <f>+入力様式!#REF!</f>
        <v>#REF!</v>
      </c>
    </row>
    <row r="95" spans="1:2" ht="18" customHeight="1" x14ac:dyDescent="0.15">
      <c r="A95" s="18"/>
      <c r="B95" s="39" t="e">
        <f>+入力様式!#REF!</f>
        <v>#REF!</v>
      </c>
    </row>
    <row r="96" spans="1:2" ht="18" customHeight="1" x14ac:dyDescent="0.15">
      <c r="A96" s="18"/>
      <c r="B96" s="39" t="e">
        <f>+入力様式!#REF!</f>
        <v>#REF!</v>
      </c>
    </row>
    <row r="97" spans="1:2" ht="18" customHeight="1" x14ac:dyDescent="0.15">
      <c r="A97" s="18"/>
      <c r="B97" s="39" t="e">
        <f>+入力様式!#REF!</f>
        <v>#REF!</v>
      </c>
    </row>
    <row r="98" spans="1:2" ht="18" customHeight="1" x14ac:dyDescent="0.15">
      <c r="A98" s="18"/>
      <c r="B98" s="39" t="e">
        <f>+入力様式!#REF!</f>
        <v>#REF!</v>
      </c>
    </row>
    <row r="99" spans="1:2" ht="18" customHeight="1" x14ac:dyDescent="0.15">
      <c r="A99" s="18"/>
      <c r="B99" s="39" t="e">
        <f>+入力様式!#REF!</f>
        <v>#REF!</v>
      </c>
    </row>
    <row r="100" spans="1:2" ht="18" customHeight="1" x14ac:dyDescent="0.15">
      <c r="A100" s="18"/>
      <c r="B100" s="39" t="e">
        <f>+入力様式!#REF!</f>
        <v>#REF!</v>
      </c>
    </row>
    <row r="101" spans="1:2" ht="18" customHeight="1" thickBot="1" x14ac:dyDescent="0.2">
      <c r="A101" s="37"/>
      <c r="B101" s="39" t="e">
        <f>+入力様式!#REF!</f>
        <v>#REF!</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102"/>
  <sheetViews>
    <sheetView showGridLines="0" showZeros="0" workbookViewId="0">
      <pane ySplit="1" topLeftCell="A2" activePane="bottomLeft" state="frozen"/>
      <selection pane="bottomLeft" activeCell="A7" sqref="A7"/>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0" t="s">
        <v>19</v>
      </c>
      <c r="B1" s="36" t="s">
        <v>51</v>
      </c>
    </row>
    <row r="2" spans="1:2" ht="18" customHeight="1" x14ac:dyDescent="0.15">
      <c r="A2" s="18">
        <v>1</v>
      </c>
      <c r="B2" s="15" t="str">
        <f>入力様式!AC13</f>
        <v>時間が少し延長してしまったので，もう少しゆったりした時間設定か，バスを待つ時間が短くなったらいい。</v>
      </c>
    </row>
    <row r="3" spans="1:2" ht="18" customHeight="1" x14ac:dyDescent="0.15">
      <c r="A3" s="18">
        <v>2</v>
      </c>
      <c r="B3" s="15" t="str">
        <f>入力様式!AC14</f>
        <v>特にありません。</v>
      </c>
    </row>
    <row r="4" spans="1:2" ht="18" customHeight="1" x14ac:dyDescent="0.15">
      <c r="A4" s="18">
        <v>3</v>
      </c>
      <c r="B4" s="15" t="str">
        <f>入力様式!AC15</f>
        <v>低学年にも何か少し説明があれば良かった。</v>
      </c>
    </row>
    <row r="5" spans="1:2" ht="18" customHeight="1" x14ac:dyDescent="0.15">
      <c r="A5" s="18">
        <v>4</v>
      </c>
      <c r="B5" s="15">
        <f>入力様式!AC16</f>
        <v>0</v>
      </c>
    </row>
    <row r="6" spans="1:2" ht="18" customHeight="1" x14ac:dyDescent="0.15">
      <c r="A6" s="18">
        <v>5</v>
      </c>
      <c r="B6" s="15" t="str">
        <f>入力様式!AC17</f>
        <v>　</v>
      </c>
    </row>
    <row r="7" spans="1:2" ht="18" customHeight="1" x14ac:dyDescent="0.15">
      <c r="A7" s="18"/>
      <c r="B7" s="15" t="str">
        <f>入力様式!AC18</f>
        <v>　</v>
      </c>
    </row>
    <row r="8" spans="1:2" ht="18" customHeight="1" x14ac:dyDescent="0.15">
      <c r="A8" s="18"/>
      <c r="B8" s="15" t="str">
        <f>入力様式!AC19</f>
        <v>　</v>
      </c>
    </row>
    <row r="9" spans="1:2" ht="18" customHeight="1" x14ac:dyDescent="0.15">
      <c r="A9" s="18"/>
      <c r="B9" s="15" t="str">
        <f>入力様式!AC20</f>
        <v>　</v>
      </c>
    </row>
    <row r="10" spans="1:2" ht="18" customHeight="1" x14ac:dyDescent="0.15">
      <c r="A10" s="18"/>
      <c r="B10" s="15" t="str">
        <f>入力様式!AC21</f>
        <v>　</v>
      </c>
    </row>
    <row r="11" spans="1:2" ht="18" customHeight="1" x14ac:dyDescent="0.15">
      <c r="A11" s="18"/>
      <c r="B11" s="15" t="str">
        <f>入力様式!AC22</f>
        <v>　</v>
      </c>
    </row>
    <row r="12" spans="1:2" ht="18" customHeight="1" x14ac:dyDescent="0.15">
      <c r="A12" s="18"/>
      <c r="B12" s="15" t="e">
        <f>入力様式!#REF!</f>
        <v>#REF!</v>
      </c>
    </row>
    <row r="13" spans="1:2" ht="18" customHeight="1" x14ac:dyDescent="0.15">
      <c r="A13" s="18"/>
      <c r="B13" s="15" t="e">
        <f>入力様式!#REF!</f>
        <v>#REF!</v>
      </c>
    </row>
    <row r="14" spans="1:2" ht="18" customHeight="1" x14ac:dyDescent="0.15">
      <c r="A14" s="18"/>
      <c r="B14" s="15" t="e">
        <f>入力様式!#REF!</f>
        <v>#REF!</v>
      </c>
    </row>
    <row r="15" spans="1:2" ht="18" customHeight="1" x14ac:dyDescent="0.15">
      <c r="A15" s="18"/>
      <c r="B15" s="15" t="e">
        <f>入力様式!#REF!</f>
        <v>#REF!</v>
      </c>
    </row>
    <row r="16" spans="1:2" ht="18" customHeight="1" x14ac:dyDescent="0.15">
      <c r="A16" s="18"/>
      <c r="B16" s="15" t="e">
        <f>入力様式!#REF!</f>
        <v>#REF!</v>
      </c>
    </row>
    <row r="17" spans="1:2" ht="18" customHeight="1" x14ac:dyDescent="0.15">
      <c r="A17" s="18"/>
      <c r="B17" s="15" t="e">
        <f>入力様式!#REF!</f>
        <v>#REF!</v>
      </c>
    </row>
    <row r="18" spans="1:2" ht="18" customHeight="1" x14ac:dyDescent="0.15">
      <c r="A18" s="18"/>
      <c r="B18" s="15" t="e">
        <f>入力様式!#REF!</f>
        <v>#REF!</v>
      </c>
    </row>
    <row r="19" spans="1:2" ht="18" customHeight="1" x14ac:dyDescent="0.15">
      <c r="A19" s="18"/>
      <c r="B19" s="15" t="e">
        <f>入力様式!#REF!</f>
        <v>#REF!</v>
      </c>
    </row>
    <row r="20" spans="1:2" ht="18" customHeight="1" x14ac:dyDescent="0.15">
      <c r="A20" s="18"/>
      <c r="B20" s="15" t="e">
        <f>入力様式!#REF!</f>
        <v>#REF!</v>
      </c>
    </row>
    <row r="21" spans="1:2" ht="18" customHeight="1" x14ac:dyDescent="0.15">
      <c r="A21" s="18"/>
      <c r="B21" s="15" t="e">
        <f>入力様式!#REF!</f>
        <v>#REF!</v>
      </c>
    </row>
    <row r="22" spans="1:2" ht="18" customHeight="1" x14ac:dyDescent="0.15">
      <c r="A22" s="18"/>
      <c r="B22" s="15" t="e">
        <f>入力様式!#REF!</f>
        <v>#REF!</v>
      </c>
    </row>
    <row r="23" spans="1:2" ht="18" customHeight="1" x14ac:dyDescent="0.15">
      <c r="A23" s="18"/>
      <c r="B23" s="15" t="e">
        <f>入力様式!#REF!</f>
        <v>#REF!</v>
      </c>
    </row>
    <row r="24" spans="1:2" ht="18" customHeight="1" x14ac:dyDescent="0.15">
      <c r="A24" s="18"/>
      <c r="B24" s="15" t="e">
        <f>入力様式!#REF!</f>
        <v>#REF!</v>
      </c>
    </row>
    <row r="25" spans="1:2" ht="18" customHeight="1" x14ac:dyDescent="0.15">
      <c r="A25" s="18"/>
      <c r="B25" s="15" t="e">
        <f>入力様式!#REF!</f>
        <v>#REF!</v>
      </c>
    </row>
    <row r="26" spans="1:2" ht="18" customHeight="1" x14ac:dyDescent="0.15">
      <c r="A26" s="18"/>
      <c r="B26" s="15" t="e">
        <f>入力様式!#REF!</f>
        <v>#REF!</v>
      </c>
    </row>
    <row r="27" spans="1:2" ht="18" customHeight="1" x14ac:dyDescent="0.15">
      <c r="A27" s="18"/>
      <c r="B27" s="15" t="e">
        <f>入力様式!#REF!</f>
        <v>#REF!</v>
      </c>
    </row>
    <row r="28" spans="1:2" ht="18" customHeight="1" x14ac:dyDescent="0.15">
      <c r="A28" s="18"/>
      <c r="B28" s="15" t="e">
        <f>入力様式!#REF!</f>
        <v>#REF!</v>
      </c>
    </row>
    <row r="29" spans="1:2" ht="18" customHeight="1" x14ac:dyDescent="0.15">
      <c r="A29" s="18"/>
      <c r="B29" s="15" t="e">
        <f>入力様式!#REF!</f>
        <v>#REF!</v>
      </c>
    </row>
    <row r="30" spans="1:2" ht="18" customHeight="1" x14ac:dyDescent="0.15">
      <c r="A30" s="18"/>
      <c r="B30" s="15" t="e">
        <f>入力様式!#REF!</f>
        <v>#REF!</v>
      </c>
    </row>
    <row r="31" spans="1:2" ht="18" customHeight="1" x14ac:dyDescent="0.15">
      <c r="A31" s="18"/>
      <c r="B31" s="15" t="e">
        <f>入力様式!#REF!</f>
        <v>#REF!</v>
      </c>
    </row>
    <row r="32" spans="1:2" ht="18" customHeight="1" x14ac:dyDescent="0.15">
      <c r="A32" s="18"/>
      <c r="B32" s="15" t="e">
        <f>入力様式!#REF!</f>
        <v>#REF!</v>
      </c>
    </row>
    <row r="33" spans="1:2" ht="18" customHeight="1" x14ac:dyDescent="0.15">
      <c r="A33" s="18"/>
      <c r="B33" s="15" t="e">
        <f>入力様式!#REF!</f>
        <v>#REF!</v>
      </c>
    </row>
    <row r="34" spans="1:2" ht="18" customHeight="1" x14ac:dyDescent="0.15">
      <c r="A34" s="18"/>
      <c r="B34" s="15" t="e">
        <f>入力様式!#REF!</f>
        <v>#REF!</v>
      </c>
    </row>
    <row r="35" spans="1:2" ht="18" customHeight="1" x14ac:dyDescent="0.15">
      <c r="A35" s="18"/>
      <c r="B35" s="15" t="e">
        <f>入力様式!#REF!</f>
        <v>#REF!</v>
      </c>
    </row>
    <row r="36" spans="1:2" ht="18" customHeight="1" x14ac:dyDescent="0.15">
      <c r="A36" s="18"/>
      <c r="B36" s="15" t="e">
        <f>入力様式!#REF!</f>
        <v>#REF!</v>
      </c>
    </row>
    <row r="37" spans="1:2" ht="18" customHeight="1" x14ac:dyDescent="0.15">
      <c r="A37" s="18"/>
      <c r="B37" s="15" t="e">
        <f>入力様式!#REF!</f>
        <v>#REF!</v>
      </c>
    </row>
    <row r="38" spans="1:2" ht="18" customHeight="1" x14ac:dyDescent="0.15">
      <c r="A38" s="18"/>
      <c r="B38" s="15" t="e">
        <f>入力様式!#REF!</f>
        <v>#REF!</v>
      </c>
    </row>
    <row r="39" spans="1:2" ht="18" customHeight="1" x14ac:dyDescent="0.15">
      <c r="A39" s="18"/>
      <c r="B39" s="15" t="e">
        <f>入力様式!#REF!</f>
        <v>#REF!</v>
      </c>
    </row>
    <row r="40" spans="1:2" ht="18" customHeight="1" x14ac:dyDescent="0.15">
      <c r="A40" s="18"/>
      <c r="B40" s="15" t="e">
        <f>入力様式!#REF!</f>
        <v>#REF!</v>
      </c>
    </row>
    <row r="41" spans="1:2" ht="18" customHeight="1" x14ac:dyDescent="0.15">
      <c r="A41" s="18"/>
      <c r="B41" s="15" t="e">
        <f>入力様式!#REF!</f>
        <v>#REF!</v>
      </c>
    </row>
    <row r="42" spans="1:2" ht="18" customHeight="1" x14ac:dyDescent="0.15">
      <c r="A42" s="18"/>
      <c r="B42" s="15" t="e">
        <f>入力様式!#REF!</f>
        <v>#REF!</v>
      </c>
    </row>
    <row r="43" spans="1:2" ht="18" customHeight="1" x14ac:dyDescent="0.15">
      <c r="A43" s="18"/>
      <c r="B43" s="15" t="e">
        <f>入力様式!#REF!</f>
        <v>#REF!</v>
      </c>
    </row>
    <row r="44" spans="1:2" ht="18" customHeight="1" x14ac:dyDescent="0.15">
      <c r="A44" s="18"/>
      <c r="B44" s="15" t="e">
        <f>入力様式!#REF!</f>
        <v>#REF!</v>
      </c>
    </row>
    <row r="45" spans="1:2" ht="18" customHeight="1" x14ac:dyDescent="0.15">
      <c r="A45" s="18"/>
      <c r="B45" s="15" t="e">
        <f>入力様式!#REF!</f>
        <v>#REF!</v>
      </c>
    </row>
    <row r="46" spans="1:2" ht="18" customHeight="1" x14ac:dyDescent="0.15">
      <c r="A46" s="18"/>
      <c r="B46" s="15" t="e">
        <f>入力様式!#REF!</f>
        <v>#REF!</v>
      </c>
    </row>
    <row r="47" spans="1:2" ht="18" customHeight="1" x14ac:dyDescent="0.15">
      <c r="A47" s="18"/>
      <c r="B47" s="15" t="e">
        <f>入力様式!#REF!</f>
        <v>#REF!</v>
      </c>
    </row>
    <row r="48" spans="1:2" ht="18" customHeight="1" x14ac:dyDescent="0.15">
      <c r="A48" s="18"/>
      <c r="B48" s="15" t="e">
        <f>入力様式!#REF!</f>
        <v>#REF!</v>
      </c>
    </row>
    <row r="49" spans="1:2" ht="18" customHeight="1" x14ac:dyDescent="0.15">
      <c r="A49" s="18"/>
      <c r="B49" s="15" t="e">
        <f>入力様式!#REF!</f>
        <v>#REF!</v>
      </c>
    </row>
    <row r="50" spans="1:2" ht="18" customHeight="1" x14ac:dyDescent="0.15">
      <c r="A50" s="18"/>
      <c r="B50" s="15" t="e">
        <f>入力様式!#REF!</f>
        <v>#REF!</v>
      </c>
    </row>
    <row r="51" spans="1:2" ht="18" customHeight="1" x14ac:dyDescent="0.15">
      <c r="A51" s="18"/>
      <c r="B51" s="15" t="e">
        <f>入力様式!#REF!</f>
        <v>#REF!</v>
      </c>
    </row>
    <row r="52" spans="1:2" ht="18" customHeight="1" x14ac:dyDescent="0.15">
      <c r="A52" s="18"/>
      <c r="B52" s="15" t="e">
        <f>入力様式!#REF!</f>
        <v>#REF!</v>
      </c>
    </row>
    <row r="53" spans="1:2" ht="18" customHeight="1" x14ac:dyDescent="0.15">
      <c r="A53" s="18"/>
      <c r="B53" s="15" t="e">
        <f>入力様式!#REF!</f>
        <v>#REF!</v>
      </c>
    </row>
    <row r="54" spans="1:2" ht="18" customHeight="1" x14ac:dyDescent="0.15">
      <c r="A54" s="18"/>
      <c r="B54" s="15" t="e">
        <f>入力様式!#REF!</f>
        <v>#REF!</v>
      </c>
    </row>
    <row r="55" spans="1:2" ht="18" customHeight="1" x14ac:dyDescent="0.15">
      <c r="A55" s="18"/>
      <c r="B55" s="15" t="e">
        <f>入力様式!#REF!</f>
        <v>#REF!</v>
      </c>
    </row>
    <row r="56" spans="1:2" ht="18" customHeight="1" x14ac:dyDescent="0.15">
      <c r="A56" s="18"/>
      <c r="B56" s="15" t="e">
        <f>入力様式!#REF!</f>
        <v>#REF!</v>
      </c>
    </row>
    <row r="57" spans="1:2" ht="18" customHeight="1" x14ac:dyDescent="0.15">
      <c r="A57" s="18"/>
      <c r="B57" s="15" t="e">
        <f>入力様式!#REF!</f>
        <v>#REF!</v>
      </c>
    </row>
    <row r="58" spans="1:2" ht="18" customHeight="1" x14ac:dyDescent="0.15">
      <c r="A58" s="18"/>
      <c r="B58" s="15" t="e">
        <f>入力様式!#REF!</f>
        <v>#REF!</v>
      </c>
    </row>
    <row r="59" spans="1:2" ht="18" customHeight="1" x14ac:dyDescent="0.15">
      <c r="A59" s="18"/>
      <c r="B59" s="15" t="e">
        <f>入力様式!#REF!</f>
        <v>#REF!</v>
      </c>
    </row>
    <row r="60" spans="1:2" ht="18" customHeight="1" x14ac:dyDescent="0.15">
      <c r="A60" s="18"/>
      <c r="B60" s="15" t="e">
        <f>入力様式!#REF!</f>
        <v>#REF!</v>
      </c>
    </row>
    <row r="61" spans="1:2" ht="18" customHeight="1" x14ac:dyDescent="0.15">
      <c r="A61" s="18"/>
      <c r="B61" s="15" t="e">
        <f>入力様式!#REF!</f>
        <v>#REF!</v>
      </c>
    </row>
    <row r="62" spans="1:2" ht="18" customHeight="1" x14ac:dyDescent="0.15">
      <c r="A62" s="18"/>
      <c r="B62" s="15" t="e">
        <f>入力様式!#REF!</f>
        <v>#REF!</v>
      </c>
    </row>
    <row r="63" spans="1:2" ht="18" customHeight="1" x14ac:dyDescent="0.15">
      <c r="A63" s="18"/>
      <c r="B63" s="15" t="e">
        <f>入力様式!#REF!</f>
        <v>#REF!</v>
      </c>
    </row>
    <row r="64" spans="1:2" ht="18" customHeight="1" x14ac:dyDescent="0.15">
      <c r="A64" s="18"/>
      <c r="B64" s="15" t="e">
        <f>入力様式!#REF!</f>
        <v>#REF!</v>
      </c>
    </row>
    <row r="65" spans="1:2" ht="18" customHeight="1" x14ac:dyDescent="0.15">
      <c r="A65" s="18"/>
      <c r="B65" s="15" t="e">
        <f>入力様式!#REF!</f>
        <v>#REF!</v>
      </c>
    </row>
    <row r="66" spans="1:2" ht="18" customHeight="1" x14ac:dyDescent="0.15">
      <c r="A66" s="18"/>
      <c r="B66" s="15" t="e">
        <f>入力様式!#REF!</f>
        <v>#REF!</v>
      </c>
    </row>
    <row r="67" spans="1:2" ht="18" customHeight="1" x14ac:dyDescent="0.15">
      <c r="A67" s="18"/>
      <c r="B67" s="15" t="e">
        <f>入力様式!#REF!</f>
        <v>#REF!</v>
      </c>
    </row>
    <row r="68" spans="1:2" ht="18" customHeight="1" x14ac:dyDescent="0.15">
      <c r="A68" s="18"/>
      <c r="B68" s="15" t="e">
        <f>入力様式!#REF!</f>
        <v>#REF!</v>
      </c>
    </row>
    <row r="69" spans="1:2" ht="18" customHeight="1" x14ac:dyDescent="0.15">
      <c r="A69" s="18"/>
      <c r="B69" s="15" t="e">
        <f>入力様式!#REF!</f>
        <v>#REF!</v>
      </c>
    </row>
    <row r="70" spans="1:2" ht="18" customHeight="1" x14ac:dyDescent="0.15">
      <c r="A70" s="18"/>
      <c r="B70" s="15" t="e">
        <f>入力様式!#REF!</f>
        <v>#REF!</v>
      </c>
    </row>
    <row r="71" spans="1:2" ht="18" customHeight="1" x14ac:dyDescent="0.15">
      <c r="A71" s="18"/>
      <c r="B71" s="15" t="e">
        <f>入力様式!#REF!</f>
        <v>#REF!</v>
      </c>
    </row>
    <row r="72" spans="1:2" ht="18" customHeight="1" x14ac:dyDescent="0.15">
      <c r="A72" s="18"/>
      <c r="B72" s="15" t="e">
        <f>入力様式!#REF!</f>
        <v>#REF!</v>
      </c>
    </row>
    <row r="73" spans="1:2" ht="18" customHeight="1" x14ac:dyDescent="0.15">
      <c r="A73" s="18"/>
      <c r="B73" s="15" t="e">
        <f>入力様式!#REF!</f>
        <v>#REF!</v>
      </c>
    </row>
    <row r="74" spans="1:2" ht="18" customHeight="1" x14ac:dyDescent="0.15">
      <c r="A74" s="18"/>
      <c r="B74" s="15" t="e">
        <f>入力様式!#REF!</f>
        <v>#REF!</v>
      </c>
    </row>
    <row r="75" spans="1:2" ht="18" customHeight="1" x14ac:dyDescent="0.15">
      <c r="A75" s="18"/>
      <c r="B75" s="15" t="e">
        <f>入力様式!#REF!</f>
        <v>#REF!</v>
      </c>
    </row>
    <row r="76" spans="1:2" ht="18" customHeight="1" x14ac:dyDescent="0.15">
      <c r="A76" s="18"/>
      <c r="B76" s="15" t="e">
        <f>入力様式!#REF!</f>
        <v>#REF!</v>
      </c>
    </row>
    <row r="77" spans="1:2" ht="18" customHeight="1" x14ac:dyDescent="0.15">
      <c r="A77" s="18"/>
      <c r="B77" s="15" t="e">
        <f>入力様式!#REF!</f>
        <v>#REF!</v>
      </c>
    </row>
    <row r="78" spans="1:2" ht="18" customHeight="1" x14ac:dyDescent="0.15">
      <c r="A78" s="18"/>
      <c r="B78" s="15" t="e">
        <f>入力様式!#REF!</f>
        <v>#REF!</v>
      </c>
    </row>
    <row r="79" spans="1:2" ht="18" customHeight="1" x14ac:dyDescent="0.15">
      <c r="A79" s="18"/>
      <c r="B79" s="15" t="e">
        <f>入力様式!#REF!</f>
        <v>#REF!</v>
      </c>
    </row>
    <row r="80" spans="1:2" ht="18" customHeight="1" x14ac:dyDescent="0.15">
      <c r="A80" s="18"/>
      <c r="B80" s="15" t="e">
        <f>入力様式!#REF!</f>
        <v>#REF!</v>
      </c>
    </row>
    <row r="81" spans="1:2" ht="18" customHeight="1" x14ac:dyDescent="0.15">
      <c r="A81" s="18"/>
      <c r="B81" s="15" t="e">
        <f>入力様式!#REF!</f>
        <v>#REF!</v>
      </c>
    </row>
    <row r="82" spans="1:2" ht="18" customHeight="1" x14ac:dyDescent="0.15">
      <c r="A82" s="18"/>
      <c r="B82" s="15" t="e">
        <f>入力様式!#REF!</f>
        <v>#REF!</v>
      </c>
    </row>
    <row r="83" spans="1:2" ht="18" customHeight="1" x14ac:dyDescent="0.15">
      <c r="A83" s="18"/>
      <c r="B83" s="15" t="e">
        <f>入力様式!#REF!</f>
        <v>#REF!</v>
      </c>
    </row>
    <row r="84" spans="1:2" ht="18" customHeight="1" x14ac:dyDescent="0.15">
      <c r="A84" s="18"/>
      <c r="B84" s="15" t="e">
        <f>入力様式!#REF!</f>
        <v>#REF!</v>
      </c>
    </row>
    <row r="85" spans="1:2" ht="18" customHeight="1" x14ac:dyDescent="0.15">
      <c r="A85" s="18"/>
      <c r="B85" s="15" t="e">
        <f>入力様式!#REF!</f>
        <v>#REF!</v>
      </c>
    </row>
    <row r="86" spans="1:2" ht="18" customHeight="1" x14ac:dyDescent="0.15">
      <c r="A86" s="18"/>
      <c r="B86" s="15" t="e">
        <f>入力様式!#REF!</f>
        <v>#REF!</v>
      </c>
    </row>
    <row r="87" spans="1:2" ht="18" customHeight="1" x14ac:dyDescent="0.15">
      <c r="A87" s="18"/>
      <c r="B87" s="15" t="e">
        <f>入力様式!#REF!</f>
        <v>#REF!</v>
      </c>
    </row>
    <row r="88" spans="1:2" ht="18" customHeight="1" x14ac:dyDescent="0.15">
      <c r="A88" s="18"/>
      <c r="B88" s="15" t="e">
        <f>入力様式!#REF!</f>
        <v>#REF!</v>
      </c>
    </row>
    <row r="89" spans="1:2" ht="18" customHeight="1" x14ac:dyDescent="0.15">
      <c r="A89" s="18"/>
      <c r="B89" s="15" t="e">
        <f>入力様式!#REF!</f>
        <v>#REF!</v>
      </c>
    </row>
    <row r="90" spans="1:2" ht="18" customHeight="1" x14ac:dyDescent="0.15">
      <c r="A90" s="18"/>
      <c r="B90" s="15" t="e">
        <f>入力様式!#REF!</f>
        <v>#REF!</v>
      </c>
    </row>
    <row r="91" spans="1:2" ht="18" customHeight="1" x14ac:dyDescent="0.15">
      <c r="A91" s="18"/>
      <c r="B91" s="15" t="e">
        <f>入力様式!#REF!</f>
        <v>#REF!</v>
      </c>
    </row>
    <row r="92" spans="1:2" ht="18" customHeight="1" x14ac:dyDescent="0.15">
      <c r="A92" s="18"/>
      <c r="B92" s="15" t="e">
        <f>入力様式!#REF!</f>
        <v>#REF!</v>
      </c>
    </row>
    <row r="93" spans="1:2" ht="18" customHeight="1" x14ac:dyDescent="0.15">
      <c r="A93" s="18"/>
      <c r="B93" s="15" t="e">
        <f>入力様式!#REF!</f>
        <v>#REF!</v>
      </c>
    </row>
    <row r="94" spans="1:2" ht="18" customHeight="1" x14ac:dyDescent="0.15">
      <c r="A94" s="18"/>
      <c r="B94" s="15" t="e">
        <f>入力様式!#REF!</f>
        <v>#REF!</v>
      </c>
    </row>
    <row r="95" spans="1:2" ht="18" customHeight="1" x14ac:dyDescent="0.15">
      <c r="A95" s="18"/>
      <c r="B95" s="15" t="e">
        <f>入力様式!#REF!</f>
        <v>#REF!</v>
      </c>
    </row>
    <row r="96" spans="1:2" ht="18" customHeight="1" x14ac:dyDescent="0.15">
      <c r="A96" s="18"/>
      <c r="B96" s="15" t="e">
        <f>入力様式!#REF!</f>
        <v>#REF!</v>
      </c>
    </row>
    <row r="97" spans="1:2" ht="18" customHeight="1" x14ac:dyDescent="0.15">
      <c r="A97" s="18"/>
      <c r="B97" s="15" t="e">
        <f>入力様式!#REF!</f>
        <v>#REF!</v>
      </c>
    </row>
    <row r="98" spans="1:2" ht="18" customHeight="1" x14ac:dyDescent="0.15">
      <c r="A98" s="18"/>
      <c r="B98" s="15" t="e">
        <f>入力様式!#REF!</f>
        <v>#REF!</v>
      </c>
    </row>
    <row r="99" spans="1:2" ht="18" customHeight="1" x14ac:dyDescent="0.15">
      <c r="A99" s="18"/>
      <c r="B99" s="15" t="e">
        <f>入力様式!#REF!</f>
        <v>#REF!</v>
      </c>
    </row>
    <row r="100" spans="1:2" ht="18" customHeight="1" x14ac:dyDescent="0.15">
      <c r="A100" s="18"/>
      <c r="B100" s="15" t="e">
        <f>入力様式!#REF!</f>
        <v>#REF!</v>
      </c>
    </row>
    <row r="101" spans="1:2" ht="18" customHeight="1" x14ac:dyDescent="0.15">
      <c r="A101" s="18"/>
      <c r="B101" s="15" t="e">
        <f>入力様式!#REF!</f>
        <v>#REF!</v>
      </c>
    </row>
    <row r="102" spans="1:2" ht="20.100000000000001" customHeight="1" x14ac:dyDescent="0.15"/>
  </sheetData>
  <phoneticPr fontId="1"/>
  <conditionalFormatting sqref="A2:B101">
    <cfRule type="expression" dxfId="0" priority="19">
      <formula>#REF!=1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102"/>
  <sheetViews>
    <sheetView showGridLines="0" showZeros="0" workbookViewId="0">
      <pane ySplit="1" topLeftCell="A80" activePane="bottomLeft" state="frozen"/>
      <selection pane="bottomLeft" activeCell="A7" sqref="A7"/>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0" t="s">
        <v>19</v>
      </c>
      <c r="B1" s="36" t="s">
        <v>56</v>
      </c>
    </row>
    <row r="2" spans="1:2" ht="18" customHeight="1" x14ac:dyDescent="0.15">
      <c r="A2" s="18">
        <v>1</v>
      </c>
      <c r="B2" s="15" t="str">
        <f>入力様式!AI13</f>
        <v>子供達に貴重な体験をさせていただき，有難うございました。安全面はもちろんですが，お絵かきの準備や片づけ雪対策等，本当にお世話になりました。子供達は大満足でした。</v>
      </c>
    </row>
    <row r="3" spans="1:2" ht="18" customHeight="1" x14ac:dyDescent="0.15">
      <c r="A3" s="18">
        <v>2</v>
      </c>
      <c r="B3" s="15" t="str">
        <f>入力様式!AI14</f>
        <v>橋面に雪があって，お絵かきは無理かと思っていましたが，シートをかぶせたり，バーナーで乾かしていただいたお蔭で実施できました。また，一人一人にヘルメットや手袋なども用意してくださり，安全に配慮されていることから，日頃から安全管理を大切にされている事が伝わりました。</v>
      </c>
    </row>
    <row r="4" spans="1:2" ht="18" customHeight="1" x14ac:dyDescent="0.15">
      <c r="A4" s="18">
        <v>3</v>
      </c>
      <c r="B4" s="15" t="str">
        <f>入力様式!AI15</f>
        <v>子供達はとても楽しく見学させていただきました。お土産までいただいて有難うございました。路面まで配慮していただき本当に有難かったです。</v>
      </c>
    </row>
    <row r="5" spans="1:2" ht="18" customHeight="1" x14ac:dyDescent="0.15">
      <c r="A5" s="18">
        <v>4</v>
      </c>
      <c r="B5" s="15" t="str">
        <f>入力様式!AI16</f>
        <v>沢山の人がサポートしてくださり，すぐに聞けたり対応してくださり有難かった。将来，土木の道へ目指す人が育ってくれたらという願いを聞いて見学会の意義がよくわかった。</v>
      </c>
    </row>
    <row r="6" spans="1:2" ht="18" customHeight="1" x14ac:dyDescent="0.15">
      <c r="A6" s="18">
        <v>5</v>
      </c>
      <c r="B6" s="15" t="str">
        <f>入力様式!AI17</f>
        <v>　</v>
      </c>
    </row>
    <row r="7" spans="1:2" ht="18" customHeight="1" x14ac:dyDescent="0.15">
      <c r="A7" s="18"/>
      <c r="B7" s="15" t="str">
        <f>入力様式!AI18</f>
        <v>　</v>
      </c>
    </row>
    <row r="8" spans="1:2" ht="18" customHeight="1" x14ac:dyDescent="0.15">
      <c r="A8" s="18"/>
      <c r="B8" s="15" t="str">
        <f>入力様式!AI19</f>
        <v>　</v>
      </c>
    </row>
    <row r="9" spans="1:2" ht="18" customHeight="1" x14ac:dyDescent="0.15">
      <c r="A9" s="18"/>
      <c r="B9" s="15" t="str">
        <f>入力様式!AI20</f>
        <v>　</v>
      </c>
    </row>
    <row r="10" spans="1:2" ht="18" customHeight="1" x14ac:dyDescent="0.15">
      <c r="A10" s="18"/>
      <c r="B10" s="15" t="str">
        <f>入力様式!AI21</f>
        <v>　</v>
      </c>
    </row>
    <row r="11" spans="1:2" ht="18" customHeight="1" x14ac:dyDescent="0.15">
      <c r="A11" s="18"/>
      <c r="B11" s="15" t="str">
        <f>入力様式!AI22</f>
        <v>　</v>
      </c>
    </row>
    <row r="12" spans="1:2" ht="18" customHeight="1" x14ac:dyDescent="0.15">
      <c r="A12" s="18"/>
      <c r="B12" s="15" t="e">
        <f>入力様式!#REF!</f>
        <v>#REF!</v>
      </c>
    </row>
    <row r="13" spans="1:2" ht="18" customHeight="1" x14ac:dyDescent="0.15">
      <c r="A13" s="18"/>
      <c r="B13" s="15" t="e">
        <f>入力様式!#REF!</f>
        <v>#REF!</v>
      </c>
    </row>
    <row r="14" spans="1:2" ht="18" customHeight="1" x14ac:dyDescent="0.15">
      <c r="A14" s="18"/>
      <c r="B14" s="15" t="e">
        <f>入力様式!#REF!</f>
        <v>#REF!</v>
      </c>
    </row>
    <row r="15" spans="1:2" ht="18" customHeight="1" x14ac:dyDescent="0.15">
      <c r="A15" s="18"/>
      <c r="B15" s="15" t="e">
        <f>入力様式!#REF!</f>
        <v>#REF!</v>
      </c>
    </row>
    <row r="16" spans="1:2" ht="18" customHeight="1" x14ac:dyDescent="0.15">
      <c r="A16" s="18"/>
      <c r="B16" s="15" t="e">
        <f>入力様式!#REF!</f>
        <v>#REF!</v>
      </c>
    </row>
    <row r="17" spans="1:2" ht="18" customHeight="1" x14ac:dyDescent="0.15">
      <c r="A17" s="18"/>
      <c r="B17" s="15" t="e">
        <f>入力様式!#REF!</f>
        <v>#REF!</v>
      </c>
    </row>
    <row r="18" spans="1:2" ht="18" customHeight="1" x14ac:dyDescent="0.15">
      <c r="A18" s="18"/>
      <c r="B18" s="15" t="e">
        <f>入力様式!#REF!</f>
        <v>#REF!</v>
      </c>
    </row>
    <row r="19" spans="1:2" ht="18" customHeight="1" x14ac:dyDescent="0.15">
      <c r="A19" s="18"/>
      <c r="B19" s="15" t="e">
        <f>入力様式!#REF!</f>
        <v>#REF!</v>
      </c>
    </row>
    <row r="20" spans="1:2" ht="18" customHeight="1" x14ac:dyDescent="0.15">
      <c r="A20" s="18"/>
      <c r="B20" s="15" t="e">
        <f>入力様式!#REF!</f>
        <v>#REF!</v>
      </c>
    </row>
    <row r="21" spans="1:2" ht="18" customHeight="1" x14ac:dyDescent="0.15">
      <c r="A21" s="18"/>
      <c r="B21" s="15" t="e">
        <f>入力様式!#REF!</f>
        <v>#REF!</v>
      </c>
    </row>
    <row r="22" spans="1:2" ht="18" customHeight="1" x14ac:dyDescent="0.15">
      <c r="A22" s="18"/>
      <c r="B22" s="15" t="e">
        <f>入力様式!#REF!</f>
        <v>#REF!</v>
      </c>
    </row>
    <row r="23" spans="1:2" ht="18" customHeight="1" x14ac:dyDescent="0.15">
      <c r="A23" s="18"/>
      <c r="B23" s="15" t="e">
        <f>入力様式!#REF!</f>
        <v>#REF!</v>
      </c>
    </row>
    <row r="24" spans="1:2" ht="18" customHeight="1" x14ac:dyDescent="0.15">
      <c r="A24" s="18"/>
      <c r="B24" s="15" t="e">
        <f>入力様式!#REF!</f>
        <v>#REF!</v>
      </c>
    </row>
    <row r="25" spans="1:2" ht="18" customHeight="1" x14ac:dyDescent="0.15">
      <c r="A25" s="18"/>
      <c r="B25" s="15" t="e">
        <f>入力様式!#REF!</f>
        <v>#REF!</v>
      </c>
    </row>
    <row r="26" spans="1:2" ht="18" customHeight="1" x14ac:dyDescent="0.15">
      <c r="A26" s="18"/>
      <c r="B26" s="15" t="e">
        <f>入力様式!#REF!</f>
        <v>#REF!</v>
      </c>
    </row>
    <row r="27" spans="1:2" ht="18" customHeight="1" x14ac:dyDescent="0.15">
      <c r="A27" s="18"/>
      <c r="B27" s="15" t="e">
        <f>入力様式!#REF!</f>
        <v>#REF!</v>
      </c>
    </row>
    <row r="28" spans="1:2" ht="18" customHeight="1" x14ac:dyDescent="0.15">
      <c r="A28" s="18"/>
      <c r="B28" s="15" t="e">
        <f>入力様式!#REF!</f>
        <v>#REF!</v>
      </c>
    </row>
    <row r="29" spans="1:2" ht="18" customHeight="1" x14ac:dyDescent="0.15">
      <c r="A29" s="18"/>
      <c r="B29" s="15" t="e">
        <f>入力様式!#REF!</f>
        <v>#REF!</v>
      </c>
    </row>
    <row r="30" spans="1:2" ht="18" customHeight="1" x14ac:dyDescent="0.15">
      <c r="A30" s="18"/>
      <c r="B30" s="15" t="e">
        <f>入力様式!#REF!</f>
        <v>#REF!</v>
      </c>
    </row>
    <row r="31" spans="1:2" ht="18" customHeight="1" x14ac:dyDescent="0.15">
      <c r="A31" s="18"/>
      <c r="B31" s="15" t="e">
        <f>入力様式!#REF!</f>
        <v>#REF!</v>
      </c>
    </row>
    <row r="32" spans="1:2" ht="18" customHeight="1" x14ac:dyDescent="0.15">
      <c r="A32" s="18"/>
      <c r="B32" s="15" t="e">
        <f>入力様式!#REF!</f>
        <v>#REF!</v>
      </c>
    </row>
    <row r="33" spans="1:2" ht="18" customHeight="1" x14ac:dyDescent="0.15">
      <c r="A33" s="18"/>
      <c r="B33" s="15" t="e">
        <f>入力様式!#REF!</f>
        <v>#REF!</v>
      </c>
    </row>
    <row r="34" spans="1:2" ht="18" customHeight="1" x14ac:dyDescent="0.15">
      <c r="A34" s="18"/>
      <c r="B34" s="15" t="e">
        <f>入力様式!#REF!</f>
        <v>#REF!</v>
      </c>
    </row>
    <row r="35" spans="1:2" ht="18" customHeight="1" x14ac:dyDescent="0.15">
      <c r="A35" s="18"/>
      <c r="B35" s="15" t="e">
        <f>入力様式!#REF!</f>
        <v>#REF!</v>
      </c>
    </row>
    <row r="36" spans="1:2" ht="18" customHeight="1" x14ac:dyDescent="0.15">
      <c r="A36" s="18"/>
      <c r="B36" s="15" t="e">
        <f>入力様式!#REF!</f>
        <v>#REF!</v>
      </c>
    </row>
    <row r="37" spans="1:2" ht="18" customHeight="1" x14ac:dyDescent="0.15">
      <c r="A37" s="18"/>
      <c r="B37" s="15" t="e">
        <f>入力様式!#REF!</f>
        <v>#REF!</v>
      </c>
    </row>
    <row r="38" spans="1:2" ht="18" customHeight="1" x14ac:dyDescent="0.15">
      <c r="A38" s="18"/>
      <c r="B38" s="15" t="e">
        <f>入力様式!#REF!</f>
        <v>#REF!</v>
      </c>
    </row>
    <row r="39" spans="1:2" ht="18" customHeight="1" x14ac:dyDescent="0.15">
      <c r="A39" s="18"/>
      <c r="B39" s="15" t="e">
        <f>入力様式!#REF!</f>
        <v>#REF!</v>
      </c>
    </row>
    <row r="40" spans="1:2" ht="18" customHeight="1" x14ac:dyDescent="0.15">
      <c r="A40" s="18"/>
      <c r="B40" s="15" t="e">
        <f>入力様式!#REF!</f>
        <v>#REF!</v>
      </c>
    </row>
    <row r="41" spans="1:2" ht="18" customHeight="1" x14ac:dyDescent="0.15">
      <c r="A41" s="18"/>
      <c r="B41" s="15" t="e">
        <f>入力様式!#REF!</f>
        <v>#REF!</v>
      </c>
    </row>
    <row r="42" spans="1:2" ht="18" customHeight="1" x14ac:dyDescent="0.15">
      <c r="A42" s="18"/>
      <c r="B42" s="15" t="e">
        <f>入力様式!#REF!</f>
        <v>#REF!</v>
      </c>
    </row>
    <row r="43" spans="1:2" ht="18" customHeight="1" x14ac:dyDescent="0.15">
      <c r="A43" s="18"/>
      <c r="B43" s="15" t="e">
        <f>入力様式!#REF!</f>
        <v>#REF!</v>
      </c>
    </row>
    <row r="44" spans="1:2" ht="18" customHeight="1" x14ac:dyDescent="0.15">
      <c r="A44" s="18"/>
      <c r="B44" s="15" t="e">
        <f>入力様式!#REF!</f>
        <v>#REF!</v>
      </c>
    </row>
    <row r="45" spans="1:2" ht="18" customHeight="1" x14ac:dyDescent="0.15">
      <c r="A45" s="18"/>
      <c r="B45" s="15" t="e">
        <f>入力様式!#REF!</f>
        <v>#REF!</v>
      </c>
    </row>
    <row r="46" spans="1:2" ht="18" customHeight="1" x14ac:dyDescent="0.15">
      <c r="A46" s="18"/>
      <c r="B46" s="15" t="e">
        <f>入力様式!#REF!</f>
        <v>#REF!</v>
      </c>
    </row>
    <row r="47" spans="1:2" ht="18" customHeight="1" x14ac:dyDescent="0.15">
      <c r="A47" s="18"/>
      <c r="B47" s="15" t="e">
        <f>入力様式!#REF!</f>
        <v>#REF!</v>
      </c>
    </row>
    <row r="48" spans="1:2" ht="18" customHeight="1" x14ac:dyDescent="0.15">
      <c r="A48" s="18"/>
      <c r="B48" s="15" t="e">
        <f>入力様式!#REF!</f>
        <v>#REF!</v>
      </c>
    </row>
    <row r="49" spans="1:2" ht="18" customHeight="1" x14ac:dyDescent="0.15">
      <c r="A49" s="18"/>
      <c r="B49" s="15" t="e">
        <f>入力様式!#REF!</f>
        <v>#REF!</v>
      </c>
    </row>
    <row r="50" spans="1:2" ht="18" customHeight="1" x14ac:dyDescent="0.15">
      <c r="A50" s="18"/>
      <c r="B50" s="15" t="e">
        <f>入力様式!#REF!</f>
        <v>#REF!</v>
      </c>
    </row>
    <row r="51" spans="1:2" ht="18" customHeight="1" x14ac:dyDescent="0.15">
      <c r="A51" s="18"/>
      <c r="B51" s="15" t="e">
        <f>入力様式!#REF!</f>
        <v>#REF!</v>
      </c>
    </row>
    <row r="52" spans="1:2" ht="18" customHeight="1" x14ac:dyDescent="0.15">
      <c r="A52" s="18"/>
      <c r="B52" s="15" t="e">
        <f>入力様式!#REF!</f>
        <v>#REF!</v>
      </c>
    </row>
    <row r="53" spans="1:2" ht="18" customHeight="1" x14ac:dyDescent="0.15">
      <c r="A53" s="18"/>
      <c r="B53" s="15" t="e">
        <f>入力様式!#REF!</f>
        <v>#REF!</v>
      </c>
    </row>
    <row r="54" spans="1:2" ht="18" customHeight="1" x14ac:dyDescent="0.15">
      <c r="A54" s="18"/>
      <c r="B54" s="15" t="e">
        <f>入力様式!#REF!</f>
        <v>#REF!</v>
      </c>
    </row>
    <row r="55" spans="1:2" ht="18" customHeight="1" x14ac:dyDescent="0.15">
      <c r="A55" s="18"/>
      <c r="B55" s="15" t="e">
        <f>入力様式!#REF!</f>
        <v>#REF!</v>
      </c>
    </row>
    <row r="56" spans="1:2" ht="18" customHeight="1" x14ac:dyDescent="0.15">
      <c r="A56" s="18"/>
      <c r="B56" s="15" t="e">
        <f>入力様式!#REF!</f>
        <v>#REF!</v>
      </c>
    </row>
    <row r="57" spans="1:2" ht="18" customHeight="1" x14ac:dyDescent="0.15">
      <c r="A57" s="18"/>
      <c r="B57" s="15" t="e">
        <f>入力様式!#REF!</f>
        <v>#REF!</v>
      </c>
    </row>
    <row r="58" spans="1:2" ht="18" customHeight="1" x14ac:dyDescent="0.15">
      <c r="A58" s="18"/>
      <c r="B58" s="15" t="e">
        <f>入力様式!#REF!</f>
        <v>#REF!</v>
      </c>
    </row>
    <row r="59" spans="1:2" ht="18" customHeight="1" x14ac:dyDescent="0.15">
      <c r="A59" s="18"/>
      <c r="B59" s="15" t="e">
        <f>入力様式!#REF!</f>
        <v>#REF!</v>
      </c>
    </row>
    <row r="60" spans="1:2" ht="18" customHeight="1" x14ac:dyDescent="0.15">
      <c r="A60" s="18"/>
      <c r="B60" s="15" t="e">
        <f>入力様式!#REF!</f>
        <v>#REF!</v>
      </c>
    </row>
    <row r="61" spans="1:2" ht="18" customHeight="1" x14ac:dyDescent="0.15">
      <c r="A61" s="18"/>
      <c r="B61" s="15" t="e">
        <f>入力様式!#REF!</f>
        <v>#REF!</v>
      </c>
    </row>
    <row r="62" spans="1:2" ht="18" customHeight="1" x14ac:dyDescent="0.15">
      <c r="A62" s="18"/>
      <c r="B62" s="15" t="e">
        <f>入力様式!#REF!</f>
        <v>#REF!</v>
      </c>
    </row>
    <row r="63" spans="1:2" ht="18" customHeight="1" x14ac:dyDescent="0.15">
      <c r="A63" s="18"/>
      <c r="B63" s="15" t="e">
        <f>入力様式!#REF!</f>
        <v>#REF!</v>
      </c>
    </row>
    <row r="64" spans="1:2" ht="18" customHeight="1" x14ac:dyDescent="0.15">
      <c r="A64" s="18"/>
      <c r="B64" s="15" t="e">
        <f>入力様式!#REF!</f>
        <v>#REF!</v>
      </c>
    </row>
    <row r="65" spans="1:2" ht="18" customHeight="1" x14ac:dyDescent="0.15">
      <c r="A65" s="18"/>
      <c r="B65" s="15" t="e">
        <f>入力様式!#REF!</f>
        <v>#REF!</v>
      </c>
    </row>
    <row r="66" spans="1:2" ht="18" customHeight="1" x14ac:dyDescent="0.15">
      <c r="A66" s="18"/>
      <c r="B66" s="15" t="e">
        <f>入力様式!#REF!</f>
        <v>#REF!</v>
      </c>
    </row>
    <row r="67" spans="1:2" ht="18" customHeight="1" x14ac:dyDescent="0.15">
      <c r="A67" s="18"/>
      <c r="B67" s="15" t="e">
        <f>入力様式!#REF!</f>
        <v>#REF!</v>
      </c>
    </row>
    <row r="68" spans="1:2" ht="18" customHeight="1" x14ac:dyDescent="0.15">
      <c r="A68" s="18"/>
      <c r="B68" s="15" t="e">
        <f>入力様式!#REF!</f>
        <v>#REF!</v>
      </c>
    </row>
    <row r="69" spans="1:2" ht="18" customHeight="1" x14ac:dyDescent="0.15">
      <c r="A69" s="18"/>
      <c r="B69" s="15" t="e">
        <f>入力様式!#REF!</f>
        <v>#REF!</v>
      </c>
    </row>
    <row r="70" spans="1:2" ht="18" customHeight="1" x14ac:dyDescent="0.15">
      <c r="A70" s="18"/>
      <c r="B70" s="15" t="e">
        <f>入力様式!#REF!</f>
        <v>#REF!</v>
      </c>
    </row>
    <row r="71" spans="1:2" ht="18" customHeight="1" x14ac:dyDescent="0.15">
      <c r="A71" s="18"/>
      <c r="B71" s="15" t="e">
        <f>入力様式!#REF!</f>
        <v>#REF!</v>
      </c>
    </row>
    <row r="72" spans="1:2" ht="18" customHeight="1" x14ac:dyDescent="0.15">
      <c r="A72" s="18"/>
      <c r="B72" s="15" t="e">
        <f>入力様式!#REF!</f>
        <v>#REF!</v>
      </c>
    </row>
    <row r="73" spans="1:2" ht="18" customHeight="1" x14ac:dyDescent="0.15">
      <c r="A73" s="18"/>
      <c r="B73" s="15" t="e">
        <f>入力様式!#REF!</f>
        <v>#REF!</v>
      </c>
    </row>
    <row r="74" spans="1:2" ht="18" customHeight="1" x14ac:dyDescent="0.15">
      <c r="A74" s="18"/>
      <c r="B74" s="15" t="e">
        <f>入力様式!#REF!</f>
        <v>#REF!</v>
      </c>
    </row>
    <row r="75" spans="1:2" ht="18" customHeight="1" x14ac:dyDescent="0.15">
      <c r="A75" s="18"/>
      <c r="B75" s="15" t="e">
        <f>入力様式!#REF!</f>
        <v>#REF!</v>
      </c>
    </row>
    <row r="76" spans="1:2" ht="18" customHeight="1" x14ac:dyDescent="0.15">
      <c r="A76" s="18"/>
      <c r="B76" s="15" t="e">
        <f>入力様式!#REF!</f>
        <v>#REF!</v>
      </c>
    </row>
    <row r="77" spans="1:2" ht="18" customHeight="1" x14ac:dyDescent="0.15">
      <c r="A77" s="18"/>
      <c r="B77" s="15" t="e">
        <f>入力様式!#REF!</f>
        <v>#REF!</v>
      </c>
    </row>
    <row r="78" spans="1:2" ht="18" customHeight="1" x14ac:dyDescent="0.15">
      <c r="A78" s="18"/>
      <c r="B78" s="15" t="e">
        <f>入力様式!#REF!</f>
        <v>#REF!</v>
      </c>
    </row>
    <row r="79" spans="1:2" ht="18" customHeight="1" x14ac:dyDescent="0.15">
      <c r="A79" s="18"/>
      <c r="B79" s="15" t="e">
        <f>入力様式!#REF!</f>
        <v>#REF!</v>
      </c>
    </row>
    <row r="80" spans="1:2" ht="18" customHeight="1" x14ac:dyDescent="0.15">
      <c r="A80" s="18"/>
      <c r="B80" s="15" t="e">
        <f>入力様式!#REF!</f>
        <v>#REF!</v>
      </c>
    </row>
    <row r="81" spans="1:2" ht="18" customHeight="1" x14ac:dyDescent="0.15">
      <c r="A81" s="18"/>
      <c r="B81" s="15" t="e">
        <f>入力様式!#REF!</f>
        <v>#REF!</v>
      </c>
    </row>
    <row r="82" spans="1:2" ht="18" customHeight="1" x14ac:dyDescent="0.15">
      <c r="A82" s="18"/>
      <c r="B82" s="15" t="e">
        <f>入力様式!#REF!</f>
        <v>#REF!</v>
      </c>
    </row>
    <row r="83" spans="1:2" ht="18" customHeight="1" x14ac:dyDescent="0.15">
      <c r="A83" s="18"/>
      <c r="B83" s="15" t="e">
        <f>入力様式!#REF!</f>
        <v>#REF!</v>
      </c>
    </row>
    <row r="84" spans="1:2" ht="18" customHeight="1" x14ac:dyDescent="0.15">
      <c r="A84" s="18"/>
      <c r="B84" s="15" t="e">
        <f>入力様式!#REF!</f>
        <v>#REF!</v>
      </c>
    </row>
    <row r="85" spans="1:2" ht="18" customHeight="1" x14ac:dyDescent="0.15">
      <c r="A85" s="18"/>
      <c r="B85" s="15" t="e">
        <f>入力様式!#REF!</f>
        <v>#REF!</v>
      </c>
    </row>
    <row r="86" spans="1:2" ht="18" customHeight="1" x14ac:dyDescent="0.15">
      <c r="A86" s="18"/>
      <c r="B86" s="15" t="e">
        <f>入力様式!#REF!</f>
        <v>#REF!</v>
      </c>
    </row>
    <row r="87" spans="1:2" ht="18" customHeight="1" x14ac:dyDescent="0.15">
      <c r="A87" s="18"/>
      <c r="B87" s="15" t="e">
        <f>入力様式!#REF!</f>
        <v>#REF!</v>
      </c>
    </row>
    <row r="88" spans="1:2" ht="18" customHeight="1" x14ac:dyDescent="0.15">
      <c r="A88" s="18"/>
      <c r="B88" s="15" t="e">
        <f>入力様式!#REF!</f>
        <v>#REF!</v>
      </c>
    </row>
    <row r="89" spans="1:2" ht="18" customHeight="1" x14ac:dyDescent="0.15">
      <c r="A89" s="18"/>
      <c r="B89" s="15" t="e">
        <f>入力様式!#REF!</f>
        <v>#REF!</v>
      </c>
    </row>
    <row r="90" spans="1:2" ht="18" customHeight="1" x14ac:dyDescent="0.15">
      <c r="A90" s="18"/>
      <c r="B90" s="15" t="e">
        <f>入力様式!#REF!</f>
        <v>#REF!</v>
      </c>
    </row>
    <row r="91" spans="1:2" ht="18" customHeight="1" x14ac:dyDescent="0.15">
      <c r="A91" s="18"/>
      <c r="B91" s="15" t="e">
        <f>入力様式!#REF!</f>
        <v>#REF!</v>
      </c>
    </row>
    <row r="92" spans="1:2" ht="18" customHeight="1" x14ac:dyDescent="0.15">
      <c r="A92" s="18"/>
      <c r="B92" s="15" t="e">
        <f>入力様式!#REF!</f>
        <v>#REF!</v>
      </c>
    </row>
    <row r="93" spans="1:2" ht="18" customHeight="1" x14ac:dyDescent="0.15">
      <c r="A93" s="18"/>
      <c r="B93" s="15" t="e">
        <f>入力様式!#REF!</f>
        <v>#REF!</v>
      </c>
    </row>
    <row r="94" spans="1:2" ht="18" customHeight="1" x14ac:dyDescent="0.15">
      <c r="A94" s="18"/>
      <c r="B94" s="15" t="e">
        <f>入力様式!#REF!</f>
        <v>#REF!</v>
      </c>
    </row>
    <row r="95" spans="1:2" ht="18" customHeight="1" x14ac:dyDescent="0.15">
      <c r="A95" s="18"/>
      <c r="B95" s="15" t="e">
        <f>入力様式!#REF!</f>
        <v>#REF!</v>
      </c>
    </row>
    <row r="96" spans="1:2" ht="18" customHeight="1" x14ac:dyDescent="0.15">
      <c r="A96" s="18"/>
      <c r="B96" s="15" t="e">
        <f>入力様式!#REF!</f>
        <v>#REF!</v>
      </c>
    </row>
    <row r="97" spans="1:2" ht="18" customHeight="1" x14ac:dyDescent="0.15">
      <c r="A97" s="18"/>
      <c r="B97" s="15" t="e">
        <f>入力様式!#REF!</f>
        <v>#REF!</v>
      </c>
    </row>
    <row r="98" spans="1:2" ht="18" customHeight="1" x14ac:dyDescent="0.15">
      <c r="A98" s="18"/>
      <c r="B98" s="15" t="e">
        <f>入力様式!#REF!</f>
        <v>#REF!</v>
      </c>
    </row>
    <row r="99" spans="1:2" ht="18" customHeight="1" x14ac:dyDescent="0.15">
      <c r="A99" s="18"/>
      <c r="B99" s="15" t="e">
        <f>入力様式!#REF!</f>
        <v>#REF!</v>
      </c>
    </row>
    <row r="100" spans="1:2" ht="18" customHeight="1" x14ac:dyDescent="0.15">
      <c r="A100" s="18"/>
      <c r="B100" s="15" t="e">
        <f>入力様式!#REF!</f>
        <v>#REF!</v>
      </c>
    </row>
    <row r="101" spans="1:2" ht="18" customHeight="1" x14ac:dyDescent="0.15">
      <c r="A101" s="18"/>
      <c r="B101" s="15" t="e">
        <f>入力様式!#REF!</f>
        <v>#REF!</v>
      </c>
    </row>
    <row r="102" spans="1:2" ht="20.100000000000001" customHeight="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
  <sheetViews>
    <sheetView workbookViewId="0">
      <pane ySplit="1" topLeftCell="A2" activePane="bottomLeft" state="frozen"/>
      <selection pane="bottomLeft" activeCell="A3" sqref="A3"/>
    </sheetView>
  </sheetViews>
  <sheetFormatPr defaultRowHeight="13.5" x14ac:dyDescent="0.15"/>
  <cols>
    <col min="1" max="1" width="96.5" style="3" customWidth="1"/>
    <col min="2" max="16384" width="9" style="3"/>
  </cols>
  <sheetData>
    <row r="1" spans="1:1" ht="17.25" customHeight="1" x14ac:dyDescent="0.15">
      <c r="A1" s="22" t="s">
        <v>27</v>
      </c>
    </row>
    <row r="2" spans="1:1" ht="409.5" customHeight="1" x14ac:dyDescent="0.15">
      <c r="A2" s="42" t="s">
        <v>107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先生</vt:lpstr>
      <vt:lpstr>入力様式</vt:lpstr>
      <vt:lpstr>Ｑ１</vt:lpstr>
      <vt:lpstr>Ｑ５</vt:lpstr>
      <vt:lpstr>Ｑ６</vt:lpstr>
      <vt:lpstr>Ｑ７</vt:lpstr>
      <vt:lpstr>Ｑ８</vt:lpstr>
      <vt:lpstr>Ｑ９</vt:lpstr>
      <vt:lpstr>【課題・成果】</vt:lpstr>
      <vt:lpstr>'Ｑ１'!Print_Area</vt:lpstr>
      <vt:lpstr>先生!Print_Area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2018-03-08T06:46:03Z</dcterms:modified>
</cp:coreProperties>
</file>