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5" windowWidth="23385" windowHeight="9150"/>
  </bookViews>
  <sheets>
    <sheet name="小学１年生" sheetId="2" r:id="rId1"/>
    <sheet name="入力様式" sheetId="4" r:id="rId2"/>
    <sheet name="Ｑ１" sheetId="8" r:id="rId3"/>
    <sheet name="Ｑ２" sheetId="7" r:id="rId4"/>
    <sheet name="Ｑ３" sheetId="6" r:id="rId5"/>
    <sheet name="Ｑ７" sheetId="5" r:id="rId6"/>
    <sheet name="【課題・要望】" sheetId="9" r:id="rId7"/>
  </sheets>
  <definedNames>
    <definedName name="_xlnm.Print_Area" localSheetId="2">'Ｑ１'!$B$1:$E$51</definedName>
    <definedName name="_xlnm.Print_Area" localSheetId="0">小学１年生!$A$1:$BY$53</definedName>
  </definedNames>
  <calcPr calcId="145621"/>
</workbook>
</file>

<file path=xl/calcChain.xml><?xml version="1.0" encoding="utf-8"?>
<calcChain xmlns="http://schemas.openxmlformats.org/spreadsheetml/2006/main">
  <c r="BQ4" i="2" l="1"/>
  <c r="AS4" i="2"/>
  <c r="D4" i="6" l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C17" i="7"/>
  <c r="C18" i="7"/>
  <c r="C19" i="7"/>
  <c r="C20" i="7"/>
  <c r="C21" i="7"/>
  <c r="C22" i="7"/>
  <c r="C23" i="7"/>
  <c r="Q7" i="4" l="1"/>
  <c r="Q6" i="4"/>
  <c r="AR6" i="4" s="1"/>
  <c r="H6" i="4"/>
  <c r="B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H7" i="4"/>
  <c r="H8" i="4"/>
  <c r="H9" i="4"/>
  <c r="Z6" i="4"/>
  <c r="Z7" i="4"/>
  <c r="Z8" i="4"/>
  <c r="AR5" i="4" l="1"/>
  <c r="AR7" i="4"/>
  <c r="S37" i="2"/>
  <c r="S36" i="2"/>
  <c r="S35" i="2"/>
  <c r="S34" i="2"/>
  <c r="S33" i="2"/>
  <c r="S32" i="2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B52" i="6"/>
  <c r="D52" i="6"/>
  <c r="B53" i="6"/>
  <c r="D53" i="6"/>
  <c r="B54" i="6"/>
  <c r="D54" i="6"/>
  <c r="B55" i="6"/>
  <c r="D55" i="6"/>
  <c r="B56" i="6"/>
  <c r="D56" i="6"/>
  <c r="B57" i="6"/>
  <c r="D57" i="6"/>
  <c r="B58" i="6"/>
  <c r="D58" i="6"/>
  <c r="B59" i="6"/>
  <c r="D59" i="6"/>
  <c r="B60" i="6"/>
  <c r="D60" i="6"/>
  <c r="B61" i="6"/>
  <c r="D61" i="6"/>
  <c r="B62" i="6"/>
  <c r="D62" i="6"/>
  <c r="B63" i="6"/>
  <c r="D63" i="6"/>
  <c r="B64" i="6"/>
  <c r="D64" i="6"/>
  <c r="B65" i="6"/>
  <c r="D65" i="6"/>
  <c r="B66" i="6"/>
  <c r="D66" i="6"/>
  <c r="B67" i="6"/>
  <c r="D67" i="6"/>
  <c r="B68" i="6"/>
  <c r="D68" i="6"/>
  <c r="B69" i="6"/>
  <c r="D69" i="6"/>
  <c r="B70" i="6"/>
  <c r="D70" i="6"/>
  <c r="B71" i="6"/>
  <c r="D71" i="6"/>
  <c r="B72" i="6"/>
  <c r="D72" i="6"/>
  <c r="B73" i="6"/>
  <c r="D73" i="6"/>
  <c r="B74" i="6"/>
  <c r="D74" i="6"/>
  <c r="B75" i="6"/>
  <c r="D75" i="6"/>
  <c r="B76" i="6"/>
  <c r="D76" i="6"/>
  <c r="B77" i="6"/>
  <c r="D77" i="6"/>
  <c r="B78" i="6"/>
  <c r="D78" i="6"/>
  <c r="B79" i="6"/>
  <c r="D79" i="6"/>
  <c r="B80" i="6"/>
  <c r="D80" i="6"/>
  <c r="B81" i="6"/>
  <c r="D81" i="6"/>
  <c r="B82" i="6"/>
  <c r="D82" i="6"/>
  <c r="B83" i="6"/>
  <c r="D83" i="6"/>
  <c r="B84" i="6"/>
  <c r="D84" i="6"/>
  <c r="B85" i="6"/>
  <c r="D85" i="6"/>
  <c r="B86" i="6"/>
  <c r="D86" i="6"/>
  <c r="B87" i="6"/>
  <c r="D87" i="6"/>
  <c r="B88" i="6"/>
  <c r="D88" i="6"/>
  <c r="B89" i="6"/>
  <c r="D89" i="6"/>
  <c r="B90" i="6"/>
  <c r="D90" i="6"/>
  <c r="B91" i="6"/>
  <c r="D91" i="6"/>
  <c r="B92" i="6"/>
  <c r="D92" i="6"/>
  <c r="B93" i="6"/>
  <c r="D93" i="6"/>
  <c r="B94" i="6"/>
  <c r="D94" i="6"/>
  <c r="B95" i="6"/>
  <c r="D95" i="6"/>
  <c r="B96" i="6"/>
  <c r="D96" i="6"/>
  <c r="B97" i="6"/>
  <c r="D97" i="6"/>
  <c r="B98" i="6"/>
  <c r="D98" i="6"/>
  <c r="B99" i="6"/>
  <c r="D99" i="6"/>
  <c r="B100" i="6"/>
  <c r="D100" i="6"/>
  <c r="B101" i="6"/>
  <c r="D101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B52" i="8"/>
  <c r="D52" i="8" s="1"/>
  <c r="E52" i="8"/>
  <c r="B53" i="8"/>
  <c r="D53" i="8" s="1"/>
  <c r="E53" i="8"/>
  <c r="B54" i="8"/>
  <c r="D54" i="8" s="1"/>
  <c r="E54" i="8"/>
  <c r="B55" i="8"/>
  <c r="D55" i="8" s="1"/>
  <c r="E55" i="8"/>
  <c r="B56" i="8"/>
  <c r="D56" i="8" s="1"/>
  <c r="E56" i="8"/>
  <c r="B57" i="8"/>
  <c r="D57" i="8" s="1"/>
  <c r="E57" i="8"/>
  <c r="B58" i="8"/>
  <c r="D58" i="8" s="1"/>
  <c r="E58" i="8"/>
  <c r="B59" i="8"/>
  <c r="D59" i="8" s="1"/>
  <c r="E59" i="8"/>
  <c r="B60" i="8"/>
  <c r="D60" i="8" s="1"/>
  <c r="E60" i="8"/>
  <c r="B61" i="8"/>
  <c r="D61" i="8" s="1"/>
  <c r="E61" i="8"/>
  <c r="B62" i="8"/>
  <c r="D62" i="8" s="1"/>
  <c r="E62" i="8"/>
  <c r="B63" i="8"/>
  <c r="D63" i="8" s="1"/>
  <c r="E63" i="8"/>
  <c r="B64" i="8"/>
  <c r="D64" i="8" s="1"/>
  <c r="E64" i="8"/>
  <c r="B65" i="8"/>
  <c r="D65" i="8" s="1"/>
  <c r="E65" i="8"/>
  <c r="B66" i="8"/>
  <c r="D66" i="8" s="1"/>
  <c r="E66" i="8"/>
  <c r="B67" i="8"/>
  <c r="D67" i="8" s="1"/>
  <c r="E67" i="8"/>
  <c r="B68" i="8"/>
  <c r="D68" i="8" s="1"/>
  <c r="E68" i="8"/>
  <c r="B69" i="8"/>
  <c r="D69" i="8" s="1"/>
  <c r="E69" i="8"/>
  <c r="B70" i="8"/>
  <c r="D70" i="8" s="1"/>
  <c r="E70" i="8"/>
  <c r="B71" i="8"/>
  <c r="D71" i="8" s="1"/>
  <c r="E71" i="8"/>
  <c r="B72" i="8"/>
  <c r="D72" i="8" s="1"/>
  <c r="E72" i="8"/>
  <c r="B73" i="8"/>
  <c r="D73" i="8" s="1"/>
  <c r="E73" i="8"/>
  <c r="B74" i="8"/>
  <c r="D74" i="8" s="1"/>
  <c r="E74" i="8"/>
  <c r="B75" i="8"/>
  <c r="D75" i="8" s="1"/>
  <c r="E75" i="8"/>
  <c r="B76" i="8"/>
  <c r="D76" i="8" s="1"/>
  <c r="E76" i="8"/>
  <c r="B77" i="8"/>
  <c r="D77" i="8" s="1"/>
  <c r="E77" i="8"/>
  <c r="B78" i="8"/>
  <c r="D78" i="8" s="1"/>
  <c r="E78" i="8"/>
  <c r="B79" i="8"/>
  <c r="D79" i="8" s="1"/>
  <c r="E79" i="8"/>
  <c r="B80" i="8"/>
  <c r="D80" i="8" s="1"/>
  <c r="E80" i="8"/>
  <c r="B81" i="8"/>
  <c r="D81" i="8" s="1"/>
  <c r="E81" i="8"/>
  <c r="B82" i="8"/>
  <c r="D82" i="8" s="1"/>
  <c r="E82" i="8"/>
  <c r="B83" i="8"/>
  <c r="D83" i="8" s="1"/>
  <c r="E83" i="8"/>
  <c r="B84" i="8"/>
  <c r="D84" i="8" s="1"/>
  <c r="E84" i="8"/>
  <c r="B85" i="8"/>
  <c r="D85" i="8" s="1"/>
  <c r="E85" i="8"/>
  <c r="B86" i="8"/>
  <c r="D86" i="8" s="1"/>
  <c r="E86" i="8"/>
  <c r="B87" i="8"/>
  <c r="D87" i="8" s="1"/>
  <c r="E87" i="8"/>
  <c r="B88" i="8"/>
  <c r="D88" i="8" s="1"/>
  <c r="E88" i="8"/>
  <c r="B89" i="8"/>
  <c r="D89" i="8" s="1"/>
  <c r="E89" i="8"/>
  <c r="B90" i="8"/>
  <c r="D90" i="8" s="1"/>
  <c r="E90" i="8"/>
  <c r="B91" i="8"/>
  <c r="D91" i="8" s="1"/>
  <c r="E91" i="8"/>
  <c r="B92" i="8"/>
  <c r="D92" i="8" s="1"/>
  <c r="E92" i="8"/>
  <c r="B93" i="8"/>
  <c r="D93" i="8" s="1"/>
  <c r="E93" i="8"/>
  <c r="B94" i="8"/>
  <c r="D94" i="8" s="1"/>
  <c r="E94" i="8"/>
  <c r="B95" i="8"/>
  <c r="D95" i="8" s="1"/>
  <c r="E95" i="8"/>
  <c r="B96" i="8"/>
  <c r="D96" i="8" s="1"/>
  <c r="E96" i="8"/>
  <c r="B97" i="8"/>
  <c r="D97" i="8" s="1"/>
  <c r="E97" i="8"/>
  <c r="B98" i="8"/>
  <c r="D98" i="8" s="1"/>
  <c r="E98" i="8"/>
  <c r="B99" i="8"/>
  <c r="D99" i="8" s="1"/>
  <c r="E99" i="8"/>
  <c r="B100" i="8"/>
  <c r="D100" i="8" s="1"/>
  <c r="E100" i="8"/>
  <c r="B101" i="8"/>
  <c r="D101" i="8" s="1"/>
  <c r="E101" i="8"/>
  <c r="AO8" i="4" l="1"/>
  <c r="AO7" i="4"/>
  <c r="AO6" i="4"/>
  <c r="AH8" i="4"/>
  <c r="AH7" i="4"/>
  <c r="AH6" i="4"/>
  <c r="AR9" i="4" l="1"/>
  <c r="AR8" i="4"/>
  <c r="BC39" i="2"/>
  <c r="E20" i="8" l="1"/>
  <c r="E19" i="8"/>
  <c r="E11" i="8"/>
  <c r="E13" i="8"/>
  <c r="D2" i="6"/>
  <c r="S28" i="2" s="1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S30" i="2"/>
  <c r="S31" i="2"/>
  <c r="S29" i="2"/>
  <c r="D3" i="6"/>
  <c r="E2" i="8"/>
  <c r="C3" i="5" l="1"/>
  <c r="C4" i="5"/>
  <c r="C5" i="5"/>
  <c r="C6" i="5"/>
  <c r="C7" i="5"/>
  <c r="AU22" i="2" s="1"/>
  <c r="C8" i="5"/>
  <c r="AU25" i="2" s="1"/>
  <c r="C9" i="5"/>
  <c r="AU28" i="2" s="1"/>
  <c r="C10" i="5"/>
  <c r="AU31" i="2" s="1"/>
  <c r="C11" i="5"/>
  <c r="AU34" i="2" s="1"/>
  <c r="C12" i="5"/>
  <c r="AU16" i="2" s="1"/>
  <c r="C13" i="5"/>
  <c r="C14" i="5"/>
  <c r="AU19" i="2" s="1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2" i="5"/>
  <c r="AU7" i="2" s="1"/>
  <c r="AU13" i="2" l="1"/>
  <c r="AU10" i="2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C3" i="7"/>
  <c r="C4" i="7"/>
  <c r="C5" i="7"/>
  <c r="C6" i="7"/>
  <c r="C7" i="7"/>
  <c r="W21" i="2" s="1"/>
  <c r="C8" i="7"/>
  <c r="W22" i="2" s="1"/>
  <c r="C9" i="7"/>
  <c r="W23" i="2" s="1"/>
  <c r="C10" i="7"/>
  <c r="W24" i="2" s="1"/>
  <c r="C11" i="7"/>
  <c r="W25" i="2" s="1"/>
  <c r="C12" i="7"/>
  <c r="C13" i="7"/>
  <c r="C14" i="7"/>
  <c r="C15" i="7"/>
  <c r="C16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2" i="7"/>
  <c r="A21" i="2" l="1"/>
  <c r="A23" i="2"/>
  <c r="A25" i="2"/>
  <c r="A22" i="2"/>
  <c r="A24" i="2"/>
  <c r="B3" i="8"/>
  <c r="D3" i="8" s="1"/>
  <c r="E3" i="8"/>
  <c r="B4" i="8"/>
  <c r="D4" i="8" s="1"/>
  <c r="E4" i="8"/>
  <c r="B5" i="8"/>
  <c r="D5" i="8" s="1"/>
  <c r="E5" i="8"/>
  <c r="B6" i="8"/>
  <c r="D6" i="8" s="1"/>
  <c r="E6" i="8"/>
  <c r="B7" i="8"/>
  <c r="D7" i="8" s="1"/>
  <c r="E7" i="8"/>
  <c r="B8" i="8"/>
  <c r="D8" i="8" s="1"/>
  <c r="E8" i="8"/>
  <c r="B9" i="8"/>
  <c r="D9" i="8" s="1"/>
  <c r="E9" i="8"/>
  <c r="B10" i="8"/>
  <c r="D10" i="8" s="1"/>
  <c r="E10" i="8"/>
  <c r="B11" i="8"/>
  <c r="D11" i="8" s="1"/>
  <c r="B12" i="8"/>
  <c r="D12" i="8" s="1"/>
  <c r="E12" i="8"/>
  <c r="B13" i="8"/>
  <c r="D13" i="8" s="1"/>
  <c r="B14" i="8"/>
  <c r="D14" i="8" s="1"/>
  <c r="E14" i="8"/>
  <c r="B15" i="8"/>
  <c r="D15" i="8" s="1"/>
  <c r="E15" i="8"/>
  <c r="B16" i="8"/>
  <c r="D16" i="8" s="1"/>
  <c r="E16" i="8"/>
  <c r="B17" i="8"/>
  <c r="D17" i="8" s="1"/>
  <c r="E17" i="8"/>
  <c r="B18" i="8"/>
  <c r="D18" i="8" s="1"/>
  <c r="E18" i="8"/>
  <c r="B19" i="8"/>
  <c r="D19" i="8" s="1"/>
  <c r="B20" i="8"/>
  <c r="D20" i="8" s="1"/>
  <c r="B21" i="8"/>
  <c r="D21" i="8" s="1"/>
  <c r="E21" i="8"/>
  <c r="B22" i="8"/>
  <c r="D22" i="8" s="1"/>
  <c r="E22" i="8"/>
  <c r="B23" i="8"/>
  <c r="D23" i="8" s="1"/>
  <c r="E23" i="8"/>
  <c r="B24" i="8"/>
  <c r="D24" i="8" s="1"/>
  <c r="E24" i="8"/>
  <c r="B25" i="8"/>
  <c r="D25" i="8" s="1"/>
  <c r="E25" i="8"/>
  <c r="B26" i="8"/>
  <c r="D26" i="8" s="1"/>
  <c r="E26" i="8"/>
  <c r="B27" i="8"/>
  <c r="D27" i="8" s="1"/>
  <c r="E27" i="8"/>
  <c r="B28" i="8"/>
  <c r="D28" i="8" s="1"/>
  <c r="E28" i="8"/>
  <c r="B29" i="8"/>
  <c r="D29" i="8" s="1"/>
  <c r="E29" i="8"/>
  <c r="B30" i="8"/>
  <c r="D30" i="8" s="1"/>
  <c r="E30" i="8"/>
  <c r="B31" i="8"/>
  <c r="D31" i="8" s="1"/>
  <c r="E31" i="8"/>
  <c r="B32" i="8"/>
  <c r="D32" i="8" s="1"/>
  <c r="E32" i="8"/>
  <c r="B33" i="8"/>
  <c r="D33" i="8" s="1"/>
  <c r="E33" i="8"/>
  <c r="B34" i="8"/>
  <c r="D34" i="8" s="1"/>
  <c r="E34" i="8"/>
  <c r="B35" i="8"/>
  <c r="D35" i="8" s="1"/>
  <c r="E35" i="8"/>
  <c r="B36" i="8"/>
  <c r="D36" i="8" s="1"/>
  <c r="E36" i="8"/>
  <c r="B37" i="8"/>
  <c r="D37" i="8" s="1"/>
  <c r="E37" i="8"/>
  <c r="B38" i="8"/>
  <c r="D38" i="8" s="1"/>
  <c r="E38" i="8"/>
  <c r="B39" i="8"/>
  <c r="D39" i="8" s="1"/>
  <c r="E39" i="8"/>
  <c r="B40" i="8"/>
  <c r="D40" i="8" s="1"/>
  <c r="E40" i="8"/>
  <c r="B41" i="8"/>
  <c r="D41" i="8" s="1"/>
  <c r="E41" i="8"/>
  <c r="B42" i="8"/>
  <c r="D42" i="8" s="1"/>
  <c r="E42" i="8"/>
  <c r="B43" i="8"/>
  <c r="D43" i="8" s="1"/>
  <c r="E43" i="8"/>
  <c r="B44" i="8"/>
  <c r="D44" i="8" s="1"/>
  <c r="E44" i="8"/>
  <c r="B45" i="8"/>
  <c r="D45" i="8" s="1"/>
  <c r="E45" i="8"/>
  <c r="B46" i="8"/>
  <c r="D46" i="8" s="1"/>
  <c r="E46" i="8"/>
  <c r="B47" i="8"/>
  <c r="D47" i="8" s="1"/>
  <c r="E47" i="8"/>
  <c r="B48" i="8"/>
  <c r="D48" i="8" s="1"/>
  <c r="E48" i="8"/>
  <c r="B49" i="8"/>
  <c r="D49" i="8" s="1"/>
  <c r="E49" i="8"/>
  <c r="B50" i="8"/>
  <c r="D50" i="8" s="1"/>
  <c r="E50" i="8"/>
  <c r="B51" i="8"/>
  <c r="D51" i="8" s="1"/>
  <c r="E51" i="8"/>
  <c r="B2" i="8"/>
  <c r="D2" i="8" s="1"/>
  <c r="W7" i="2" s="1"/>
  <c r="AF2" i="4"/>
  <c r="BW4" i="2" s="1"/>
  <c r="R4" i="2"/>
  <c r="E4" i="2"/>
  <c r="BJ1" i="2"/>
  <c r="W13" i="2" l="1"/>
  <c r="W16" i="2"/>
  <c r="W10" i="2"/>
  <c r="W15" i="2"/>
  <c r="W12" i="2"/>
  <c r="W18" i="2"/>
  <c r="W14" i="2"/>
  <c r="W11" i="2"/>
  <c r="W17" i="2"/>
</calcChain>
</file>

<file path=xl/comments1.xml><?xml version="1.0" encoding="utf-8"?>
<comments xmlns="http://schemas.openxmlformats.org/spreadsheetml/2006/main">
  <authors>
    <author>作成者</author>
  </authors>
  <commentList>
    <comment ref="C1" authorId="0">
      <text>
        <r>
          <rPr>
            <b/>
            <sz val="14"/>
            <color indexed="81"/>
            <rFont val="ＭＳ Ｐゴシック"/>
            <family val="3"/>
            <charset val="128"/>
          </rPr>
          <t>Ｑ１の解答番号ごとに着色されています。
主な回答には，この列に，</t>
        </r>
        <r>
          <rPr>
            <b/>
            <u/>
            <sz val="14"/>
            <color indexed="81"/>
            <rFont val="ＭＳ Ｐゴシック"/>
            <family val="3"/>
            <charset val="128"/>
          </rPr>
          <t>番号ごとに</t>
        </r>
        <r>
          <rPr>
            <b/>
            <sz val="14"/>
            <color indexed="81"/>
            <rFont val="ＭＳ Ｐゴシック"/>
            <family val="3"/>
            <charset val="128"/>
          </rPr>
          <t xml:space="preserve">「１～３」の数字を記入してください。
</t>
        </r>
        <r>
          <rPr>
            <sz val="14"/>
            <color indexed="81"/>
            <rFont val="ＭＳ Ｐゴシック"/>
            <family val="3"/>
            <charset val="128"/>
          </rPr>
          <t>（解答番号ごとに最大３つまでです。必ずしも３まで記入する必要はありません。）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主な回答には，この列に「１～10」までの数字を記入してください。
</t>
        </r>
        <r>
          <rPr>
            <sz val="9"/>
            <color indexed="81"/>
            <rFont val="ＭＳ Ｐゴシック"/>
            <family val="3"/>
            <charset val="128"/>
          </rPr>
          <t>・主な意見は最大で10個です。必ずしも10まで記入する必要はありません。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1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主な回答には，この列に「１～10」までの数字を記入してください。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・最大で10意見
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B1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主な回答には，この列に「１～10」までの数字を記入してください。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・主な意見は最大で10個です。必ずしも10まで記入する必要はありません。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<sst xmlns="http://schemas.openxmlformats.org/spreadsheetml/2006/main" count="94" uniqueCount="82">
  <si>
    <t>参加人数</t>
    <rPh sb="0" eb="2">
      <t>サンカ</t>
    </rPh>
    <rPh sb="2" eb="4">
      <t>ニンズウ</t>
    </rPh>
    <phoneticPr fontId="1"/>
  </si>
  <si>
    <t>通番</t>
    <rPh sb="0" eb="2">
      <t>ツウバン</t>
    </rPh>
    <phoneticPr fontId="1"/>
  </si>
  <si>
    <t>Ｑ２</t>
    <phoneticPr fontId="1"/>
  </si>
  <si>
    <t>Ｑ３</t>
    <phoneticPr fontId="1"/>
  </si>
  <si>
    <t>Ｑ４</t>
    <phoneticPr fontId="1"/>
  </si>
  <si>
    <t>Ｑ５</t>
    <phoneticPr fontId="1"/>
  </si>
  <si>
    <t>Ｑ６</t>
    <phoneticPr fontId="1"/>
  </si>
  <si>
    <t>理由</t>
    <rPh sb="0" eb="2">
      <t>リユウ</t>
    </rPh>
    <phoneticPr fontId="1"/>
  </si>
  <si>
    <t>Ｑ１</t>
    <phoneticPr fontId="1"/>
  </si>
  <si>
    <t>良かった</t>
    <rPh sb="0" eb="1">
      <t>ヨ</t>
    </rPh>
    <phoneticPr fontId="1"/>
  </si>
  <si>
    <t>①とても良かった</t>
    <rPh sb="4" eb="5">
      <t>ヨ</t>
    </rPh>
    <phoneticPr fontId="1"/>
  </si>
  <si>
    <t>②良かった</t>
    <rPh sb="1" eb="2">
      <t>ヨ</t>
    </rPh>
    <phoneticPr fontId="1"/>
  </si>
  <si>
    <t>③あまり良くなかった</t>
    <rPh sb="4" eb="5">
      <t>ヨ</t>
    </rPh>
    <phoneticPr fontId="1"/>
  </si>
  <si>
    <t>④良くなかった</t>
    <rPh sb="1" eb="2">
      <t>ヨ</t>
    </rPh>
    <phoneticPr fontId="1"/>
  </si>
  <si>
    <t>Ｑ２　見学会で一番楽しかった・おもしろかったことは何ですか？</t>
    <rPh sb="3" eb="6">
      <t>ケンガクカイ</t>
    </rPh>
    <rPh sb="7" eb="9">
      <t>イチバン</t>
    </rPh>
    <rPh sb="9" eb="10">
      <t>タノ</t>
    </rPh>
    <rPh sb="25" eb="26">
      <t>ナニ</t>
    </rPh>
    <phoneticPr fontId="1"/>
  </si>
  <si>
    <t>①分からないことがあった</t>
    <rPh sb="1" eb="2">
      <t>ワ</t>
    </rPh>
    <phoneticPr fontId="1"/>
  </si>
  <si>
    <t>①わかった</t>
    <phoneticPr fontId="1"/>
  </si>
  <si>
    <t>②大体わかった</t>
    <rPh sb="1" eb="3">
      <t>ダイタイ</t>
    </rPh>
    <phoneticPr fontId="1"/>
  </si>
  <si>
    <t>①知りたいと思った</t>
    <rPh sb="1" eb="2">
      <t>シ</t>
    </rPh>
    <rPh sb="6" eb="7">
      <t>オモ</t>
    </rPh>
    <phoneticPr fontId="1"/>
  </si>
  <si>
    <t>③知りたいと思わない</t>
    <rPh sb="1" eb="2">
      <t>シ</t>
    </rPh>
    <rPh sb="6" eb="7">
      <t>オモ</t>
    </rPh>
    <phoneticPr fontId="1"/>
  </si>
  <si>
    <t>Ｑ６また見学会に参加したいですか？</t>
    <rPh sb="4" eb="7">
      <t>ケンガクカイ</t>
    </rPh>
    <rPh sb="8" eb="10">
      <t>サンカ</t>
    </rPh>
    <phoneticPr fontId="1"/>
  </si>
  <si>
    <t>①参加したい</t>
    <rPh sb="1" eb="3">
      <t>サンカ</t>
    </rPh>
    <phoneticPr fontId="1"/>
  </si>
  <si>
    <t>③参加したくない</t>
    <rPh sb="1" eb="3">
      <t>サンカ</t>
    </rPh>
    <phoneticPr fontId="1"/>
  </si>
  <si>
    <t>Ｑ７　自由意見</t>
    <rPh sb="3" eb="5">
      <t>ジユウ</t>
    </rPh>
    <rPh sb="5" eb="7">
      <t>イケン</t>
    </rPh>
    <phoneticPr fontId="1"/>
  </si>
  <si>
    <t>工事名</t>
    <rPh sb="0" eb="3">
      <t>コウジメイ</t>
    </rPh>
    <phoneticPr fontId="1"/>
  </si>
  <si>
    <t>開催日</t>
    <rPh sb="0" eb="3">
      <t>カイサイビ</t>
    </rPh>
    <phoneticPr fontId="1"/>
  </si>
  <si>
    <t>回答数</t>
    <rPh sb="0" eb="1">
      <t>カイ</t>
    </rPh>
    <rPh sb="1" eb="2">
      <t>コタエ</t>
    </rPh>
    <rPh sb="2" eb="3">
      <t>スウ</t>
    </rPh>
    <phoneticPr fontId="1"/>
  </si>
  <si>
    <t>回答</t>
    <rPh sb="0" eb="2">
      <t>カイトウ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</si>
  <si>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</si>
  <si>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【課題・成果】</t>
    <rPh sb="1" eb="3">
      <t>カダイ</t>
    </rPh>
    <rPh sb="4" eb="6">
      <t>セイカ</t>
    </rPh>
    <phoneticPr fontId="1"/>
  </si>
  <si>
    <t>主</t>
    <rPh sb="0" eb="1">
      <t>シュ</t>
    </rPh>
    <phoneticPr fontId="1"/>
  </si>
  <si>
    <t>Ｑ１　見学会に参加してどうでしたか？</t>
    <phoneticPr fontId="1"/>
  </si>
  <si>
    <t>【主な理由】</t>
    <rPh sb="1" eb="2">
      <t>オモ</t>
    </rPh>
    <rPh sb="3" eb="5">
      <t>リユウ</t>
    </rPh>
    <phoneticPr fontId="1"/>
  </si>
  <si>
    <t>Ｑ３　見学会で，わからなかったことはありましたか？　【わからなかった主な理由】</t>
    <phoneticPr fontId="1"/>
  </si>
  <si>
    <t>Ｑ１【理由】良かった・良くなかったことは何ですか？</t>
    <rPh sb="3" eb="5">
      <t>リユウ</t>
    </rPh>
    <phoneticPr fontId="1"/>
  </si>
  <si>
    <t>Ｑ４施設については，何の目的のために造るのかわかりましたか？</t>
    <rPh sb="2" eb="4">
      <t>シセツ</t>
    </rPh>
    <rPh sb="10" eb="11">
      <t>ナン</t>
    </rPh>
    <rPh sb="12" eb="14">
      <t>モクテキ</t>
    </rPh>
    <rPh sb="18" eb="19">
      <t>ツク</t>
    </rPh>
    <phoneticPr fontId="1"/>
  </si>
  <si>
    <t>Ｑ２　見学会で一番楽しかった・おもしろかったことは何ですか？</t>
    <phoneticPr fontId="1"/>
  </si>
  <si>
    <t>Ｑ３　わからなかったことは何ですか？</t>
    <phoneticPr fontId="1"/>
  </si>
  <si>
    <t>Ｑ７　感想・自由意見</t>
    <rPh sb="3" eb="5">
      <t>カンソウ</t>
    </rPh>
    <rPh sb="6" eb="8">
      <t>ジユウ</t>
    </rPh>
    <phoneticPr fontId="1"/>
  </si>
  <si>
    <t>入力不用</t>
    <rPh sb="0" eb="2">
      <t>ニュウリョク</t>
    </rPh>
    <rPh sb="2" eb="4">
      <t>フヨウ</t>
    </rPh>
    <phoneticPr fontId="1"/>
  </si>
  <si>
    <t>【課題・成果】</t>
    <phoneticPr fontId="1"/>
  </si>
  <si>
    <t>西部建設事務所</t>
    <rPh sb="0" eb="2">
      <t>セイブ</t>
    </rPh>
    <rPh sb="2" eb="4">
      <t>ケンセツ</t>
    </rPh>
    <rPh sb="4" eb="6">
      <t>ジム</t>
    </rPh>
    <rPh sb="6" eb="7">
      <t>ショ</t>
    </rPh>
    <phoneticPr fontId="1"/>
  </si>
  <si>
    <t>通番</t>
    <rPh sb="0" eb="1">
      <t>トオ</t>
    </rPh>
    <phoneticPr fontId="1"/>
  </si>
  <si>
    <t>Ｑ１見学会に参加していかがでしたか？</t>
    <phoneticPr fontId="1"/>
  </si>
  <si>
    <t>Ｑ３見学会で，わからなかったことはありましたか？</t>
    <phoneticPr fontId="1"/>
  </si>
  <si>
    <t>②なかった</t>
    <phoneticPr fontId="1"/>
  </si>
  <si>
    <t>③わからなかった</t>
    <phoneticPr fontId="1"/>
  </si>
  <si>
    <t>Ｑ５公共工事についても，もっと知りたいと思いましたか？</t>
    <rPh sb="2" eb="4">
      <t>コウキョウ</t>
    </rPh>
    <rPh sb="4" eb="6">
      <t>コウジ</t>
    </rPh>
    <rPh sb="15" eb="16">
      <t>シ</t>
    </rPh>
    <rPh sb="20" eb="21">
      <t>オモ</t>
    </rPh>
    <phoneticPr fontId="1"/>
  </si>
  <si>
    <t>②どちらでもない</t>
    <phoneticPr fontId="1"/>
  </si>
  <si>
    <t>②わからない</t>
    <phoneticPr fontId="1"/>
  </si>
  <si>
    <t>Ｑ７　感想・自由意見</t>
    <rPh sb="3" eb="5">
      <t>カンソウ</t>
    </rPh>
    <rPh sb="6" eb="8">
      <t>ジユウ</t>
    </rPh>
    <rPh sb="8" eb="10">
      <t>イケン</t>
    </rPh>
    <phoneticPr fontId="1"/>
  </si>
  <si>
    <t>入力様式のため，レイアウトは
関係ありません。</t>
    <rPh sb="0" eb="2">
      <t>ニュウリョク</t>
    </rPh>
    <rPh sb="2" eb="4">
      <t>ヨウシキ</t>
    </rPh>
    <rPh sb="15" eb="17">
      <t>カンケイ</t>
    </rPh>
    <phoneticPr fontId="1"/>
  </si>
  <si>
    <t>計</t>
    <rPh sb="0" eb="1">
      <t>ケイ</t>
    </rPh>
    <phoneticPr fontId="1"/>
  </si>
  <si>
    <t>Ｑ１</t>
    <phoneticPr fontId="1"/>
  </si>
  <si>
    <t>Ｑ３</t>
    <phoneticPr fontId="1"/>
  </si>
  <si>
    <t>Ｑ４</t>
    <phoneticPr fontId="1"/>
  </si>
  <si>
    <t>Ｑ５</t>
    <phoneticPr fontId="1"/>
  </si>
  <si>
    <t>Ｑ６</t>
    <phoneticPr fontId="1"/>
  </si>
  <si>
    <t>参加者</t>
    <rPh sb="0" eb="3">
      <t>サンカシャ</t>
    </rPh>
    <phoneticPr fontId="1"/>
  </si>
  <si>
    <t>参加者</t>
    <rPh sb="0" eb="2">
      <t>サンカ</t>
    </rPh>
    <rPh sb="2" eb="3">
      <t>シャ</t>
    </rPh>
    <phoneticPr fontId="1"/>
  </si>
  <si>
    <t>良くな
かった</t>
    <rPh sb="0" eb="1">
      <t>ヨ</t>
    </rPh>
    <phoneticPr fontId="1"/>
  </si>
  <si>
    <t>あまり
良くな
かった</t>
    <rPh sb="4" eb="5">
      <t>ヨ</t>
    </rPh>
    <phoneticPr fontId="1"/>
  </si>
  <si>
    <t>とても
良かった</t>
    <rPh sb="4" eb="5">
      <t>ヨ</t>
    </rPh>
    <phoneticPr fontId="1"/>
  </si>
  <si>
    <t>こうしょさぎょう車にのれたから。</t>
    <phoneticPr fontId="1"/>
  </si>
  <si>
    <t>えをかいたから。</t>
    <phoneticPr fontId="1"/>
  </si>
  <si>
    <t>たかいくるまこうしょさぎょう車にのったらきんちょうしました。クレーン車にのるといいふうけいでした。</t>
    <phoneticPr fontId="1"/>
  </si>
  <si>
    <t>たかいところにのれたからです。</t>
    <phoneticPr fontId="1"/>
  </si>
  <si>
    <t>えをかくことです。</t>
    <phoneticPr fontId="1"/>
  </si>
  <si>
    <t>こうしょさぎょう車たかいところにのせてもらって，したをみたらしにそうでした。おみやげをもらってうれしかったです。</t>
    <phoneticPr fontId="1"/>
  </si>
  <si>
    <t>えをかくこととクレーン車にのれたからです。</t>
    <rPh sb="11" eb="12">
      <t>クルマ</t>
    </rPh>
    <phoneticPr fontId="1"/>
  </si>
  <si>
    <t>こうしょさぎょう車にのらせてもらって，すごくたのしっかたです。かえりにはハズルとボウルペンをもらってうれしかったです。</t>
    <phoneticPr fontId="1"/>
  </si>
  <si>
    <t>大きいくるまにのってたかいところにのれてたのしかったです。</t>
    <rPh sb="0" eb="1">
      <t>オオ</t>
    </rPh>
    <phoneticPr fontId="1"/>
  </si>
  <si>
    <t>えをかいたこと。クレーン車にのれたから。</t>
    <rPh sb="12" eb="13">
      <t>クルマ</t>
    </rPh>
    <phoneticPr fontId="1"/>
  </si>
  <si>
    <t>こうしょさぎょう車にのせてもらって，かえるときはおみやげをもらいました。たのしかったです。</t>
    <phoneticPr fontId="1"/>
  </si>
  <si>
    <t>大きいくるまにのってたかいところにのれてたのしかったです。</t>
    <phoneticPr fontId="1"/>
  </si>
  <si>
    <t>たかいところにのぼれたからです。</t>
    <phoneticPr fontId="1"/>
  </si>
  <si>
    <t>たかいところにのぼれたからです。</t>
    <phoneticPr fontId="1"/>
  </si>
  <si>
    <t>東広島高田道路橋梁上部工工事</t>
    <rPh sb="0" eb="1">
      <t>ヒガシ</t>
    </rPh>
    <rPh sb="1" eb="3">
      <t>ヒロシマ</t>
    </rPh>
    <rPh sb="3" eb="5">
      <t>タカタ</t>
    </rPh>
    <rPh sb="5" eb="7">
      <t>ドウロ</t>
    </rPh>
    <rPh sb="7" eb="9">
      <t>キョウリョウ</t>
    </rPh>
    <rPh sb="9" eb="11">
      <t>ジョウブ</t>
    </rPh>
    <rPh sb="11" eb="12">
      <t>コウ</t>
    </rPh>
    <rPh sb="12" eb="14">
      <t>コウジ</t>
    </rPh>
    <phoneticPr fontId="1"/>
  </si>
  <si>
    <t>安芸高田市郷野小学校１年生</t>
    <rPh sb="0" eb="5">
      <t>アキタカタシ</t>
    </rPh>
    <rPh sb="5" eb="7">
      <t>ゴウノ</t>
    </rPh>
    <rPh sb="7" eb="10">
      <t>ショウガッコウ</t>
    </rPh>
    <rPh sb="11" eb="13">
      <t>ネンセイ</t>
    </rPh>
    <phoneticPr fontId="1"/>
  </si>
  <si>
    <t>平成29年度工事現場見学会アンケート集計結果</t>
    <rPh sb="0" eb="2">
      <t>ヘイセイ</t>
    </rPh>
    <rPh sb="4" eb="6">
      <t>ネンド</t>
    </rPh>
    <rPh sb="6" eb="8">
      <t>コウジ</t>
    </rPh>
    <rPh sb="8" eb="10">
      <t>ゲンバ</t>
    </rPh>
    <rPh sb="10" eb="13">
      <t>ケンガクカイ</t>
    </rPh>
    <rPh sb="18" eb="20">
      <t>シュウケイ</t>
    </rPh>
    <rPh sb="20" eb="22">
      <t>ケッカ</t>
    </rPh>
    <phoneticPr fontId="1"/>
  </si>
  <si>
    <t>【課題】平易なことばで説明すること。興味を引くような話し方をすること。　　　　　　　　　　　　　　　　　　　　　　　　　　　　　　　　　　　　　　　　　　　　　　　　　　　　　　　　　　　　　　　　　　　　　　　　　【成果】公共工事への理解を深めてもらえた。</t>
    <phoneticPr fontId="1"/>
  </si>
  <si>
    <t>【課題】判りやすく平易なことばで説明すること。時間設定に余裕を持たせること。　　　　　　　　　　　　　　　　　　　　　　　　　　　　　　　　　　　　　　　　　　　　　　　　　　　　　　　　　　　　　　　　　　　　　　　　　【成果】公共工事への関心や理解を深めてもらえた。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</si>
</sst>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&quot;人&quot;"/>
    <numFmt numFmtId="178" formatCode="0_ 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2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Ｐゴシック"/>
      <family val="2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scheme val="minor"/>
    </font>
    <font>
      <b/>
      <sz val="14"/>
      <color indexed="81"/>
      <name val="ＭＳ Ｐゴシック"/>
      <family val="3"/>
      <charset val="128"/>
    </font>
    <font>
      <b/>
      <u/>
      <sz val="14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10" borderId="1" xfId="0" applyFont="1" applyFill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12" borderId="1" xfId="0" applyFont="1" applyFill="1" applyBorder="1" applyAlignment="1">
      <alignment vertical="center" shrinkToFit="1"/>
    </xf>
    <xf numFmtId="0" fontId="3" fillId="12" borderId="31" xfId="0" applyFont="1" applyFill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12" borderId="32" xfId="0" applyFont="1" applyFill="1" applyBorder="1" applyAlignment="1">
      <alignment horizontal="center" vertical="center" shrinkToFit="1"/>
    </xf>
    <xf numFmtId="178" fontId="3" fillId="0" borderId="32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top" shrinkToFit="1"/>
    </xf>
    <xf numFmtId="0" fontId="3" fillId="12" borderId="32" xfId="0" applyFont="1" applyFill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12" borderId="34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5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0" borderId="40" xfId="0" applyFont="1" applyBorder="1" applyAlignment="1">
      <alignment horizontal="center"/>
    </xf>
    <xf numFmtId="0" fontId="3" fillId="0" borderId="44" xfId="0" applyFont="1" applyBorder="1"/>
    <xf numFmtId="0" fontId="3" fillId="0" borderId="0" xfId="0" applyFont="1"/>
    <xf numFmtId="0" fontId="3" fillId="0" borderId="47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2" borderId="38" xfId="0" applyFont="1" applyFill="1" applyBorder="1" applyAlignment="1">
      <alignment vertical="center"/>
    </xf>
    <xf numFmtId="0" fontId="3" fillId="2" borderId="40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vertical="center"/>
    </xf>
    <xf numFmtId="0" fontId="3" fillId="6" borderId="47" xfId="0" applyFont="1" applyFill="1" applyBorder="1" applyAlignment="1">
      <alignment horizontal="center" vertical="center"/>
    </xf>
    <xf numFmtId="0" fontId="3" fillId="7" borderId="45" xfId="0" applyFont="1" applyFill="1" applyBorder="1" applyAlignment="1">
      <alignment vertical="center"/>
    </xf>
    <xf numFmtId="0" fontId="3" fillId="7" borderId="47" xfId="0" applyFont="1" applyFill="1" applyBorder="1" applyAlignment="1">
      <alignment horizontal="center" vertical="center"/>
    </xf>
    <xf numFmtId="0" fontId="3" fillId="8" borderId="45" xfId="0" applyFont="1" applyFill="1" applyBorder="1" applyAlignment="1">
      <alignment vertical="center"/>
    </xf>
    <xf numFmtId="0" fontId="3" fillId="8" borderId="47" xfId="0" applyFont="1" applyFill="1" applyBorder="1" applyAlignment="1">
      <alignment horizontal="center" vertical="center"/>
    </xf>
    <xf numFmtId="0" fontId="3" fillId="13" borderId="41" xfId="0" applyFont="1" applyFill="1" applyBorder="1" applyAlignment="1">
      <alignment vertical="center"/>
    </xf>
    <xf numFmtId="0" fontId="3" fillId="13" borderId="4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176" fontId="10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177" fontId="10" fillId="0" borderId="1" xfId="0" applyNumberFormat="1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3" borderId="11" xfId="0" applyFont="1" applyFill="1" applyBorder="1" applyAlignment="1">
      <alignment horizontal="left" vertical="center" shrinkToFit="1"/>
    </xf>
    <xf numFmtId="0" fontId="3" fillId="3" borderId="12" xfId="0" applyFont="1" applyFill="1" applyBorder="1" applyAlignment="1">
      <alignment horizontal="left" vertical="center" shrinkToFit="1"/>
    </xf>
    <xf numFmtId="0" fontId="3" fillId="3" borderId="13" xfId="0" applyFont="1" applyFill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4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10" borderId="4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vertical="center"/>
    </xf>
    <xf numFmtId="0" fontId="3" fillId="10" borderId="5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vertical="center"/>
    </xf>
    <xf numFmtId="0" fontId="3" fillId="10" borderId="6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vertical="center"/>
    </xf>
    <xf numFmtId="0" fontId="3" fillId="9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9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9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11" borderId="4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vertical="center"/>
    </xf>
    <xf numFmtId="0" fontId="3" fillId="11" borderId="5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vertical="center"/>
    </xf>
    <xf numFmtId="0" fontId="3" fillId="11" borderId="6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38" xfId="0" applyFont="1" applyBorder="1" applyAlignment="1"/>
    <xf numFmtId="0" fontId="0" fillId="0" borderId="39" xfId="0" applyBorder="1" applyAlignment="1"/>
    <xf numFmtId="0" fontId="3" fillId="13" borderId="1" xfId="0" applyFont="1" applyFill="1" applyBorder="1" applyAlignment="1">
      <alignment wrapText="1"/>
    </xf>
    <xf numFmtId="0" fontId="0" fillId="13" borderId="1" xfId="0" applyFill="1" applyBorder="1" applyAlignment="1">
      <alignment wrapText="1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7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3" fillId="0" borderId="45" xfId="0" applyFont="1" applyBorder="1" applyAlignment="1"/>
    <xf numFmtId="0" fontId="0" fillId="0" borderId="46" xfId="0" applyBorder="1" applyAlignment="1"/>
    <xf numFmtId="0" fontId="3" fillId="0" borderId="41" xfId="0" applyFont="1" applyBorder="1" applyAlignment="1"/>
    <xf numFmtId="0" fontId="0" fillId="0" borderId="42" xfId="0" applyBorder="1" applyAlignment="1"/>
    <xf numFmtId="0" fontId="3" fillId="8" borderId="38" xfId="0" applyFont="1" applyFill="1" applyBorder="1" applyAlignment="1">
      <alignment vertical="center" wrapText="1"/>
    </xf>
    <xf numFmtId="0" fontId="0" fillId="8" borderId="39" xfId="0" applyFill="1" applyBorder="1" applyAlignment="1">
      <alignment vertical="center" wrapText="1"/>
    </xf>
    <xf numFmtId="0" fontId="0" fillId="8" borderId="40" xfId="0" applyFill="1" applyBorder="1" applyAlignment="1">
      <alignment vertical="center" wrapText="1"/>
    </xf>
    <xf numFmtId="0" fontId="0" fillId="8" borderId="41" xfId="0" applyFill="1" applyBorder="1" applyAlignment="1">
      <alignment vertical="center" wrapText="1"/>
    </xf>
    <xf numFmtId="0" fontId="0" fillId="8" borderId="42" xfId="0" applyFill="1" applyBorder="1" applyAlignment="1">
      <alignment vertical="center" wrapText="1"/>
    </xf>
    <xf numFmtId="0" fontId="0" fillId="8" borderId="43" xfId="0" applyFill="1" applyBorder="1" applyAlignment="1">
      <alignment vertical="center" wrapText="1"/>
    </xf>
    <xf numFmtId="0" fontId="3" fillId="0" borderId="48" xfId="0" applyFont="1" applyBorder="1" applyAlignment="1"/>
    <xf numFmtId="0" fontId="0" fillId="0" borderId="49" xfId="0" applyBorder="1" applyAlignment="1"/>
    <xf numFmtId="0" fontId="3" fillId="4" borderId="31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left"/>
    </xf>
    <xf numFmtId="0" fontId="3" fillId="4" borderId="33" xfId="0" applyFont="1" applyFill="1" applyBorder="1" applyAlignment="1">
      <alignment horizontal="left"/>
    </xf>
    <xf numFmtId="0" fontId="3" fillId="4" borderId="32" xfId="0" applyFont="1" applyFill="1" applyBorder="1" applyAlignment="1">
      <alignment horizontal="left"/>
    </xf>
    <xf numFmtId="0" fontId="3" fillId="6" borderId="31" xfId="0" applyFont="1" applyFill="1" applyBorder="1" applyAlignment="1">
      <alignment horizontal="left"/>
    </xf>
    <xf numFmtId="0" fontId="3" fillId="6" borderId="33" xfId="0" applyFont="1" applyFill="1" applyBorder="1" applyAlignment="1">
      <alignment horizontal="left"/>
    </xf>
    <xf numFmtId="0" fontId="3" fillId="6" borderId="32" xfId="0" applyFont="1" applyFill="1" applyBorder="1" applyAlignment="1">
      <alignment horizontal="left"/>
    </xf>
    <xf numFmtId="0" fontId="3" fillId="5" borderId="31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left"/>
    </xf>
    <xf numFmtId="0" fontId="3" fillId="2" borderId="33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left"/>
    </xf>
    <xf numFmtId="0" fontId="3" fillId="5" borderId="33" xfId="0" applyFont="1" applyFill="1" applyBorder="1" applyAlignment="1">
      <alignment horizontal="left"/>
    </xf>
    <xf numFmtId="0" fontId="3" fillId="5" borderId="32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15" fillId="12" borderId="25" xfId="0" applyFont="1" applyFill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31" xfId="0" applyNumberFormat="1" applyFon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</cellXfs>
  <cellStyles count="1">
    <cellStyle name="標準" xfId="0" builtinId="0"/>
  </cellStyles>
  <dxfs count="13">
    <dxf>
      <fill>
        <patternFill>
          <bgColor theme="1" tint="0.499984740745262"/>
        </patternFill>
      </fill>
    </dxf>
    <dxf>
      <fill>
        <patternFill>
          <bgColor theme="9" tint="0.79998168889431442"/>
        </patternFill>
      </fill>
    </dxf>
    <dxf>
      <fill>
        <patternFill patternType="lightUp">
          <fgColor theme="6" tint="0.39994506668294322"/>
          <bgColor auto="1"/>
        </patternFill>
      </fill>
    </dxf>
    <dxf>
      <fill>
        <patternFill>
          <bgColor theme="5" tint="0.59996337778862885"/>
        </patternFill>
      </fill>
    </dxf>
    <dxf>
      <fill>
        <patternFill patternType="gray0625">
          <fgColor theme="3" tint="0.59996337778862885"/>
          <bgColor auto="1"/>
        </patternFill>
      </fill>
    </dxf>
    <dxf>
      <fill>
        <patternFill patternType="lightUp"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bgColor theme="7" tint="0.79998168889431442"/>
        </patternFill>
      </fill>
    </dxf>
    <dxf>
      <fill>
        <patternFill patternType="lightUp"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入力様式!$B$4</c:f>
              <c:strCache>
                <c:ptCount val="1"/>
                <c:pt idx="0">
                  <c:v>Ｑ１見学会に参加していかがでしたか？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pattFill prst="wdUpDiag">
                <a:fgClr>
                  <a:schemeClr val="accent3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pattFill prst="solidDmnd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numFmt formatCode="General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multiLvlStrRef>
              <c:f>入力様式!$B$6:$I$9</c:f>
              <c:multiLvlStrCache>
                <c:ptCount val="4"/>
                <c:lvl>
                  <c:pt idx="0">
                    <c:v>4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lvl>
                <c:lvl>
                  <c:pt idx="0">
                    <c:v>①とても良かった</c:v>
                  </c:pt>
                  <c:pt idx="1">
                    <c:v>②良かった</c:v>
                  </c:pt>
                  <c:pt idx="2">
                    <c:v>③あまり良くなかった</c:v>
                  </c:pt>
                  <c:pt idx="3">
                    <c:v>④良くなかった</c:v>
                  </c:pt>
                </c:lvl>
              </c:multiLvlStrCache>
            </c:multiLvlStrRef>
          </c:cat>
          <c:val>
            <c:numRef>
              <c:f>入力様式!$H$6:$H$9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073084630591663"/>
          <c:y val="0.1188844041553629"/>
          <c:w val="0.41735135808356777"/>
          <c:h val="0.79363197247402895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092384619818868E-2"/>
          <c:y val="0.12090154092353224"/>
          <c:w val="0.40896547512440795"/>
          <c:h val="0.73224064935635602"/>
        </c:manualLayout>
      </c:layout>
      <c:pieChart>
        <c:varyColors val="1"/>
        <c:ser>
          <c:idx val="0"/>
          <c:order val="0"/>
          <c:tx>
            <c:strRef>
              <c:f>入力様式!$J$4</c:f>
              <c:strCache>
                <c:ptCount val="1"/>
                <c:pt idx="0">
                  <c:v>Ｑ３見学会で，わからなかったことはありましたか？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pattFill prst="wdUpDiag">
                <a:fgClr>
                  <a:schemeClr val="accent3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Lbls>
            <c:numFmt formatCode="0.0%" sourceLinked="0"/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入力様式!$J$6:$J$7</c:f>
              <c:strCache>
                <c:ptCount val="2"/>
                <c:pt idx="0">
                  <c:v>①分からないことがあった</c:v>
                </c:pt>
                <c:pt idx="1">
                  <c:v>②なかった</c:v>
                </c:pt>
              </c:strCache>
            </c:strRef>
          </c:cat>
          <c:val>
            <c:numRef>
              <c:f>入力様式!$Q$6:$Q$7</c:f>
              <c:numCache>
                <c:formatCode>General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49954825612023074"/>
          <c:y val="0.32359165630611963"/>
          <c:w val="0.48613348903229781"/>
          <c:h val="0.39149615407804661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/>
            </a:pPr>
            <a:r>
              <a:rPr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Ｑ４　施設は，何の目的のために造るのかわかりましたか？</a:t>
            </a:r>
          </a:p>
        </c:rich>
      </c:tx>
      <c:layout>
        <c:manualLayout>
          <c:xMode val="edge"/>
          <c:yMode val="edge"/>
          <c:x val="0.11212032458206875"/>
          <c:y val="1.3888883825866205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入力様式!$S$4</c:f>
              <c:strCache>
                <c:ptCount val="1"/>
                <c:pt idx="0">
                  <c:v>Ｑ４施設については，何の目的のために造るのかわかりましたか？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pattFill prst="wdUpDiag">
                <a:fgClr>
                  <a:schemeClr val="accent3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Lbls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入力様式!$S$6:$S$8</c:f>
              <c:strCache>
                <c:ptCount val="3"/>
                <c:pt idx="0">
                  <c:v>①わかった</c:v>
                </c:pt>
                <c:pt idx="1">
                  <c:v>②大体わかった</c:v>
                </c:pt>
                <c:pt idx="2">
                  <c:v>③わからなかった</c:v>
                </c:pt>
              </c:strCache>
            </c:strRef>
          </c:cat>
          <c:val>
            <c:numRef>
              <c:f>入力様式!$Z$6:$Z$8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/>
            </a:pPr>
            <a:r>
              <a:rPr lang="en-US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Ｑ５</a:t>
            </a:r>
            <a:r>
              <a:rPr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　工事現場を見学して，公共工事についても，もっと知りたいと思いましたか？</a:t>
            </a:r>
          </a:p>
        </c:rich>
      </c:tx>
      <c:layout>
        <c:manualLayout>
          <c:xMode val="edge"/>
          <c:yMode val="edge"/>
          <c:x val="8.7369794991842234E-2"/>
          <c:y val="1.547440716251931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入力様式!$AB$4</c:f>
              <c:strCache>
                <c:ptCount val="1"/>
                <c:pt idx="0">
                  <c:v>Ｑ５公共工事についても，もっと知りたいと思いましたか？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pattFill prst="wdUpDiag">
                <a:fgClr>
                  <a:schemeClr val="accent3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Lbls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入力様式!$AB$6:$AB$8</c:f>
              <c:strCache>
                <c:ptCount val="3"/>
                <c:pt idx="0">
                  <c:v>①知りたいと思った</c:v>
                </c:pt>
                <c:pt idx="1">
                  <c:v>②どちらでもない</c:v>
                </c:pt>
                <c:pt idx="2">
                  <c:v>③知りたいと思わない</c:v>
                </c:pt>
              </c:strCache>
            </c:strRef>
          </c:cat>
          <c:val>
            <c:numRef>
              <c:f>入力様式!$AH$6:$AH$8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5208333333333337"/>
          <c:y val="0.37034906992012889"/>
          <c:w val="0.40625"/>
          <c:h val="0.44361527081027902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600"/>
            </a:pPr>
            <a:r>
              <a:rPr lang="en-US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Ｑ６</a:t>
            </a:r>
            <a:r>
              <a:rPr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　また見学会に参加したいですか？</a:t>
            </a:r>
          </a:p>
        </c:rich>
      </c:tx>
      <c:layout>
        <c:manualLayout>
          <c:xMode val="edge"/>
          <c:yMode val="edge"/>
          <c:x val="0.11507003729796934"/>
          <c:y val="2.941177605827391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入力様式!$AJ$4</c:f>
              <c:strCache>
                <c:ptCount val="1"/>
                <c:pt idx="0">
                  <c:v>Ｑ６また見学会に参加したいですか？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pattFill prst="wdUpDiag">
                <a:fgClr>
                  <a:schemeClr val="accent3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Lbls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入力様式!$AJ$6:$AJ$8</c:f>
              <c:strCache>
                <c:ptCount val="3"/>
                <c:pt idx="0">
                  <c:v>①参加したい</c:v>
                </c:pt>
                <c:pt idx="1">
                  <c:v>②わからない</c:v>
                </c:pt>
                <c:pt idx="2">
                  <c:v>③参加したくない</c:v>
                </c:pt>
              </c:strCache>
            </c:strRef>
          </c:cat>
          <c:val>
            <c:numRef>
              <c:f>入力様式!$AO$6:$AO$8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47623</xdr:colOff>
      <xdr:row>6</xdr:row>
      <xdr:rowOff>10026</xdr:rowOff>
    </xdr:from>
    <xdr:to>
      <xdr:col>17</xdr:col>
      <xdr:colOff>123825</xdr:colOff>
      <xdr:row>18</xdr:row>
      <xdr:rowOff>9525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28574</xdr:colOff>
      <xdr:row>27</xdr:row>
      <xdr:rowOff>10027</xdr:rowOff>
    </xdr:from>
    <xdr:to>
      <xdr:col>17</xdr:col>
      <xdr:colOff>123825</xdr:colOff>
      <xdr:row>37</xdr:row>
      <xdr:rowOff>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38</xdr:row>
      <xdr:rowOff>9525</xdr:rowOff>
    </xdr:from>
    <xdr:to>
      <xdr:col>17</xdr:col>
      <xdr:colOff>152400</xdr:colOff>
      <xdr:row>52</xdr:row>
      <xdr:rowOff>190500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180975</xdr:colOff>
      <xdr:row>38</xdr:row>
      <xdr:rowOff>9525</xdr:rowOff>
    </xdr:from>
    <xdr:to>
      <xdr:col>35</xdr:col>
      <xdr:colOff>104775</xdr:colOff>
      <xdr:row>52</xdr:row>
      <xdr:rowOff>190500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152400</xdr:colOff>
      <xdr:row>38</xdr:row>
      <xdr:rowOff>9525</xdr:rowOff>
    </xdr:from>
    <xdr:to>
      <xdr:col>53</xdr:col>
      <xdr:colOff>57150</xdr:colOff>
      <xdr:row>52</xdr:row>
      <xdr:rowOff>190500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53"/>
  <sheetViews>
    <sheetView showGridLines="0" showZeros="0" tabSelected="1" zoomScale="95" zoomScaleNormal="95" zoomScaleSheetLayoutView="100" workbookViewId="0">
      <selection activeCell="BC39" sqref="BC39:BY53"/>
    </sheetView>
  </sheetViews>
  <sheetFormatPr defaultRowHeight="13.5" x14ac:dyDescent="0.15"/>
  <cols>
    <col min="1" max="56" width="2.625" style="1" customWidth="1"/>
    <col min="57" max="58" width="2.625" style="10" customWidth="1"/>
    <col min="59" max="77" width="2.625" style="1" customWidth="1"/>
    <col min="78" max="16384" width="9" style="1"/>
  </cols>
  <sheetData>
    <row r="1" spans="1:77" ht="15.95" customHeight="1" x14ac:dyDescent="0.15">
      <c r="A1" s="122" t="s">
        <v>79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BJ1" s="65" t="str">
        <f>+入力様式!D1</f>
        <v>西部建設事務所</v>
      </c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7"/>
      <c r="BW1" s="67"/>
      <c r="BX1" s="67"/>
    </row>
    <row r="2" spans="1:77" ht="15.95" customHeight="1" x14ac:dyDescent="0.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</row>
    <row r="3" spans="1:77" ht="15.95" customHeight="1" x14ac:dyDescent="0.15"/>
    <row r="4" spans="1:77" s="9" customFormat="1" ht="20.25" customHeight="1" x14ac:dyDescent="0.15">
      <c r="A4" s="72" t="s">
        <v>25</v>
      </c>
      <c r="B4" s="70"/>
      <c r="C4" s="70"/>
      <c r="D4" s="70"/>
      <c r="E4" s="69">
        <f>+入力様式!S1</f>
        <v>43083</v>
      </c>
      <c r="F4" s="70"/>
      <c r="G4" s="70"/>
      <c r="H4" s="70"/>
      <c r="I4" s="70"/>
      <c r="J4" s="70"/>
      <c r="K4" s="70"/>
      <c r="L4" s="71"/>
      <c r="M4" s="71"/>
      <c r="N4" s="72" t="s">
        <v>24</v>
      </c>
      <c r="O4" s="70"/>
      <c r="P4" s="70"/>
      <c r="Q4" s="71"/>
      <c r="R4" s="73" t="str">
        <f>+入力様式!D2</f>
        <v>東広島高田道路橋梁上部工工事</v>
      </c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1"/>
      <c r="AI4" s="71"/>
      <c r="AJ4" s="71"/>
      <c r="AK4" s="71"/>
      <c r="AL4" s="71"/>
      <c r="AM4" s="71"/>
      <c r="AN4" s="71"/>
      <c r="AO4" s="72" t="s">
        <v>58</v>
      </c>
      <c r="AP4" s="70"/>
      <c r="AQ4" s="70"/>
      <c r="AR4" s="71"/>
      <c r="AS4" s="73" t="str">
        <f>入力様式!S2</f>
        <v>安芸高田市郷野小学校１年生</v>
      </c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2" t="s">
        <v>0</v>
      </c>
      <c r="BN4" s="70"/>
      <c r="BO4" s="70"/>
      <c r="BP4" s="70"/>
      <c r="BQ4" s="89">
        <f>+入力様式!AF1</f>
        <v>5</v>
      </c>
      <c r="BR4" s="90"/>
      <c r="BS4" s="90"/>
      <c r="BT4" s="72" t="s">
        <v>26</v>
      </c>
      <c r="BU4" s="70"/>
      <c r="BV4" s="70"/>
      <c r="BW4" s="89">
        <f>+入力様式!AF2</f>
        <v>4</v>
      </c>
      <c r="BX4" s="90">
        <v>15</v>
      </c>
      <c r="BY4" s="90"/>
    </row>
    <row r="5" spans="1:77" ht="15.95" customHeight="1" x14ac:dyDescent="0.15"/>
    <row r="6" spans="1:77" ht="15.95" customHeight="1" x14ac:dyDescent="0.15">
      <c r="A6" s="119" t="s">
        <v>31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17" t="s">
        <v>32</v>
      </c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U6" s="151" t="s">
        <v>23</v>
      </c>
      <c r="AV6" s="151"/>
      <c r="AW6" s="151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</row>
    <row r="7" spans="1:77" ht="15.95" customHeight="1" x14ac:dyDescent="0.15">
      <c r="S7" s="124" t="s">
        <v>62</v>
      </c>
      <c r="T7" s="125"/>
      <c r="U7" s="125"/>
      <c r="V7" s="125"/>
      <c r="W7" s="112" t="str">
        <f>IFERROR(VLOOKUP(11,'Ｑ１'!$D$2:$E$101,2,FALSE),"")</f>
        <v>こうしょさぎょう車にのれたから。</v>
      </c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U7" s="109" t="str">
        <f>IFERROR(VLOOKUP(1,'Ｑ７'!$B$2:$C$101,2,FALSE),"")</f>
        <v>たかいくるまこうしょさぎょう車にのったらきんちょうしました。クレーン車にのるといいふうけいでした。</v>
      </c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1"/>
    </row>
    <row r="8" spans="1:77" ht="15.95" customHeight="1" x14ac:dyDescent="0.15">
      <c r="D8" s="2"/>
      <c r="S8" s="126"/>
      <c r="T8" s="127"/>
      <c r="U8" s="127"/>
      <c r="V8" s="127"/>
      <c r="W8" s="113" t="s">
        <v>76</v>
      </c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U8" s="94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6"/>
    </row>
    <row r="9" spans="1:77" ht="15.95" customHeight="1" x14ac:dyDescent="0.15">
      <c r="D9" s="2"/>
      <c r="S9" s="128"/>
      <c r="T9" s="129"/>
      <c r="U9" s="129"/>
      <c r="V9" s="129"/>
      <c r="W9" s="115" t="s">
        <v>74</v>
      </c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U9" s="94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6"/>
    </row>
    <row r="10" spans="1:77" ht="15.95" customHeight="1" x14ac:dyDescent="0.15">
      <c r="D10" s="2"/>
      <c r="S10" s="130" t="s">
        <v>9</v>
      </c>
      <c r="T10" s="131"/>
      <c r="U10" s="131"/>
      <c r="V10" s="131"/>
      <c r="W10" s="112" t="str">
        <f>IFERROR(VLOOKUP(21,'Ｑ１'!$D$2:$E$101,2,FALSE),"")</f>
        <v/>
      </c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U10" s="94" t="str">
        <f>IFERROR(VLOOKUP(2,'Ｑ７'!$B$2:$C$101,2,FALSE),"")</f>
        <v>こうしょさぎょう車たかいところにのせてもらって，したをみたらしにそうでした。おみやげをもらってうれしかったです。</v>
      </c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6"/>
    </row>
    <row r="11" spans="1:77" ht="15.95" customHeight="1" x14ac:dyDescent="0.15">
      <c r="D11" s="2"/>
      <c r="S11" s="132"/>
      <c r="T11" s="133"/>
      <c r="U11" s="133"/>
      <c r="V11" s="133"/>
      <c r="W11" s="113" t="str">
        <f>IFERROR(VLOOKUP(22,'Ｑ１'!$D$2:$E$101,2,FALSE),"")</f>
        <v/>
      </c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U11" s="94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6"/>
    </row>
    <row r="12" spans="1:77" ht="15.95" customHeight="1" x14ac:dyDescent="0.15">
      <c r="D12" s="2"/>
      <c r="S12" s="134"/>
      <c r="T12" s="135"/>
      <c r="U12" s="135"/>
      <c r="V12" s="135"/>
      <c r="W12" s="115" t="str">
        <f>IFERROR(VLOOKUP(23,'Ｑ１'!$D$2:$E$101,2,FALSE),"")</f>
        <v/>
      </c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U12" s="94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6"/>
    </row>
    <row r="13" spans="1:77" ht="15.95" customHeight="1" x14ac:dyDescent="0.15">
      <c r="D13" s="2"/>
      <c r="S13" s="136" t="s">
        <v>61</v>
      </c>
      <c r="T13" s="137"/>
      <c r="U13" s="137"/>
      <c r="V13" s="137"/>
      <c r="W13" s="116" t="str">
        <f>IFERROR(VLOOKUP(31,'Ｑ１'!$D$2:$E$101,2,FALSE),"")</f>
        <v/>
      </c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U13" s="94" t="str">
        <f>IFERROR(VLOOKUP(3,'Ｑ７'!$B$2:$C$101,2,FALSE),"")</f>
        <v>こうしょさぎょう車にのらせてもらって，すごくたのしっかたです。かえりにはハズルとボウルペンをもらってうれしかったです。</v>
      </c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6"/>
    </row>
    <row r="14" spans="1:77" ht="15.95" customHeight="1" x14ac:dyDescent="0.15">
      <c r="D14" s="2"/>
      <c r="S14" s="138"/>
      <c r="T14" s="139"/>
      <c r="U14" s="139"/>
      <c r="V14" s="139"/>
      <c r="W14" s="113" t="str">
        <f>IFERROR(VLOOKUP(32,'Ｑ１'!$D$2:$E$101,2,FALSE),"")</f>
        <v/>
      </c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U14" s="94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6"/>
    </row>
    <row r="15" spans="1:77" ht="15.95" customHeight="1" x14ac:dyDescent="0.15">
      <c r="D15" s="2"/>
      <c r="S15" s="140"/>
      <c r="T15" s="141"/>
      <c r="U15" s="141"/>
      <c r="V15" s="141"/>
      <c r="W15" s="114" t="str">
        <f>IFERROR(VLOOKUP(33,'Ｑ１'!$D$2:$E$101,2,FALSE),"")</f>
        <v/>
      </c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U15" s="94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6"/>
    </row>
    <row r="16" spans="1:77" ht="15.95" customHeight="1" x14ac:dyDescent="0.15">
      <c r="D16" s="2"/>
      <c r="S16" s="142" t="s">
        <v>60</v>
      </c>
      <c r="T16" s="143"/>
      <c r="U16" s="143"/>
      <c r="V16" s="143"/>
      <c r="W16" s="112" t="str">
        <f>IFERROR(VLOOKUP(41,'Ｑ１'!$D$2:$E$101,2,FALSE),"")</f>
        <v/>
      </c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U16" s="94" t="str">
        <f>IFERROR(VLOOKUP(4,'Ｑ７'!$B$2:$C$101,2,FALSE),"")</f>
        <v>こうしょさぎょう車にのせてもらって，かえるときはおみやげをもらいました。たのしかったです。</v>
      </c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6"/>
    </row>
    <row r="17" spans="1:77" ht="15.95" customHeight="1" x14ac:dyDescent="0.15">
      <c r="D17" s="2"/>
      <c r="S17" s="144"/>
      <c r="T17" s="145"/>
      <c r="U17" s="145"/>
      <c r="V17" s="145"/>
      <c r="W17" s="113" t="str">
        <f>IFERROR(VLOOKUP(42,'Ｑ１'!$D$2:$E$101,2,FALSE),"")</f>
        <v/>
      </c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U17" s="94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6"/>
    </row>
    <row r="18" spans="1:77" ht="15.95" customHeight="1" x14ac:dyDescent="0.15">
      <c r="D18" s="2"/>
      <c r="S18" s="146"/>
      <c r="T18" s="147"/>
      <c r="U18" s="147"/>
      <c r="V18" s="147"/>
      <c r="W18" s="115" t="str">
        <f>IFERROR(VLOOKUP(43,'Ｑ１'!$D$2:$E$101,2,FALSE),"")</f>
        <v/>
      </c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U18" s="94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6"/>
    </row>
    <row r="19" spans="1:77" ht="15.95" customHeight="1" x14ac:dyDescent="0.15">
      <c r="D19" s="2"/>
      <c r="AU19" s="94">
        <f>IFERROR(VLOOKUP(5,'Ｑ７'!$B$2:$C$101,2,FALSE),"")</f>
        <v>0</v>
      </c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6"/>
    </row>
    <row r="20" spans="1:77" ht="15.95" customHeight="1" x14ac:dyDescent="0.15">
      <c r="A20" s="101" t="s">
        <v>14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3"/>
      <c r="AU20" s="94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6"/>
    </row>
    <row r="21" spans="1:77" ht="15.95" customHeight="1" x14ac:dyDescent="0.15">
      <c r="A21" s="97" t="str">
        <f>IFERROR(VLOOKUP(1,'Ｑ２'!$B$2:$C$101,2,FALSE),"")</f>
        <v>えをかいたから。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7">
        <f>IFERROR(VLOOKUP(6,'Ｑ２'!$B$2:$C$101,2,FALSE),"")</f>
        <v>0</v>
      </c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U21" s="94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6"/>
    </row>
    <row r="22" spans="1:77" ht="15.95" customHeight="1" x14ac:dyDescent="0.15">
      <c r="A22" s="97" t="str">
        <f>IFERROR(VLOOKUP(2,'Ｑ２'!$B$2:$C$101,2,FALSE),"")</f>
        <v>えをかくことです。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9">
        <f>IFERROR(VLOOKUP(7,'Ｑ２'!$B$2:$C$101,2,FALSE),"")</f>
        <v>0</v>
      </c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U22" s="94">
        <f>IFERROR(VLOOKUP(6,'Ｑ７'!$B$2:$C$101,2,FALSE),"")</f>
        <v>0</v>
      </c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6"/>
    </row>
    <row r="23" spans="1:77" ht="15.95" customHeight="1" x14ac:dyDescent="0.15">
      <c r="A23" s="106" t="str">
        <f>IFERROR(VLOOKUP(3,'Ｑ２'!$B$2:$C$101,2,FALSE),"")</f>
        <v>えをかくこととクレーン車にのれたからです。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8"/>
      <c r="W23" s="99">
        <f>IFERROR(VLOOKUP(8,'Ｑ２'!$B$2:$C$101,2,FALSE),"")</f>
        <v>0</v>
      </c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U23" s="94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6"/>
    </row>
    <row r="24" spans="1:77" ht="15.95" customHeight="1" x14ac:dyDescent="0.15">
      <c r="A24" s="99" t="str">
        <f>IFERROR(VLOOKUP(4,'Ｑ２'!$B$2:$C$101,2,FALSE),"")</f>
        <v>えをかいたこと。クレーン車にのれたから。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99">
        <f>IFERROR(VLOOKUP(9,'Ｑ２'!$B$2:$C$101,2,FALSE),"")</f>
        <v>0</v>
      </c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U24" s="94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6"/>
    </row>
    <row r="25" spans="1:77" ht="15.95" customHeight="1" x14ac:dyDescent="0.15">
      <c r="A25" s="104">
        <f>IFERROR(VLOOKUP(5,'Ｑ２'!$B$2:$C$101,2,FALSE),"")</f>
        <v>0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4">
        <f>IFERROR(VLOOKUP(10,'Ｑ２'!$B$2:$C$101,2,FALSE),"")</f>
        <v>0</v>
      </c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U25" s="94">
        <f>IFERROR(VLOOKUP(7,'Ｑ７'!$B$2:$C$101,2,FALSE),"")</f>
        <v>0</v>
      </c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6"/>
    </row>
    <row r="26" spans="1:77" ht="15.95" customHeight="1" x14ac:dyDescent="0.15">
      <c r="AU26" s="94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6"/>
    </row>
    <row r="27" spans="1:77" ht="15.95" customHeight="1" x14ac:dyDescent="0.15">
      <c r="A27" s="121" t="s">
        <v>33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U27" s="94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6"/>
    </row>
    <row r="28" spans="1:77" ht="15.95" customHeight="1" x14ac:dyDescent="0.15">
      <c r="S28" s="148">
        <f>IFERROR(VLOOKUP(1,'Ｑ３'!$C$2:$D$101,2,FALSE),"")</f>
        <v>0</v>
      </c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50"/>
      <c r="AU28" s="94">
        <f>IFERROR(VLOOKUP(8,'Ｑ７'!$B$2:$C$101,2,FALSE),"")</f>
        <v>0</v>
      </c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6"/>
    </row>
    <row r="29" spans="1:77" ht="15.95" customHeight="1" x14ac:dyDescent="0.15">
      <c r="S29" s="91">
        <f>IFERROR(VLOOKUP(2,'Ｑ３'!$C$2:$D$101,2,FALSE),"")</f>
        <v>0</v>
      </c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3"/>
      <c r="AU29" s="94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6"/>
    </row>
    <row r="30" spans="1:77" ht="15.95" customHeight="1" x14ac:dyDescent="0.15">
      <c r="S30" s="91">
        <f>IFERROR(VLOOKUP(3,'Ｑ３'!$C$2:$D$101,2,FALSE),"")</f>
        <v>0</v>
      </c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3"/>
      <c r="AU30" s="94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6"/>
    </row>
    <row r="31" spans="1:77" ht="15.95" customHeight="1" x14ac:dyDescent="0.15">
      <c r="S31" s="91">
        <f>IFERROR(VLOOKUP(4,'Ｑ３'!$C$2:$D$101,2,FALSE),"")</f>
        <v>0</v>
      </c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3"/>
      <c r="AU31" s="94">
        <f>IFERROR(VLOOKUP(9,'Ｑ７'!$B$2:$C$101,2,FALSE),"")</f>
        <v>0</v>
      </c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6"/>
    </row>
    <row r="32" spans="1:77" ht="15.95" customHeight="1" x14ac:dyDescent="0.15">
      <c r="S32" s="91">
        <f>IFERROR(VLOOKUP(5,'Ｑ３'!$C$2:$D$101,2,FALSE),"")</f>
        <v>0</v>
      </c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3"/>
      <c r="AU32" s="94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6"/>
    </row>
    <row r="33" spans="19:77" ht="15.95" customHeight="1" x14ac:dyDescent="0.15">
      <c r="S33" s="91">
        <f>IFERROR(VLOOKUP(6,'Ｑ３'!$C$2:$D$101,2,FALSE),"")</f>
        <v>0</v>
      </c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3"/>
      <c r="AU33" s="94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6"/>
    </row>
    <row r="34" spans="19:77" ht="15.95" customHeight="1" x14ac:dyDescent="0.15">
      <c r="S34" s="91">
        <f>IFERROR(VLOOKUP(7,'Ｑ３'!$C$2:$D$101,2,FALSE),"")</f>
        <v>0</v>
      </c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3"/>
      <c r="AU34" s="94">
        <f>IFERROR(VLOOKUP(10,'Ｑ７'!$B$2:$C$101,2,FALSE),"")</f>
        <v>0</v>
      </c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6"/>
    </row>
    <row r="35" spans="19:77" ht="15.95" customHeight="1" x14ac:dyDescent="0.15">
      <c r="S35" s="91">
        <f>IFERROR(VLOOKUP(8,'Ｑ３'!$C$2:$D$101,2,FALSE),"")</f>
        <v>0</v>
      </c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3"/>
      <c r="AU35" s="94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6"/>
    </row>
    <row r="36" spans="19:77" ht="15.95" customHeight="1" x14ac:dyDescent="0.15">
      <c r="S36" s="91" t="str">
        <f>IFERROR(VLOOKUP(9,'Ｑ３'!$C$2:$D$101,2,FALSE),"")</f>
        <v/>
      </c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3"/>
      <c r="AU36" s="153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5"/>
    </row>
    <row r="37" spans="19:77" ht="15.95" customHeight="1" x14ac:dyDescent="0.15">
      <c r="S37" s="74" t="str">
        <f>IFERROR(VLOOKUP(10,'Ｑ３'!$C$2:$D$101,2,FALSE),"")</f>
        <v/>
      </c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6"/>
    </row>
    <row r="38" spans="19:77" ht="15.95" customHeight="1" x14ac:dyDescent="0.15">
      <c r="BC38" s="117" t="s">
        <v>29</v>
      </c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</row>
    <row r="39" spans="19:77" ht="15.95" customHeight="1" x14ac:dyDescent="0.15">
      <c r="BC39" s="77" t="str">
        <f>+【課題・要望】!A2</f>
        <v>【課題】判りやすく平易なことばで説明すること。時間設定に余裕を持たせること。　　　　　　　　　　　　　　　　　　　　　　　　　　　　　　　　　　　　　　　　　　　　　　　　　　　　　　　　　　　　　　　　　　　　　　　　　【成果】公共工事への関心や理解を深めてもらえた。</v>
      </c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9"/>
    </row>
    <row r="40" spans="19:77" ht="15.95" customHeight="1" x14ac:dyDescent="0.15">
      <c r="BC40" s="80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2"/>
    </row>
    <row r="41" spans="19:77" ht="15.95" customHeight="1" x14ac:dyDescent="0.15">
      <c r="BC41" s="80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2"/>
    </row>
    <row r="42" spans="19:77" ht="15.95" customHeight="1" x14ac:dyDescent="0.15">
      <c r="BC42" s="80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2"/>
    </row>
    <row r="43" spans="19:77" ht="15.95" customHeight="1" x14ac:dyDescent="0.15">
      <c r="BC43" s="80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2"/>
    </row>
    <row r="44" spans="19:77" ht="15.95" customHeight="1" x14ac:dyDescent="0.15">
      <c r="BC44" s="80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2"/>
    </row>
    <row r="45" spans="19:77" ht="15.95" customHeight="1" x14ac:dyDescent="0.15">
      <c r="BC45" s="80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2"/>
    </row>
    <row r="46" spans="19:77" ht="15.95" customHeight="1" x14ac:dyDescent="0.15">
      <c r="BC46" s="80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2"/>
    </row>
    <row r="47" spans="19:77" ht="15.95" customHeight="1" x14ac:dyDescent="0.15">
      <c r="BC47" s="80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2"/>
    </row>
    <row r="48" spans="19:77" ht="15.95" customHeight="1" x14ac:dyDescent="0.15">
      <c r="BC48" s="80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2"/>
    </row>
    <row r="49" spans="55:77" ht="15.95" customHeight="1" x14ac:dyDescent="0.15">
      <c r="BC49" s="83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5"/>
    </row>
    <row r="50" spans="55:77" ht="15.95" customHeight="1" x14ac:dyDescent="0.15">
      <c r="BC50" s="83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5"/>
    </row>
    <row r="51" spans="55:77" ht="15.95" customHeight="1" x14ac:dyDescent="0.15">
      <c r="BC51" s="83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5"/>
    </row>
    <row r="52" spans="55:77" ht="15.95" customHeight="1" x14ac:dyDescent="0.15">
      <c r="BC52" s="83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5"/>
    </row>
    <row r="53" spans="55:77" ht="15.95" customHeight="1" x14ac:dyDescent="0.15">
      <c r="BC53" s="86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8"/>
    </row>
  </sheetData>
  <mergeCells count="65">
    <mergeCell ref="BC38:BY38"/>
    <mergeCell ref="S6:AR6"/>
    <mergeCell ref="A6:R6"/>
    <mergeCell ref="A27:AR27"/>
    <mergeCell ref="A1:AB2"/>
    <mergeCell ref="S7:V9"/>
    <mergeCell ref="S10:V12"/>
    <mergeCell ref="S13:V15"/>
    <mergeCell ref="S16:V18"/>
    <mergeCell ref="W10:AR10"/>
    <mergeCell ref="A4:D4"/>
    <mergeCell ref="S28:AR28"/>
    <mergeCell ref="AU6:BY6"/>
    <mergeCell ref="AU34:BY36"/>
    <mergeCell ref="W17:AR17"/>
    <mergeCell ref="W18:AR18"/>
    <mergeCell ref="AU7:BY9"/>
    <mergeCell ref="AU10:BY12"/>
    <mergeCell ref="AU13:BY15"/>
    <mergeCell ref="AU16:BY18"/>
    <mergeCell ref="W7:AR7"/>
    <mergeCell ref="W16:AR16"/>
    <mergeCell ref="W14:AR14"/>
    <mergeCell ref="W15:AR15"/>
    <mergeCell ref="W8:AR8"/>
    <mergeCell ref="W9:AR9"/>
    <mergeCell ref="W11:AR11"/>
    <mergeCell ref="W12:AR12"/>
    <mergeCell ref="W13:AR13"/>
    <mergeCell ref="AU31:BY33"/>
    <mergeCell ref="A25:V25"/>
    <mergeCell ref="W25:AR25"/>
    <mergeCell ref="A23:V23"/>
    <mergeCell ref="W23:AR23"/>
    <mergeCell ref="A24:V24"/>
    <mergeCell ref="W24:AR24"/>
    <mergeCell ref="S32:AR32"/>
    <mergeCell ref="S33:AR33"/>
    <mergeCell ref="A22:V22"/>
    <mergeCell ref="W22:AR22"/>
    <mergeCell ref="A20:AR20"/>
    <mergeCell ref="A21:V21"/>
    <mergeCell ref="W21:AR21"/>
    <mergeCell ref="S37:AR37"/>
    <mergeCell ref="BC39:BY53"/>
    <mergeCell ref="BQ4:BS4"/>
    <mergeCell ref="BT4:BV4"/>
    <mergeCell ref="BW4:BY4"/>
    <mergeCell ref="BM4:BP4"/>
    <mergeCell ref="S35:AR35"/>
    <mergeCell ref="S36:AR36"/>
    <mergeCell ref="AU19:BY21"/>
    <mergeCell ref="AU22:BY24"/>
    <mergeCell ref="AU25:BY27"/>
    <mergeCell ref="AU28:BY30"/>
    <mergeCell ref="S34:AR34"/>
    <mergeCell ref="S29:AR29"/>
    <mergeCell ref="S30:AR30"/>
    <mergeCell ref="S31:AR31"/>
    <mergeCell ref="BJ1:BX2"/>
    <mergeCell ref="E4:M4"/>
    <mergeCell ref="N4:Q4"/>
    <mergeCell ref="AO4:AR4"/>
    <mergeCell ref="AS4:BL4"/>
    <mergeCell ref="R4:AN4"/>
  </mergeCells>
  <phoneticPr fontId="1"/>
  <conditionalFormatting sqref="A21:AR25">
    <cfRule type="containsText" dxfId="12" priority="2" operator="containsText" text="#N/A">
      <formula>NOT(ISERROR(SEARCH("#N/A",A21)))</formula>
    </cfRule>
  </conditionalFormatting>
  <conditionalFormatting sqref="W21:AR21">
    <cfRule type="cellIs" dxfId="11" priority="1" operator="equal">
      <formula>#N/A</formula>
    </cfRule>
  </conditionalFormatting>
  <printOptions horizontalCentered="1"/>
  <pageMargins left="0.59055118110236227" right="0.59055118110236227" top="0.59055118110236227" bottom="0.39370078740157483" header="0.31496062992125984" footer="0.31496062992125984"/>
  <pageSetup paperSize="9" scale="67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P111"/>
  <sheetViews>
    <sheetView workbookViewId="0">
      <pane xSplit="1" ySplit="11" topLeftCell="B12" activePane="bottomRight" state="frozen"/>
      <selection pane="topRight" activeCell="B1" sqref="B1"/>
      <selection pane="bottomLeft" activeCell="A5" sqref="A5"/>
      <selection pane="bottomRight" activeCell="S3" sqref="S3"/>
    </sheetView>
  </sheetViews>
  <sheetFormatPr defaultRowHeight="13.5" x14ac:dyDescent="0.15"/>
  <cols>
    <col min="1" max="1" width="4.625" style="46" customWidth="1"/>
    <col min="2" max="19" width="3.75" style="43" customWidth="1"/>
    <col min="20" max="20" width="4.25" style="43" bestFit="1" customWidth="1"/>
    <col min="21" max="28" width="4.25" style="43" customWidth="1"/>
    <col min="29" max="29" width="3.75" style="43" customWidth="1"/>
    <col min="30" max="32" width="4.25" style="43" bestFit="1" customWidth="1"/>
    <col min="33" max="43" width="4.25" style="43" customWidth="1"/>
    <col min="44" max="44" width="4.5" style="43" customWidth="1"/>
    <col min="45" max="45" width="2.25" style="43" customWidth="1"/>
    <col min="46" max="16384" width="9" style="43"/>
  </cols>
  <sheetData>
    <row r="1" spans="1:94" s="36" customFormat="1" ht="21" customHeight="1" thickTop="1" x14ac:dyDescent="0.15">
      <c r="A1" s="199" t="s">
        <v>28</v>
      </c>
      <c r="B1" s="199"/>
      <c r="C1" s="199"/>
      <c r="D1" s="218" t="s">
        <v>41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71"/>
      <c r="P1" s="199" t="s">
        <v>25</v>
      </c>
      <c r="Q1" s="199"/>
      <c r="R1" s="199"/>
      <c r="S1" s="217">
        <v>43083</v>
      </c>
      <c r="T1" s="71"/>
      <c r="U1" s="71"/>
      <c r="V1" s="71"/>
      <c r="W1" s="71"/>
      <c r="X1" s="71"/>
      <c r="Y1" s="71"/>
      <c r="Z1" s="71"/>
      <c r="AA1" s="71"/>
      <c r="AB1" s="71"/>
      <c r="AC1" s="199" t="s">
        <v>0</v>
      </c>
      <c r="AD1" s="199"/>
      <c r="AE1" s="199"/>
      <c r="AF1" s="222">
        <v>5</v>
      </c>
      <c r="AG1" s="71"/>
      <c r="AI1" s="211" t="s">
        <v>51</v>
      </c>
      <c r="AJ1" s="212"/>
      <c r="AK1" s="212"/>
      <c r="AL1" s="212"/>
      <c r="AM1" s="212"/>
      <c r="AN1" s="212"/>
      <c r="AO1" s="212"/>
      <c r="AP1" s="212"/>
      <c r="AQ1" s="212"/>
      <c r="AR1" s="213"/>
      <c r="AS1" s="32"/>
      <c r="BG1" s="38"/>
      <c r="BH1" s="38"/>
      <c r="BI1" s="38"/>
      <c r="BJ1" s="38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6"/>
      <c r="BW1" s="32"/>
      <c r="BX1" s="32"/>
      <c r="BY1" s="7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6"/>
      <c r="CN1" s="7"/>
      <c r="CO1" s="6"/>
      <c r="CP1" s="7"/>
    </row>
    <row r="2" spans="1:94" s="36" customFormat="1" ht="21" customHeight="1" thickBot="1" x14ac:dyDescent="0.2">
      <c r="A2" s="199" t="s">
        <v>24</v>
      </c>
      <c r="B2" s="199"/>
      <c r="C2" s="199"/>
      <c r="D2" s="218" t="s">
        <v>77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71"/>
      <c r="P2" s="199" t="s">
        <v>59</v>
      </c>
      <c r="Q2" s="199"/>
      <c r="R2" s="199"/>
      <c r="S2" s="217" t="s">
        <v>78</v>
      </c>
      <c r="T2" s="71"/>
      <c r="U2" s="71"/>
      <c r="V2" s="71"/>
      <c r="W2" s="71"/>
      <c r="X2" s="71"/>
      <c r="Y2" s="71"/>
      <c r="Z2" s="71"/>
      <c r="AA2" s="71"/>
      <c r="AB2" s="71"/>
      <c r="AC2" s="199" t="s">
        <v>26</v>
      </c>
      <c r="AD2" s="199"/>
      <c r="AE2" s="199"/>
      <c r="AF2" s="222">
        <f>COUNTA(B12:B62)</f>
        <v>4</v>
      </c>
      <c r="AG2" s="71"/>
      <c r="AI2" s="214"/>
      <c r="AJ2" s="215"/>
      <c r="AK2" s="215"/>
      <c r="AL2" s="215"/>
      <c r="AM2" s="215"/>
      <c r="AN2" s="215"/>
      <c r="AO2" s="215"/>
      <c r="AP2" s="215"/>
      <c r="AQ2" s="215"/>
      <c r="AR2" s="216"/>
      <c r="AS2" s="32"/>
      <c r="BG2" s="38"/>
      <c r="BH2" s="38"/>
      <c r="BI2" s="38"/>
      <c r="BJ2" s="38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6"/>
      <c r="BW2" s="32"/>
      <c r="BX2" s="32"/>
      <c r="BY2" s="7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6"/>
      <c r="CN2" s="7"/>
      <c r="CO2" s="6"/>
      <c r="CP2" s="7"/>
    </row>
    <row r="3" spans="1:94" s="36" customFormat="1" ht="14.25" customHeight="1" thickTop="1" x14ac:dyDescent="0.15">
      <c r="A3" s="29"/>
      <c r="B3" s="39"/>
      <c r="C3" s="40"/>
      <c r="D3" s="40"/>
      <c r="E3" s="40"/>
      <c r="F3" s="40"/>
      <c r="G3" s="40"/>
      <c r="H3" s="40"/>
      <c r="I3" s="40"/>
      <c r="J3" s="30"/>
      <c r="K3" s="30"/>
      <c r="L3" s="30"/>
      <c r="M3" s="30"/>
      <c r="N3" s="30"/>
      <c r="O3" s="30"/>
      <c r="P3" s="35"/>
      <c r="Q3" s="35"/>
      <c r="R3" s="35"/>
      <c r="S3" s="29"/>
      <c r="T3" s="34"/>
      <c r="U3" s="34"/>
      <c r="V3" s="34"/>
      <c r="W3" s="34"/>
      <c r="X3" s="34"/>
      <c r="Y3" s="34"/>
      <c r="Z3" s="34"/>
      <c r="AA3" s="31"/>
      <c r="AB3" s="31"/>
      <c r="AD3" s="32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29"/>
      <c r="AS3" s="38"/>
      <c r="AT3" s="32"/>
      <c r="AU3" s="38"/>
      <c r="AV3" s="34"/>
      <c r="AW3" s="38"/>
      <c r="AX3" s="38"/>
      <c r="AY3" s="38"/>
      <c r="AZ3" s="38"/>
      <c r="BA3" s="38"/>
      <c r="BB3" s="38"/>
      <c r="BC3" s="29"/>
      <c r="BD3" s="38"/>
      <c r="BE3" s="38"/>
      <c r="BF3" s="35"/>
      <c r="BG3" s="38"/>
      <c r="BH3" s="38"/>
      <c r="BI3" s="38"/>
      <c r="BJ3" s="38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6"/>
      <c r="BW3" s="32"/>
      <c r="BX3" s="32"/>
      <c r="BY3" s="7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6"/>
      <c r="CN3" s="7"/>
      <c r="CO3" s="6"/>
      <c r="CP3" s="7"/>
    </row>
    <row r="4" spans="1:94" s="36" customFormat="1" ht="13.5" customHeight="1" x14ac:dyDescent="0.15">
      <c r="A4" s="28"/>
      <c r="B4" s="203" t="s">
        <v>43</v>
      </c>
      <c r="C4" s="204"/>
      <c r="D4" s="204"/>
      <c r="E4" s="204"/>
      <c r="F4" s="204"/>
      <c r="G4" s="204"/>
      <c r="H4" s="204"/>
      <c r="I4" s="37"/>
      <c r="J4" s="223" t="s">
        <v>44</v>
      </c>
      <c r="K4" s="223"/>
      <c r="L4" s="223"/>
      <c r="M4" s="223"/>
      <c r="N4" s="223"/>
      <c r="O4" s="223"/>
      <c r="P4" s="223"/>
      <c r="Q4" s="223"/>
      <c r="S4" s="164" t="s">
        <v>35</v>
      </c>
      <c r="T4" s="165"/>
      <c r="U4" s="165"/>
      <c r="V4" s="165"/>
      <c r="W4" s="165"/>
      <c r="X4" s="165"/>
      <c r="Y4" s="165"/>
      <c r="Z4" s="165"/>
      <c r="AA4" s="31"/>
      <c r="AB4" s="170" t="s">
        <v>47</v>
      </c>
      <c r="AC4" s="171"/>
      <c r="AD4" s="171"/>
      <c r="AE4" s="171"/>
      <c r="AF4" s="171"/>
      <c r="AG4" s="171"/>
      <c r="AH4" s="172"/>
      <c r="AJ4" s="158" t="s">
        <v>20</v>
      </c>
      <c r="AK4" s="159"/>
      <c r="AL4" s="159"/>
      <c r="AM4" s="159"/>
      <c r="AN4" s="159"/>
      <c r="AO4" s="159"/>
      <c r="AQ4" s="220" t="s">
        <v>52</v>
      </c>
      <c r="AR4" s="221"/>
      <c r="AS4" s="32"/>
    </row>
    <row r="5" spans="1:94" s="36" customFormat="1" ht="13.5" customHeight="1" x14ac:dyDescent="0.15">
      <c r="A5" s="28"/>
      <c r="B5" s="204"/>
      <c r="C5" s="204"/>
      <c r="D5" s="204"/>
      <c r="E5" s="204"/>
      <c r="F5" s="204"/>
      <c r="G5" s="204"/>
      <c r="H5" s="204"/>
      <c r="I5" s="37"/>
      <c r="J5" s="223"/>
      <c r="K5" s="223"/>
      <c r="L5" s="223"/>
      <c r="M5" s="223"/>
      <c r="N5" s="223"/>
      <c r="O5" s="223"/>
      <c r="P5" s="223"/>
      <c r="Q5" s="223"/>
      <c r="S5" s="165"/>
      <c r="T5" s="165"/>
      <c r="U5" s="165"/>
      <c r="V5" s="165"/>
      <c r="W5" s="165"/>
      <c r="X5" s="165"/>
      <c r="Y5" s="165"/>
      <c r="Z5" s="165"/>
      <c r="AA5" s="31"/>
      <c r="AB5" s="173"/>
      <c r="AC5" s="174"/>
      <c r="AD5" s="174"/>
      <c r="AE5" s="174"/>
      <c r="AF5" s="174"/>
      <c r="AG5" s="174"/>
      <c r="AH5" s="175"/>
      <c r="AJ5" s="159"/>
      <c r="AK5" s="159"/>
      <c r="AL5" s="159"/>
      <c r="AM5" s="159"/>
      <c r="AN5" s="159"/>
      <c r="AO5" s="159"/>
      <c r="AQ5" s="55" t="s">
        <v>53</v>
      </c>
      <c r="AR5" s="56">
        <f>SUM(H6:H9)</f>
        <v>4</v>
      </c>
      <c r="AS5" s="32"/>
    </row>
    <row r="6" spans="1:94" s="36" customFormat="1" ht="13.5" customHeight="1" x14ac:dyDescent="0.15">
      <c r="A6" s="28"/>
      <c r="B6" s="205" t="s">
        <v>10</v>
      </c>
      <c r="C6" s="206"/>
      <c r="D6" s="206"/>
      <c r="E6" s="206"/>
      <c r="F6" s="206"/>
      <c r="G6" s="206"/>
      <c r="H6" s="41">
        <f>COUNTIFS($B$12:$B$111,1)</f>
        <v>4</v>
      </c>
      <c r="I6" s="42"/>
      <c r="J6" s="160" t="s">
        <v>15</v>
      </c>
      <c r="K6" s="161"/>
      <c r="L6" s="161"/>
      <c r="M6" s="161"/>
      <c r="N6" s="161"/>
      <c r="O6" s="161"/>
      <c r="P6" s="161"/>
      <c r="Q6" s="41">
        <f>COUNTIFS($T$12:$T$111,1)</f>
        <v>0</v>
      </c>
      <c r="S6" s="156" t="s">
        <v>16</v>
      </c>
      <c r="T6" s="157"/>
      <c r="U6" s="157"/>
      <c r="V6" s="157"/>
      <c r="W6" s="157"/>
      <c r="X6" s="157"/>
      <c r="Y6" s="157"/>
      <c r="Z6" s="41">
        <f>COUNTIFS($AD$12:$AD$111,1)</f>
        <v>1</v>
      </c>
      <c r="AA6" s="31"/>
      <c r="AB6" s="176" t="s">
        <v>18</v>
      </c>
      <c r="AC6" s="177"/>
      <c r="AD6" s="177"/>
      <c r="AE6" s="177"/>
      <c r="AF6" s="177"/>
      <c r="AG6" s="177"/>
      <c r="AH6" s="54">
        <f>COUNTIFS($AE$12:$AE$111,1)</f>
        <v>4</v>
      </c>
      <c r="AJ6" s="156" t="s">
        <v>21</v>
      </c>
      <c r="AK6" s="157"/>
      <c r="AL6" s="157"/>
      <c r="AM6" s="157"/>
      <c r="AN6" s="157"/>
      <c r="AO6" s="41">
        <f>COUNTIFS($AF$12:$AF$111,1)</f>
        <v>4</v>
      </c>
      <c r="AQ6" s="57" t="s">
        <v>54</v>
      </c>
      <c r="AR6" s="58">
        <f>SUM(Q6:Q7)</f>
        <v>4</v>
      </c>
      <c r="AS6" s="32"/>
    </row>
    <row r="7" spans="1:94" s="36" customFormat="1" ht="13.5" customHeight="1" x14ac:dyDescent="0.15">
      <c r="A7" s="28"/>
      <c r="B7" s="207" t="s">
        <v>11</v>
      </c>
      <c r="C7" s="208"/>
      <c r="D7" s="208"/>
      <c r="E7" s="208"/>
      <c r="F7" s="208"/>
      <c r="G7" s="208"/>
      <c r="H7" s="44">
        <f>COUNTIFS($B$12:$B$111,2)</f>
        <v>0</v>
      </c>
      <c r="I7" s="42"/>
      <c r="J7" s="162" t="s">
        <v>45</v>
      </c>
      <c r="K7" s="163"/>
      <c r="L7" s="163"/>
      <c r="M7" s="163"/>
      <c r="N7" s="163"/>
      <c r="O7" s="163"/>
      <c r="P7" s="163"/>
      <c r="Q7" s="45">
        <f>COUNTIFS($T$12:$T$111,2)</f>
        <v>4</v>
      </c>
      <c r="S7" s="166" t="s">
        <v>17</v>
      </c>
      <c r="T7" s="167"/>
      <c r="U7" s="167"/>
      <c r="V7" s="167"/>
      <c r="W7" s="167"/>
      <c r="X7" s="167"/>
      <c r="Y7" s="167"/>
      <c r="Z7" s="44">
        <f>COUNTIFS($AD$12:$AD$111,2)</f>
        <v>3</v>
      </c>
      <c r="AA7" s="31"/>
      <c r="AB7" s="166" t="s">
        <v>48</v>
      </c>
      <c r="AC7" s="167"/>
      <c r="AD7" s="167"/>
      <c r="AE7" s="167"/>
      <c r="AF7" s="167"/>
      <c r="AG7" s="167"/>
      <c r="AH7" s="44">
        <f>COUNTIFS($AE$12:$AE$111,2)</f>
        <v>0</v>
      </c>
      <c r="AJ7" s="166" t="s">
        <v>49</v>
      </c>
      <c r="AK7" s="167"/>
      <c r="AL7" s="167"/>
      <c r="AM7" s="167"/>
      <c r="AN7" s="167"/>
      <c r="AO7" s="44">
        <f>COUNTIFS($AF$12:$AF$111,2)</f>
        <v>0</v>
      </c>
      <c r="AQ7" s="59" t="s">
        <v>55</v>
      </c>
      <c r="AR7" s="60">
        <f>SUM(Z6:Z8)</f>
        <v>4</v>
      </c>
      <c r="AS7" s="32"/>
    </row>
    <row r="8" spans="1:94" s="36" customFormat="1" ht="13.5" customHeight="1" x14ac:dyDescent="0.15">
      <c r="A8" s="28"/>
      <c r="B8" s="207" t="s">
        <v>12</v>
      </c>
      <c r="C8" s="208"/>
      <c r="D8" s="208"/>
      <c r="E8" s="208"/>
      <c r="F8" s="208"/>
      <c r="G8" s="208"/>
      <c r="H8" s="44">
        <f>COUNTIFS($B$12:$B$111,3)</f>
        <v>0</v>
      </c>
      <c r="I8" s="43"/>
      <c r="J8" s="43"/>
      <c r="K8" s="43"/>
      <c r="L8" s="33"/>
      <c r="M8" s="33"/>
      <c r="N8" s="33"/>
      <c r="O8" s="33"/>
      <c r="P8" s="33"/>
      <c r="Q8" s="33"/>
      <c r="S8" s="168" t="s">
        <v>46</v>
      </c>
      <c r="T8" s="169"/>
      <c r="U8" s="169"/>
      <c r="V8" s="169"/>
      <c r="W8" s="169"/>
      <c r="X8" s="169"/>
      <c r="Y8" s="169"/>
      <c r="Z8" s="45">
        <f>COUNTIFS($AD$12:$AD$111,3)</f>
        <v>0</v>
      </c>
      <c r="AA8" s="31"/>
      <c r="AB8" s="168" t="s">
        <v>19</v>
      </c>
      <c r="AC8" s="169"/>
      <c r="AD8" s="169"/>
      <c r="AE8" s="169"/>
      <c r="AF8" s="169"/>
      <c r="AG8" s="169"/>
      <c r="AH8" s="45">
        <f>COUNTIFS($AE$12:$AE$111,3)</f>
        <v>0</v>
      </c>
      <c r="AI8" s="32"/>
      <c r="AJ8" s="168" t="s">
        <v>22</v>
      </c>
      <c r="AK8" s="169"/>
      <c r="AL8" s="169"/>
      <c r="AM8" s="169"/>
      <c r="AN8" s="169"/>
      <c r="AO8" s="45">
        <f>COUNTIFS($AF$12:$AF$111,3)</f>
        <v>0</v>
      </c>
      <c r="AP8" s="32"/>
      <c r="AQ8" s="61" t="s">
        <v>56</v>
      </c>
      <c r="AR8" s="62">
        <f>SUM(AH6:AH8)</f>
        <v>4</v>
      </c>
    </row>
    <row r="9" spans="1:94" s="36" customFormat="1" ht="13.5" customHeight="1" x14ac:dyDescent="0.15">
      <c r="A9" s="28"/>
      <c r="B9" s="209" t="s">
        <v>13</v>
      </c>
      <c r="C9" s="210"/>
      <c r="D9" s="210"/>
      <c r="E9" s="210"/>
      <c r="F9" s="210"/>
      <c r="G9" s="210"/>
      <c r="H9" s="45">
        <f>COUNTIFS($B$12:$B$111,4)</f>
        <v>0</v>
      </c>
      <c r="I9" s="43"/>
      <c r="J9" s="43"/>
      <c r="K9" s="43"/>
      <c r="L9" s="43"/>
      <c r="M9" s="43"/>
      <c r="N9" s="43"/>
      <c r="O9" s="43"/>
      <c r="P9" s="43"/>
      <c r="Q9" s="43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1"/>
      <c r="AQ9" s="63" t="s">
        <v>57</v>
      </c>
      <c r="AR9" s="64">
        <f>SUM(AO6:AO8)</f>
        <v>4</v>
      </c>
    </row>
    <row r="10" spans="1:94" ht="14.25" customHeight="1" x14ac:dyDescent="0.15"/>
    <row r="11" spans="1:94" x14ac:dyDescent="0.15">
      <c r="A11" s="47" t="s">
        <v>1</v>
      </c>
      <c r="B11" s="48" t="s">
        <v>8</v>
      </c>
      <c r="C11" s="196" t="s">
        <v>7</v>
      </c>
      <c r="D11" s="197"/>
      <c r="E11" s="197"/>
      <c r="F11" s="197"/>
      <c r="G11" s="197"/>
      <c r="H11" s="197"/>
      <c r="I11" s="197"/>
      <c r="J11" s="198"/>
      <c r="K11" s="200" t="s">
        <v>2</v>
      </c>
      <c r="L11" s="201"/>
      <c r="M11" s="201"/>
      <c r="N11" s="201"/>
      <c r="O11" s="201"/>
      <c r="P11" s="201"/>
      <c r="Q11" s="201"/>
      <c r="R11" s="201"/>
      <c r="S11" s="202"/>
      <c r="T11" s="49" t="s">
        <v>3</v>
      </c>
      <c r="U11" s="190" t="s">
        <v>7</v>
      </c>
      <c r="V11" s="191"/>
      <c r="W11" s="191"/>
      <c r="X11" s="191"/>
      <c r="Y11" s="191"/>
      <c r="Z11" s="191"/>
      <c r="AA11" s="191"/>
      <c r="AB11" s="191"/>
      <c r="AC11" s="192"/>
      <c r="AD11" s="50" t="s">
        <v>4</v>
      </c>
      <c r="AE11" s="51" t="s">
        <v>5</v>
      </c>
      <c r="AF11" s="53" t="s">
        <v>6</v>
      </c>
      <c r="AG11" s="181" t="s">
        <v>50</v>
      </c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3"/>
    </row>
    <row r="12" spans="1:94" x14ac:dyDescent="0.15">
      <c r="A12" s="47">
        <v>1</v>
      </c>
      <c r="B12" s="52">
        <v>1</v>
      </c>
      <c r="C12" s="193" t="s">
        <v>63</v>
      </c>
      <c r="D12" s="194"/>
      <c r="E12" s="194"/>
      <c r="F12" s="194"/>
      <c r="G12" s="194"/>
      <c r="H12" s="194"/>
      <c r="I12" s="194"/>
      <c r="J12" s="195"/>
      <c r="K12" s="200" t="s">
        <v>64</v>
      </c>
      <c r="L12" s="201"/>
      <c r="M12" s="201"/>
      <c r="N12" s="201"/>
      <c r="O12" s="201"/>
      <c r="P12" s="201"/>
      <c r="Q12" s="201"/>
      <c r="R12" s="201"/>
      <c r="S12" s="202"/>
      <c r="T12" s="49">
        <v>2</v>
      </c>
      <c r="U12" s="184"/>
      <c r="V12" s="185"/>
      <c r="W12" s="185"/>
      <c r="X12" s="185"/>
      <c r="Y12" s="185"/>
      <c r="Z12" s="185"/>
      <c r="AA12" s="185"/>
      <c r="AB12" s="185"/>
      <c r="AC12" s="186"/>
      <c r="AD12" s="50">
        <v>2</v>
      </c>
      <c r="AE12" s="51">
        <v>1</v>
      </c>
      <c r="AF12" s="53">
        <v>1</v>
      </c>
      <c r="AG12" s="181" t="s">
        <v>65</v>
      </c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3"/>
    </row>
    <row r="13" spans="1:94" x14ac:dyDescent="0.15">
      <c r="A13" s="47">
        <v>2</v>
      </c>
      <c r="B13" s="52">
        <v>1</v>
      </c>
      <c r="C13" s="193" t="s">
        <v>66</v>
      </c>
      <c r="D13" s="194"/>
      <c r="E13" s="194"/>
      <c r="F13" s="194"/>
      <c r="G13" s="194"/>
      <c r="H13" s="194"/>
      <c r="I13" s="194"/>
      <c r="J13" s="195"/>
      <c r="K13" s="200" t="s">
        <v>67</v>
      </c>
      <c r="L13" s="201"/>
      <c r="M13" s="201"/>
      <c r="N13" s="201"/>
      <c r="O13" s="201"/>
      <c r="P13" s="201"/>
      <c r="Q13" s="201"/>
      <c r="R13" s="201"/>
      <c r="S13" s="202"/>
      <c r="T13" s="49">
        <v>2</v>
      </c>
      <c r="U13" s="184"/>
      <c r="V13" s="185"/>
      <c r="W13" s="185"/>
      <c r="X13" s="185"/>
      <c r="Y13" s="185"/>
      <c r="Z13" s="185"/>
      <c r="AA13" s="185"/>
      <c r="AB13" s="185"/>
      <c r="AC13" s="186"/>
      <c r="AD13" s="50">
        <v>2</v>
      </c>
      <c r="AE13" s="51">
        <v>1</v>
      </c>
      <c r="AF13" s="53">
        <v>1</v>
      </c>
      <c r="AG13" s="181" t="s">
        <v>68</v>
      </c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3"/>
    </row>
    <row r="14" spans="1:94" x14ac:dyDescent="0.15">
      <c r="A14" s="47">
        <v>3</v>
      </c>
      <c r="B14" s="52">
        <v>1</v>
      </c>
      <c r="C14" s="193" t="s">
        <v>75</v>
      </c>
      <c r="D14" s="194"/>
      <c r="E14" s="194"/>
      <c r="F14" s="194"/>
      <c r="G14" s="194"/>
      <c r="H14" s="194"/>
      <c r="I14" s="194"/>
      <c r="J14" s="195"/>
      <c r="K14" s="200" t="s">
        <v>69</v>
      </c>
      <c r="L14" s="201"/>
      <c r="M14" s="201"/>
      <c r="N14" s="201"/>
      <c r="O14" s="201"/>
      <c r="P14" s="201"/>
      <c r="Q14" s="201"/>
      <c r="R14" s="201"/>
      <c r="S14" s="202"/>
      <c r="T14" s="49">
        <v>2</v>
      </c>
      <c r="U14" s="184"/>
      <c r="V14" s="185"/>
      <c r="W14" s="185"/>
      <c r="X14" s="185"/>
      <c r="Y14" s="185"/>
      <c r="Z14" s="185"/>
      <c r="AA14" s="185"/>
      <c r="AB14" s="185"/>
      <c r="AC14" s="186"/>
      <c r="AD14" s="50">
        <v>1</v>
      </c>
      <c r="AE14" s="51">
        <v>1</v>
      </c>
      <c r="AF14" s="53">
        <v>1</v>
      </c>
      <c r="AG14" s="181" t="s">
        <v>70</v>
      </c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3"/>
    </row>
    <row r="15" spans="1:94" x14ac:dyDescent="0.15">
      <c r="A15" s="47">
        <v>4</v>
      </c>
      <c r="B15" s="52">
        <v>1</v>
      </c>
      <c r="C15" s="193" t="s">
        <v>71</v>
      </c>
      <c r="D15" s="194"/>
      <c r="E15" s="194"/>
      <c r="F15" s="194"/>
      <c r="G15" s="194"/>
      <c r="H15" s="194"/>
      <c r="I15" s="194"/>
      <c r="J15" s="195"/>
      <c r="K15" s="200" t="s">
        <v>72</v>
      </c>
      <c r="L15" s="201"/>
      <c r="M15" s="201"/>
      <c r="N15" s="201"/>
      <c r="O15" s="201"/>
      <c r="P15" s="201"/>
      <c r="Q15" s="201"/>
      <c r="R15" s="201"/>
      <c r="S15" s="202"/>
      <c r="T15" s="49">
        <v>2</v>
      </c>
      <c r="U15" s="184"/>
      <c r="V15" s="185"/>
      <c r="W15" s="185"/>
      <c r="X15" s="185"/>
      <c r="Y15" s="185"/>
      <c r="Z15" s="185"/>
      <c r="AA15" s="185"/>
      <c r="AB15" s="185"/>
      <c r="AC15" s="186"/>
      <c r="AD15" s="50">
        <v>2</v>
      </c>
      <c r="AE15" s="51">
        <v>1</v>
      </c>
      <c r="AF15" s="53">
        <v>1</v>
      </c>
      <c r="AG15" s="181" t="s">
        <v>73</v>
      </c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3"/>
    </row>
    <row r="16" spans="1:94" x14ac:dyDescent="0.15">
      <c r="A16" s="47">
        <v>5</v>
      </c>
      <c r="B16" s="52"/>
      <c r="C16" s="193"/>
      <c r="D16" s="194"/>
      <c r="E16" s="194"/>
      <c r="F16" s="194"/>
      <c r="G16" s="194"/>
      <c r="H16" s="194"/>
      <c r="I16" s="194"/>
      <c r="J16" s="195"/>
      <c r="K16" s="187"/>
      <c r="L16" s="188"/>
      <c r="M16" s="188"/>
      <c r="N16" s="188"/>
      <c r="O16" s="188"/>
      <c r="P16" s="188"/>
      <c r="Q16" s="188"/>
      <c r="R16" s="188"/>
      <c r="S16" s="189"/>
      <c r="T16" s="49"/>
      <c r="U16" s="184"/>
      <c r="V16" s="185"/>
      <c r="W16" s="185"/>
      <c r="X16" s="185"/>
      <c r="Y16" s="185"/>
      <c r="Z16" s="185"/>
      <c r="AA16" s="185"/>
      <c r="AB16" s="185"/>
      <c r="AC16" s="186"/>
      <c r="AD16" s="50"/>
      <c r="AE16" s="51"/>
      <c r="AF16" s="53"/>
      <c r="AG16" s="178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80"/>
    </row>
    <row r="17" spans="1:44" x14ac:dyDescent="0.15">
      <c r="A17" s="47">
        <v>6</v>
      </c>
      <c r="B17" s="52"/>
      <c r="C17" s="193"/>
      <c r="D17" s="194"/>
      <c r="E17" s="194"/>
      <c r="F17" s="194"/>
      <c r="G17" s="194"/>
      <c r="H17" s="194"/>
      <c r="I17" s="194"/>
      <c r="J17" s="195"/>
      <c r="K17" s="187"/>
      <c r="L17" s="188"/>
      <c r="M17" s="188"/>
      <c r="N17" s="188"/>
      <c r="O17" s="188"/>
      <c r="P17" s="188"/>
      <c r="Q17" s="188"/>
      <c r="R17" s="188"/>
      <c r="S17" s="189"/>
      <c r="T17" s="49"/>
      <c r="U17" s="184"/>
      <c r="V17" s="185"/>
      <c r="W17" s="185"/>
      <c r="X17" s="185"/>
      <c r="Y17" s="185"/>
      <c r="Z17" s="185"/>
      <c r="AA17" s="185"/>
      <c r="AB17" s="185"/>
      <c r="AC17" s="186"/>
      <c r="AD17" s="50"/>
      <c r="AE17" s="51"/>
      <c r="AF17" s="53"/>
      <c r="AG17" s="178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80"/>
    </row>
    <row r="18" spans="1:44" x14ac:dyDescent="0.15">
      <c r="A18" s="47">
        <v>7</v>
      </c>
      <c r="B18" s="52"/>
      <c r="C18" s="193"/>
      <c r="D18" s="194"/>
      <c r="E18" s="194"/>
      <c r="F18" s="194"/>
      <c r="G18" s="194"/>
      <c r="H18" s="194"/>
      <c r="I18" s="194"/>
      <c r="J18" s="195"/>
      <c r="K18" s="187"/>
      <c r="L18" s="188"/>
      <c r="M18" s="188"/>
      <c r="N18" s="188"/>
      <c r="O18" s="188"/>
      <c r="P18" s="188"/>
      <c r="Q18" s="188"/>
      <c r="R18" s="188"/>
      <c r="S18" s="189"/>
      <c r="T18" s="49"/>
      <c r="U18" s="184"/>
      <c r="V18" s="185"/>
      <c r="W18" s="185"/>
      <c r="X18" s="185"/>
      <c r="Y18" s="185"/>
      <c r="Z18" s="185"/>
      <c r="AA18" s="185"/>
      <c r="AB18" s="185"/>
      <c r="AC18" s="186"/>
      <c r="AD18" s="50"/>
      <c r="AE18" s="51"/>
      <c r="AF18" s="53"/>
      <c r="AG18" s="178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80"/>
    </row>
    <row r="19" spans="1:44" x14ac:dyDescent="0.15">
      <c r="A19" s="47">
        <v>8</v>
      </c>
      <c r="B19" s="52"/>
      <c r="C19" s="193"/>
      <c r="D19" s="194"/>
      <c r="E19" s="194"/>
      <c r="F19" s="194"/>
      <c r="G19" s="194"/>
      <c r="H19" s="194"/>
      <c r="I19" s="194"/>
      <c r="J19" s="195"/>
      <c r="K19" s="187"/>
      <c r="L19" s="188"/>
      <c r="M19" s="188"/>
      <c r="N19" s="188"/>
      <c r="O19" s="188"/>
      <c r="P19" s="188"/>
      <c r="Q19" s="188"/>
      <c r="R19" s="188"/>
      <c r="S19" s="189"/>
      <c r="T19" s="49"/>
      <c r="U19" s="184"/>
      <c r="V19" s="185"/>
      <c r="W19" s="185"/>
      <c r="X19" s="185"/>
      <c r="Y19" s="185"/>
      <c r="Z19" s="185"/>
      <c r="AA19" s="185"/>
      <c r="AB19" s="185"/>
      <c r="AC19" s="186"/>
      <c r="AD19" s="50"/>
      <c r="AE19" s="51"/>
      <c r="AF19" s="53"/>
      <c r="AG19" s="178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80"/>
    </row>
    <row r="20" spans="1:44" x14ac:dyDescent="0.15">
      <c r="A20" s="47">
        <v>9</v>
      </c>
      <c r="B20" s="52"/>
      <c r="C20" s="193"/>
      <c r="D20" s="194"/>
      <c r="E20" s="194"/>
      <c r="F20" s="194"/>
      <c r="G20" s="194"/>
      <c r="H20" s="194"/>
      <c r="I20" s="194"/>
      <c r="J20" s="195"/>
      <c r="K20" s="187"/>
      <c r="L20" s="188"/>
      <c r="M20" s="188"/>
      <c r="N20" s="188"/>
      <c r="O20" s="188"/>
      <c r="P20" s="188"/>
      <c r="Q20" s="188"/>
      <c r="R20" s="188"/>
      <c r="S20" s="189"/>
      <c r="T20" s="49"/>
      <c r="U20" s="184"/>
      <c r="V20" s="185"/>
      <c r="W20" s="185"/>
      <c r="X20" s="185"/>
      <c r="Y20" s="185"/>
      <c r="Z20" s="185"/>
      <c r="AA20" s="185"/>
      <c r="AB20" s="185"/>
      <c r="AC20" s="186"/>
      <c r="AD20" s="50"/>
      <c r="AE20" s="51"/>
      <c r="AF20" s="53"/>
      <c r="AG20" s="178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80"/>
    </row>
    <row r="21" spans="1:44" x14ac:dyDescent="0.15">
      <c r="A21" s="47">
        <v>10</v>
      </c>
      <c r="B21" s="52"/>
      <c r="C21" s="193"/>
      <c r="D21" s="194"/>
      <c r="E21" s="194"/>
      <c r="F21" s="194"/>
      <c r="G21" s="194"/>
      <c r="H21" s="194"/>
      <c r="I21" s="194"/>
      <c r="J21" s="195"/>
      <c r="K21" s="187"/>
      <c r="L21" s="188"/>
      <c r="M21" s="188"/>
      <c r="N21" s="188"/>
      <c r="O21" s="188"/>
      <c r="P21" s="188"/>
      <c r="Q21" s="188"/>
      <c r="R21" s="188"/>
      <c r="S21" s="189"/>
      <c r="T21" s="49"/>
      <c r="U21" s="184"/>
      <c r="V21" s="185"/>
      <c r="W21" s="185"/>
      <c r="X21" s="185"/>
      <c r="Y21" s="185"/>
      <c r="Z21" s="185"/>
      <c r="AA21" s="185"/>
      <c r="AB21" s="185"/>
      <c r="AC21" s="186"/>
      <c r="AD21" s="50"/>
      <c r="AE21" s="51"/>
      <c r="AF21" s="53"/>
      <c r="AG21" s="178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80"/>
    </row>
    <row r="22" spans="1:44" x14ac:dyDescent="0.15">
      <c r="A22" s="47">
        <v>11</v>
      </c>
      <c r="B22" s="52"/>
      <c r="C22" s="193"/>
      <c r="D22" s="194"/>
      <c r="E22" s="194"/>
      <c r="F22" s="194"/>
      <c r="G22" s="194"/>
      <c r="H22" s="194"/>
      <c r="I22" s="194"/>
      <c r="J22" s="195"/>
      <c r="K22" s="187"/>
      <c r="L22" s="188"/>
      <c r="M22" s="188"/>
      <c r="N22" s="188"/>
      <c r="O22" s="188"/>
      <c r="P22" s="188"/>
      <c r="Q22" s="188"/>
      <c r="R22" s="188"/>
      <c r="S22" s="189"/>
      <c r="T22" s="49"/>
      <c r="U22" s="184"/>
      <c r="V22" s="185"/>
      <c r="W22" s="185"/>
      <c r="X22" s="185"/>
      <c r="Y22" s="185"/>
      <c r="Z22" s="185"/>
      <c r="AA22" s="185"/>
      <c r="AB22" s="185"/>
      <c r="AC22" s="186"/>
      <c r="AD22" s="50"/>
      <c r="AE22" s="51"/>
      <c r="AF22" s="53"/>
      <c r="AG22" s="178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80"/>
    </row>
    <row r="23" spans="1:44" x14ac:dyDescent="0.15">
      <c r="A23" s="47">
        <v>12</v>
      </c>
      <c r="B23" s="52"/>
      <c r="C23" s="193"/>
      <c r="D23" s="194"/>
      <c r="E23" s="194"/>
      <c r="F23" s="194"/>
      <c r="G23" s="194"/>
      <c r="H23" s="194"/>
      <c r="I23" s="194"/>
      <c r="J23" s="195"/>
      <c r="K23" s="187"/>
      <c r="L23" s="188"/>
      <c r="M23" s="188"/>
      <c r="N23" s="188"/>
      <c r="O23" s="188"/>
      <c r="P23" s="188"/>
      <c r="Q23" s="188"/>
      <c r="R23" s="188"/>
      <c r="S23" s="189"/>
      <c r="T23" s="49"/>
      <c r="U23" s="184"/>
      <c r="V23" s="185"/>
      <c r="W23" s="185"/>
      <c r="X23" s="185"/>
      <c r="Y23" s="185"/>
      <c r="Z23" s="185"/>
      <c r="AA23" s="185"/>
      <c r="AB23" s="185"/>
      <c r="AC23" s="186"/>
      <c r="AD23" s="50"/>
      <c r="AE23" s="51"/>
      <c r="AF23" s="53"/>
      <c r="AG23" s="178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80"/>
    </row>
    <row r="24" spans="1:44" x14ac:dyDescent="0.15">
      <c r="A24" s="47">
        <v>13</v>
      </c>
      <c r="B24" s="52"/>
      <c r="C24" s="193"/>
      <c r="D24" s="194"/>
      <c r="E24" s="194"/>
      <c r="F24" s="194"/>
      <c r="G24" s="194"/>
      <c r="H24" s="194"/>
      <c r="I24" s="194"/>
      <c r="J24" s="195"/>
      <c r="K24" s="187"/>
      <c r="L24" s="188"/>
      <c r="M24" s="188"/>
      <c r="N24" s="188"/>
      <c r="O24" s="188"/>
      <c r="P24" s="188"/>
      <c r="Q24" s="188"/>
      <c r="R24" s="188"/>
      <c r="S24" s="189"/>
      <c r="T24" s="49"/>
      <c r="U24" s="184"/>
      <c r="V24" s="185"/>
      <c r="W24" s="185"/>
      <c r="X24" s="185"/>
      <c r="Y24" s="185"/>
      <c r="Z24" s="185"/>
      <c r="AA24" s="185"/>
      <c r="AB24" s="185"/>
      <c r="AC24" s="186"/>
      <c r="AD24" s="50"/>
      <c r="AE24" s="51"/>
      <c r="AF24" s="53"/>
      <c r="AG24" s="178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80"/>
    </row>
    <row r="25" spans="1:44" x14ac:dyDescent="0.15">
      <c r="A25" s="47">
        <v>14</v>
      </c>
      <c r="B25" s="52"/>
      <c r="C25" s="193"/>
      <c r="D25" s="194"/>
      <c r="E25" s="194"/>
      <c r="F25" s="194"/>
      <c r="G25" s="194"/>
      <c r="H25" s="194"/>
      <c r="I25" s="194"/>
      <c r="J25" s="195"/>
      <c r="K25" s="187"/>
      <c r="L25" s="188"/>
      <c r="M25" s="188"/>
      <c r="N25" s="188"/>
      <c r="O25" s="188"/>
      <c r="P25" s="188"/>
      <c r="Q25" s="188"/>
      <c r="R25" s="188"/>
      <c r="S25" s="189"/>
      <c r="T25" s="49"/>
      <c r="U25" s="184"/>
      <c r="V25" s="185"/>
      <c r="W25" s="185"/>
      <c r="X25" s="185"/>
      <c r="Y25" s="185"/>
      <c r="Z25" s="185"/>
      <c r="AA25" s="185"/>
      <c r="AB25" s="185"/>
      <c r="AC25" s="186"/>
      <c r="AD25" s="50"/>
      <c r="AE25" s="51"/>
      <c r="AF25" s="53"/>
      <c r="AG25" s="178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80"/>
    </row>
    <row r="26" spans="1:44" x14ac:dyDescent="0.15">
      <c r="A26" s="47">
        <v>15</v>
      </c>
      <c r="B26" s="52"/>
      <c r="C26" s="193"/>
      <c r="D26" s="194"/>
      <c r="E26" s="194"/>
      <c r="F26" s="194"/>
      <c r="G26" s="194"/>
      <c r="H26" s="194"/>
      <c r="I26" s="194"/>
      <c r="J26" s="195"/>
      <c r="K26" s="187"/>
      <c r="L26" s="188"/>
      <c r="M26" s="188"/>
      <c r="N26" s="188"/>
      <c r="O26" s="188"/>
      <c r="P26" s="188"/>
      <c r="Q26" s="188"/>
      <c r="R26" s="188"/>
      <c r="S26" s="189"/>
      <c r="T26" s="49"/>
      <c r="U26" s="184"/>
      <c r="V26" s="185"/>
      <c r="W26" s="185"/>
      <c r="X26" s="185"/>
      <c r="Y26" s="185"/>
      <c r="Z26" s="185"/>
      <c r="AA26" s="185"/>
      <c r="AB26" s="185"/>
      <c r="AC26" s="186"/>
      <c r="AD26" s="50"/>
      <c r="AE26" s="51"/>
      <c r="AF26" s="53"/>
      <c r="AG26" s="178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80"/>
    </row>
    <row r="27" spans="1:44" x14ac:dyDescent="0.15">
      <c r="A27" s="47">
        <v>16</v>
      </c>
      <c r="B27" s="52"/>
      <c r="C27" s="193"/>
      <c r="D27" s="194"/>
      <c r="E27" s="194"/>
      <c r="F27" s="194"/>
      <c r="G27" s="194"/>
      <c r="H27" s="194"/>
      <c r="I27" s="194"/>
      <c r="J27" s="195"/>
      <c r="K27" s="187"/>
      <c r="L27" s="188"/>
      <c r="M27" s="188"/>
      <c r="N27" s="188"/>
      <c r="O27" s="188"/>
      <c r="P27" s="188"/>
      <c r="Q27" s="188"/>
      <c r="R27" s="188"/>
      <c r="S27" s="189"/>
      <c r="T27" s="49"/>
      <c r="U27" s="184"/>
      <c r="V27" s="185"/>
      <c r="W27" s="185"/>
      <c r="X27" s="185"/>
      <c r="Y27" s="185"/>
      <c r="Z27" s="185"/>
      <c r="AA27" s="185"/>
      <c r="AB27" s="185"/>
      <c r="AC27" s="186"/>
      <c r="AD27" s="50"/>
      <c r="AE27" s="51"/>
      <c r="AF27" s="53"/>
      <c r="AG27" s="178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80"/>
    </row>
    <row r="28" spans="1:44" x14ac:dyDescent="0.15">
      <c r="A28" s="47">
        <v>17</v>
      </c>
      <c r="B28" s="52"/>
      <c r="C28" s="193"/>
      <c r="D28" s="194"/>
      <c r="E28" s="194"/>
      <c r="F28" s="194"/>
      <c r="G28" s="194"/>
      <c r="H28" s="194"/>
      <c r="I28" s="194"/>
      <c r="J28" s="195"/>
      <c r="K28" s="187"/>
      <c r="L28" s="188"/>
      <c r="M28" s="188"/>
      <c r="N28" s="188"/>
      <c r="O28" s="188"/>
      <c r="P28" s="188"/>
      <c r="Q28" s="188"/>
      <c r="R28" s="188"/>
      <c r="S28" s="189"/>
      <c r="T28" s="49"/>
      <c r="U28" s="184"/>
      <c r="V28" s="185"/>
      <c r="W28" s="185"/>
      <c r="X28" s="185"/>
      <c r="Y28" s="185"/>
      <c r="Z28" s="185"/>
      <c r="AA28" s="185"/>
      <c r="AB28" s="185"/>
      <c r="AC28" s="186"/>
      <c r="AD28" s="50"/>
      <c r="AE28" s="51"/>
      <c r="AF28" s="53"/>
      <c r="AG28" s="178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80"/>
    </row>
    <row r="29" spans="1:44" x14ac:dyDescent="0.15">
      <c r="A29" s="47">
        <v>18</v>
      </c>
      <c r="B29" s="52"/>
      <c r="C29" s="193"/>
      <c r="D29" s="194"/>
      <c r="E29" s="194"/>
      <c r="F29" s="194"/>
      <c r="G29" s="194"/>
      <c r="H29" s="194"/>
      <c r="I29" s="194"/>
      <c r="J29" s="195"/>
      <c r="K29" s="187"/>
      <c r="L29" s="188"/>
      <c r="M29" s="188"/>
      <c r="N29" s="188"/>
      <c r="O29" s="188"/>
      <c r="P29" s="188"/>
      <c r="Q29" s="188"/>
      <c r="R29" s="188"/>
      <c r="S29" s="189"/>
      <c r="T29" s="49"/>
      <c r="U29" s="184"/>
      <c r="V29" s="185"/>
      <c r="W29" s="185"/>
      <c r="X29" s="185"/>
      <c r="Y29" s="185"/>
      <c r="Z29" s="185"/>
      <c r="AA29" s="185"/>
      <c r="AB29" s="185"/>
      <c r="AC29" s="186"/>
      <c r="AD29" s="50"/>
      <c r="AE29" s="51"/>
      <c r="AF29" s="53"/>
      <c r="AG29" s="178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80"/>
    </row>
    <row r="30" spans="1:44" x14ac:dyDescent="0.15">
      <c r="A30" s="47">
        <v>19</v>
      </c>
      <c r="B30" s="52"/>
      <c r="C30" s="193"/>
      <c r="D30" s="194"/>
      <c r="E30" s="194"/>
      <c r="F30" s="194"/>
      <c r="G30" s="194"/>
      <c r="H30" s="194"/>
      <c r="I30" s="194"/>
      <c r="J30" s="195"/>
      <c r="K30" s="187"/>
      <c r="L30" s="188"/>
      <c r="M30" s="188"/>
      <c r="N30" s="188"/>
      <c r="O30" s="188"/>
      <c r="P30" s="188"/>
      <c r="Q30" s="188"/>
      <c r="R30" s="188"/>
      <c r="S30" s="189"/>
      <c r="T30" s="49"/>
      <c r="U30" s="184"/>
      <c r="V30" s="185"/>
      <c r="W30" s="185"/>
      <c r="X30" s="185"/>
      <c r="Y30" s="185"/>
      <c r="Z30" s="185"/>
      <c r="AA30" s="185"/>
      <c r="AB30" s="185"/>
      <c r="AC30" s="186"/>
      <c r="AD30" s="50"/>
      <c r="AE30" s="51"/>
      <c r="AF30" s="53"/>
      <c r="AG30" s="178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80"/>
    </row>
    <row r="31" spans="1:44" x14ac:dyDescent="0.15">
      <c r="A31" s="47">
        <v>20</v>
      </c>
      <c r="B31" s="52"/>
      <c r="C31" s="193"/>
      <c r="D31" s="194"/>
      <c r="E31" s="194"/>
      <c r="F31" s="194"/>
      <c r="G31" s="194"/>
      <c r="H31" s="194"/>
      <c r="I31" s="194"/>
      <c r="J31" s="195"/>
      <c r="K31" s="187"/>
      <c r="L31" s="188"/>
      <c r="M31" s="188"/>
      <c r="N31" s="188"/>
      <c r="O31" s="188"/>
      <c r="P31" s="188"/>
      <c r="Q31" s="188"/>
      <c r="R31" s="188"/>
      <c r="S31" s="189"/>
      <c r="T31" s="49"/>
      <c r="U31" s="184"/>
      <c r="V31" s="185"/>
      <c r="W31" s="185"/>
      <c r="X31" s="185"/>
      <c r="Y31" s="185"/>
      <c r="Z31" s="185"/>
      <c r="AA31" s="185"/>
      <c r="AB31" s="185"/>
      <c r="AC31" s="186"/>
      <c r="AD31" s="50"/>
      <c r="AE31" s="51"/>
      <c r="AF31" s="53"/>
      <c r="AG31" s="178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80"/>
    </row>
    <row r="32" spans="1:44" x14ac:dyDescent="0.15">
      <c r="A32" s="47">
        <v>21</v>
      </c>
      <c r="B32" s="52"/>
      <c r="C32" s="193"/>
      <c r="D32" s="194"/>
      <c r="E32" s="194"/>
      <c r="F32" s="194"/>
      <c r="G32" s="194"/>
      <c r="H32" s="194"/>
      <c r="I32" s="194"/>
      <c r="J32" s="195"/>
      <c r="K32" s="187"/>
      <c r="L32" s="188"/>
      <c r="M32" s="188"/>
      <c r="N32" s="188"/>
      <c r="O32" s="188"/>
      <c r="P32" s="188"/>
      <c r="Q32" s="188"/>
      <c r="R32" s="188"/>
      <c r="S32" s="189"/>
      <c r="T32" s="49"/>
      <c r="U32" s="184"/>
      <c r="V32" s="185"/>
      <c r="W32" s="185"/>
      <c r="X32" s="185"/>
      <c r="Y32" s="185"/>
      <c r="Z32" s="185"/>
      <c r="AA32" s="185"/>
      <c r="AB32" s="185"/>
      <c r="AC32" s="186"/>
      <c r="AD32" s="50"/>
      <c r="AE32" s="51"/>
      <c r="AF32" s="53"/>
      <c r="AG32" s="178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80"/>
    </row>
    <row r="33" spans="1:44" x14ac:dyDescent="0.15">
      <c r="A33" s="47">
        <v>22</v>
      </c>
      <c r="B33" s="52"/>
      <c r="C33" s="193"/>
      <c r="D33" s="194"/>
      <c r="E33" s="194"/>
      <c r="F33" s="194"/>
      <c r="G33" s="194"/>
      <c r="H33" s="194"/>
      <c r="I33" s="194"/>
      <c r="J33" s="195"/>
      <c r="K33" s="187"/>
      <c r="L33" s="188"/>
      <c r="M33" s="188"/>
      <c r="N33" s="188"/>
      <c r="O33" s="188"/>
      <c r="P33" s="188"/>
      <c r="Q33" s="188"/>
      <c r="R33" s="188"/>
      <c r="S33" s="189"/>
      <c r="T33" s="49"/>
      <c r="U33" s="184"/>
      <c r="V33" s="185"/>
      <c r="W33" s="185"/>
      <c r="X33" s="185"/>
      <c r="Y33" s="185"/>
      <c r="Z33" s="185"/>
      <c r="AA33" s="185"/>
      <c r="AB33" s="185"/>
      <c r="AC33" s="186"/>
      <c r="AD33" s="50"/>
      <c r="AE33" s="51"/>
      <c r="AF33" s="53"/>
      <c r="AG33" s="178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80"/>
    </row>
    <row r="34" spans="1:44" x14ac:dyDescent="0.15">
      <c r="A34" s="47">
        <v>23</v>
      </c>
      <c r="B34" s="52"/>
      <c r="C34" s="193"/>
      <c r="D34" s="194"/>
      <c r="E34" s="194"/>
      <c r="F34" s="194"/>
      <c r="G34" s="194"/>
      <c r="H34" s="194"/>
      <c r="I34" s="194"/>
      <c r="J34" s="195"/>
      <c r="K34" s="187"/>
      <c r="L34" s="188"/>
      <c r="M34" s="188"/>
      <c r="N34" s="188"/>
      <c r="O34" s="188"/>
      <c r="P34" s="188"/>
      <c r="Q34" s="188"/>
      <c r="R34" s="188"/>
      <c r="S34" s="189"/>
      <c r="T34" s="49"/>
      <c r="U34" s="184"/>
      <c r="V34" s="185"/>
      <c r="W34" s="185"/>
      <c r="X34" s="185"/>
      <c r="Y34" s="185"/>
      <c r="Z34" s="185"/>
      <c r="AA34" s="185"/>
      <c r="AB34" s="185"/>
      <c r="AC34" s="186"/>
      <c r="AD34" s="50"/>
      <c r="AE34" s="51"/>
      <c r="AF34" s="53"/>
      <c r="AG34" s="178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80"/>
    </row>
    <row r="35" spans="1:44" x14ac:dyDescent="0.15">
      <c r="A35" s="47">
        <v>24</v>
      </c>
      <c r="B35" s="52"/>
      <c r="C35" s="193"/>
      <c r="D35" s="194"/>
      <c r="E35" s="194"/>
      <c r="F35" s="194"/>
      <c r="G35" s="194"/>
      <c r="H35" s="194"/>
      <c r="I35" s="194"/>
      <c r="J35" s="195"/>
      <c r="K35" s="187"/>
      <c r="L35" s="188"/>
      <c r="M35" s="188"/>
      <c r="N35" s="188"/>
      <c r="O35" s="188"/>
      <c r="P35" s="188"/>
      <c r="Q35" s="188"/>
      <c r="R35" s="188"/>
      <c r="S35" s="189"/>
      <c r="T35" s="49"/>
      <c r="U35" s="184"/>
      <c r="V35" s="185"/>
      <c r="W35" s="185"/>
      <c r="X35" s="185"/>
      <c r="Y35" s="185"/>
      <c r="Z35" s="185"/>
      <c r="AA35" s="185"/>
      <c r="AB35" s="185"/>
      <c r="AC35" s="186"/>
      <c r="AD35" s="50"/>
      <c r="AE35" s="51"/>
      <c r="AF35" s="53"/>
      <c r="AG35" s="178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80"/>
    </row>
    <row r="36" spans="1:44" x14ac:dyDescent="0.15">
      <c r="A36" s="47">
        <v>25</v>
      </c>
      <c r="B36" s="52"/>
      <c r="C36" s="193"/>
      <c r="D36" s="194"/>
      <c r="E36" s="194"/>
      <c r="F36" s="194"/>
      <c r="G36" s="194"/>
      <c r="H36" s="194"/>
      <c r="I36" s="194"/>
      <c r="J36" s="195"/>
      <c r="K36" s="187"/>
      <c r="L36" s="188"/>
      <c r="M36" s="188"/>
      <c r="N36" s="188"/>
      <c r="O36" s="188"/>
      <c r="P36" s="188"/>
      <c r="Q36" s="188"/>
      <c r="R36" s="188"/>
      <c r="S36" s="189"/>
      <c r="T36" s="49"/>
      <c r="U36" s="184"/>
      <c r="V36" s="185"/>
      <c r="W36" s="185"/>
      <c r="X36" s="185"/>
      <c r="Y36" s="185"/>
      <c r="Z36" s="185"/>
      <c r="AA36" s="185"/>
      <c r="AB36" s="185"/>
      <c r="AC36" s="186"/>
      <c r="AD36" s="50"/>
      <c r="AE36" s="51"/>
      <c r="AF36" s="53"/>
      <c r="AG36" s="178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80"/>
    </row>
    <row r="37" spans="1:44" x14ac:dyDescent="0.15">
      <c r="A37" s="47">
        <v>26</v>
      </c>
      <c r="B37" s="52"/>
      <c r="C37" s="193"/>
      <c r="D37" s="194"/>
      <c r="E37" s="194"/>
      <c r="F37" s="194"/>
      <c r="G37" s="194"/>
      <c r="H37" s="194"/>
      <c r="I37" s="194"/>
      <c r="J37" s="195"/>
      <c r="K37" s="187"/>
      <c r="L37" s="188"/>
      <c r="M37" s="188"/>
      <c r="N37" s="188"/>
      <c r="O37" s="188"/>
      <c r="P37" s="188"/>
      <c r="Q37" s="188"/>
      <c r="R37" s="188"/>
      <c r="S37" s="189"/>
      <c r="T37" s="49"/>
      <c r="U37" s="184"/>
      <c r="V37" s="185"/>
      <c r="W37" s="185"/>
      <c r="X37" s="185"/>
      <c r="Y37" s="185"/>
      <c r="Z37" s="185"/>
      <c r="AA37" s="185"/>
      <c r="AB37" s="185"/>
      <c r="AC37" s="186"/>
      <c r="AD37" s="50"/>
      <c r="AE37" s="51"/>
      <c r="AF37" s="53"/>
      <c r="AG37" s="178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80"/>
    </row>
    <row r="38" spans="1:44" x14ac:dyDescent="0.15">
      <c r="A38" s="47">
        <v>27</v>
      </c>
      <c r="B38" s="52"/>
      <c r="C38" s="193"/>
      <c r="D38" s="194"/>
      <c r="E38" s="194"/>
      <c r="F38" s="194"/>
      <c r="G38" s="194"/>
      <c r="H38" s="194"/>
      <c r="I38" s="194"/>
      <c r="J38" s="195"/>
      <c r="K38" s="187"/>
      <c r="L38" s="188"/>
      <c r="M38" s="188"/>
      <c r="N38" s="188"/>
      <c r="O38" s="188"/>
      <c r="P38" s="188"/>
      <c r="Q38" s="188"/>
      <c r="R38" s="188"/>
      <c r="S38" s="189"/>
      <c r="T38" s="49"/>
      <c r="U38" s="184"/>
      <c r="V38" s="185"/>
      <c r="W38" s="185"/>
      <c r="X38" s="185"/>
      <c r="Y38" s="185"/>
      <c r="Z38" s="185"/>
      <c r="AA38" s="185"/>
      <c r="AB38" s="185"/>
      <c r="AC38" s="186"/>
      <c r="AD38" s="50"/>
      <c r="AE38" s="51"/>
      <c r="AF38" s="53"/>
      <c r="AG38" s="178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80"/>
    </row>
    <row r="39" spans="1:44" x14ac:dyDescent="0.15">
      <c r="A39" s="47">
        <v>28</v>
      </c>
      <c r="B39" s="52"/>
      <c r="C39" s="193"/>
      <c r="D39" s="194"/>
      <c r="E39" s="194"/>
      <c r="F39" s="194"/>
      <c r="G39" s="194"/>
      <c r="H39" s="194"/>
      <c r="I39" s="194"/>
      <c r="J39" s="195"/>
      <c r="K39" s="187"/>
      <c r="L39" s="188"/>
      <c r="M39" s="188"/>
      <c r="N39" s="188"/>
      <c r="O39" s="188"/>
      <c r="P39" s="188"/>
      <c r="Q39" s="188"/>
      <c r="R39" s="188"/>
      <c r="S39" s="189"/>
      <c r="T39" s="49"/>
      <c r="U39" s="184"/>
      <c r="V39" s="185"/>
      <c r="W39" s="185"/>
      <c r="X39" s="185"/>
      <c r="Y39" s="185"/>
      <c r="Z39" s="185"/>
      <c r="AA39" s="185"/>
      <c r="AB39" s="185"/>
      <c r="AC39" s="186"/>
      <c r="AD39" s="50"/>
      <c r="AE39" s="51"/>
      <c r="AF39" s="53"/>
      <c r="AG39" s="178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80"/>
    </row>
    <row r="40" spans="1:44" x14ac:dyDescent="0.15">
      <c r="A40" s="47">
        <v>29</v>
      </c>
      <c r="B40" s="52"/>
      <c r="C40" s="193"/>
      <c r="D40" s="194"/>
      <c r="E40" s="194"/>
      <c r="F40" s="194"/>
      <c r="G40" s="194"/>
      <c r="H40" s="194"/>
      <c r="I40" s="194"/>
      <c r="J40" s="195"/>
      <c r="K40" s="187"/>
      <c r="L40" s="188"/>
      <c r="M40" s="188"/>
      <c r="N40" s="188"/>
      <c r="O40" s="188"/>
      <c r="P40" s="188"/>
      <c r="Q40" s="188"/>
      <c r="R40" s="188"/>
      <c r="S40" s="189"/>
      <c r="T40" s="49"/>
      <c r="U40" s="184"/>
      <c r="V40" s="185"/>
      <c r="W40" s="185"/>
      <c r="X40" s="185"/>
      <c r="Y40" s="185"/>
      <c r="Z40" s="185"/>
      <c r="AA40" s="185"/>
      <c r="AB40" s="185"/>
      <c r="AC40" s="186"/>
      <c r="AD40" s="50"/>
      <c r="AE40" s="51"/>
      <c r="AF40" s="53"/>
      <c r="AG40" s="178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80"/>
    </row>
    <row r="41" spans="1:44" x14ac:dyDescent="0.15">
      <c r="A41" s="47">
        <v>30</v>
      </c>
      <c r="B41" s="52"/>
      <c r="C41" s="193"/>
      <c r="D41" s="194"/>
      <c r="E41" s="194"/>
      <c r="F41" s="194"/>
      <c r="G41" s="194"/>
      <c r="H41" s="194"/>
      <c r="I41" s="194"/>
      <c r="J41" s="195"/>
      <c r="K41" s="187"/>
      <c r="L41" s="188"/>
      <c r="M41" s="188"/>
      <c r="N41" s="188"/>
      <c r="O41" s="188"/>
      <c r="P41" s="188"/>
      <c r="Q41" s="188"/>
      <c r="R41" s="188"/>
      <c r="S41" s="189"/>
      <c r="T41" s="49"/>
      <c r="U41" s="184"/>
      <c r="V41" s="185"/>
      <c r="W41" s="185"/>
      <c r="X41" s="185"/>
      <c r="Y41" s="185"/>
      <c r="Z41" s="185"/>
      <c r="AA41" s="185"/>
      <c r="AB41" s="185"/>
      <c r="AC41" s="186"/>
      <c r="AD41" s="50"/>
      <c r="AE41" s="51"/>
      <c r="AF41" s="53"/>
      <c r="AG41" s="178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80"/>
    </row>
    <row r="42" spans="1:44" x14ac:dyDescent="0.15">
      <c r="A42" s="47">
        <v>31</v>
      </c>
      <c r="B42" s="52"/>
      <c r="C42" s="193"/>
      <c r="D42" s="194"/>
      <c r="E42" s="194"/>
      <c r="F42" s="194"/>
      <c r="G42" s="194"/>
      <c r="H42" s="194"/>
      <c r="I42" s="194"/>
      <c r="J42" s="195"/>
      <c r="K42" s="187"/>
      <c r="L42" s="188"/>
      <c r="M42" s="188"/>
      <c r="N42" s="188"/>
      <c r="O42" s="188"/>
      <c r="P42" s="188"/>
      <c r="Q42" s="188"/>
      <c r="R42" s="188"/>
      <c r="S42" s="189"/>
      <c r="T42" s="49"/>
      <c r="U42" s="184"/>
      <c r="V42" s="185"/>
      <c r="W42" s="185"/>
      <c r="X42" s="185"/>
      <c r="Y42" s="185"/>
      <c r="Z42" s="185"/>
      <c r="AA42" s="185"/>
      <c r="AB42" s="185"/>
      <c r="AC42" s="186"/>
      <c r="AD42" s="50"/>
      <c r="AE42" s="51"/>
      <c r="AF42" s="53"/>
      <c r="AG42" s="178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80"/>
    </row>
    <row r="43" spans="1:44" x14ac:dyDescent="0.15">
      <c r="A43" s="47">
        <v>32</v>
      </c>
      <c r="B43" s="52"/>
      <c r="C43" s="193"/>
      <c r="D43" s="194"/>
      <c r="E43" s="194"/>
      <c r="F43" s="194"/>
      <c r="G43" s="194"/>
      <c r="H43" s="194"/>
      <c r="I43" s="194"/>
      <c r="J43" s="195"/>
      <c r="K43" s="187"/>
      <c r="L43" s="188"/>
      <c r="M43" s="188"/>
      <c r="N43" s="188"/>
      <c r="O43" s="188"/>
      <c r="P43" s="188"/>
      <c r="Q43" s="188"/>
      <c r="R43" s="188"/>
      <c r="S43" s="189"/>
      <c r="T43" s="49"/>
      <c r="U43" s="184"/>
      <c r="V43" s="185"/>
      <c r="W43" s="185"/>
      <c r="X43" s="185"/>
      <c r="Y43" s="185"/>
      <c r="Z43" s="185"/>
      <c r="AA43" s="185"/>
      <c r="AB43" s="185"/>
      <c r="AC43" s="186"/>
      <c r="AD43" s="50"/>
      <c r="AE43" s="51"/>
      <c r="AF43" s="53"/>
      <c r="AG43" s="178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80"/>
    </row>
    <row r="44" spans="1:44" x14ac:dyDescent="0.15">
      <c r="A44" s="47">
        <v>33</v>
      </c>
      <c r="B44" s="52"/>
      <c r="C44" s="193"/>
      <c r="D44" s="194"/>
      <c r="E44" s="194"/>
      <c r="F44" s="194"/>
      <c r="G44" s="194"/>
      <c r="H44" s="194"/>
      <c r="I44" s="194"/>
      <c r="J44" s="195"/>
      <c r="K44" s="187"/>
      <c r="L44" s="188"/>
      <c r="M44" s="188"/>
      <c r="N44" s="188"/>
      <c r="O44" s="188"/>
      <c r="P44" s="188"/>
      <c r="Q44" s="188"/>
      <c r="R44" s="188"/>
      <c r="S44" s="189"/>
      <c r="T44" s="49"/>
      <c r="U44" s="184"/>
      <c r="V44" s="185"/>
      <c r="W44" s="185"/>
      <c r="X44" s="185"/>
      <c r="Y44" s="185"/>
      <c r="Z44" s="185"/>
      <c r="AA44" s="185"/>
      <c r="AB44" s="185"/>
      <c r="AC44" s="186"/>
      <c r="AD44" s="50"/>
      <c r="AE44" s="51"/>
      <c r="AF44" s="53"/>
      <c r="AG44" s="178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80"/>
    </row>
    <row r="45" spans="1:44" x14ac:dyDescent="0.15">
      <c r="A45" s="47">
        <v>34</v>
      </c>
      <c r="B45" s="52"/>
      <c r="C45" s="193"/>
      <c r="D45" s="194"/>
      <c r="E45" s="194"/>
      <c r="F45" s="194"/>
      <c r="G45" s="194"/>
      <c r="H45" s="194"/>
      <c r="I45" s="194"/>
      <c r="J45" s="195"/>
      <c r="K45" s="187"/>
      <c r="L45" s="188"/>
      <c r="M45" s="188"/>
      <c r="N45" s="188"/>
      <c r="O45" s="188"/>
      <c r="P45" s="188"/>
      <c r="Q45" s="188"/>
      <c r="R45" s="188"/>
      <c r="S45" s="189"/>
      <c r="T45" s="49"/>
      <c r="U45" s="184"/>
      <c r="V45" s="185"/>
      <c r="W45" s="185"/>
      <c r="X45" s="185"/>
      <c r="Y45" s="185"/>
      <c r="Z45" s="185"/>
      <c r="AA45" s="185"/>
      <c r="AB45" s="185"/>
      <c r="AC45" s="186"/>
      <c r="AD45" s="50"/>
      <c r="AE45" s="51"/>
      <c r="AF45" s="53"/>
      <c r="AG45" s="178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80"/>
    </row>
    <row r="46" spans="1:44" x14ac:dyDescent="0.15">
      <c r="A46" s="47">
        <v>35</v>
      </c>
      <c r="B46" s="52"/>
      <c r="C46" s="193"/>
      <c r="D46" s="194"/>
      <c r="E46" s="194"/>
      <c r="F46" s="194"/>
      <c r="G46" s="194"/>
      <c r="H46" s="194"/>
      <c r="I46" s="194"/>
      <c r="J46" s="195"/>
      <c r="K46" s="187"/>
      <c r="L46" s="188"/>
      <c r="M46" s="188"/>
      <c r="N46" s="188"/>
      <c r="O46" s="188"/>
      <c r="P46" s="188"/>
      <c r="Q46" s="188"/>
      <c r="R46" s="188"/>
      <c r="S46" s="189"/>
      <c r="T46" s="49"/>
      <c r="U46" s="184"/>
      <c r="V46" s="185"/>
      <c r="W46" s="185"/>
      <c r="X46" s="185"/>
      <c r="Y46" s="185"/>
      <c r="Z46" s="185"/>
      <c r="AA46" s="185"/>
      <c r="AB46" s="185"/>
      <c r="AC46" s="186"/>
      <c r="AD46" s="50"/>
      <c r="AE46" s="51"/>
      <c r="AF46" s="53"/>
      <c r="AG46" s="178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80"/>
    </row>
    <row r="47" spans="1:44" x14ac:dyDescent="0.15">
      <c r="A47" s="47">
        <v>36</v>
      </c>
      <c r="B47" s="52"/>
      <c r="C47" s="193"/>
      <c r="D47" s="194"/>
      <c r="E47" s="194"/>
      <c r="F47" s="194"/>
      <c r="G47" s="194"/>
      <c r="H47" s="194"/>
      <c r="I47" s="194"/>
      <c r="J47" s="195"/>
      <c r="K47" s="187"/>
      <c r="L47" s="188"/>
      <c r="M47" s="188"/>
      <c r="N47" s="188"/>
      <c r="O47" s="188"/>
      <c r="P47" s="188"/>
      <c r="Q47" s="188"/>
      <c r="R47" s="188"/>
      <c r="S47" s="189"/>
      <c r="T47" s="49"/>
      <c r="U47" s="184"/>
      <c r="V47" s="185"/>
      <c r="W47" s="185"/>
      <c r="X47" s="185"/>
      <c r="Y47" s="185"/>
      <c r="Z47" s="185"/>
      <c r="AA47" s="185"/>
      <c r="AB47" s="185"/>
      <c r="AC47" s="186"/>
      <c r="AD47" s="50"/>
      <c r="AE47" s="51"/>
      <c r="AF47" s="53"/>
      <c r="AG47" s="178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80"/>
    </row>
    <row r="48" spans="1:44" x14ac:dyDescent="0.15">
      <c r="A48" s="47">
        <v>37</v>
      </c>
      <c r="B48" s="52"/>
      <c r="C48" s="193"/>
      <c r="D48" s="194"/>
      <c r="E48" s="194"/>
      <c r="F48" s="194"/>
      <c r="G48" s="194"/>
      <c r="H48" s="194"/>
      <c r="I48" s="194"/>
      <c r="J48" s="195"/>
      <c r="K48" s="187"/>
      <c r="L48" s="188"/>
      <c r="M48" s="188"/>
      <c r="N48" s="188"/>
      <c r="O48" s="188"/>
      <c r="P48" s="188"/>
      <c r="Q48" s="188"/>
      <c r="R48" s="188"/>
      <c r="S48" s="189"/>
      <c r="T48" s="49"/>
      <c r="U48" s="184"/>
      <c r="V48" s="185"/>
      <c r="W48" s="185"/>
      <c r="X48" s="185"/>
      <c r="Y48" s="185"/>
      <c r="Z48" s="185"/>
      <c r="AA48" s="185"/>
      <c r="AB48" s="185"/>
      <c r="AC48" s="186"/>
      <c r="AD48" s="50"/>
      <c r="AE48" s="51"/>
      <c r="AF48" s="53"/>
      <c r="AG48" s="178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80"/>
    </row>
    <row r="49" spans="1:44" x14ac:dyDescent="0.15">
      <c r="A49" s="47">
        <v>38</v>
      </c>
      <c r="B49" s="52"/>
      <c r="C49" s="193"/>
      <c r="D49" s="194"/>
      <c r="E49" s="194"/>
      <c r="F49" s="194"/>
      <c r="G49" s="194"/>
      <c r="H49" s="194"/>
      <c r="I49" s="194"/>
      <c r="J49" s="195"/>
      <c r="K49" s="187"/>
      <c r="L49" s="188"/>
      <c r="M49" s="188"/>
      <c r="N49" s="188"/>
      <c r="O49" s="188"/>
      <c r="P49" s="188"/>
      <c r="Q49" s="188"/>
      <c r="R49" s="188"/>
      <c r="S49" s="189"/>
      <c r="T49" s="49"/>
      <c r="U49" s="184"/>
      <c r="V49" s="185"/>
      <c r="W49" s="185"/>
      <c r="X49" s="185"/>
      <c r="Y49" s="185"/>
      <c r="Z49" s="185"/>
      <c r="AA49" s="185"/>
      <c r="AB49" s="185"/>
      <c r="AC49" s="186"/>
      <c r="AD49" s="50"/>
      <c r="AE49" s="51"/>
      <c r="AF49" s="53"/>
      <c r="AG49" s="178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80"/>
    </row>
    <row r="50" spans="1:44" x14ac:dyDescent="0.15">
      <c r="A50" s="47">
        <v>39</v>
      </c>
      <c r="B50" s="52"/>
      <c r="C50" s="193"/>
      <c r="D50" s="194"/>
      <c r="E50" s="194"/>
      <c r="F50" s="194"/>
      <c r="G50" s="194"/>
      <c r="H50" s="194"/>
      <c r="I50" s="194"/>
      <c r="J50" s="195"/>
      <c r="K50" s="187"/>
      <c r="L50" s="188"/>
      <c r="M50" s="188"/>
      <c r="N50" s="188"/>
      <c r="O50" s="188"/>
      <c r="P50" s="188"/>
      <c r="Q50" s="188"/>
      <c r="R50" s="188"/>
      <c r="S50" s="189"/>
      <c r="T50" s="49"/>
      <c r="U50" s="184"/>
      <c r="V50" s="185"/>
      <c r="W50" s="185"/>
      <c r="X50" s="185"/>
      <c r="Y50" s="185"/>
      <c r="Z50" s="185"/>
      <c r="AA50" s="185"/>
      <c r="AB50" s="185"/>
      <c r="AC50" s="186"/>
      <c r="AD50" s="50"/>
      <c r="AE50" s="51"/>
      <c r="AF50" s="53"/>
      <c r="AG50" s="178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80"/>
    </row>
    <row r="51" spans="1:44" x14ac:dyDescent="0.15">
      <c r="A51" s="47">
        <v>40</v>
      </c>
      <c r="B51" s="52"/>
      <c r="C51" s="193"/>
      <c r="D51" s="194"/>
      <c r="E51" s="194"/>
      <c r="F51" s="194"/>
      <c r="G51" s="194"/>
      <c r="H51" s="194"/>
      <c r="I51" s="194"/>
      <c r="J51" s="195"/>
      <c r="K51" s="187"/>
      <c r="L51" s="188"/>
      <c r="M51" s="188"/>
      <c r="N51" s="188"/>
      <c r="O51" s="188"/>
      <c r="P51" s="188"/>
      <c r="Q51" s="188"/>
      <c r="R51" s="188"/>
      <c r="S51" s="189"/>
      <c r="T51" s="49"/>
      <c r="U51" s="184"/>
      <c r="V51" s="185"/>
      <c r="W51" s="185"/>
      <c r="X51" s="185"/>
      <c r="Y51" s="185"/>
      <c r="Z51" s="185"/>
      <c r="AA51" s="185"/>
      <c r="AB51" s="185"/>
      <c r="AC51" s="186"/>
      <c r="AD51" s="50"/>
      <c r="AE51" s="51"/>
      <c r="AF51" s="53"/>
      <c r="AG51" s="178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80"/>
    </row>
    <row r="52" spans="1:44" x14ac:dyDescent="0.15">
      <c r="A52" s="47">
        <v>41</v>
      </c>
      <c r="B52" s="52"/>
      <c r="C52" s="193"/>
      <c r="D52" s="194"/>
      <c r="E52" s="194"/>
      <c r="F52" s="194"/>
      <c r="G52" s="194"/>
      <c r="H52" s="194"/>
      <c r="I52" s="194"/>
      <c r="J52" s="195"/>
      <c r="K52" s="187"/>
      <c r="L52" s="188"/>
      <c r="M52" s="188"/>
      <c r="N52" s="188"/>
      <c r="O52" s="188"/>
      <c r="P52" s="188"/>
      <c r="Q52" s="188"/>
      <c r="R52" s="188"/>
      <c r="S52" s="189"/>
      <c r="T52" s="49"/>
      <c r="U52" s="184"/>
      <c r="V52" s="185"/>
      <c r="W52" s="185"/>
      <c r="X52" s="185"/>
      <c r="Y52" s="185"/>
      <c r="Z52" s="185"/>
      <c r="AA52" s="185"/>
      <c r="AB52" s="185"/>
      <c r="AC52" s="186"/>
      <c r="AD52" s="50"/>
      <c r="AE52" s="51"/>
      <c r="AF52" s="53"/>
      <c r="AG52" s="178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80"/>
    </row>
    <row r="53" spans="1:44" x14ac:dyDescent="0.15">
      <c r="A53" s="47">
        <v>42</v>
      </c>
      <c r="B53" s="52"/>
      <c r="C53" s="193"/>
      <c r="D53" s="194"/>
      <c r="E53" s="194"/>
      <c r="F53" s="194"/>
      <c r="G53" s="194"/>
      <c r="H53" s="194"/>
      <c r="I53" s="194"/>
      <c r="J53" s="195"/>
      <c r="K53" s="187"/>
      <c r="L53" s="188"/>
      <c r="M53" s="188"/>
      <c r="N53" s="188"/>
      <c r="O53" s="188"/>
      <c r="P53" s="188"/>
      <c r="Q53" s="188"/>
      <c r="R53" s="188"/>
      <c r="S53" s="189"/>
      <c r="T53" s="49"/>
      <c r="U53" s="184"/>
      <c r="V53" s="185"/>
      <c r="W53" s="185"/>
      <c r="X53" s="185"/>
      <c r="Y53" s="185"/>
      <c r="Z53" s="185"/>
      <c r="AA53" s="185"/>
      <c r="AB53" s="185"/>
      <c r="AC53" s="186"/>
      <c r="AD53" s="50"/>
      <c r="AE53" s="51"/>
      <c r="AF53" s="53"/>
      <c r="AG53" s="178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80"/>
    </row>
    <row r="54" spans="1:44" x14ac:dyDescent="0.15">
      <c r="A54" s="47">
        <v>43</v>
      </c>
      <c r="B54" s="52"/>
      <c r="C54" s="193"/>
      <c r="D54" s="194"/>
      <c r="E54" s="194"/>
      <c r="F54" s="194"/>
      <c r="G54" s="194"/>
      <c r="H54" s="194"/>
      <c r="I54" s="194"/>
      <c r="J54" s="195"/>
      <c r="K54" s="187"/>
      <c r="L54" s="188"/>
      <c r="M54" s="188"/>
      <c r="N54" s="188"/>
      <c r="O54" s="188"/>
      <c r="P54" s="188"/>
      <c r="Q54" s="188"/>
      <c r="R54" s="188"/>
      <c r="S54" s="189"/>
      <c r="T54" s="49"/>
      <c r="U54" s="184"/>
      <c r="V54" s="185"/>
      <c r="W54" s="185"/>
      <c r="X54" s="185"/>
      <c r="Y54" s="185"/>
      <c r="Z54" s="185"/>
      <c r="AA54" s="185"/>
      <c r="AB54" s="185"/>
      <c r="AC54" s="186"/>
      <c r="AD54" s="50"/>
      <c r="AE54" s="51"/>
      <c r="AF54" s="53"/>
      <c r="AG54" s="178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80"/>
    </row>
    <row r="55" spans="1:44" x14ac:dyDescent="0.15">
      <c r="A55" s="47">
        <v>44</v>
      </c>
      <c r="B55" s="52"/>
      <c r="C55" s="193"/>
      <c r="D55" s="194"/>
      <c r="E55" s="194"/>
      <c r="F55" s="194"/>
      <c r="G55" s="194"/>
      <c r="H55" s="194"/>
      <c r="I55" s="194"/>
      <c r="J55" s="195"/>
      <c r="K55" s="187"/>
      <c r="L55" s="188"/>
      <c r="M55" s="188"/>
      <c r="N55" s="188"/>
      <c r="O55" s="188"/>
      <c r="P55" s="188"/>
      <c r="Q55" s="188"/>
      <c r="R55" s="188"/>
      <c r="S55" s="189"/>
      <c r="T55" s="49"/>
      <c r="U55" s="184"/>
      <c r="V55" s="185"/>
      <c r="W55" s="185"/>
      <c r="X55" s="185"/>
      <c r="Y55" s="185"/>
      <c r="Z55" s="185"/>
      <c r="AA55" s="185"/>
      <c r="AB55" s="185"/>
      <c r="AC55" s="186"/>
      <c r="AD55" s="50"/>
      <c r="AE55" s="51"/>
      <c r="AF55" s="53"/>
      <c r="AG55" s="178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80"/>
    </row>
    <row r="56" spans="1:44" x14ac:dyDescent="0.15">
      <c r="A56" s="47">
        <v>45</v>
      </c>
      <c r="B56" s="52"/>
      <c r="C56" s="193"/>
      <c r="D56" s="194"/>
      <c r="E56" s="194"/>
      <c r="F56" s="194"/>
      <c r="G56" s="194"/>
      <c r="H56" s="194"/>
      <c r="I56" s="194"/>
      <c r="J56" s="195"/>
      <c r="K56" s="187"/>
      <c r="L56" s="188"/>
      <c r="M56" s="188"/>
      <c r="N56" s="188"/>
      <c r="O56" s="188"/>
      <c r="P56" s="188"/>
      <c r="Q56" s="188"/>
      <c r="R56" s="188"/>
      <c r="S56" s="189"/>
      <c r="T56" s="49"/>
      <c r="U56" s="184"/>
      <c r="V56" s="185"/>
      <c r="W56" s="185"/>
      <c r="X56" s="185"/>
      <c r="Y56" s="185"/>
      <c r="Z56" s="185"/>
      <c r="AA56" s="185"/>
      <c r="AB56" s="185"/>
      <c r="AC56" s="186"/>
      <c r="AD56" s="50"/>
      <c r="AE56" s="51"/>
      <c r="AF56" s="53"/>
      <c r="AG56" s="178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80"/>
    </row>
    <row r="57" spans="1:44" x14ac:dyDescent="0.15">
      <c r="A57" s="47">
        <v>46</v>
      </c>
      <c r="B57" s="52"/>
      <c r="C57" s="193"/>
      <c r="D57" s="194"/>
      <c r="E57" s="194"/>
      <c r="F57" s="194"/>
      <c r="G57" s="194"/>
      <c r="H57" s="194"/>
      <c r="I57" s="194"/>
      <c r="J57" s="195"/>
      <c r="K57" s="187"/>
      <c r="L57" s="188"/>
      <c r="M57" s="188"/>
      <c r="N57" s="188"/>
      <c r="O57" s="188"/>
      <c r="P57" s="188"/>
      <c r="Q57" s="188"/>
      <c r="R57" s="188"/>
      <c r="S57" s="189"/>
      <c r="T57" s="49"/>
      <c r="U57" s="184"/>
      <c r="V57" s="185"/>
      <c r="W57" s="185"/>
      <c r="X57" s="185"/>
      <c r="Y57" s="185"/>
      <c r="Z57" s="185"/>
      <c r="AA57" s="185"/>
      <c r="AB57" s="185"/>
      <c r="AC57" s="186"/>
      <c r="AD57" s="50"/>
      <c r="AE57" s="51"/>
      <c r="AF57" s="53"/>
      <c r="AG57" s="178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80"/>
    </row>
    <row r="58" spans="1:44" x14ac:dyDescent="0.15">
      <c r="A58" s="47">
        <v>47</v>
      </c>
      <c r="B58" s="52"/>
      <c r="C58" s="193"/>
      <c r="D58" s="194"/>
      <c r="E58" s="194"/>
      <c r="F58" s="194"/>
      <c r="G58" s="194"/>
      <c r="H58" s="194"/>
      <c r="I58" s="194"/>
      <c r="J58" s="195"/>
      <c r="K58" s="187"/>
      <c r="L58" s="188"/>
      <c r="M58" s="188"/>
      <c r="N58" s="188"/>
      <c r="O58" s="188"/>
      <c r="P58" s="188"/>
      <c r="Q58" s="188"/>
      <c r="R58" s="188"/>
      <c r="S58" s="189"/>
      <c r="T58" s="49"/>
      <c r="U58" s="184"/>
      <c r="V58" s="185"/>
      <c r="W58" s="185"/>
      <c r="X58" s="185"/>
      <c r="Y58" s="185"/>
      <c r="Z58" s="185"/>
      <c r="AA58" s="185"/>
      <c r="AB58" s="185"/>
      <c r="AC58" s="186"/>
      <c r="AD58" s="50"/>
      <c r="AE58" s="51"/>
      <c r="AF58" s="53"/>
      <c r="AG58" s="178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80"/>
    </row>
    <row r="59" spans="1:44" x14ac:dyDescent="0.15">
      <c r="A59" s="47">
        <v>48</v>
      </c>
      <c r="B59" s="52"/>
      <c r="C59" s="193"/>
      <c r="D59" s="194"/>
      <c r="E59" s="194"/>
      <c r="F59" s="194"/>
      <c r="G59" s="194"/>
      <c r="H59" s="194"/>
      <c r="I59" s="194"/>
      <c r="J59" s="195"/>
      <c r="K59" s="187"/>
      <c r="L59" s="188"/>
      <c r="M59" s="188"/>
      <c r="N59" s="188"/>
      <c r="O59" s="188"/>
      <c r="P59" s="188"/>
      <c r="Q59" s="188"/>
      <c r="R59" s="188"/>
      <c r="S59" s="189"/>
      <c r="T59" s="49"/>
      <c r="U59" s="184"/>
      <c r="V59" s="185"/>
      <c r="W59" s="185"/>
      <c r="X59" s="185"/>
      <c r="Y59" s="185"/>
      <c r="Z59" s="185"/>
      <c r="AA59" s="185"/>
      <c r="AB59" s="185"/>
      <c r="AC59" s="186"/>
      <c r="AD59" s="50"/>
      <c r="AE59" s="51"/>
      <c r="AF59" s="53"/>
      <c r="AG59" s="178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80"/>
    </row>
    <row r="60" spans="1:44" x14ac:dyDescent="0.15">
      <c r="A60" s="47">
        <v>49</v>
      </c>
      <c r="B60" s="52"/>
      <c r="C60" s="193"/>
      <c r="D60" s="194"/>
      <c r="E60" s="194"/>
      <c r="F60" s="194"/>
      <c r="G60" s="194"/>
      <c r="H60" s="194"/>
      <c r="I60" s="194"/>
      <c r="J60" s="195"/>
      <c r="K60" s="187"/>
      <c r="L60" s="188"/>
      <c r="M60" s="188"/>
      <c r="N60" s="188"/>
      <c r="O60" s="188"/>
      <c r="P60" s="188"/>
      <c r="Q60" s="188"/>
      <c r="R60" s="188"/>
      <c r="S60" s="189"/>
      <c r="T60" s="49"/>
      <c r="U60" s="184"/>
      <c r="V60" s="185"/>
      <c r="W60" s="185"/>
      <c r="X60" s="185"/>
      <c r="Y60" s="185"/>
      <c r="Z60" s="185"/>
      <c r="AA60" s="185"/>
      <c r="AB60" s="185"/>
      <c r="AC60" s="186"/>
      <c r="AD60" s="50"/>
      <c r="AE60" s="51"/>
      <c r="AF60" s="53"/>
      <c r="AG60" s="178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80"/>
    </row>
    <row r="61" spans="1:44" x14ac:dyDescent="0.15">
      <c r="A61" s="47">
        <v>50</v>
      </c>
      <c r="B61" s="52"/>
      <c r="C61" s="193"/>
      <c r="D61" s="194"/>
      <c r="E61" s="194"/>
      <c r="F61" s="194"/>
      <c r="G61" s="194"/>
      <c r="H61" s="194"/>
      <c r="I61" s="194"/>
      <c r="J61" s="195"/>
      <c r="K61" s="187"/>
      <c r="L61" s="188"/>
      <c r="M61" s="188"/>
      <c r="N61" s="188"/>
      <c r="O61" s="188"/>
      <c r="P61" s="188"/>
      <c r="Q61" s="188"/>
      <c r="R61" s="188"/>
      <c r="S61" s="189"/>
      <c r="T61" s="49"/>
      <c r="U61" s="184"/>
      <c r="V61" s="185"/>
      <c r="W61" s="185"/>
      <c r="X61" s="185"/>
      <c r="Y61" s="185"/>
      <c r="Z61" s="185"/>
      <c r="AA61" s="185"/>
      <c r="AB61" s="185"/>
      <c r="AC61" s="186"/>
      <c r="AD61" s="50"/>
      <c r="AE61" s="51"/>
      <c r="AF61" s="53"/>
      <c r="AG61" s="178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80"/>
    </row>
    <row r="62" spans="1:44" x14ac:dyDescent="0.15">
      <c r="A62" s="47">
        <v>51</v>
      </c>
      <c r="B62" s="52"/>
      <c r="C62" s="193"/>
      <c r="D62" s="194"/>
      <c r="E62" s="194"/>
      <c r="F62" s="194"/>
      <c r="G62" s="194"/>
      <c r="H62" s="194"/>
      <c r="I62" s="194"/>
      <c r="J62" s="195"/>
      <c r="K62" s="187"/>
      <c r="L62" s="188"/>
      <c r="M62" s="188"/>
      <c r="N62" s="188"/>
      <c r="O62" s="188"/>
      <c r="P62" s="188"/>
      <c r="Q62" s="188"/>
      <c r="R62" s="188"/>
      <c r="S62" s="189"/>
      <c r="T62" s="49"/>
      <c r="U62" s="184"/>
      <c r="V62" s="185"/>
      <c r="W62" s="185"/>
      <c r="X62" s="185"/>
      <c r="Y62" s="185"/>
      <c r="Z62" s="185"/>
      <c r="AA62" s="185"/>
      <c r="AB62" s="185"/>
      <c r="AC62" s="186"/>
      <c r="AD62" s="50"/>
      <c r="AE62" s="51"/>
      <c r="AF62" s="53"/>
      <c r="AG62" s="178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80"/>
    </row>
    <row r="63" spans="1:44" x14ac:dyDescent="0.15">
      <c r="A63" s="47">
        <v>52</v>
      </c>
      <c r="B63" s="52"/>
      <c r="C63" s="193"/>
      <c r="D63" s="194"/>
      <c r="E63" s="194"/>
      <c r="F63" s="194"/>
      <c r="G63" s="194"/>
      <c r="H63" s="194"/>
      <c r="I63" s="194"/>
      <c r="J63" s="195"/>
      <c r="K63" s="187"/>
      <c r="L63" s="188"/>
      <c r="M63" s="188"/>
      <c r="N63" s="188"/>
      <c r="O63" s="188"/>
      <c r="P63" s="188"/>
      <c r="Q63" s="188"/>
      <c r="R63" s="188"/>
      <c r="S63" s="189"/>
      <c r="T63" s="49"/>
      <c r="U63" s="184"/>
      <c r="V63" s="185"/>
      <c r="W63" s="185"/>
      <c r="X63" s="185"/>
      <c r="Y63" s="185"/>
      <c r="Z63" s="185"/>
      <c r="AA63" s="185"/>
      <c r="AB63" s="185"/>
      <c r="AC63" s="186"/>
      <c r="AD63" s="50"/>
      <c r="AE63" s="51"/>
      <c r="AF63" s="53"/>
      <c r="AG63" s="178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80"/>
    </row>
    <row r="64" spans="1:44" x14ac:dyDescent="0.15">
      <c r="A64" s="47">
        <v>53</v>
      </c>
      <c r="B64" s="52"/>
      <c r="C64" s="193"/>
      <c r="D64" s="194"/>
      <c r="E64" s="194"/>
      <c r="F64" s="194"/>
      <c r="G64" s="194"/>
      <c r="H64" s="194"/>
      <c r="I64" s="194"/>
      <c r="J64" s="195"/>
      <c r="K64" s="187"/>
      <c r="L64" s="188"/>
      <c r="M64" s="188"/>
      <c r="N64" s="188"/>
      <c r="O64" s="188"/>
      <c r="P64" s="188"/>
      <c r="Q64" s="188"/>
      <c r="R64" s="188"/>
      <c r="S64" s="189"/>
      <c r="T64" s="49"/>
      <c r="U64" s="184"/>
      <c r="V64" s="185"/>
      <c r="W64" s="185"/>
      <c r="X64" s="185"/>
      <c r="Y64" s="185"/>
      <c r="Z64" s="185"/>
      <c r="AA64" s="185"/>
      <c r="AB64" s="185"/>
      <c r="AC64" s="186"/>
      <c r="AD64" s="50"/>
      <c r="AE64" s="51"/>
      <c r="AF64" s="53"/>
      <c r="AG64" s="178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80"/>
    </row>
    <row r="65" spans="1:44" x14ac:dyDescent="0.15">
      <c r="A65" s="47">
        <v>54</v>
      </c>
      <c r="B65" s="52"/>
      <c r="C65" s="193"/>
      <c r="D65" s="194"/>
      <c r="E65" s="194"/>
      <c r="F65" s="194"/>
      <c r="G65" s="194"/>
      <c r="H65" s="194"/>
      <c r="I65" s="194"/>
      <c r="J65" s="195"/>
      <c r="K65" s="187"/>
      <c r="L65" s="188"/>
      <c r="M65" s="188"/>
      <c r="N65" s="188"/>
      <c r="O65" s="188"/>
      <c r="P65" s="188"/>
      <c r="Q65" s="188"/>
      <c r="R65" s="188"/>
      <c r="S65" s="189"/>
      <c r="T65" s="49"/>
      <c r="U65" s="184"/>
      <c r="V65" s="185"/>
      <c r="W65" s="185"/>
      <c r="X65" s="185"/>
      <c r="Y65" s="185"/>
      <c r="Z65" s="185"/>
      <c r="AA65" s="185"/>
      <c r="AB65" s="185"/>
      <c r="AC65" s="186"/>
      <c r="AD65" s="50"/>
      <c r="AE65" s="51"/>
      <c r="AF65" s="53"/>
      <c r="AG65" s="178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80"/>
    </row>
    <row r="66" spans="1:44" x14ac:dyDescent="0.15">
      <c r="A66" s="47">
        <v>55</v>
      </c>
      <c r="B66" s="52"/>
      <c r="C66" s="193"/>
      <c r="D66" s="194"/>
      <c r="E66" s="194"/>
      <c r="F66" s="194"/>
      <c r="G66" s="194"/>
      <c r="H66" s="194"/>
      <c r="I66" s="194"/>
      <c r="J66" s="195"/>
      <c r="K66" s="187"/>
      <c r="L66" s="188"/>
      <c r="M66" s="188"/>
      <c r="N66" s="188"/>
      <c r="O66" s="188"/>
      <c r="P66" s="188"/>
      <c r="Q66" s="188"/>
      <c r="R66" s="188"/>
      <c r="S66" s="189"/>
      <c r="T66" s="49"/>
      <c r="U66" s="184"/>
      <c r="V66" s="185"/>
      <c r="W66" s="185"/>
      <c r="X66" s="185"/>
      <c r="Y66" s="185"/>
      <c r="Z66" s="185"/>
      <c r="AA66" s="185"/>
      <c r="AB66" s="185"/>
      <c r="AC66" s="186"/>
      <c r="AD66" s="50"/>
      <c r="AE66" s="51"/>
      <c r="AF66" s="53"/>
      <c r="AG66" s="178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80"/>
    </row>
    <row r="67" spans="1:44" x14ac:dyDescent="0.15">
      <c r="A67" s="47">
        <v>56</v>
      </c>
      <c r="B67" s="52"/>
      <c r="C67" s="193"/>
      <c r="D67" s="194"/>
      <c r="E67" s="194"/>
      <c r="F67" s="194"/>
      <c r="G67" s="194"/>
      <c r="H67" s="194"/>
      <c r="I67" s="194"/>
      <c r="J67" s="195"/>
      <c r="K67" s="187"/>
      <c r="L67" s="188"/>
      <c r="M67" s="188"/>
      <c r="N67" s="188"/>
      <c r="O67" s="188"/>
      <c r="P67" s="188"/>
      <c r="Q67" s="188"/>
      <c r="R67" s="188"/>
      <c r="S67" s="189"/>
      <c r="T67" s="49"/>
      <c r="U67" s="184"/>
      <c r="V67" s="185"/>
      <c r="W67" s="185"/>
      <c r="X67" s="185"/>
      <c r="Y67" s="185"/>
      <c r="Z67" s="185"/>
      <c r="AA67" s="185"/>
      <c r="AB67" s="185"/>
      <c r="AC67" s="186"/>
      <c r="AD67" s="50"/>
      <c r="AE67" s="51"/>
      <c r="AF67" s="53"/>
      <c r="AG67" s="178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80"/>
    </row>
    <row r="68" spans="1:44" x14ac:dyDescent="0.15">
      <c r="A68" s="47">
        <v>57</v>
      </c>
      <c r="B68" s="52"/>
      <c r="C68" s="193"/>
      <c r="D68" s="194"/>
      <c r="E68" s="194"/>
      <c r="F68" s="194"/>
      <c r="G68" s="194"/>
      <c r="H68" s="194"/>
      <c r="I68" s="194"/>
      <c r="J68" s="195"/>
      <c r="K68" s="187"/>
      <c r="L68" s="188"/>
      <c r="M68" s="188"/>
      <c r="N68" s="188"/>
      <c r="O68" s="188"/>
      <c r="P68" s="188"/>
      <c r="Q68" s="188"/>
      <c r="R68" s="188"/>
      <c r="S68" s="189"/>
      <c r="T68" s="49"/>
      <c r="U68" s="184"/>
      <c r="V68" s="185"/>
      <c r="W68" s="185"/>
      <c r="X68" s="185"/>
      <c r="Y68" s="185"/>
      <c r="Z68" s="185"/>
      <c r="AA68" s="185"/>
      <c r="AB68" s="185"/>
      <c r="AC68" s="186"/>
      <c r="AD68" s="50"/>
      <c r="AE68" s="51"/>
      <c r="AF68" s="53"/>
      <c r="AG68" s="178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80"/>
    </row>
    <row r="69" spans="1:44" x14ac:dyDescent="0.15">
      <c r="A69" s="47">
        <v>58</v>
      </c>
      <c r="B69" s="52"/>
      <c r="C69" s="193"/>
      <c r="D69" s="194"/>
      <c r="E69" s="194"/>
      <c r="F69" s="194"/>
      <c r="G69" s="194"/>
      <c r="H69" s="194"/>
      <c r="I69" s="194"/>
      <c r="J69" s="195"/>
      <c r="K69" s="187"/>
      <c r="L69" s="188"/>
      <c r="M69" s="188"/>
      <c r="N69" s="188"/>
      <c r="O69" s="188"/>
      <c r="P69" s="188"/>
      <c r="Q69" s="188"/>
      <c r="R69" s="188"/>
      <c r="S69" s="189"/>
      <c r="T69" s="49"/>
      <c r="U69" s="184"/>
      <c r="V69" s="185"/>
      <c r="W69" s="185"/>
      <c r="X69" s="185"/>
      <c r="Y69" s="185"/>
      <c r="Z69" s="185"/>
      <c r="AA69" s="185"/>
      <c r="AB69" s="185"/>
      <c r="AC69" s="186"/>
      <c r="AD69" s="50"/>
      <c r="AE69" s="51"/>
      <c r="AF69" s="53"/>
      <c r="AG69" s="178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80"/>
    </row>
    <row r="70" spans="1:44" x14ac:dyDescent="0.15">
      <c r="A70" s="47">
        <v>59</v>
      </c>
      <c r="B70" s="52"/>
      <c r="C70" s="193"/>
      <c r="D70" s="194"/>
      <c r="E70" s="194"/>
      <c r="F70" s="194"/>
      <c r="G70" s="194"/>
      <c r="H70" s="194"/>
      <c r="I70" s="194"/>
      <c r="J70" s="195"/>
      <c r="K70" s="187"/>
      <c r="L70" s="188"/>
      <c r="M70" s="188"/>
      <c r="N70" s="188"/>
      <c r="O70" s="188"/>
      <c r="P70" s="188"/>
      <c r="Q70" s="188"/>
      <c r="R70" s="188"/>
      <c r="S70" s="189"/>
      <c r="T70" s="49"/>
      <c r="U70" s="184"/>
      <c r="V70" s="185"/>
      <c r="W70" s="185"/>
      <c r="X70" s="185"/>
      <c r="Y70" s="185"/>
      <c r="Z70" s="185"/>
      <c r="AA70" s="185"/>
      <c r="AB70" s="185"/>
      <c r="AC70" s="186"/>
      <c r="AD70" s="50"/>
      <c r="AE70" s="51"/>
      <c r="AF70" s="53"/>
      <c r="AG70" s="178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80"/>
    </row>
    <row r="71" spans="1:44" x14ac:dyDescent="0.15">
      <c r="A71" s="47">
        <v>60</v>
      </c>
      <c r="B71" s="52"/>
      <c r="C71" s="193"/>
      <c r="D71" s="194"/>
      <c r="E71" s="194"/>
      <c r="F71" s="194"/>
      <c r="G71" s="194"/>
      <c r="H71" s="194"/>
      <c r="I71" s="194"/>
      <c r="J71" s="195"/>
      <c r="K71" s="187"/>
      <c r="L71" s="188"/>
      <c r="M71" s="188"/>
      <c r="N71" s="188"/>
      <c r="O71" s="188"/>
      <c r="P71" s="188"/>
      <c r="Q71" s="188"/>
      <c r="R71" s="188"/>
      <c r="S71" s="189"/>
      <c r="T71" s="49"/>
      <c r="U71" s="184"/>
      <c r="V71" s="185"/>
      <c r="W71" s="185"/>
      <c r="X71" s="185"/>
      <c r="Y71" s="185"/>
      <c r="Z71" s="185"/>
      <c r="AA71" s="185"/>
      <c r="AB71" s="185"/>
      <c r="AC71" s="186"/>
      <c r="AD71" s="50"/>
      <c r="AE71" s="51"/>
      <c r="AF71" s="53"/>
      <c r="AG71" s="178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80"/>
    </row>
    <row r="72" spans="1:44" x14ac:dyDescent="0.15">
      <c r="A72" s="47">
        <v>61</v>
      </c>
      <c r="B72" s="52"/>
      <c r="C72" s="193"/>
      <c r="D72" s="194"/>
      <c r="E72" s="194"/>
      <c r="F72" s="194"/>
      <c r="G72" s="194"/>
      <c r="H72" s="194"/>
      <c r="I72" s="194"/>
      <c r="J72" s="195"/>
      <c r="K72" s="187"/>
      <c r="L72" s="188"/>
      <c r="M72" s="188"/>
      <c r="N72" s="188"/>
      <c r="O72" s="188"/>
      <c r="P72" s="188"/>
      <c r="Q72" s="188"/>
      <c r="R72" s="188"/>
      <c r="S72" s="189"/>
      <c r="T72" s="49"/>
      <c r="U72" s="184"/>
      <c r="V72" s="185"/>
      <c r="W72" s="185"/>
      <c r="X72" s="185"/>
      <c r="Y72" s="185"/>
      <c r="Z72" s="185"/>
      <c r="AA72" s="185"/>
      <c r="AB72" s="185"/>
      <c r="AC72" s="186"/>
      <c r="AD72" s="50"/>
      <c r="AE72" s="51"/>
      <c r="AF72" s="53"/>
      <c r="AG72" s="178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80"/>
    </row>
    <row r="73" spans="1:44" x14ac:dyDescent="0.15">
      <c r="A73" s="47">
        <v>62</v>
      </c>
      <c r="B73" s="52"/>
      <c r="C73" s="193"/>
      <c r="D73" s="194"/>
      <c r="E73" s="194"/>
      <c r="F73" s="194"/>
      <c r="G73" s="194"/>
      <c r="H73" s="194"/>
      <c r="I73" s="194"/>
      <c r="J73" s="195"/>
      <c r="K73" s="187"/>
      <c r="L73" s="188"/>
      <c r="M73" s="188"/>
      <c r="N73" s="188"/>
      <c r="O73" s="188"/>
      <c r="P73" s="188"/>
      <c r="Q73" s="188"/>
      <c r="R73" s="188"/>
      <c r="S73" s="189"/>
      <c r="T73" s="49"/>
      <c r="U73" s="184"/>
      <c r="V73" s="185"/>
      <c r="W73" s="185"/>
      <c r="X73" s="185"/>
      <c r="Y73" s="185"/>
      <c r="Z73" s="185"/>
      <c r="AA73" s="185"/>
      <c r="AB73" s="185"/>
      <c r="AC73" s="186"/>
      <c r="AD73" s="50"/>
      <c r="AE73" s="51"/>
      <c r="AF73" s="53"/>
      <c r="AG73" s="178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80"/>
    </row>
    <row r="74" spans="1:44" x14ac:dyDescent="0.15">
      <c r="A74" s="47">
        <v>63</v>
      </c>
      <c r="B74" s="52"/>
      <c r="C74" s="193"/>
      <c r="D74" s="194"/>
      <c r="E74" s="194"/>
      <c r="F74" s="194"/>
      <c r="G74" s="194"/>
      <c r="H74" s="194"/>
      <c r="I74" s="194"/>
      <c r="J74" s="195"/>
      <c r="K74" s="187"/>
      <c r="L74" s="188"/>
      <c r="M74" s="188"/>
      <c r="N74" s="188"/>
      <c r="O74" s="188"/>
      <c r="P74" s="188"/>
      <c r="Q74" s="188"/>
      <c r="R74" s="188"/>
      <c r="S74" s="189"/>
      <c r="T74" s="49"/>
      <c r="U74" s="184"/>
      <c r="V74" s="185"/>
      <c r="W74" s="185"/>
      <c r="X74" s="185"/>
      <c r="Y74" s="185"/>
      <c r="Z74" s="185"/>
      <c r="AA74" s="185"/>
      <c r="AB74" s="185"/>
      <c r="AC74" s="186"/>
      <c r="AD74" s="50"/>
      <c r="AE74" s="51"/>
      <c r="AF74" s="53"/>
      <c r="AG74" s="178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80"/>
    </row>
    <row r="75" spans="1:44" x14ac:dyDescent="0.15">
      <c r="A75" s="47">
        <v>64</v>
      </c>
      <c r="B75" s="52"/>
      <c r="C75" s="193"/>
      <c r="D75" s="194"/>
      <c r="E75" s="194"/>
      <c r="F75" s="194"/>
      <c r="G75" s="194"/>
      <c r="H75" s="194"/>
      <c r="I75" s="194"/>
      <c r="J75" s="195"/>
      <c r="K75" s="187"/>
      <c r="L75" s="188"/>
      <c r="M75" s="188"/>
      <c r="N75" s="188"/>
      <c r="O75" s="188"/>
      <c r="P75" s="188"/>
      <c r="Q75" s="188"/>
      <c r="R75" s="188"/>
      <c r="S75" s="189"/>
      <c r="T75" s="49"/>
      <c r="U75" s="184"/>
      <c r="V75" s="185"/>
      <c r="W75" s="185"/>
      <c r="X75" s="185"/>
      <c r="Y75" s="185"/>
      <c r="Z75" s="185"/>
      <c r="AA75" s="185"/>
      <c r="AB75" s="185"/>
      <c r="AC75" s="186"/>
      <c r="AD75" s="50"/>
      <c r="AE75" s="51"/>
      <c r="AF75" s="53"/>
      <c r="AG75" s="178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80"/>
    </row>
    <row r="76" spans="1:44" x14ac:dyDescent="0.15">
      <c r="A76" s="47">
        <v>65</v>
      </c>
      <c r="B76" s="52"/>
      <c r="C76" s="193"/>
      <c r="D76" s="194"/>
      <c r="E76" s="194"/>
      <c r="F76" s="194"/>
      <c r="G76" s="194"/>
      <c r="H76" s="194"/>
      <c r="I76" s="194"/>
      <c r="J76" s="195"/>
      <c r="K76" s="187"/>
      <c r="L76" s="188"/>
      <c r="M76" s="188"/>
      <c r="N76" s="188"/>
      <c r="O76" s="188"/>
      <c r="P76" s="188"/>
      <c r="Q76" s="188"/>
      <c r="R76" s="188"/>
      <c r="S76" s="189"/>
      <c r="T76" s="49"/>
      <c r="U76" s="184"/>
      <c r="V76" s="185"/>
      <c r="W76" s="185"/>
      <c r="X76" s="185"/>
      <c r="Y76" s="185"/>
      <c r="Z76" s="185"/>
      <c r="AA76" s="185"/>
      <c r="AB76" s="185"/>
      <c r="AC76" s="186"/>
      <c r="AD76" s="50"/>
      <c r="AE76" s="51"/>
      <c r="AF76" s="53"/>
      <c r="AG76" s="178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80"/>
    </row>
    <row r="77" spans="1:44" x14ac:dyDescent="0.15">
      <c r="A77" s="47">
        <v>66</v>
      </c>
      <c r="B77" s="52"/>
      <c r="C77" s="193"/>
      <c r="D77" s="194"/>
      <c r="E77" s="194"/>
      <c r="F77" s="194"/>
      <c r="G77" s="194"/>
      <c r="H77" s="194"/>
      <c r="I77" s="194"/>
      <c r="J77" s="195"/>
      <c r="K77" s="187"/>
      <c r="L77" s="188"/>
      <c r="M77" s="188"/>
      <c r="N77" s="188"/>
      <c r="O77" s="188"/>
      <c r="P77" s="188"/>
      <c r="Q77" s="188"/>
      <c r="R77" s="188"/>
      <c r="S77" s="189"/>
      <c r="T77" s="49"/>
      <c r="U77" s="184"/>
      <c r="V77" s="185"/>
      <c r="W77" s="185"/>
      <c r="X77" s="185"/>
      <c r="Y77" s="185"/>
      <c r="Z77" s="185"/>
      <c r="AA77" s="185"/>
      <c r="AB77" s="185"/>
      <c r="AC77" s="186"/>
      <c r="AD77" s="50"/>
      <c r="AE77" s="51"/>
      <c r="AF77" s="53"/>
      <c r="AG77" s="178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80"/>
    </row>
    <row r="78" spans="1:44" x14ac:dyDescent="0.15">
      <c r="A78" s="47">
        <v>67</v>
      </c>
      <c r="B78" s="52"/>
      <c r="C78" s="193"/>
      <c r="D78" s="194"/>
      <c r="E78" s="194"/>
      <c r="F78" s="194"/>
      <c r="G78" s="194"/>
      <c r="H78" s="194"/>
      <c r="I78" s="194"/>
      <c r="J78" s="195"/>
      <c r="K78" s="187"/>
      <c r="L78" s="188"/>
      <c r="M78" s="188"/>
      <c r="N78" s="188"/>
      <c r="O78" s="188"/>
      <c r="P78" s="188"/>
      <c r="Q78" s="188"/>
      <c r="R78" s="188"/>
      <c r="S78" s="189"/>
      <c r="T78" s="49"/>
      <c r="U78" s="184"/>
      <c r="V78" s="185"/>
      <c r="W78" s="185"/>
      <c r="X78" s="185"/>
      <c r="Y78" s="185"/>
      <c r="Z78" s="185"/>
      <c r="AA78" s="185"/>
      <c r="AB78" s="185"/>
      <c r="AC78" s="186"/>
      <c r="AD78" s="50"/>
      <c r="AE78" s="51"/>
      <c r="AF78" s="53"/>
      <c r="AG78" s="178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80"/>
    </row>
    <row r="79" spans="1:44" x14ac:dyDescent="0.15">
      <c r="A79" s="47">
        <v>68</v>
      </c>
      <c r="B79" s="52"/>
      <c r="C79" s="193"/>
      <c r="D79" s="194"/>
      <c r="E79" s="194"/>
      <c r="F79" s="194"/>
      <c r="G79" s="194"/>
      <c r="H79" s="194"/>
      <c r="I79" s="194"/>
      <c r="J79" s="195"/>
      <c r="K79" s="187"/>
      <c r="L79" s="188"/>
      <c r="M79" s="188"/>
      <c r="N79" s="188"/>
      <c r="O79" s="188"/>
      <c r="P79" s="188"/>
      <c r="Q79" s="188"/>
      <c r="R79" s="188"/>
      <c r="S79" s="189"/>
      <c r="T79" s="49"/>
      <c r="U79" s="184"/>
      <c r="V79" s="185"/>
      <c r="W79" s="185"/>
      <c r="X79" s="185"/>
      <c r="Y79" s="185"/>
      <c r="Z79" s="185"/>
      <c r="AA79" s="185"/>
      <c r="AB79" s="185"/>
      <c r="AC79" s="186"/>
      <c r="AD79" s="50"/>
      <c r="AE79" s="51"/>
      <c r="AF79" s="53"/>
      <c r="AG79" s="178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80"/>
    </row>
    <row r="80" spans="1:44" x14ac:dyDescent="0.15">
      <c r="A80" s="47">
        <v>69</v>
      </c>
      <c r="B80" s="52"/>
      <c r="C80" s="193"/>
      <c r="D80" s="194"/>
      <c r="E80" s="194"/>
      <c r="F80" s="194"/>
      <c r="G80" s="194"/>
      <c r="H80" s="194"/>
      <c r="I80" s="194"/>
      <c r="J80" s="195"/>
      <c r="K80" s="187"/>
      <c r="L80" s="188"/>
      <c r="M80" s="188"/>
      <c r="N80" s="188"/>
      <c r="O80" s="188"/>
      <c r="P80" s="188"/>
      <c r="Q80" s="188"/>
      <c r="R80" s="188"/>
      <c r="S80" s="189"/>
      <c r="T80" s="49"/>
      <c r="U80" s="184"/>
      <c r="V80" s="185"/>
      <c r="W80" s="185"/>
      <c r="X80" s="185"/>
      <c r="Y80" s="185"/>
      <c r="Z80" s="185"/>
      <c r="AA80" s="185"/>
      <c r="AB80" s="185"/>
      <c r="AC80" s="186"/>
      <c r="AD80" s="50"/>
      <c r="AE80" s="51"/>
      <c r="AF80" s="53"/>
      <c r="AG80" s="178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80"/>
    </row>
    <row r="81" spans="1:44" x14ac:dyDescent="0.15">
      <c r="A81" s="47">
        <v>70</v>
      </c>
      <c r="B81" s="52"/>
      <c r="C81" s="193"/>
      <c r="D81" s="194"/>
      <c r="E81" s="194"/>
      <c r="F81" s="194"/>
      <c r="G81" s="194"/>
      <c r="H81" s="194"/>
      <c r="I81" s="194"/>
      <c r="J81" s="195"/>
      <c r="K81" s="187"/>
      <c r="L81" s="188"/>
      <c r="M81" s="188"/>
      <c r="N81" s="188"/>
      <c r="O81" s="188"/>
      <c r="P81" s="188"/>
      <c r="Q81" s="188"/>
      <c r="R81" s="188"/>
      <c r="S81" s="189"/>
      <c r="T81" s="49"/>
      <c r="U81" s="184"/>
      <c r="V81" s="185"/>
      <c r="W81" s="185"/>
      <c r="X81" s="185"/>
      <c r="Y81" s="185"/>
      <c r="Z81" s="185"/>
      <c r="AA81" s="185"/>
      <c r="AB81" s="185"/>
      <c r="AC81" s="186"/>
      <c r="AD81" s="50"/>
      <c r="AE81" s="51"/>
      <c r="AF81" s="53"/>
      <c r="AG81" s="178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80"/>
    </row>
    <row r="82" spans="1:44" x14ac:dyDescent="0.15">
      <c r="A82" s="47">
        <v>71</v>
      </c>
      <c r="B82" s="52"/>
      <c r="C82" s="193"/>
      <c r="D82" s="194"/>
      <c r="E82" s="194"/>
      <c r="F82" s="194"/>
      <c r="G82" s="194"/>
      <c r="H82" s="194"/>
      <c r="I82" s="194"/>
      <c r="J82" s="195"/>
      <c r="K82" s="187"/>
      <c r="L82" s="188"/>
      <c r="M82" s="188"/>
      <c r="N82" s="188"/>
      <c r="O82" s="188"/>
      <c r="P82" s="188"/>
      <c r="Q82" s="188"/>
      <c r="R82" s="188"/>
      <c r="S82" s="189"/>
      <c r="T82" s="49"/>
      <c r="U82" s="184"/>
      <c r="V82" s="185"/>
      <c r="W82" s="185"/>
      <c r="X82" s="185"/>
      <c r="Y82" s="185"/>
      <c r="Z82" s="185"/>
      <c r="AA82" s="185"/>
      <c r="AB82" s="185"/>
      <c r="AC82" s="186"/>
      <c r="AD82" s="50"/>
      <c r="AE82" s="51"/>
      <c r="AF82" s="53"/>
      <c r="AG82" s="178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80"/>
    </row>
    <row r="83" spans="1:44" x14ac:dyDescent="0.15">
      <c r="A83" s="47">
        <v>72</v>
      </c>
      <c r="B83" s="52"/>
      <c r="C83" s="193"/>
      <c r="D83" s="194"/>
      <c r="E83" s="194"/>
      <c r="F83" s="194"/>
      <c r="G83" s="194"/>
      <c r="H83" s="194"/>
      <c r="I83" s="194"/>
      <c r="J83" s="195"/>
      <c r="K83" s="187"/>
      <c r="L83" s="188"/>
      <c r="M83" s="188"/>
      <c r="N83" s="188"/>
      <c r="O83" s="188"/>
      <c r="P83" s="188"/>
      <c r="Q83" s="188"/>
      <c r="R83" s="188"/>
      <c r="S83" s="189"/>
      <c r="T83" s="49"/>
      <c r="U83" s="184"/>
      <c r="V83" s="185"/>
      <c r="W83" s="185"/>
      <c r="X83" s="185"/>
      <c r="Y83" s="185"/>
      <c r="Z83" s="185"/>
      <c r="AA83" s="185"/>
      <c r="AB83" s="185"/>
      <c r="AC83" s="186"/>
      <c r="AD83" s="50"/>
      <c r="AE83" s="51"/>
      <c r="AF83" s="53"/>
      <c r="AG83" s="178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80"/>
    </row>
    <row r="84" spans="1:44" x14ac:dyDescent="0.15">
      <c r="A84" s="47">
        <v>73</v>
      </c>
      <c r="B84" s="52"/>
      <c r="C84" s="193"/>
      <c r="D84" s="194"/>
      <c r="E84" s="194"/>
      <c r="F84" s="194"/>
      <c r="G84" s="194"/>
      <c r="H84" s="194"/>
      <c r="I84" s="194"/>
      <c r="J84" s="195"/>
      <c r="K84" s="187"/>
      <c r="L84" s="188"/>
      <c r="M84" s="188"/>
      <c r="N84" s="188"/>
      <c r="O84" s="188"/>
      <c r="P84" s="188"/>
      <c r="Q84" s="188"/>
      <c r="R84" s="188"/>
      <c r="S84" s="189"/>
      <c r="T84" s="49"/>
      <c r="U84" s="184"/>
      <c r="V84" s="185"/>
      <c r="W84" s="185"/>
      <c r="X84" s="185"/>
      <c r="Y84" s="185"/>
      <c r="Z84" s="185"/>
      <c r="AA84" s="185"/>
      <c r="AB84" s="185"/>
      <c r="AC84" s="186"/>
      <c r="AD84" s="50"/>
      <c r="AE84" s="51"/>
      <c r="AF84" s="53"/>
      <c r="AG84" s="178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80"/>
    </row>
    <row r="85" spans="1:44" x14ac:dyDescent="0.15">
      <c r="A85" s="47">
        <v>74</v>
      </c>
      <c r="B85" s="52"/>
      <c r="C85" s="193"/>
      <c r="D85" s="194"/>
      <c r="E85" s="194"/>
      <c r="F85" s="194"/>
      <c r="G85" s="194"/>
      <c r="H85" s="194"/>
      <c r="I85" s="194"/>
      <c r="J85" s="195"/>
      <c r="K85" s="187"/>
      <c r="L85" s="188"/>
      <c r="M85" s="188"/>
      <c r="N85" s="188"/>
      <c r="O85" s="188"/>
      <c r="P85" s="188"/>
      <c r="Q85" s="188"/>
      <c r="R85" s="188"/>
      <c r="S85" s="189"/>
      <c r="T85" s="49"/>
      <c r="U85" s="184"/>
      <c r="V85" s="185"/>
      <c r="W85" s="185"/>
      <c r="X85" s="185"/>
      <c r="Y85" s="185"/>
      <c r="Z85" s="185"/>
      <c r="AA85" s="185"/>
      <c r="AB85" s="185"/>
      <c r="AC85" s="186"/>
      <c r="AD85" s="50"/>
      <c r="AE85" s="51"/>
      <c r="AF85" s="53"/>
      <c r="AG85" s="178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80"/>
    </row>
    <row r="86" spans="1:44" x14ac:dyDescent="0.15">
      <c r="A86" s="47">
        <v>75</v>
      </c>
      <c r="B86" s="52"/>
      <c r="C86" s="193"/>
      <c r="D86" s="194"/>
      <c r="E86" s="194"/>
      <c r="F86" s="194"/>
      <c r="G86" s="194"/>
      <c r="H86" s="194"/>
      <c r="I86" s="194"/>
      <c r="J86" s="195"/>
      <c r="K86" s="187"/>
      <c r="L86" s="188"/>
      <c r="M86" s="188"/>
      <c r="N86" s="188"/>
      <c r="O86" s="188"/>
      <c r="P86" s="188"/>
      <c r="Q86" s="188"/>
      <c r="R86" s="188"/>
      <c r="S86" s="189"/>
      <c r="T86" s="49"/>
      <c r="U86" s="184"/>
      <c r="V86" s="185"/>
      <c r="W86" s="185"/>
      <c r="X86" s="185"/>
      <c r="Y86" s="185"/>
      <c r="Z86" s="185"/>
      <c r="AA86" s="185"/>
      <c r="AB86" s="185"/>
      <c r="AC86" s="186"/>
      <c r="AD86" s="50"/>
      <c r="AE86" s="51"/>
      <c r="AF86" s="53"/>
      <c r="AG86" s="178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80"/>
    </row>
    <row r="87" spans="1:44" x14ac:dyDescent="0.15">
      <c r="A87" s="47">
        <v>76</v>
      </c>
      <c r="B87" s="52"/>
      <c r="C87" s="193"/>
      <c r="D87" s="194"/>
      <c r="E87" s="194"/>
      <c r="F87" s="194"/>
      <c r="G87" s="194"/>
      <c r="H87" s="194"/>
      <c r="I87" s="194"/>
      <c r="J87" s="195"/>
      <c r="K87" s="187"/>
      <c r="L87" s="188"/>
      <c r="M87" s="188"/>
      <c r="N87" s="188"/>
      <c r="O87" s="188"/>
      <c r="P87" s="188"/>
      <c r="Q87" s="188"/>
      <c r="R87" s="188"/>
      <c r="S87" s="189"/>
      <c r="T87" s="49"/>
      <c r="U87" s="184"/>
      <c r="V87" s="185"/>
      <c r="W87" s="185"/>
      <c r="X87" s="185"/>
      <c r="Y87" s="185"/>
      <c r="Z87" s="185"/>
      <c r="AA87" s="185"/>
      <c r="AB87" s="185"/>
      <c r="AC87" s="186"/>
      <c r="AD87" s="50"/>
      <c r="AE87" s="51"/>
      <c r="AF87" s="53"/>
      <c r="AG87" s="178"/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80"/>
    </row>
    <row r="88" spans="1:44" x14ac:dyDescent="0.15">
      <c r="A88" s="47">
        <v>77</v>
      </c>
      <c r="B88" s="52"/>
      <c r="C88" s="193"/>
      <c r="D88" s="194"/>
      <c r="E88" s="194"/>
      <c r="F88" s="194"/>
      <c r="G88" s="194"/>
      <c r="H88" s="194"/>
      <c r="I88" s="194"/>
      <c r="J88" s="195"/>
      <c r="K88" s="187"/>
      <c r="L88" s="188"/>
      <c r="M88" s="188"/>
      <c r="N88" s="188"/>
      <c r="O88" s="188"/>
      <c r="P88" s="188"/>
      <c r="Q88" s="188"/>
      <c r="R88" s="188"/>
      <c r="S88" s="189"/>
      <c r="T88" s="49"/>
      <c r="U88" s="184"/>
      <c r="V88" s="185"/>
      <c r="W88" s="185"/>
      <c r="X88" s="185"/>
      <c r="Y88" s="185"/>
      <c r="Z88" s="185"/>
      <c r="AA88" s="185"/>
      <c r="AB88" s="185"/>
      <c r="AC88" s="186"/>
      <c r="AD88" s="50"/>
      <c r="AE88" s="51"/>
      <c r="AF88" s="53"/>
      <c r="AG88" s="178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80"/>
    </row>
    <row r="89" spans="1:44" x14ac:dyDescent="0.15">
      <c r="A89" s="47">
        <v>78</v>
      </c>
      <c r="B89" s="52"/>
      <c r="C89" s="193"/>
      <c r="D89" s="194"/>
      <c r="E89" s="194"/>
      <c r="F89" s="194"/>
      <c r="G89" s="194"/>
      <c r="H89" s="194"/>
      <c r="I89" s="194"/>
      <c r="J89" s="195"/>
      <c r="K89" s="187"/>
      <c r="L89" s="188"/>
      <c r="M89" s="188"/>
      <c r="N89" s="188"/>
      <c r="O89" s="188"/>
      <c r="P89" s="188"/>
      <c r="Q89" s="188"/>
      <c r="R89" s="188"/>
      <c r="S89" s="189"/>
      <c r="T89" s="49"/>
      <c r="U89" s="184"/>
      <c r="V89" s="185"/>
      <c r="W89" s="185"/>
      <c r="X89" s="185"/>
      <c r="Y89" s="185"/>
      <c r="Z89" s="185"/>
      <c r="AA89" s="185"/>
      <c r="AB89" s="185"/>
      <c r="AC89" s="186"/>
      <c r="AD89" s="50"/>
      <c r="AE89" s="51"/>
      <c r="AF89" s="53"/>
      <c r="AG89" s="178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80"/>
    </row>
    <row r="90" spans="1:44" x14ac:dyDescent="0.15">
      <c r="A90" s="47">
        <v>79</v>
      </c>
      <c r="B90" s="52"/>
      <c r="C90" s="193"/>
      <c r="D90" s="194"/>
      <c r="E90" s="194"/>
      <c r="F90" s="194"/>
      <c r="G90" s="194"/>
      <c r="H90" s="194"/>
      <c r="I90" s="194"/>
      <c r="J90" s="195"/>
      <c r="K90" s="187"/>
      <c r="L90" s="188"/>
      <c r="M90" s="188"/>
      <c r="N90" s="188"/>
      <c r="O90" s="188"/>
      <c r="P90" s="188"/>
      <c r="Q90" s="188"/>
      <c r="R90" s="188"/>
      <c r="S90" s="189"/>
      <c r="T90" s="49"/>
      <c r="U90" s="184"/>
      <c r="V90" s="185"/>
      <c r="W90" s="185"/>
      <c r="X90" s="185"/>
      <c r="Y90" s="185"/>
      <c r="Z90" s="185"/>
      <c r="AA90" s="185"/>
      <c r="AB90" s="185"/>
      <c r="AC90" s="186"/>
      <c r="AD90" s="50"/>
      <c r="AE90" s="51"/>
      <c r="AF90" s="53"/>
      <c r="AG90" s="178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80"/>
    </row>
    <row r="91" spans="1:44" x14ac:dyDescent="0.15">
      <c r="A91" s="47">
        <v>80</v>
      </c>
      <c r="B91" s="52"/>
      <c r="C91" s="193"/>
      <c r="D91" s="194"/>
      <c r="E91" s="194"/>
      <c r="F91" s="194"/>
      <c r="G91" s="194"/>
      <c r="H91" s="194"/>
      <c r="I91" s="194"/>
      <c r="J91" s="195"/>
      <c r="K91" s="187"/>
      <c r="L91" s="188"/>
      <c r="M91" s="188"/>
      <c r="N91" s="188"/>
      <c r="O91" s="188"/>
      <c r="P91" s="188"/>
      <c r="Q91" s="188"/>
      <c r="R91" s="188"/>
      <c r="S91" s="189"/>
      <c r="T91" s="49"/>
      <c r="U91" s="184"/>
      <c r="V91" s="185"/>
      <c r="W91" s="185"/>
      <c r="X91" s="185"/>
      <c r="Y91" s="185"/>
      <c r="Z91" s="185"/>
      <c r="AA91" s="185"/>
      <c r="AB91" s="185"/>
      <c r="AC91" s="186"/>
      <c r="AD91" s="50"/>
      <c r="AE91" s="51"/>
      <c r="AF91" s="53"/>
      <c r="AG91" s="178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80"/>
    </row>
    <row r="92" spans="1:44" x14ac:dyDescent="0.15">
      <c r="A92" s="47">
        <v>81</v>
      </c>
      <c r="B92" s="52"/>
      <c r="C92" s="193"/>
      <c r="D92" s="194"/>
      <c r="E92" s="194"/>
      <c r="F92" s="194"/>
      <c r="G92" s="194"/>
      <c r="H92" s="194"/>
      <c r="I92" s="194"/>
      <c r="J92" s="195"/>
      <c r="K92" s="187"/>
      <c r="L92" s="188"/>
      <c r="M92" s="188"/>
      <c r="N92" s="188"/>
      <c r="O92" s="188"/>
      <c r="P92" s="188"/>
      <c r="Q92" s="188"/>
      <c r="R92" s="188"/>
      <c r="S92" s="189"/>
      <c r="T92" s="49"/>
      <c r="U92" s="184"/>
      <c r="V92" s="185"/>
      <c r="W92" s="185"/>
      <c r="X92" s="185"/>
      <c r="Y92" s="185"/>
      <c r="Z92" s="185"/>
      <c r="AA92" s="185"/>
      <c r="AB92" s="185"/>
      <c r="AC92" s="186"/>
      <c r="AD92" s="50"/>
      <c r="AE92" s="51"/>
      <c r="AF92" s="53"/>
      <c r="AG92" s="178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80"/>
    </row>
    <row r="93" spans="1:44" x14ac:dyDescent="0.15">
      <c r="A93" s="47">
        <v>82</v>
      </c>
      <c r="B93" s="52"/>
      <c r="C93" s="193"/>
      <c r="D93" s="194"/>
      <c r="E93" s="194"/>
      <c r="F93" s="194"/>
      <c r="G93" s="194"/>
      <c r="H93" s="194"/>
      <c r="I93" s="194"/>
      <c r="J93" s="195"/>
      <c r="K93" s="187"/>
      <c r="L93" s="188"/>
      <c r="M93" s="188"/>
      <c r="N93" s="188"/>
      <c r="O93" s="188"/>
      <c r="P93" s="188"/>
      <c r="Q93" s="188"/>
      <c r="R93" s="188"/>
      <c r="S93" s="189"/>
      <c r="T93" s="49"/>
      <c r="U93" s="184"/>
      <c r="V93" s="185"/>
      <c r="W93" s="185"/>
      <c r="X93" s="185"/>
      <c r="Y93" s="185"/>
      <c r="Z93" s="185"/>
      <c r="AA93" s="185"/>
      <c r="AB93" s="185"/>
      <c r="AC93" s="186"/>
      <c r="AD93" s="50"/>
      <c r="AE93" s="51"/>
      <c r="AF93" s="53"/>
      <c r="AG93" s="178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80"/>
    </row>
    <row r="94" spans="1:44" x14ac:dyDescent="0.15">
      <c r="A94" s="47">
        <v>83</v>
      </c>
      <c r="B94" s="52"/>
      <c r="C94" s="193"/>
      <c r="D94" s="194"/>
      <c r="E94" s="194"/>
      <c r="F94" s="194"/>
      <c r="G94" s="194"/>
      <c r="H94" s="194"/>
      <c r="I94" s="194"/>
      <c r="J94" s="195"/>
      <c r="K94" s="187"/>
      <c r="L94" s="188"/>
      <c r="M94" s="188"/>
      <c r="N94" s="188"/>
      <c r="O94" s="188"/>
      <c r="P94" s="188"/>
      <c r="Q94" s="188"/>
      <c r="R94" s="188"/>
      <c r="S94" s="189"/>
      <c r="T94" s="49"/>
      <c r="U94" s="184"/>
      <c r="V94" s="185"/>
      <c r="W94" s="185"/>
      <c r="X94" s="185"/>
      <c r="Y94" s="185"/>
      <c r="Z94" s="185"/>
      <c r="AA94" s="185"/>
      <c r="AB94" s="185"/>
      <c r="AC94" s="186"/>
      <c r="AD94" s="50"/>
      <c r="AE94" s="51"/>
      <c r="AF94" s="53"/>
      <c r="AG94" s="178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80"/>
    </row>
    <row r="95" spans="1:44" x14ac:dyDescent="0.15">
      <c r="A95" s="47">
        <v>84</v>
      </c>
      <c r="B95" s="52"/>
      <c r="C95" s="193"/>
      <c r="D95" s="194"/>
      <c r="E95" s="194"/>
      <c r="F95" s="194"/>
      <c r="G95" s="194"/>
      <c r="H95" s="194"/>
      <c r="I95" s="194"/>
      <c r="J95" s="195"/>
      <c r="K95" s="187"/>
      <c r="L95" s="188"/>
      <c r="M95" s="188"/>
      <c r="N95" s="188"/>
      <c r="O95" s="188"/>
      <c r="P95" s="188"/>
      <c r="Q95" s="188"/>
      <c r="R95" s="188"/>
      <c r="S95" s="189"/>
      <c r="T95" s="49"/>
      <c r="U95" s="184"/>
      <c r="V95" s="185"/>
      <c r="W95" s="185"/>
      <c r="X95" s="185"/>
      <c r="Y95" s="185"/>
      <c r="Z95" s="185"/>
      <c r="AA95" s="185"/>
      <c r="AB95" s="185"/>
      <c r="AC95" s="186"/>
      <c r="AD95" s="50"/>
      <c r="AE95" s="51"/>
      <c r="AF95" s="53"/>
      <c r="AG95" s="178"/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80"/>
    </row>
    <row r="96" spans="1:44" x14ac:dyDescent="0.15">
      <c r="A96" s="47">
        <v>85</v>
      </c>
      <c r="B96" s="52"/>
      <c r="C96" s="193"/>
      <c r="D96" s="194"/>
      <c r="E96" s="194"/>
      <c r="F96" s="194"/>
      <c r="G96" s="194"/>
      <c r="H96" s="194"/>
      <c r="I96" s="194"/>
      <c r="J96" s="195"/>
      <c r="K96" s="187"/>
      <c r="L96" s="188"/>
      <c r="M96" s="188"/>
      <c r="N96" s="188"/>
      <c r="O96" s="188"/>
      <c r="P96" s="188"/>
      <c r="Q96" s="188"/>
      <c r="R96" s="188"/>
      <c r="S96" s="189"/>
      <c r="T96" s="49"/>
      <c r="U96" s="184"/>
      <c r="V96" s="185"/>
      <c r="W96" s="185"/>
      <c r="X96" s="185"/>
      <c r="Y96" s="185"/>
      <c r="Z96" s="185"/>
      <c r="AA96" s="185"/>
      <c r="AB96" s="185"/>
      <c r="AC96" s="186"/>
      <c r="AD96" s="50"/>
      <c r="AE96" s="51"/>
      <c r="AF96" s="53"/>
      <c r="AG96" s="178"/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80"/>
    </row>
    <row r="97" spans="1:44" x14ac:dyDescent="0.15">
      <c r="A97" s="47">
        <v>86</v>
      </c>
      <c r="B97" s="52"/>
      <c r="C97" s="193"/>
      <c r="D97" s="194"/>
      <c r="E97" s="194"/>
      <c r="F97" s="194"/>
      <c r="G97" s="194"/>
      <c r="H97" s="194"/>
      <c r="I97" s="194"/>
      <c r="J97" s="195"/>
      <c r="K97" s="187"/>
      <c r="L97" s="188"/>
      <c r="M97" s="188"/>
      <c r="N97" s="188"/>
      <c r="O97" s="188"/>
      <c r="P97" s="188"/>
      <c r="Q97" s="188"/>
      <c r="R97" s="188"/>
      <c r="S97" s="189"/>
      <c r="T97" s="49"/>
      <c r="U97" s="184"/>
      <c r="V97" s="185"/>
      <c r="W97" s="185"/>
      <c r="X97" s="185"/>
      <c r="Y97" s="185"/>
      <c r="Z97" s="185"/>
      <c r="AA97" s="185"/>
      <c r="AB97" s="185"/>
      <c r="AC97" s="186"/>
      <c r="AD97" s="50"/>
      <c r="AE97" s="51"/>
      <c r="AF97" s="53"/>
      <c r="AG97" s="178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80"/>
    </row>
    <row r="98" spans="1:44" x14ac:dyDescent="0.15">
      <c r="A98" s="47">
        <v>87</v>
      </c>
      <c r="B98" s="52"/>
      <c r="C98" s="193"/>
      <c r="D98" s="194"/>
      <c r="E98" s="194"/>
      <c r="F98" s="194"/>
      <c r="G98" s="194"/>
      <c r="H98" s="194"/>
      <c r="I98" s="194"/>
      <c r="J98" s="195"/>
      <c r="K98" s="187"/>
      <c r="L98" s="188"/>
      <c r="M98" s="188"/>
      <c r="N98" s="188"/>
      <c r="O98" s="188"/>
      <c r="P98" s="188"/>
      <c r="Q98" s="188"/>
      <c r="R98" s="188"/>
      <c r="S98" s="189"/>
      <c r="T98" s="49"/>
      <c r="U98" s="184"/>
      <c r="V98" s="185"/>
      <c r="W98" s="185"/>
      <c r="X98" s="185"/>
      <c r="Y98" s="185"/>
      <c r="Z98" s="185"/>
      <c r="AA98" s="185"/>
      <c r="AB98" s="185"/>
      <c r="AC98" s="186"/>
      <c r="AD98" s="50"/>
      <c r="AE98" s="51"/>
      <c r="AF98" s="53"/>
      <c r="AG98" s="178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80"/>
    </row>
    <row r="99" spans="1:44" x14ac:dyDescent="0.15">
      <c r="A99" s="47">
        <v>88</v>
      </c>
      <c r="B99" s="52"/>
      <c r="C99" s="193"/>
      <c r="D99" s="194"/>
      <c r="E99" s="194"/>
      <c r="F99" s="194"/>
      <c r="G99" s="194"/>
      <c r="H99" s="194"/>
      <c r="I99" s="194"/>
      <c r="J99" s="195"/>
      <c r="K99" s="187"/>
      <c r="L99" s="188"/>
      <c r="M99" s="188"/>
      <c r="N99" s="188"/>
      <c r="O99" s="188"/>
      <c r="P99" s="188"/>
      <c r="Q99" s="188"/>
      <c r="R99" s="188"/>
      <c r="S99" s="189"/>
      <c r="T99" s="49"/>
      <c r="U99" s="184"/>
      <c r="V99" s="185"/>
      <c r="W99" s="185"/>
      <c r="X99" s="185"/>
      <c r="Y99" s="185"/>
      <c r="Z99" s="185"/>
      <c r="AA99" s="185"/>
      <c r="AB99" s="185"/>
      <c r="AC99" s="186"/>
      <c r="AD99" s="50"/>
      <c r="AE99" s="51"/>
      <c r="AF99" s="53"/>
      <c r="AG99" s="178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80"/>
    </row>
    <row r="100" spans="1:44" x14ac:dyDescent="0.15">
      <c r="A100" s="47">
        <v>89</v>
      </c>
      <c r="B100" s="52"/>
      <c r="C100" s="193"/>
      <c r="D100" s="194"/>
      <c r="E100" s="194"/>
      <c r="F100" s="194"/>
      <c r="G100" s="194"/>
      <c r="H100" s="194"/>
      <c r="I100" s="194"/>
      <c r="J100" s="195"/>
      <c r="K100" s="187"/>
      <c r="L100" s="188"/>
      <c r="M100" s="188"/>
      <c r="N100" s="188"/>
      <c r="O100" s="188"/>
      <c r="P100" s="188"/>
      <c r="Q100" s="188"/>
      <c r="R100" s="188"/>
      <c r="S100" s="189"/>
      <c r="T100" s="49"/>
      <c r="U100" s="184"/>
      <c r="V100" s="185"/>
      <c r="W100" s="185"/>
      <c r="X100" s="185"/>
      <c r="Y100" s="185"/>
      <c r="Z100" s="185"/>
      <c r="AA100" s="185"/>
      <c r="AB100" s="185"/>
      <c r="AC100" s="186"/>
      <c r="AD100" s="50"/>
      <c r="AE100" s="51"/>
      <c r="AF100" s="53"/>
      <c r="AG100" s="178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80"/>
    </row>
    <row r="101" spans="1:44" x14ac:dyDescent="0.15">
      <c r="A101" s="47">
        <v>90</v>
      </c>
      <c r="B101" s="52"/>
      <c r="C101" s="193"/>
      <c r="D101" s="194"/>
      <c r="E101" s="194"/>
      <c r="F101" s="194"/>
      <c r="G101" s="194"/>
      <c r="H101" s="194"/>
      <c r="I101" s="194"/>
      <c r="J101" s="195"/>
      <c r="K101" s="187"/>
      <c r="L101" s="188"/>
      <c r="M101" s="188"/>
      <c r="N101" s="188"/>
      <c r="O101" s="188"/>
      <c r="P101" s="188"/>
      <c r="Q101" s="188"/>
      <c r="R101" s="188"/>
      <c r="S101" s="189"/>
      <c r="T101" s="49"/>
      <c r="U101" s="184"/>
      <c r="V101" s="185"/>
      <c r="W101" s="185"/>
      <c r="X101" s="185"/>
      <c r="Y101" s="185"/>
      <c r="Z101" s="185"/>
      <c r="AA101" s="185"/>
      <c r="AB101" s="185"/>
      <c r="AC101" s="186"/>
      <c r="AD101" s="50"/>
      <c r="AE101" s="51"/>
      <c r="AF101" s="53"/>
      <c r="AG101" s="178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80"/>
    </row>
    <row r="102" spans="1:44" x14ac:dyDescent="0.15">
      <c r="A102" s="47">
        <v>91</v>
      </c>
      <c r="B102" s="52"/>
      <c r="C102" s="193"/>
      <c r="D102" s="194"/>
      <c r="E102" s="194"/>
      <c r="F102" s="194"/>
      <c r="G102" s="194"/>
      <c r="H102" s="194"/>
      <c r="I102" s="194"/>
      <c r="J102" s="195"/>
      <c r="K102" s="187"/>
      <c r="L102" s="188"/>
      <c r="M102" s="188"/>
      <c r="N102" s="188"/>
      <c r="O102" s="188"/>
      <c r="P102" s="188"/>
      <c r="Q102" s="188"/>
      <c r="R102" s="188"/>
      <c r="S102" s="189"/>
      <c r="T102" s="49"/>
      <c r="U102" s="184"/>
      <c r="V102" s="185"/>
      <c r="W102" s="185"/>
      <c r="X102" s="185"/>
      <c r="Y102" s="185"/>
      <c r="Z102" s="185"/>
      <c r="AA102" s="185"/>
      <c r="AB102" s="185"/>
      <c r="AC102" s="186"/>
      <c r="AD102" s="50"/>
      <c r="AE102" s="51"/>
      <c r="AF102" s="53"/>
      <c r="AG102" s="178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80"/>
    </row>
    <row r="103" spans="1:44" x14ac:dyDescent="0.15">
      <c r="A103" s="47">
        <v>92</v>
      </c>
      <c r="B103" s="52"/>
      <c r="C103" s="193"/>
      <c r="D103" s="194"/>
      <c r="E103" s="194"/>
      <c r="F103" s="194"/>
      <c r="G103" s="194"/>
      <c r="H103" s="194"/>
      <c r="I103" s="194"/>
      <c r="J103" s="195"/>
      <c r="K103" s="187"/>
      <c r="L103" s="188"/>
      <c r="M103" s="188"/>
      <c r="N103" s="188"/>
      <c r="O103" s="188"/>
      <c r="P103" s="188"/>
      <c r="Q103" s="188"/>
      <c r="R103" s="188"/>
      <c r="S103" s="189"/>
      <c r="T103" s="49"/>
      <c r="U103" s="184"/>
      <c r="V103" s="185"/>
      <c r="W103" s="185"/>
      <c r="X103" s="185"/>
      <c r="Y103" s="185"/>
      <c r="Z103" s="185"/>
      <c r="AA103" s="185"/>
      <c r="AB103" s="185"/>
      <c r="AC103" s="186"/>
      <c r="AD103" s="50"/>
      <c r="AE103" s="51"/>
      <c r="AF103" s="53"/>
      <c r="AG103" s="178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80"/>
    </row>
    <row r="104" spans="1:44" x14ac:dyDescent="0.15">
      <c r="A104" s="47">
        <v>93</v>
      </c>
      <c r="B104" s="52"/>
      <c r="C104" s="193"/>
      <c r="D104" s="194"/>
      <c r="E104" s="194"/>
      <c r="F104" s="194"/>
      <c r="G104" s="194"/>
      <c r="H104" s="194"/>
      <c r="I104" s="194"/>
      <c r="J104" s="195"/>
      <c r="K104" s="187"/>
      <c r="L104" s="188"/>
      <c r="M104" s="188"/>
      <c r="N104" s="188"/>
      <c r="O104" s="188"/>
      <c r="P104" s="188"/>
      <c r="Q104" s="188"/>
      <c r="R104" s="188"/>
      <c r="S104" s="189"/>
      <c r="T104" s="49"/>
      <c r="U104" s="184"/>
      <c r="V104" s="185"/>
      <c r="W104" s="185"/>
      <c r="X104" s="185"/>
      <c r="Y104" s="185"/>
      <c r="Z104" s="185"/>
      <c r="AA104" s="185"/>
      <c r="AB104" s="185"/>
      <c r="AC104" s="186"/>
      <c r="AD104" s="50"/>
      <c r="AE104" s="51"/>
      <c r="AF104" s="53"/>
      <c r="AG104" s="178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80"/>
    </row>
    <row r="105" spans="1:44" x14ac:dyDescent="0.15">
      <c r="A105" s="47">
        <v>94</v>
      </c>
      <c r="B105" s="52"/>
      <c r="C105" s="193"/>
      <c r="D105" s="194"/>
      <c r="E105" s="194"/>
      <c r="F105" s="194"/>
      <c r="G105" s="194"/>
      <c r="H105" s="194"/>
      <c r="I105" s="194"/>
      <c r="J105" s="195"/>
      <c r="K105" s="187"/>
      <c r="L105" s="188"/>
      <c r="M105" s="188"/>
      <c r="N105" s="188"/>
      <c r="O105" s="188"/>
      <c r="P105" s="188"/>
      <c r="Q105" s="188"/>
      <c r="R105" s="188"/>
      <c r="S105" s="189"/>
      <c r="T105" s="49"/>
      <c r="U105" s="184"/>
      <c r="V105" s="185"/>
      <c r="W105" s="185"/>
      <c r="X105" s="185"/>
      <c r="Y105" s="185"/>
      <c r="Z105" s="185"/>
      <c r="AA105" s="185"/>
      <c r="AB105" s="185"/>
      <c r="AC105" s="186"/>
      <c r="AD105" s="50"/>
      <c r="AE105" s="51"/>
      <c r="AF105" s="53"/>
      <c r="AG105" s="178"/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80"/>
    </row>
    <row r="106" spans="1:44" x14ac:dyDescent="0.15">
      <c r="A106" s="47">
        <v>95</v>
      </c>
      <c r="B106" s="52"/>
      <c r="C106" s="193"/>
      <c r="D106" s="194"/>
      <c r="E106" s="194"/>
      <c r="F106" s="194"/>
      <c r="G106" s="194"/>
      <c r="H106" s="194"/>
      <c r="I106" s="194"/>
      <c r="J106" s="195"/>
      <c r="K106" s="187"/>
      <c r="L106" s="188"/>
      <c r="M106" s="188"/>
      <c r="N106" s="188"/>
      <c r="O106" s="188"/>
      <c r="P106" s="188"/>
      <c r="Q106" s="188"/>
      <c r="R106" s="188"/>
      <c r="S106" s="189"/>
      <c r="T106" s="49"/>
      <c r="U106" s="184"/>
      <c r="V106" s="185"/>
      <c r="W106" s="185"/>
      <c r="X106" s="185"/>
      <c r="Y106" s="185"/>
      <c r="Z106" s="185"/>
      <c r="AA106" s="185"/>
      <c r="AB106" s="185"/>
      <c r="AC106" s="186"/>
      <c r="AD106" s="50"/>
      <c r="AE106" s="51"/>
      <c r="AF106" s="53"/>
      <c r="AG106" s="178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80"/>
    </row>
    <row r="107" spans="1:44" x14ac:dyDescent="0.15">
      <c r="A107" s="47">
        <v>96</v>
      </c>
      <c r="B107" s="52"/>
      <c r="C107" s="193"/>
      <c r="D107" s="194"/>
      <c r="E107" s="194"/>
      <c r="F107" s="194"/>
      <c r="G107" s="194"/>
      <c r="H107" s="194"/>
      <c r="I107" s="194"/>
      <c r="J107" s="195"/>
      <c r="K107" s="187"/>
      <c r="L107" s="188"/>
      <c r="M107" s="188"/>
      <c r="N107" s="188"/>
      <c r="O107" s="188"/>
      <c r="P107" s="188"/>
      <c r="Q107" s="188"/>
      <c r="R107" s="188"/>
      <c r="S107" s="189"/>
      <c r="T107" s="49"/>
      <c r="U107" s="184"/>
      <c r="V107" s="185"/>
      <c r="W107" s="185"/>
      <c r="X107" s="185"/>
      <c r="Y107" s="185"/>
      <c r="Z107" s="185"/>
      <c r="AA107" s="185"/>
      <c r="AB107" s="185"/>
      <c r="AC107" s="186"/>
      <c r="AD107" s="50"/>
      <c r="AE107" s="51"/>
      <c r="AF107" s="53"/>
      <c r="AG107" s="178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80"/>
    </row>
    <row r="108" spans="1:44" x14ac:dyDescent="0.15">
      <c r="A108" s="47">
        <v>97</v>
      </c>
      <c r="B108" s="52"/>
      <c r="C108" s="193"/>
      <c r="D108" s="194"/>
      <c r="E108" s="194"/>
      <c r="F108" s="194"/>
      <c r="G108" s="194"/>
      <c r="H108" s="194"/>
      <c r="I108" s="194"/>
      <c r="J108" s="195"/>
      <c r="K108" s="187"/>
      <c r="L108" s="188"/>
      <c r="M108" s="188"/>
      <c r="N108" s="188"/>
      <c r="O108" s="188"/>
      <c r="P108" s="188"/>
      <c r="Q108" s="188"/>
      <c r="R108" s="188"/>
      <c r="S108" s="189"/>
      <c r="T108" s="49"/>
      <c r="U108" s="184"/>
      <c r="V108" s="185"/>
      <c r="W108" s="185"/>
      <c r="X108" s="185"/>
      <c r="Y108" s="185"/>
      <c r="Z108" s="185"/>
      <c r="AA108" s="185"/>
      <c r="AB108" s="185"/>
      <c r="AC108" s="186"/>
      <c r="AD108" s="50"/>
      <c r="AE108" s="51"/>
      <c r="AF108" s="53"/>
      <c r="AG108" s="178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80"/>
    </row>
    <row r="109" spans="1:44" x14ac:dyDescent="0.15">
      <c r="A109" s="47">
        <v>98</v>
      </c>
      <c r="B109" s="52"/>
      <c r="C109" s="193"/>
      <c r="D109" s="194"/>
      <c r="E109" s="194"/>
      <c r="F109" s="194"/>
      <c r="G109" s="194"/>
      <c r="H109" s="194"/>
      <c r="I109" s="194"/>
      <c r="J109" s="195"/>
      <c r="K109" s="187"/>
      <c r="L109" s="188"/>
      <c r="M109" s="188"/>
      <c r="N109" s="188"/>
      <c r="O109" s="188"/>
      <c r="P109" s="188"/>
      <c r="Q109" s="188"/>
      <c r="R109" s="188"/>
      <c r="S109" s="189"/>
      <c r="T109" s="49"/>
      <c r="U109" s="184"/>
      <c r="V109" s="185"/>
      <c r="W109" s="185"/>
      <c r="X109" s="185"/>
      <c r="Y109" s="185"/>
      <c r="Z109" s="185"/>
      <c r="AA109" s="185"/>
      <c r="AB109" s="185"/>
      <c r="AC109" s="186"/>
      <c r="AD109" s="50"/>
      <c r="AE109" s="51"/>
      <c r="AF109" s="53"/>
      <c r="AG109" s="178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80"/>
    </row>
    <row r="110" spans="1:44" x14ac:dyDescent="0.15">
      <c r="A110" s="47">
        <v>99</v>
      </c>
      <c r="B110" s="52"/>
      <c r="C110" s="193"/>
      <c r="D110" s="194"/>
      <c r="E110" s="194"/>
      <c r="F110" s="194"/>
      <c r="G110" s="194"/>
      <c r="H110" s="194"/>
      <c r="I110" s="194"/>
      <c r="J110" s="195"/>
      <c r="K110" s="187"/>
      <c r="L110" s="188"/>
      <c r="M110" s="188"/>
      <c r="N110" s="188"/>
      <c r="O110" s="188"/>
      <c r="P110" s="188"/>
      <c r="Q110" s="188"/>
      <c r="R110" s="188"/>
      <c r="S110" s="189"/>
      <c r="T110" s="49"/>
      <c r="U110" s="184"/>
      <c r="V110" s="185"/>
      <c r="W110" s="185"/>
      <c r="X110" s="185"/>
      <c r="Y110" s="185"/>
      <c r="Z110" s="185"/>
      <c r="AA110" s="185"/>
      <c r="AB110" s="185"/>
      <c r="AC110" s="186"/>
      <c r="AD110" s="50"/>
      <c r="AE110" s="51"/>
      <c r="AF110" s="53"/>
      <c r="AG110" s="178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80"/>
    </row>
    <row r="111" spans="1:44" x14ac:dyDescent="0.15">
      <c r="A111" s="47">
        <v>100</v>
      </c>
      <c r="B111" s="52"/>
      <c r="C111" s="193"/>
      <c r="D111" s="194"/>
      <c r="E111" s="194"/>
      <c r="F111" s="194"/>
      <c r="G111" s="194"/>
      <c r="H111" s="194"/>
      <c r="I111" s="194"/>
      <c r="J111" s="195"/>
      <c r="K111" s="187"/>
      <c r="L111" s="188"/>
      <c r="M111" s="188"/>
      <c r="N111" s="188"/>
      <c r="O111" s="188"/>
      <c r="P111" s="188"/>
      <c r="Q111" s="188"/>
      <c r="R111" s="188"/>
      <c r="S111" s="189"/>
      <c r="T111" s="49"/>
      <c r="U111" s="184"/>
      <c r="V111" s="185"/>
      <c r="W111" s="185"/>
      <c r="X111" s="185"/>
      <c r="Y111" s="185"/>
      <c r="Z111" s="185"/>
      <c r="AA111" s="185"/>
      <c r="AB111" s="185"/>
      <c r="AC111" s="186"/>
      <c r="AD111" s="50"/>
      <c r="AE111" s="51"/>
      <c r="AF111" s="53"/>
      <c r="AG111" s="178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80"/>
    </row>
  </sheetData>
  <mergeCells count="438">
    <mergeCell ref="AI1:AR2"/>
    <mergeCell ref="S1:AB1"/>
    <mergeCell ref="S2:AB2"/>
    <mergeCell ref="D1:O1"/>
    <mergeCell ref="D2:O2"/>
    <mergeCell ref="AQ4:AR4"/>
    <mergeCell ref="P1:R1"/>
    <mergeCell ref="P2:R2"/>
    <mergeCell ref="AC1:AE1"/>
    <mergeCell ref="AC2:AE2"/>
    <mergeCell ref="AF1:AG1"/>
    <mergeCell ref="AF2:AG2"/>
    <mergeCell ref="J4:Q5"/>
    <mergeCell ref="A1:C1"/>
    <mergeCell ref="A2:C2"/>
    <mergeCell ref="C13:J13"/>
    <mergeCell ref="C27:J27"/>
    <mergeCell ref="K11:S11"/>
    <mergeCell ref="K12:S12"/>
    <mergeCell ref="K13:S13"/>
    <mergeCell ref="K26:S26"/>
    <mergeCell ref="K25:S25"/>
    <mergeCell ref="K24:S24"/>
    <mergeCell ref="K23:S23"/>
    <mergeCell ref="K22:S22"/>
    <mergeCell ref="K20:S20"/>
    <mergeCell ref="K19:S19"/>
    <mergeCell ref="K18:S18"/>
    <mergeCell ref="K17:S17"/>
    <mergeCell ref="K16:S16"/>
    <mergeCell ref="K15:S15"/>
    <mergeCell ref="K14:S14"/>
    <mergeCell ref="B4:H5"/>
    <mergeCell ref="B6:G6"/>
    <mergeCell ref="B7:G7"/>
    <mergeCell ref="B8:G8"/>
    <mergeCell ref="B9:G9"/>
    <mergeCell ref="C28:J28"/>
    <mergeCell ref="C29:J29"/>
    <mergeCell ref="C30:J30"/>
    <mergeCell ref="C11:J11"/>
    <mergeCell ref="C12:J12"/>
    <mergeCell ref="C26:J26"/>
    <mergeCell ref="C25:J25"/>
    <mergeCell ref="C24:J24"/>
    <mergeCell ref="C23:J23"/>
    <mergeCell ref="C22:J22"/>
    <mergeCell ref="C21:J21"/>
    <mergeCell ref="C20:J20"/>
    <mergeCell ref="C19:J19"/>
    <mergeCell ref="C18:J18"/>
    <mergeCell ref="C17:J17"/>
    <mergeCell ref="C16:J16"/>
    <mergeCell ref="C15:J15"/>
    <mergeCell ref="C14:J14"/>
    <mergeCell ref="C36:J36"/>
    <mergeCell ref="C37:J37"/>
    <mergeCell ref="C38:J38"/>
    <mergeCell ref="C39:J39"/>
    <mergeCell ref="C40:J40"/>
    <mergeCell ref="C31:J31"/>
    <mergeCell ref="C32:J32"/>
    <mergeCell ref="C33:J33"/>
    <mergeCell ref="C34:J34"/>
    <mergeCell ref="C35:J35"/>
    <mergeCell ref="C46:J46"/>
    <mergeCell ref="C47:J47"/>
    <mergeCell ref="C48:J48"/>
    <mergeCell ref="C49:J49"/>
    <mergeCell ref="C50:J50"/>
    <mergeCell ref="C41:J41"/>
    <mergeCell ref="C42:J42"/>
    <mergeCell ref="C43:J43"/>
    <mergeCell ref="C44:J44"/>
    <mergeCell ref="C45:J45"/>
    <mergeCell ref="C56:J56"/>
    <mergeCell ref="C57:J57"/>
    <mergeCell ref="C58:J58"/>
    <mergeCell ref="C59:J59"/>
    <mergeCell ref="C60:J60"/>
    <mergeCell ref="C51:J51"/>
    <mergeCell ref="C52:J52"/>
    <mergeCell ref="C53:J53"/>
    <mergeCell ref="C54:J54"/>
    <mergeCell ref="C55:J55"/>
    <mergeCell ref="C66:J66"/>
    <mergeCell ref="C67:J67"/>
    <mergeCell ref="C68:J68"/>
    <mergeCell ref="C69:J69"/>
    <mergeCell ref="C70:J70"/>
    <mergeCell ref="C61:J61"/>
    <mergeCell ref="C62:J62"/>
    <mergeCell ref="C63:J63"/>
    <mergeCell ref="C64:J64"/>
    <mergeCell ref="C65:J65"/>
    <mergeCell ref="C76:J76"/>
    <mergeCell ref="C77:J77"/>
    <mergeCell ref="C78:J78"/>
    <mergeCell ref="C79:J79"/>
    <mergeCell ref="C80:J80"/>
    <mergeCell ref="C71:J71"/>
    <mergeCell ref="C72:J72"/>
    <mergeCell ref="C73:J73"/>
    <mergeCell ref="C74:J74"/>
    <mergeCell ref="C75:J75"/>
    <mergeCell ref="C86:J86"/>
    <mergeCell ref="C87:J87"/>
    <mergeCell ref="C88:J88"/>
    <mergeCell ref="C89:J89"/>
    <mergeCell ref="C90:J90"/>
    <mergeCell ref="C81:J81"/>
    <mergeCell ref="C82:J82"/>
    <mergeCell ref="C83:J83"/>
    <mergeCell ref="C84:J84"/>
    <mergeCell ref="C85:J85"/>
    <mergeCell ref="C96:J96"/>
    <mergeCell ref="C97:J97"/>
    <mergeCell ref="C98:J98"/>
    <mergeCell ref="C99:J99"/>
    <mergeCell ref="C100:J100"/>
    <mergeCell ref="C91:J91"/>
    <mergeCell ref="C92:J92"/>
    <mergeCell ref="C93:J93"/>
    <mergeCell ref="C94:J94"/>
    <mergeCell ref="C95:J95"/>
    <mergeCell ref="C111:J111"/>
    <mergeCell ref="C106:J106"/>
    <mergeCell ref="C107:J107"/>
    <mergeCell ref="C108:J108"/>
    <mergeCell ref="C109:J109"/>
    <mergeCell ref="C110:J110"/>
    <mergeCell ref="C101:J101"/>
    <mergeCell ref="C102:J102"/>
    <mergeCell ref="C103:J103"/>
    <mergeCell ref="C104:J104"/>
    <mergeCell ref="C105:J105"/>
    <mergeCell ref="K31:S31"/>
    <mergeCell ref="K32:S32"/>
    <mergeCell ref="K33:S33"/>
    <mergeCell ref="K34:S34"/>
    <mergeCell ref="K35:S35"/>
    <mergeCell ref="K21:S21"/>
    <mergeCell ref="K27:S27"/>
    <mergeCell ref="K28:S28"/>
    <mergeCell ref="K29:S29"/>
    <mergeCell ref="K30:S30"/>
    <mergeCell ref="K41:S41"/>
    <mergeCell ref="K42:S42"/>
    <mergeCell ref="K43:S43"/>
    <mergeCell ref="K44:S44"/>
    <mergeCell ref="K45:S45"/>
    <mergeCell ref="K36:S36"/>
    <mergeCell ref="K37:S37"/>
    <mergeCell ref="K38:S38"/>
    <mergeCell ref="K39:S39"/>
    <mergeCell ref="K40:S40"/>
    <mergeCell ref="K51:S51"/>
    <mergeCell ref="K52:S52"/>
    <mergeCell ref="K53:S53"/>
    <mergeCell ref="K54:S54"/>
    <mergeCell ref="K55:S55"/>
    <mergeCell ref="K46:S46"/>
    <mergeCell ref="K47:S47"/>
    <mergeCell ref="K48:S48"/>
    <mergeCell ref="K49:S49"/>
    <mergeCell ref="K50:S50"/>
    <mergeCell ref="K61:S61"/>
    <mergeCell ref="K62:S62"/>
    <mergeCell ref="K63:S63"/>
    <mergeCell ref="K64:S64"/>
    <mergeCell ref="K65:S65"/>
    <mergeCell ref="K56:S56"/>
    <mergeCell ref="K57:S57"/>
    <mergeCell ref="K58:S58"/>
    <mergeCell ref="K59:S59"/>
    <mergeCell ref="K60:S60"/>
    <mergeCell ref="K71:S71"/>
    <mergeCell ref="K72:S72"/>
    <mergeCell ref="K73:S73"/>
    <mergeCell ref="K74:S74"/>
    <mergeCell ref="K75:S75"/>
    <mergeCell ref="K66:S66"/>
    <mergeCell ref="K67:S67"/>
    <mergeCell ref="K68:S68"/>
    <mergeCell ref="K69:S69"/>
    <mergeCell ref="K70:S70"/>
    <mergeCell ref="K81:S81"/>
    <mergeCell ref="K82:S82"/>
    <mergeCell ref="K83:S83"/>
    <mergeCell ref="K84:S84"/>
    <mergeCell ref="K85:S85"/>
    <mergeCell ref="K76:S76"/>
    <mergeCell ref="K77:S77"/>
    <mergeCell ref="K78:S78"/>
    <mergeCell ref="K79:S79"/>
    <mergeCell ref="K80:S80"/>
    <mergeCell ref="K91:S91"/>
    <mergeCell ref="K92:S92"/>
    <mergeCell ref="K93:S93"/>
    <mergeCell ref="K94:S94"/>
    <mergeCell ref="K95:S95"/>
    <mergeCell ref="K86:S86"/>
    <mergeCell ref="K87:S87"/>
    <mergeCell ref="K88:S88"/>
    <mergeCell ref="K89:S89"/>
    <mergeCell ref="K90:S90"/>
    <mergeCell ref="K101:S101"/>
    <mergeCell ref="K102:S102"/>
    <mergeCell ref="K103:S103"/>
    <mergeCell ref="K104:S104"/>
    <mergeCell ref="K105:S105"/>
    <mergeCell ref="K96:S96"/>
    <mergeCell ref="K97:S97"/>
    <mergeCell ref="K98:S98"/>
    <mergeCell ref="K99:S99"/>
    <mergeCell ref="K100:S100"/>
    <mergeCell ref="U24:AC24"/>
    <mergeCell ref="U25:AC25"/>
    <mergeCell ref="U26:AC26"/>
    <mergeCell ref="U27:AC27"/>
    <mergeCell ref="U28:AC28"/>
    <mergeCell ref="K111:S111"/>
    <mergeCell ref="U11:AC11"/>
    <mergeCell ref="U12:AC12"/>
    <mergeCell ref="U13:AC13"/>
    <mergeCell ref="U14:AC14"/>
    <mergeCell ref="U15:AC15"/>
    <mergeCell ref="U16:AC16"/>
    <mergeCell ref="U17:AC17"/>
    <mergeCell ref="U18:AC18"/>
    <mergeCell ref="U19:AC19"/>
    <mergeCell ref="U20:AC20"/>
    <mergeCell ref="U21:AC21"/>
    <mergeCell ref="U22:AC22"/>
    <mergeCell ref="U23:AC23"/>
    <mergeCell ref="K106:S106"/>
    <mergeCell ref="K107:S107"/>
    <mergeCell ref="K108:S108"/>
    <mergeCell ref="K109:S109"/>
    <mergeCell ref="K110:S110"/>
    <mergeCell ref="U34:AC34"/>
    <mergeCell ref="U35:AC35"/>
    <mergeCell ref="U36:AC36"/>
    <mergeCell ref="U37:AC37"/>
    <mergeCell ref="U38:AC38"/>
    <mergeCell ref="U29:AC29"/>
    <mergeCell ref="U30:AC30"/>
    <mergeCell ref="U31:AC31"/>
    <mergeCell ref="U32:AC32"/>
    <mergeCell ref="U33:AC33"/>
    <mergeCell ref="U44:AC44"/>
    <mergeCell ref="U45:AC45"/>
    <mergeCell ref="U46:AC46"/>
    <mergeCell ref="U47:AC47"/>
    <mergeCell ref="U48:AC48"/>
    <mergeCell ref="U39:AC39"/>
    <mergeCell ref="U40:AC40"/>
    <mergeCell ref="U41:AC41"/>
    <mergeCell ref="U42:AC42"/>
    <mergeCell ref="U43:AC43"/>
    <mergeCell ref="U54:AC54"/>
    <mergeCell ref="U55:AC55"/>
    <mergeCell ref="U56:AC56"/>
    <mergeCell ref="U57:AC57"/>
    <mergeCell ref="U58:AC58"/>
    <mergeCell ref="U49:AC49"/>
    <mergeCell ref="U50:AC50"/>
    <mergeCell ref="U51:AC51"/>
    <mergeCell ref="U52:AC52"/>
    <mergeCell ref="U53:AC53"/>
    <mergeCell ref="U64:AC64"/>
    <mergeCell ref="U65:AC65"/>
    <mergeCell ref="U66:AC66"/>
    <mergeCell ref="U67:AC67"/>
    <mergeCell ref="U68:AC68"/>
    <mergeCell ref="U59:AC59"/>
    <mergeCell ref="U60:AC60"/>
    <mergeCell ref="U61:AC61"/>
    <mergeCell ref="U62:AC62"/>
    <mergeCell ref="U63:AC63"/>
    <mergeCell ref="U74:AC74"/>
    <mergeCell ref="U75:AC75"/>
    <mergeCell ref="U76:AC76"/>
    <mergeCell ref="U77:AC77"/>
    <mergeCell ref="U78:AC78"/>
    <mergeCell ref="U69:AC69"/>
    <mergeCell ref="U70:AC70"/>
    <mergeCell ref="U71:AC71"/>
    <mergeCell ref="U72:AC72"/>
    <mergeCell ref="U73:AC73"/>
    <mergeCell ref="U84:AC84"/>
    <mergeCell ref="U85:AC85"/>
    <mergeCell ref="U86:AC86"/>
    <mergeCell ref="U87:AC87"/>
    <mergeCell ref="U88:AC88"/>
    <mergeCell ref="U79:AC79"/>
    <mergeCell ref="U80:AC80"/>
    <mergeCell ref="U81:AC81"/>
    <mergeCell ref="U82:AC82"/>
    <mergeCell ref="U83:AC83"/>
    <mergeCell ref="U94:AC94"/>
    <mergeCell ref="U95:AC95"/>
    <mergeCell ref="U96:AC96"/>
    <mergeCell ref="U97:AC97"/>
    <mergeCell ref="U98:AC98"/>
    <mergeCell ref="U89:AC89"/>
    <mergeCell ref="U90:AC90"/>
    <mergeCell ref="U91:AC91"/>
    <mergeCell ref="U92:AC92"/>
    <mergeCell ref="U93:AC93"/>
    <mergeCell ref="U109:AC109"/>
    <mergeCell ref="U110:AC110"/>
    <mergeCell ref="U111:AC111"/>
    <mergeCell ref="U104:AC104"/>
    <mergeCell ref="U105:AC105"/>
    <mergeCell ref="U106:AC106"/>
    <mergeCell ref="U107:AC107"/>
    <mergeCell ref="U108:AC108"/>
    <mergeCell ref="U99:AC99"/>
    <mergeCell ref="U100:AC100"/>
    <mergeCell ref="U101:AC101"/>
    <mergeCell ref="U102:AC102"/>
    <mergeCell ref="U103:AC103"/>
    <mergeCell ref="AG11:AR11"/>
    <mergeCell ref="AG27:AR27"/>
    <mergeCell ref="AG26:AR26"/>
    <mergeCell ref="AG25:AR25"/>
    <mergeCell ref="AG24:AR24"/>
    <mergeCell ref="AG23:AR23"/>
    <mergeCell ref="AG22:AR22"/>
    <mergeCell ref="AG21:AR21"/>
    <mergeCell ref="AG20:AR20"/>
    <mergeCell ref="AG18:AR18"/>
    <mergeCell ref="AG17:AR17"/>
    <mergeCell ref="AG16:AR16"/>
    <mergeCell ref="AG15:AR15"/>
    <mergeCell ref="AG14:AR14"/>
    <mergeCell ref="AG13:AR13"/>
    <mergeCell ref="AG31:AR31"/>
    <mergeCell ref="AG32:AR32"/>
    <mergeCell ref="AG33:AR33"/>
    <mergeCell ref="AG34:AR34"/>
    <mergeCell ref="AG35:AR35"/>
    <mergeCell ref="AG12:AR12"/>
    <mergeCell ref="AG19:AR19"/>
    <mergeCell ref="AG28:AR28"/>
    <mergeCell ref="AG29:AR29"/>
    <mergeCell ref="AG30:AR30"/>
    <mergeCell ref="AG41:AR41"/>
    <mergeCell ref="AG42:AR42"/>
    <mergeCell ref="AG43:AR43"/>
    <mergeCell ref="AG44:AR44"/>
    <mergeCell ref="AG45:AR45"/>
    <mergeCell ref="AG36:AR36"/>
    <mergeCell ref="AG37:AR37"/>
    <mergeCell ref="AG38:AR38"/>
    <mergeCell ref="AG39:AR39"/>
    <mergeCell ref="AG40:AR40"/>
    <mergeCell ref="AG51:AR51"/>
    <mergeCell ref="AG52:AR52"/>
    <mergeCell ref="AG53:AR53"/>
    <mergeCell ref="AG54:AR54"/>
    <mergeCell ref="AG55:AR55"/>
    <mergeCell ref="AG46:AR46"/>
    <mergeCell ref="AG47:AR47"/>
    <mergeCell ref="AG48:AR48"/>
    <mergeCell ref="AG49:AR49"/>
    <mergeCell ref="AG50:AR50"/>
    <mergeCell ref="AG61:AR61"/>
    <mergeCell ref="AG62:AR62"/>
    <mergeCell ref="AG63:AR63"/>
    <mergeCell ref="AG64:AR64"/>
    <mergeCell ref="AG65:AR65"/>
    <mergeCell ref="AG56:AR56"/>
    <mergeCell ref="AG57:AR57"/>
    <mergeCell ref="AG58:AR58"/>
    <mergeCell ref="AG59:AR59"/>
    <mergeCell ref="AG60:AR60"/>
    <mergeCell ref="AG78:AR78"/>
    <mergeCell ref="AG79:AR79"/>
    <mergeCell ref="AG80:AR80"/>
    <mergeCell ref="AG71:AR71"/>
    <mergeCell ref="AG72:AR72"/>
    <mergeCell ref="AG73:AR73"/>
    <mergeCell ref="AG74:AR74"/>
    <mergeCell ref="AG75:AR75"/>
    <mergeCell ref="AG66:AR66"/>
    <mergeCell ref="AG67:AR67"/>
    <mergeCell ref="AG68:AR68"/>
    <mergeCell ref="AG69:AR69"/>
    <mergeCell ref="AG70:AR70"/>
    <mergeCell ref="AG111:AR111"/>
    <mergeCell ref="AG106:AR106"/>
    <mergeCell ref="AG107:AR107"/>
    <mergeCell ref="AG108:AR108"/>
    <mergeCell ref="AG109:AR109"/>
    <mergeCell ref="AG110:AR110"/>
    <mergeCell ref="AG101:AR101"/>
    <mergeCell ref="AG102:AR102"/>
    <mergeCell ref="AG103:AR103"/>
    <mergeCell ref="AG104:AR104"/>
    <mergeCell ref="AG105:AR105"/>
    <mergeCell ref="AG96:AR96"/>
    <mergeCell ref="AG97:AR97"/>
    <mergeCell ref="AG98:AR98"/>
    <mergeCell ref="AG99:AR99"/>
    <mergeCell ref="AG100:AR100"/>
    <mergeCell ref="AG91:AR91"/>
    <mergeCell ref="AG92:AR92"/>
    <mergeCell ref="AJ7:AN7"/>
    <mergeCell ref="AJ8:AN8"/>
    <mergeCell ref="AG93:AR93"/>
    <mergeCell ref="AG94:AR94"/>
    <mergeCell ref="AG95:AR95"/>
    <mergeCell ref="AG86:AR86"/>
    <mergeCell ref="AG87:AR87"/>
    <mergeCell ref="AG88:AR88"/>
    <mergeCell ref="AG89:AR89"/>
    <mergeCell ref="AG90:AR90"/>
    <mergeCell ref="AG81:AR81"/>
    <mergeCell ref="AG82:AR82"/>
    <mergeCell ref="AG83:AR83"/>
    <mergeCell ref="AG84:AR84"/>
    <mergeCell ref="AG85:AR85"/>
    <mergeCell ref="AG76:AR76"/>
    <mergeCell ref="AG77:AR77"/>
    <mergeCell ref="AJ6:AN6"/>
    <mergeCell ref="AJ4:AO5"/>
    <mergeCell ref="J6:P6"/>
    <mergeCell ref="J7:P7"/>
    <mergeCell ref="S4:Z5"/>
    <mergeCell ref="S6:Y6"/>
    <mergeCell ref="S7:Y7"/>
    <mergeCell ref="S8:Y8"/>
    <mergeCell ref="AB4:AH5"/>
    <mergeCell ref="AB6:AG6"/>
    <mergeCell ref="AB7:AG7"/>
    <mergeCell ref="AB8:AG8"/>
  </mergeCells>
  <phoneticPr fontId="1"/>
  <conditionalFormatting sqref="C12:C13">
    <cfRule type="cellIs" dxfId="10" priority="7" operator="equal">
      <formula>1</formula>
    </cfRule>
  </conditionalFormatting>
  <conditionalFormatting sqref="U12">
    <cfRule type="expression" dxfId="9" priority="5">
      <formula>$T12=2</formula>
    </cfRule>
  </conditionalFormatting>
  <conditionalFormatting sqref="U13:U15 U27:U111">
    <cfRule type="expression" dxfId="8" priority="4">
      <formula>$T13=2</formula>
    </cfRule>
  </conditionalFormatting>
  <conditionalFormatting sqref="C14">
    <cfRule type="cellIs" dxfId="7" priority="3" operator="equal">
      <formula>1</formula>
    </cfRule>
  </conditionalFormatting>
  <conditionalFormatting sqref="C15">
    <cfRule type="cellIs" dxfId="6" priority="2" operator="equal">
      <formula>1</formula>
    </cfRule>
  </conditionalFormatting>
  <conditionalFormatting sqref="U16:U26">
    <cfRule type="expression" dxfId="5" priority="1">
      <formula>$T16=2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1"/>
  <sheetViews>
    <sheetView showGridLines="0" showZeros="0" zoomScaleNormal="100" workbookViewId="0">
      <pane ySplit="1" topLeftCell="A2" activePane="bottomLeft" state="frozen"/>
      <selection pane="bottomLeft" activeCell="F17" sqref="F17"/>
    </sheetView>
  </sheetViews>
  <sheetFormatPr defaultRowHeight="13.5" x14ac:dyDescent="0.15"/>
  <cols>
    <col min="1" max="3" width="4.625" style="8" customWidth="1"/>
    <col min="4" max="4" width="12.25" style="5" hidden="1" customWidth="1"/>
    <col min="5" max="5" width="96.5" style="5" customWidth="1"/>
    <col min="7" max="16384" width="9" style="5"/>
  </cols>
  <sheetData>
    <row r="1" spans="1:5" ht="18" customHeight="1" x14ac:dyDescent="0.15">
      <c r="A1" s="8" t="s">
        <v>42</v>
      </c>
      <c r="B1" s="12" t="s">
        <v>27</v>
      </c>
      <c r="C1" s="21" t="s">
        <v>30</v>
      </c>
      <c r="D1" s="14" t="s">
        <v>39</v>
      </c>
      <c r="E1" s="11" t="s">
        <v>34</v>
      </c>
    </row>
    <row r="2" spans="1:5" ht="18" customHeight="1" x14ac:dyDescent="0.15">
      <c r="A2" s="20">
        <f>入力様式!A12</f>
        <v>1</v>
      </c>
      <c r="B2" s="19">
        <f>+入力様式!B12</f>
        <v>1</v>
      </c>
      <c r="C2" s="22">
        <v>1</v>
      </c>
      <c r="D2" s="15">
        <f t="shared" ref="D2:D33" si="0">B2*10+C2</f>
        <v>11</v>
      </c>
      <c r="E2" s="4" t="str">
        <f>+入力様式!C12</f>
        <v>こうしょさぎょう車にのれたから。</v>
      </c>
    </row>
    <row r="3" spans="1:5" ht="18" customHeight="1" x14ac:dyDescent="0.15">
      <c r="A3" s="20">
        <f>入力様式!A13</f>
        <v>2</v>
      </c>
      <c r="B3" s="19">
        <f>+入力様式!B13</f>
        <v>1</v>
      </c>
      <c r="C3" s="22">
        <v>1</v>
      </c>
      <c r="D3" s="15">
        <f t="shared" si="0"/>
        <v>11</v>
      </c>
      <c r="E3" s="4" t="str">
        <f>+入力様式!C13</f>
        <v>たかいところにのれたからです。</v>
      </c>
    </row>
    <row r="4" spans="1:5" ht="18" customHeight="1" x14ac:dyDescent="0.15">
      <c r="A4" s="20">
        <f>入力様式!A14</f>
        <v>3</v>
      </c>
      <c r="B4" s="19">
        <f>+入力様式!B14</f>
        <v>1</v>
      </c>
      <c r="C4" s="22">
        <v>1</v>
      </c>
      <c r="D4" s="15">
        <f t="shared" si="0"/>
        <v>11</v>
      </c>
      <c r="E4" s="4" t="str">
        <f>+入力様式!C14</f>
        <v>たかいところにのぼれたからです。</v>
      </c>
    </row>
    <row r="5" spans="1:5" ht="18" customHeight="1" x14ac:dyDescent="0.15">
      <c r="A5" s="20">
        <f>入力様式!A15</f>
        <v>4</v>
      </c>
      <c r="B5" s="19">
        <f>+入力様式!B15</f>
        <v>1</v>
      </c>
      <c r="C5" s="22">
        <v>1</v>
      </c>
      <c r="D5" s="15">
        <f t="shared" si="0"/>
        <v>11</v>
      </c>
      <c r="E5" s="4" t="str">
        <f>+入力様式!C15</f>
        <v>大きいくるまにのってたかいところにのれてたのしかったです。</v>
      </c>
    </row>
    <row r="6" spans="1:5" ht="18" customHeight="1" x14ac:dyDescent="0.15">
      <c r="A6" s="20">
        <f>入力様式!A16</f>
        <v>5</v>
      </c>
      <c r="B6" s="19">
        <f>+入力様式!B16</f>
        <v>0</v>
      </c>
      <c r="C6" s="22">
        <v>2</v>
      </c>
      <c r="D6" s="15">
        <f t="shared" si="0"/>
        <v>2</v>
      </c>
      <c r="E6" s="4">
        <f>+入力様式!C16</f>
        <v>0</v>
      </c>
    </row>
    <row r="7" spans="1:5" ht="18" customHeight="1" x14ac:dyDescent="0.15">
      <c r="A7" s="20">
        <f>入力様式!A17</f>
        <v>6</v>
      </c>
      <c r="B7" s="19">
        <f>+入力様式!B17</f>
        <v>0</v>
      </c>
      <c r="C7" s="22">
        <v>2</v>
      </c>
      <c r="D7" s="15">
        <f t="shared" si="0"/>
        <v>2</v>
      </c>
      <c r="E7" s="4">
        <f>+入力様式!C17</f>
        <v>0</v>
      </c>
    </row>
    <row r="8" spans="1:5" ht="18" customHeight="1" x14ac:dyDescent="0.15">
      <c r="A8" s="20">
        <f>入力様式!A18</f>
        <v>7</v>
      </c>
      <c r="B8" s="19">
        <f>+入力様式!B18</f>
        <v>0</v>
      </c>
      <c r="C8" s="22">
        <v>2</v>
      </c>
      <c r="D8" s="15">
        <f t="shared" si="0"/>
        <v>2</v>
      </c>
      <c r="E8" s="4">
        <f>+入力様式!C18</f>
        <v>0</v>
      </c>
    </row>
    <row r="9" spans="1:5" ht="18" customHeight="1" x14ac:dyDescent="0.15">
      <c r="A9" s="20">
        <f>入力様式!A19</f>
        <v>8</v>
      </c>
      <c r="B9" s="19">
        <f>+入力様式!B19</f>
        <v>0</v>
      </c>
      <c r="C9" s="22">
        <v>2</v>
      </c>
      <c r="D9" s="15">
        <f t="shared" si="0"/>
        <v>2</v>
      </c>
      <c r="E9" s="4">
        <f>+入力様式!C19</f>
        <v>0</v>
      </c>
    </row>
    <row r="10" spans="1:5" ht="18" customHeight="1" x14ac:dyDescent="0.15">
      <c r="A10" s="20">
        <f>入力様式!A20</f>
        <v>9</v>
      </c>
      <c r="B10" s="19">
        <f>+入力様式!B20</f>
        <v>0</v>
      </c>
      <c r="C10" s="22">
        <v>3</v>
      </c>
      <c r="D10" s="15">
        <f t="shared" si="0"/>
        <v>3</v>
      </c>
      <c r="E10" s="4">
        <f>+入力様式!C20</f>
        <v>0</v>
      </c>
    </row>
    <row r="11" spans="1:5" ht="18" customHeight="1" x14ac:dyDescent="0.15">
      <c r="A11" s="20">
        <f>入力様式!A21</f>
        <v>10</v>
      </c>
      <c r="B11" s="19">
        <f>+入力様式!B21</f>
        <v>0</v>
      </c>
      <c r="C11" s="22">
        <v>3</v>
      </c>
      <c r="D11" s="15">
        <f t="shared" si="0"/>
        <v>3</v>
      </c>
      <c r="E11" s="4">
        <f>+入力様式!C21</f>
        <v>0</v>
      </c>
    </row>
    <row r="12" spans="1:5" ht="18" customHeight="1" x14ac:dyDescent="0.15">
      <c r="A12" s="20">
        <f>入力様式!A22</f>
        <v>11</v>
      </c>
      <c r="B12" s="19">
        <f>+入力様式!B22</f>
        <v>0</v>
      </c>
      <c r="C12" s="22">
        <v>3</v>
      </c>
      <c r="D12" s="15">
        <f t="shared" si="0"/>
        <v>3</v>
      </c>
      <c r="E12" s="4">
        <f>+入力様式!C22</f>
        <v>0</v>
      </c>
    </row>
    <row r="13" spans="1:5" ht="18" customHeight="1" x14ac:dyDescent="0.15">
      <c r="A13" s="20">
        <f>入力様式!A23</f>
        <v>12</v>
      </c>
      <c r="B13" s="19">
        <f>+入力様式!B23</f>
        <v>0</v>
      </c>
      <c r="C13" s="22">
        <v>3</v>
      </c>
      <c r="D13" s="15">
        <f t="shared" si="0"/>
        <v>3</v>
      </c>
      <c r="E13" s="4">
        <f>+入力様式!C23</f>
        <v>0</v>
      </c>
    </row>
    <row r="14" spans="1:5" ht="18" customHeight="1" x14ac:dyDescent="0.15">
      <c r="A14" s="20">
        <f>入力様式!A24</f>
        <v>13</v>
      </c>
      <c r="B14" s="19">
        <f>+入力様式!B24</f>
        <v>0</v>
      </c>
      <c r="C14" s="22"/>
      <c r="D14" s="15">
        <f t="shared" si="0"/>
        <v>0</v>
      </c>
      <c r="E14" s="4">
        <f>+入力様式!C24</f>
        <v>0</v>
      </c>
    </row>
    <row r="15" spans="1:5" ht="18" customHeight="1" x14ac:dyDescent="0.15">
      <c r="A15" s="20">
        <f>入力様式!A25</f>
        <v>14</v>
      </c>
      <c r="B15" s="19">
        <f>+入力様式!B25</f>
        <v>0</v>
      </c>
      <c r="C15" s="22"/>
      <c r="D15" s="15">
        <f t="shared" si="0"/>
        <v>0</v>
      </c>
      <c r="E15" s="4">
        <f>+入力様式!C25</f>
        <v>0</v>
      </c>
    </row>
    <row r="16" spans="1:5" ht="18" customHeight="1" x14ac:dyDescent="0.15">
      <c r="A16" s="20">
        <f>入力様式!A26</f>
        <v>15</v>
      </c>
      <c r="B16" s="19">
        <f>+入力様式!B26</f>
        <v>0</v>
      </c>
      <c r="C16" s="22"/>
      <c r="D16" s="15">
        <f t="shared" si="0"/>
        <v>0</v>
      </c>
      <c r="E16" s="4">
        <f>+入力様式!C26</f>
        <v>0</v>
      </c>
    </row>
    <row r="17" spans="1:5" ht="18" customHeight="1" x14ac:dyDescent="0.15">
      <c r="A17" s="20">
        <f>入力様式!A27</f>
        <v>16</v>
      </c>
      <c r="B17" s="19">
        <f>+入力様式!B27</f>
        <v>0</v>
      </c>
      <c r="C17" s="22"/>
      <c r="D17" s="15">
        <f t="shared" si="0"/>
        <v>0</v>
      </c>
      <c r="E17" s="4">
        <f>+入力様式!J27</f>
        <v>0</v>
      </c>
    </row>
    <row r="18" spans="1:5" ht="18" customHeight="1" x14ac:dyDescent="0.15">
      <c r="A18" s="20">
        <f>入力様式!A28</f>
        <v>17</v>
      </c>
      <c r="B18" s="19">
        <f>+入力様式!B28</f>
        <v>0</v>
      </c>
      <c r="C18" s="22"/>
      <c r="D18" s="15">
        <f t="shared" si="0"/>
        <v>0</v>
      </c>
      <c r="E18" s="4">
        <f>+入力様式!J28</f>
        <v>0</v>
      </c>
    </row>
    <row r="19" spans="1:5" ht="18" customHeight="1" x14ac:dyDescent="0.15">
      <c r="A19" s="20">
        <f>入力様式!A29</f>
        <v>18</v>
      </c>
      <c r="B19" s="19">
        <f>+入力様式!B29</f>
        <v>0</v>
      </c>
      <c r="C19" s="22"/>
      <c r="D19" s="15">
        <f t="shared" si="0"/>
        <v>0</v>
      </c>
      <c r="E19" s="4">
        <f>+入力様式!J29</f>
        <v>0</v>
      </c>
    </row>
    <row r="20" spans="1:5" ht="18" customHeight="1" x14ac:dyDescent="0.15">
      <c r="A20" s="20">
        <f>入力様式!A30</f>
        <v>19</v>
      </c>
      <c r="B20" s="19">
        <f>+入力様式!B30</f>
        <v>0</v>
      </c>
      <c r="C20" s="22"/>
      <c r="D20" s="15">
        <f t="shared" si="0"/>
        <v>0</v>
      </c>
      <c r="E20" s="4">
        <f>+入力様式!J30</f>
        <v>0</v>
      </c>
    </row>
    <row r="21" spans="1:5" ht="18" customHeight="1" x14ac:dyDescent="0.15">
      <c r="A21" s="20">
        <f>入力様式!A31</f>
        <v>20</v>
      </c>
      <c r="B21" s="19">
        <f>+入力様式!B31</f>
        <v>0</v>
      </c>
      <c r="C21" s="22"/>
      <c r="D21" s="15">
        <f t="shared" si="0"/>
        <v>0</v>
      </c>
      <c r="E21" s="4">
        <f>+入力様式!J31</f>
        <v>0</v>
      </c>
    </row>
    <row r="22" spans="1:5" ht="18" customHeight="1" x14ac:dyDescent="0.15">
      <c r="A22" s="20">
        <f>入力様式!A32</f>
        <v>21</v>
      </c>
      <c r="B22" s="19">
        <f>+入力様式!B32</f>
        <v>0</v>
      </c>
      <c r="C22" s="22"/>
      <c r="D22" s="15">
        <f t="shared" si="0"/>
        <v>0</v>
      </c>
      <c r="E22" s="4">
        <f>+入力様式!J32</f>
        <v>0</v>
      </c>
    </row>
    <row r="23" spans="1:5" ht="18" customHeight="1" x14ac:dyDescent="0.15">
      <c r="A23" s="20">
        <f>入力様式!A33</f>
        <v>22</v>
      </c>
      <c r="B23" s="19">
        <f>+入力様式!B33</f>
        <v>0</v>
      </c>
      <c r="C23" s="22"/>
      <c r="D23" s="15">
        <f t="shared" si="0"/>
        <v>0</v>
      </c>
      <c r="E23" s="4">
        <f>+入力様式!J33</f>
        <v>0</v>
      </c>
    </row>
    <row r="24" spans="1:5" ht="18" customHeight="1" x14ac:dyDescent="0.15">
      <c r="A24" s="20">
        <f>入力様式!A34</f>
        <v>23</v>
      </c>
      <c r="B24" s="19">
        <f>+入力様式!B34</f>
        <v>0</v>
      </c>
      <c r="C24" s="22"/>
      <c r="D24" s="15">
        <f t="shared" si="0"/>
        <v>0</v>
      </c>
      <c r="E24" s="4">
        <f>+入力様式!J34</f>
        <v>0</v>
      </c>
    </row>
    <row r="25" spans="1:5" ht="18" customHeight="1" x14ac:dyDescent="0.15">
      <c r="A25" s="20">
        <f>入力様式!A35</f>
        <v>24</v>
      </c>
      <c r="B25" s="19">
        <f>+入力様式!B35</f>
        <v>0</v>
      </c>
      <c r="C25" s="22"/>
      <c r="D25" s="15">
        <f t="shared" si="0"/>
        <v>0</v>
      </c>
      <c r="E25" s="4">
        <f>+入力様式!J35</f>
        <v>0</v>
      </c>
    </row>
    <row r="26" spans="1:5" ht="18" customHeight="1" x14ac:dyDescent="0.15">
      <c r="A26" s="20">
        <f>入力様式!A36</f>
        <v>25</v>
      </c>
      <c r="B26" s="19">
        <f>+入力様式!B36</f>
        <v>0</v>
      </c>
      <c r="C26" s="22"/>
      <c r="D26" s="15">
        <f t="shared" si="0"/>
        <v>0</v>
      </c>
      <c r="E26" s="4">
        <f>+入力様式!J36</f>
        <v>0</v>
      </c>
    </row>
    <row r="27" spans="1:5" ht="18" customHeight="1" x14ac:dyDescent="0.15">
      <c r="A27" s="20">
        <f>入力様式!A37</f>
        <v>26</v>
      </c>
      <c r="B27" s="19">
        <f>+入力様式!B37</f>
        <v>0</v>
      </c>
      <c r="C27" s="22"/>
      <c r="D27" s="15">
        <f t="shared" si="0"/>
        <v>0</v>
      </c>
      <c r="E27" s="4">
        <f>+入力様式!J37</f>
        <v>0</v>
      </c>
    </row>
    <row r="28" spans="1:5" ht="18" customHeight="1" x14ac:dyDescent="0.15">
      <c r="A28" s="20">
        <f>入力様式!A38</f>
        <v>27</v>
      </c>
      <c r="B28" s="19">
        <f>+入力様式!B38</f>
        <v>0</v>
      </c>
      <c r="C28" s="22"/>
      <c r="D28" s="15">
        <f t="shared" si="0"/>
        <v>0</v>
      </c>
      <c r="E28" s="4">
        <f>+入力様式!J38</f>
        <v>0</v>
      </c>
    </row>
    <row r="29" spans="1:5" ht="18" customHeight="1" x14ac:dyDescent="0.15">
      <c r="A29" s="20">
        <f>入力様式!A39</f>
        <v>28</v>
      </c>
      <c r="B29" s="19">
        <f>+入力様式!B39</f>
        <v>0</v>
      </c>
      <c r="C29" s="22"/>
      <c r="D29" s="15">
        <f t="shared" si="0"/>
        <v>0</v>
      </c>
      <c r="E29" s="4">
        <f>+入力様式!J39</f>
        <v>0</v>
      </c>
    </row>
    <row r="30" spans="1:5" ht="18" customHeight="1" x14ac:dyDescent="0.15">
      <c r="A30" s="20">
        <f>入力様式!A40</f>
        <v>29</v>
      </c>
      <c r="B30" s="19">
        <f>+入力様式!B40</f>
        <v>0</v>
      </c>
      <c r="C30" s="22"/>
      <c r="D30" s="15">
        <f t="shared" si="0"/>
        <v>0</v>
      </c>
      <c r="E30" s="4">
        <f>+入力様式!J40</f>
        <v>0</v>
      </c>
    </row>
    <row r="31" spans="1:5" ht="18" customHeight="1" x14ac:dyDescent="0.15">
      <c r="A31" s="20">
        <f>入力様式!A41</f>
        <v>30</v>
      </c>
      <c r="B31" s="19">
        <f>+入力様式!B41</f>
        <v>0</v>
      </c>
      <c r="C31" s="22"/>
      <c r="D31" s="15">
        <f t="shared" si="0"/>
        <v>0</v>
      </c>
      <c r="E31" s="4">
        <f>+入力様式!J41</f>
        <v>0</v>
      </c>
    </row>
    <row r="32" spans="1:5" ht="18" customHeight="1" x14ac:dyDescent="0.15">
      <c r="A32" s="20">
        <f>入力様式!A42</f>
        <v>31</v>
      </c>
      <c r="B32" s="19">
        <f>+入力様式!B42</f>
        <v>0</v>
      </c>
      <c r="C32" s="22"/>
      <c r="D32" s="15">
        <f t="shared" si="0"/>
        <v>0</v>
      </c>
      <c r="E32" s="4">
        <f>+入力様式!J42</f>
        <v>0</v>
      </c>
    </row>
    <row r="33" spans="1:5" ht="18" customHeight="1" x14ac:dyDescent="0.15">
      <c r="A33" s="20">
        <f>入力様式!A43</f>
        <v>32</v>
      </c>
      <c r="B33" s="19">
        <f>+入力様式!B43</f>
        <v>0</v>
      </c>
      <c r="C33" s="22"/>
      <c r="D33" s="15">
        <f t="shared" si="0"/>
        <v>0</v>
      </c>
      <c r="E33" s="4">
        <f>+入力様式!J43</f>
        <v>0</v>
      </c>
    </row>
    <row r="34" spans="1:5" ht="18" customHeight="1" x14ac:dyDescent="0.15">
      <c r="A34" s="20">
        <f>入力様式!A44</f>
        <v>33</v>
      </c>
      <c r="B34" s="19">
        <f>+入力様式!B44</f>
        <v>0</v>
      </c>
      <c r="C34" s="22"/>
      <c r="D34" s="15">
        <f t="shared" ref="D34:D51" si="1">B34*10+C34</f>
        <v>0</v>
      </c>
      <c r="E34" s="4">
        <f>+入力様式!J44</f>
        <v>0</v>
      </c>
    </row>
    <row r="35" spans="1:5" ht="18" customHeight="1" x14ac:dyDescent="0.15">
      <c r="A35" s="20">
        <f>入力様式!A45</f>
        <v>34</v>
      </c>
      <c r="B35" s="19">
        <f>+入力様式!B45</f>
        <v>0</v>
      </c>
      <c r="C35" s="22"/>
      <c r="D35" s="15">
        <f t="shared" si="1"/>
        <v>0</v>
      </c>
      <c r="E35" s="4">
        <f>+入力様式!J45</f>
        <v>0</v>
      </c>
    </row>
    <row r="36" spans="1:5" ht="18" customHeight="1" x14ac:dyDescent="0.15">
      <c r="A36" s="20">
        <f>入力様式!A46</f>
        <v>35</v>
      </c>
      <c r="B36" s="19">
        <f>+入力様式!B46</f>
        <v>0</v>
      </c>
      <c r="C36" s="22"/>
      <c r="D36" s="15">
        <f t="shared" si="1"/>
        <v>0</v>
      </c>
      <c r="E36" s="4">
        <f>+入力様式!J46</f>
        <v>0</v>
      </c>
    </row>
    <row r="37" spans="1:5" ht="18" customHeight="1" x14ac:dyDescent="0.15">
      <c r="A37" s="20">
        <f>入力様式!A47</f>
        <v>36</v>
      </c>
      <c r="B37" s="19">
        <f>+入力様式!B47</f>
        <v>0</v>
      </c>
      <c r="C37" s="22"/>
      <c r="D37" s="15">
        <f t="shared" si="1"/>
        <v>0</v>
      </c>
      <c r="E37" s="4">
        <f>+入力様式!J47</f>
        <v>0</v>
      </c>
    </row>
    <row r="38" spans="1:5" ht="18" customHeight="1" x14ac:dyDescent="0.15">
      <c r="A38" s="20">
        <f>入力様式!A48</f>
        <v>37</v>
      </c>
      <c r="B38" s="19">
        <f>+入力様式!B48</f>
        <v>0</v>
      </c>
      <c r="C38" s="22"/>
      <c r="D38" s="15">
        <f t="shared" si="1"/>
        <v>0</v>
      </c>
      <c r="E38" s="4">
        <f>+入力様式!J48</f>
        <v>0</v>
      </c>
    </row>
    <row r="39" spans="1:5" ht="18" customHeight="1" x14ac:dyDescent="0.15">
      <c r="A39" s="20">
        <f>入力様式!A49</f>
        <v>38</v>
      </c>
      <c r="B39" s="19">
        <f>+入力様式!B49</f>
        <v>0</v>
      </c>
      <c r="C39" s="22"/>
      <c r="D39" s="15">
        <f t="shared" si="1"/>
        <v>0</v>
      </c>
      <c r="E39" s="4">
        <f>+入力様式!J49</f>
        <v>0</v>
      </c>
    </row>
    <row r="40" spans="1:5" ht="18" customHeight="1" x14ac:dyDescent="0.15">
      <c r="A40" s="20">
        <f>入力様式!A50</f>
        <v>39</v>
      </c>
      <c r="B40" s="19">
        <f>+入力様式!B50</f>
        <v>0</v>
      </c>
      <c r="C40" s="22"/>
      <c r="D40" s="15">
        <f t="shared" si="1"/>
        <v>0</v>
      </c>
      <c r="E40" s="4">
        <f>+入力様式!J50</f>
        <v>0</v>
      </c>
    </row>
    <row r="41" spans="1:5" ht="18" customHeight="1" x14ac:dyDescent="0.15">
      <c r="A41" s="20">
        <f>入力様式!A51</f>
        <v>40</v>
      </c>
      <c r="B41" s="19">
        <f>+入力様式!B51</f>
        <v>0</v>
      </c>
      <c r="C41" s="22"/>
      <c r="D41" s="15">
        <f t="shared" si="1"/>
        <v>0</v>
      </c>
      <c r="E41" s="4">
        <f>+入力様式!J51</f>
        <v>0</v>
      </c>
    </row>
    <row r="42" spans="1:5" ht="18" customHeight="1" x14ac:dyDescent="0.15">
      <c r="A42" s="20">
        <f>入力様式!A52</f>
        <v>41</v>
      </c>
      <c r="B42" s="19">
        <f>+入力様式!B52</f>
        <v>0</v>
      </c>
      <c r="C42" s="22"/>
      <c r="D42" s="15">
        <f t="shared" si="1"/>
        <v>0</v>
      </c>
      <c r="E42" s="4">
        <f>+入力様式!J52</f>
        <v>0</v>
      </c>
    </row>
    <row r="43" spans="1:5" ht="18" customHeight="1" x14ac:dyDescent="0.15">
      <c r="A43" s="20">
        <f>入力様式!A53</f>
        <v>42</v>
      </c>
      <c r="B43" s="19">
        <f>+入力様式!B53</f>
        <v>0</v>
      </c>
      <c r="C43" s="22"/>
      <c r="D43" s="15">
        <f t="shared" si="1"/>
        <v>0</v>
      </c>
      <c r="E43" s="4">
        <f>+入力様式!J53</f>
        <v>0</v>
      </c>
    </row>
    <row r="44" spans="1:5" ht="18" customHeight="1" x14ac:dyDescent="0.15">
      <c r="A44" s="20">
        <f>入力様式!A54</f>
        <v>43</v>
      </c>
      <c r="B44" s="19">
        <f>+入力様式!B54</f>
        <v>0</v>
      </c>
      <c r="C44" s="22"/>
      <c r="D44" s="15">
        <f t="shared" si="1"/>
        <v>0</v>
      </c>
      <c r="E44" s="4">
        <f>+入力様式!J54</f>
        <v>0</v>
      </c>
    </row>
    <row r="45" spans="1:5" ht="18" customHeight="1" x14ac:dyDescent="0.15">
      <c r="A45" s="20">
        <f>入力様式!A55</f>
        <v>44</v>
      </c>
      <c r="B45" s="19">
        <f>+入力様式!B55</f>
        <v>0</v>
      </c>
      <c r="C45" s="22"/>
      <c r="D45" s="15">
        <f t="shared" si="1"/>
        <v>0</v>
      </c>
      <c r="E45" s="4">
        <f>+入力様式!J55</f>
        <v>0</v>
      </c>
    </row>
    <row r="46" spans="1:5" ht="18" customHeight="1" x14ac:dyDescent="0.15">
      <c r="A46" s="20">
        <f>入力様式!A56</f>
        <v>45</v>
      </c>
      <c r="B46" s="19">
        <f>+入力様式!B56</f>
        <v>0</v>
      </c>
      <c r="C46" s="22"/>
      <c r="D46" s="15">
        <f t="shared" si="1"/>
        <v>0</v>
      </c>
      <c r="E46" s="4">
        <f>+入力様式!J56</f>
        <v>0</v>
      </c>
    </row>
    <row r="47" spans="1:5" ht="18" customHeight="1" x14ac:dyDescent="0.15">
      <c r="A47" s="20">
        <f>入力様式!A57</f>
        <v>46</v>
      </c>
      <c r="B47" s="19">
        <f>+入力様式!B57</f>
        <v>0</v>
      </c>
      <c r="C47" s="22"/>
      <c r="D47" s="15">
        <f t="shared" si="1"/>
        <v>0</v>
      </c>
      <c r="E47" s="4">
        <f>+入力様式!J57</f>
        <v>0</v>
      </c>
    </row>
    <row r="48" spans="1:5" ht="18" customHeight="1" x14ac:dyDescent="0.15">
      <c r="A48" s="20">
        <f>入力様式!A58</f>
        <v>47</v>
      </c>
      <c r="B48" s="19">
        <f>+入力様式!B58</f>
        <v>0</v>
      </c>
      <c r="C48" s="22"/>
      <c r="D48" s="15">
        <f t="shared" si="1"/>
        <v>0</v>
      </c>
      <c r="E48" s="4">
        <f>+入力様式!J58</f>
        <v>0</v>
      </c>
    </row>
    <row r="49" spans="1:5" ht="18" customHeight="1" x14ac:dyDescent="0.15">
      <c r="A49" s="20">
        <f>入力様式!A59</f>
        <v>48</v>
      </c>
      <c r="B49" s="19">
        <f>+入力様式!B59</f>
        <v>0</v>
      </c>
      <c r="C49" s="22"/>
      <c r="D49" s="15">
        <f t="shared" si="1"/>
        <v>0</v>
      </c>
      <c r="E49" s="4">
        <f>+入力様式!J59</f>
        <v>0</v>
      </c>
    </row>
    <row r="50" spans="1:5" ht="18" customHeight="1" x14ac:dyDescent="0.15">
      <c r="A50" s="20">
        <f>入力様式!A60</f>
        <v>49</v>
      </c>
      <c r="B50" s="19">
        <f>+入力様式!B60</f>
        <v>0</v>
      </c>
      <c r="C50" s="22"/>
      <c r="D50" s="15">
        <f t="shared" si="1"/>
        <v>0</v>
      </c>
      <c r="E50" s="4">
        <f>+入力様式!J60</f>
        <v>0</v>
      </c>
    </row>
    <row r="51" spans="1:5" ht="18" customHeight="1" x14ac:dyDescent="0.15">
      <c r="A51" s="20">
        <f>入力様式!A61</f>
        <v>50</v>
      </c>
      <c r="B51" s="19">
        <f>+入力様式!B61</f>
        <v>0</v>
      </c>
      <c r="C51" s="23"/>
      <c r="D51" s="15">
        <f t="shared" si="1"/>
        <v>0</v>
      </c>
      <c r="E51" s="4">
        <f>+入力様式!J61</f>
        <v>0</v>
      </c>
    </row>
    <row r="52" spans="1:5" ht="20.100000000000001" customHeight="1" x14ac:dyDescent="0.15">
      <c r="A52" s="20">
        <f>入力様式!A62</f>
        <v>51</v>
      </c>
      <c r="B52" s="19">
        <f>+入力様式!B62</f>
        <v>0</v>
      </c>
      <c r="C52" s="22"/>
      <c r="D52" s="15">
        <f t="shared" ref="D52:D101" si="2">B52*10+C52</f>
        <v>0</v>
      </c>
      <c r="E52" s="4">
        <f>+入力様式!J62</f>
        <v>0</v>
      </c>
    </row>
    <row r="53" spans="1:5" ht="18" customHeight="1" x14ac:dyDescent="0.15">
      <c r="A53" s="20">
        <f>入力様式!A63</f>
        <v>52</v>
      </c>
      <c r="B53" s="19">
        <f>+入力様式!B63</f>
        <v>0</v>
      </c>
      <c r="C53" s="22"/>
      <c r="D53" s="15">
        <f t="shared" si="2"/>
        <v>0</v>
      </c>
      <c r="E53" s="4">
        <f>+入力様式!J63</f>
        <v>0</v>
      </c>
    </row>
    <row r="54" spans="1:5" ht="18" customHeight="1" x14ac:dyDescent="0.15">
      <c r="A54" s="20">
        <f>入力様式!A64</f>
        <v>53</v>
      </c>
      <c r="B54" s="19">
        <f>+入力様式!B64</f>
        <v>0</v>
      </c>
      <c r="C54" s="22"/>
      <c r="D54" s="15">
        <f t="shared" si="2"/>
        <v>0</v>
      </c>
      <c r="E54" s="4">
        <f>+入力様式!J64</f>
        <v>0</v>
      </c>
    </row>
    <row r="55" spans="1:5" ht="18" customHeight="1" x14ac:dyDescent="0.15">
      <c r="A55" s="20">
        <f>入力様式!A65</f>
        <v>54</v>
      </c>
      <c r="B55" s="19">
        <f>+入力様式!B65</f>
        <v>0</v>
      </c>
      <c r="C55" s="22"/>
      <c r="D55" s="15">
        <f t="shared" si="2"/>
        <v>0</v>
      </c>
      <c r="E55" s="4">
        <f>+入力様式!J65</f>
        <v>0</v>
      </c>
    </row>
    <row r="56" spans="1:5" ht="18" customHeight="1" x14ac:dyDescent="0.15">
      <c r="A56" s="20">
        <f>入力様式!A66</f>
        <v>55</v>
      </c>
      <c r="B56" s="19">
        <f>+入力様式!B66</f>
        <v>0</v>
      </c>
      <c r="C56" s="22"/>
      <c r="D56" s="15">
        <f t="shared" si="2"/>
        <v>0</v>
      </c>
      <c r="E56" s="4">
        <f>+入力様式!J66</f>
        <v>0</v>
      </c>
    </row>
    <row r="57" spans="1:5" ht="18" customHeight="1" x14ac:dyDescent="0.15">
      <c r="A57" s="20">
        <f>入力様式!A67</f>
        <v>56</v>
      </c>
      <c r="B57" s="19">
        <f>+入力様式!B67</f>
        <v>0</v>
      </c>
      <c r="C57" s="22"/>
      <c r="D57" s="15">
        <f t="shared" si="2"/>
        <v>0</v>
      </c>
      <c r="E57" s="4">
        <f>+入力様式!J67</f>
        <v>0</v>
      </c>
    </row>
    <row r="58" spans="1:5" ht="18" customHeight="1" x14ac:dyDescent="0.15">
      <c r="A58" s="20">
        <f>入力様式!A68</f>
        <v>57</v>
      </c>
      <c r="B58" s="19">
        <f>+入力様式!B68</f>
        <v>0</v>
      </c>
      <c r="C58" s="22"/>
      <c r="D58" s="15">
        <f t="shared" si="2"/>
        <v>0</v>
      </c>
      <c r="E58" s="4">
        <f>+入力様式!J68</f>
        <v>0</v>
      </c>
    </row>
    <row r="59" spans="1:5" ht="18" customHeight="1" x14ac:dyDescent="0.15">
      <c r="A59" s="20">
        <f>入力様式!A69</f>
        <v>58</v>
      </c>
      <c r="B59" s="19">
        <f>+入力様式!B69</f>
        <v>0</v>
      </c>
      <c r="C59" s="22"/>
      <c r="D59" s="15">
        <f t="shared" si="2"/>
        <v>0</v>
      </c>
      <c r="E59" s="4">
        <f>+入力様式!J69</f>
        <v>0</v>
      </c>
    </row>
    <row r="60" spans="1:5" ht="18" customHeight="1" x14ac:dyDescent="0.15">
      <c r="A60" s="20">
        <f>入力様式!A70</f>
        <v>59</v>
      </c>
      <c r="B60" s="19">
        <f>+入力様式!B70</f>
        <v>0</v>
      </c>
      <c r="C60" s="22"/>
      <c r="D60" s="15">
        <f t="shared" si="2"/>
        <v>0</v>
      </c>
      <c r="E60" s="4">
        <f>+入力様式!J70</f>
        <v>0</v>
      </c>
    </row>
    <row r="61" spans="1:5" ht="18" customHeight="1" x14ac:dyDescent="0.15">
      <c r="A61" s="20">
        <f>入力様式!A71</f>
        <v>60</v>
      </c>
      <c r="B61" s="19">
        <f>+入力様式!B71</f>
        <v>0</v>
      </c>
      <c r="C61" s="22"/>
      <c r="D61" s="15">
        <f t="shared" si="2"/>
        <v>0</v>
      </c>
      <c r="E61" s="4">
        <f>+入力様式!J71</f>
        <v>0</v>
      </c>
    </row>
    <row r="62" spans="1:5" ht="18" customHeight="1" x14ac:dyDescent="0.15">
      <c r="A62" s="20">
        <f>入力様式!A72</f>
        <v>61</v>
      </c>
      <c r="B62" s="19">
        <f>+入力様式!B72</f>
        <v>0</v>
      </c>
      <c r="C62" s="22"/>
      <c r="D62" s="15">
        <f t="shared" si="2"/>
        <v>0</v>
      </c>
      <c r="E62" s="4">
        <f>+入力様式!J72</f>
        <v>0</v>
      </c>
    </row>
    <row r="63" spans="1:5" ht="18" customHeight="1" x14ac:dyDescent="0.15">
      <c r="A63" s="20">
        <f>入力様式!A73</f>
        <v>62</v>
      </c>
      <c r="B63" s="19">
        <f>+入力様式!B73</f>
        <v>0</v>
      </c>
      <c r="C63" s="22"/>
      <c r="D63" s="15">
        <f t="shared" si="2"/>
        <v>0</v>
      </c>
      <c r="E63" s="4">
        <f>+入力様式!J73</f>
        <v>0</v>
      </c>
    </row>
    <row r="64" spans="1:5" ht="18" customHeight="1" x14ac:dyDescent="0.15">
      <c r="A64" s="20">
        <f>入力様式!A74</f>
        <v>63</v>
      </c>
      <c r="B64" s="19">
        <f>+入力様式!B74</f>
        <v>0</v>
      </c>
      <c r="C64" s="22"/>
      <c r="D64" s="15">
        <f t="shared" si="2"/>
        <v>0</v>
      </c>
      <c r="E64" s="4">
        <f>+入力様式!J74</f>
        <v>0</v>
      </c>
    </row>
    <row r="65" spans="1:5" ht="18" customHeight="1" x14ac:dyDescent="0.15">
      <c r="A65" s="20">
        <f>入力様式!A75</f>
        <v>64</v>
      </c>
      <c r="B65" s="19">
        <f>+入力様式!B75</f>
        <v>0</v>
      </c>
      <c r="C65" s="22"/>
      <c r="D65" s="15">
        <f t="shared" si="2"/>
        <v>0</v>
      </c>
      <c r="E65" s="4">
        <f>+入力様式!J75</f>
        <v>0</v>
      </c>
    </row>
    <row r="66" spans="1:5" ht="18" customHeight="1" x14ac:dyDescent="0.15">
      <c r="A66" s="20">
        <f>入力様式!A76</f>
        <v>65</v>
      </c>
      <c r="B66" s="19">
        <f>+入力様式!B76</f>
        <v>0</v>
      </c>
      <c r="C66" s="22"/>
      <c r="D66" s="15">
        <f t="shared" si="2"/>
        <v>0</v>
      </c>
      <c r="E66" s="4">
        <f>+入力様式!J76</f>
        <v>0</v>
      </c>
    </row>
    <row r="67" spans="1:5" ht="18" customHeight="1" x14ac:dyDescent="0.15">
      <c r="A67" s="20">
        <f>入力様式!A77</f>
        <v>66</v>
      </c>
      <c r="B67" s="19">
        <f>+入力様式!B77</f>
        <v>0</v>
      </c>
      <c r="C67" s="22"/>
      <c r="D67" s="15">
        <f t="shared" si="2"/>
        <v>0</v>
      </c>
      <c r="E67" s="4">
        <f>+入力様式!J77</f>
        <v>0</v>
      </c>
    </row>
    <row r="68" spans="1:5" ht="18" customHeight="1" x14ac:dyDescent="0.15">
      <c r="A68" s="20">
        <f>入力様式!A78</f>
        <v>67</v>
      </c>
      <c r="B68" s="19">
        <f>+入力様式!B78</f>
        <v>0</v>
      </c>
      <c r="C68" s="22"/>
      <c r="D68" s="15">
        <f t="shared" si="2"/>
        <v>0</v>
      </c>
      <c r="E68" s="4">
        <f>+入力様式!J78</f>
        <v>0</v>
      </c>
    </row>
    <row r="69" spans="1:5" ht="18" customHeight="1" x14ac:dyDescent="0.15">
      <c r="A69" s="20">
        <f>入力様式!A79</f>
        <v>68</v>
      </c>
      <c r="B69" s="19">
        <f>+入力様式!B79</f>
        <v>0</v>
      </c>
      <c r="C69" s="22"/>
      <c r="D69" s="15">
        <f t="shared" si="2"/>
        <v>0</v>
      </c>
      <c r="E69" s="4">
        <f>+入力様式!J79</f>
        <v>0</v>
      </c>
    </row>
    <row r="70" spans="1:5" ht="18" customHeight="1" x14ac:dyDescent="0.15">
      <c r="A70" s="20">
        <f>入力様式!A80</f>
        <v>69</v>
      </c>
      <c r="B70" s="19">
        <f>+入力様式!B80</f>
        <v>0</v>
      </c>
      <c r="C70" s="22"/>
      <c r="D70" s="15">
        <f t="shared" si="2"/>
        <v>0</v>
      </c>
      <c r="E70" s="4">
        <f>+入力様式!J80</f>
        <v>0</v>
      </c>
    </row>
    <row r="71" spans="1:5" ht="18" customHeight="1" x14ac:dyDescent="0.15">
      <c r="A71" s="20">
        <f>入力様式!A81</f>
        <v>70</v>
      </c>
      <c r="B71" s="19">
        <f>+入力様式!B81</f>
        <v>0</v>
      </c>
      <c r="C71" s="22"/>
      <c r="D71" s="15">
        <f t="shared" si="2"/>
        <v>0</v>
      </c>
      <c r="E71" s="4">
        <f>+入力様式!J81</f>
        <v>0</v>
      </c>
    </row>
    <row r="72" spans="1:5" ht="18" customHeight="1" x14ac:dyDescent="0.15">
      <c r="A72" s="20">
        <f>入力様式!A82</f>
        <v>71</v>
      </c>
      <c r="B72" s="19">
        <f>+入力様式!B82</f>
        <v>0</v>
      </c>
      <c r="C72" s="22"/>
      <c r="D72" s="15">
        <f t="shared" si="2"/>
        <v>0</v>
      </c>
      <c r="E72" s="4">
        <f>+入力様式!J82</f>
        <v>0</v>
      </c>
    </row>
    <row r="73" spans="1:5" ht="18" customHeight="1" x14ac:dyDescent="0.15">
      <c r="A73" s="20">
        <f>入力様式!A83</f>
        <v>72</v>
      </c>
      <c r="B73" s="19">
        <f>+入力様式!B83</f>
        <v>0</v>
      </c>
      <c r="C73" s="22"/>
      <c r="D73" s="15">
        <f t="shared" si="2"/>
        <v>0</v>
      </c>
      <c r="E73" s="4">
        <f>+入力様式!J83</f>
        <v>0</v>
      </c>
    </row>
    <row r="74" spans="1:5" ht="18" customHeight="1" x14ac:dyDescent="0.15">
      <c r="A74" s="20">
        <f>入力様式!A84</f>
        <v>73</v>
      </c>
      <c r="B74" s="19">
        <f>+入力様式!B84</f>
        <v>0</v>
      </c>
      <c r="C74" s="22"/>
      <c r="D74" s="15">
        <f t="shared" si="2"/>
        <v>0</v>
      </c>
      <c r="E74" s="4">
        <f>+入力様式!J84</f>
        <v>0</v>
      </c>
    </row>
    <row r="75" spans="1:5" ht="18" customHeight="1" x14ac:dyDescent="0.15">
      <c r="A75" s="20">
        <f>入力様式!A85</f>
        <v>74</v>
      </c>
      <c r="B75" s="19">
        <f>+入力様式!B85</f>
        <v>0</v>
      </c>
      <c r="C75" s="22"/>
      <c r="D75" s="15">
        <f t="shared" si="2"/>
        <v>0</v>
      </c>
      <c r="E75" s="4">
        <f>+入力様式!J85</f>
        <v>0</v>
      </c>
    </row>
    <row r="76" spans="1:5" ht="18" customHeight="1" x14ac:dyDescent="0.15">
      <c r="A76" s="20">
        <f>入力様式!A86</f>
        <v>75</v>
      </c>
      <c r="B76" s="19">
        <f>+入力様式!B86</f>
        <v>0</v>
      </c>
      <c r="C76" s="22"/>
      <c r="D76" s="15">
        <f t="shared" si="2"/>
        <v>0</v>
      </c>
      <c r="E76" s="4">
        <f>+入力様式!J86</f>
        <v>0</v>
      </c>
    </row>
    <row r="77" spans="1:5" ht="18" customHeight="1" x14ac:dyDescent="0.15">
      <c r="A77" s="20">
        <f>入力様式!A87</f>
        <v>76</v>
      </c>
      <c r="B77" s="19">
        <f>+入力様式!B87</f>
        <v>0</v>
      </c>
      <c r="C77" s="22"/>
      <c r="D77" s="15">
        <f t="shared" si="2"/>
        <v>0</v>
      </c>
      <c r="E77" s="4">
        <f>+入力様式!J87</f>
        <v>0</v>
      </c>
    </row>
    <row r="78" spans="1:5" ht="18" customHeight="1" x14ac:dyDescent="0.15">
      <c r="A78" s="20">
        <f>入力様式!A88</f>
        <v>77</v>
      </c>
      <c r="B78" s="19">
        <f>+入力様式!B88</f>
        <v>0</v>
      </c>
      <c r="C78" s="22"/>
      <c r="D78" s="15">
        <f t="shared" si="2"/>
        <v>0</v>
      </c>
      <c r="E78" s="4">
        <f>+入力様式!J88</f>
        <v>0</v>
      </c>
    </row>
    <row r="79" spans="1:5" ht="18" customHeight="1" x14ac:dyDescent="0.15">
      <c r="A79" s="20">
        <f>入力様式!A89</f>
        <v>78</v>
      </c>
      <c r="B79" s="19">
        <f>+入力様式!B89</f>
        <v>0</v>
      </c>
      <c r="C79" s="22"/>
      <c r="D79" s="15">
        <f t="shared" si="2"/>
        <v>0</v>
      </c>
      <c r="E79" s="4">
        <f>+入力様式!J89</f>
        <v>0</v>
      </c>
    </row>
    <row r="80" spans="1:5" ht="18" customHeight="1" x14ac:dyDescent="0.15">
      <c r="A80" s="20">
        <f>入力様式!A90</f>
        <v>79</v>
      </c>
      <c r="B80" s="19">
        <f>+入力様式!B90</f>
        <v>0</v>
      </c>
      <c r="C80" s="22"/>
      <c r="D80" s="15">
        <f t="shared" si="2"/>
        <v>0</v>
      </c>
      <c r="E80" s="4">
        <f>+入力様式!J90</f>
        <v>0</v>
      </c>
    </row>
    <row r="81" spans="1:5" ht="18" customHeight="1" x14ac:dyDescent="0.15">
      <c r="A81" s="20">
        <f>入力様式!A91</f>
        <v>80</v>
      </c>
      <c r="B81" s="19">
        <f>+入力様式!B91</f>
        <v>0</v>
      </c>
      <c r="C81" s="22"/>
      <c r="D81" s="15">
        <f t="shared" si="2"/>
        <v>0</v>
      </c>
      <c r="E81" s="4">
        <f>+入力様式!J91</f>
        <v>0</v>
      </c>
    </row>
    <row r="82" spans="1:5" ht="18" customHeight="1" x14ac:dyDescent="0.15">
      <c r="A82" s="20">
        <f>入力様式!A92</f>
        <v>81</v>
      </c>
      <c r="B82" s="19">
        <f>+入力様式!B92</f>
        <v>0</v>
      </c>
      <c r="C82" s="22"/>
      <c r="D82" s="15">
        <f t="shared" si="2"/>
        <v>0</v>
      </c>
      <c r="E82" s="4">
        <f>+入力様式!J92</f>
        <v>0</v>
      </c>
    </row>
    <row r="83" spans="1:5" ht="18" customHeight="1" x14ac:dyDescent="0.15">
      <c r="A83" s="20">
        <f>入力様式!A93</f>
        <v>82</v>
      </c>
      <c r="B83" s="19">
        <f>+入力様式!B93</f>
        <v>0</v>
      </c>
      <c r="C83" s="22"/>
      <c r="D83" s="15">
        <f t="shared" si="2"/>
        <v>0</v>
      </c>
      <c r="E83" s="4">
        <f>+入力様式!J93</f>
        <v>0</v>
      </c>
    </row>
    <row r="84" spans="1:5" ht="18" customHeight="1" x14ac:dyDescent="0.15">
      <c r="A84" s="20">
        <f>入力様式!A94</f>
        <v>83</v>
      </c>
      <c r="B84" s="19">
        <f>+入力様式!B94</f>
        <v>0</v>
      </c>
      <c r="C84" s="22"/>
      <c r="D84" s="15">
        <f t="shared" si="2"/>
        <v>0</v>
      </c>
      <c r="E84" s="4">
        <f>+入力様式!J94</f>
        <v>0</v>
      </c>
    </row>
    <row r="85" spans="1:5" ht="18" customHeight="1" x14ac:dyDescent="0.15">
      <c r="A85" s="20">
        <f>入力様式!A95</f>
        <v>84</v>
      </c>
      <c r="B85" s="19">
        <f>+入力様式!B95</f>
        <v>0</v>
      </c>
      <c r="C85" s="22"/>
      <c r="D85" s="15">
        <f t="shared" si="2"/>
        <v>0</v>
      </c>
      <c r="E85" s="4">
        <f>+入力様式!J95</f>
        <v>0</v>
      </c>
    </row>
    <row r="86" spans="1:5" ht="18" customHeight="1" x14ac:dyDescent="0.15">
      <c r="A86" s="20">
        <f>入力様式!A96</f>
        <v>85</v>
      </c>
      <c r="B86" s="19">
        <f>+入力様式!B96</f>
        <v>0</v>
      </c>
      <c r="C86" s="22"/>
      <c r="D86" s="15">
        <f t="shared" si="2"/>
        <v>0</v>
      </c>
      <c r="E86" s="4">
        <f>+入力様式!J96</f>
        <v>0</v>
      </c>
    </row>
    <row r="87" spans="1:5" ht="18" customHeight="1" x14ac:dyDescent="0.15">
      <c r="A87" s="20">
        <f>入力様式!A97</f>
        <v>86</v>
      </c>
      <c r="B87" s="19">
        <f>+入力様式!B97</f>
        <v>0</v>
      </c>
      <c r="C87" s="22"/>
      <c r="D87" s="15">
        <f t="shared" si="2"/>
        <v>0</v>
      </c>
      <c r="E87" s="4">
        <f>+入力様式!J97</f>
        <v>0</v>
      </c>
    </row>
    <row r="88" spans="1:5" ht="18" customHeight="1" x14ac:dyDescent="0.15">
      <c r="A88" s="20">
        <f>入力様式!A98</f>
        <v>87</v>
      </c>
      <c r="B88" s="19">
        <f>+入力様式!B98</f>
        <v>0</v>
      </c>
      <c r="C88" s="22"/>
      <c r="D88" s="15">
        <f t="shared" si="2"/>
        <v>0</v>
      </c>
      <c r="E88" s="4">
        <f>+入力様式!J98</f>
        <v>0</v>
      </c>
    </row>
    <row r="89" spans="1:5" ht="18" customHeight="1" x14ac:dyDescent="0.15">
      <c r="A89" s="20">
        <f>入力様式!A99</f>
        <v>88</v>
      </c>
      <c r="B89" s="19">
        <f>+入力様式!B99</f>
        <v>0</v>
      </c>
      <c r="C89" s="22"/>
      <c r="D89" s="15">
        <f t="shared" si="2"/>
        <v>0</v>
      </c>
      <c r="E89" s="4">
        <f>+入力様式!J99</f>
        <v>0</v>
      </c>
    </row>
    <row r="90" spans="1:5" ht="18" customHeight="1" x14ac:dyDescent="0.15">
      <c r="A90" s="20">
        <f>入力様式!A100</f>
        <v>89</v>
      </c>
      <c r="B90" s="19">
        <f>+入力様式!B100</f>
        <v>0</v>
      </c>
      <c r="C90" s="22"/>
      <c r="D90" s="15">
        <f t="shared" si="2"/>
        <v>0</v>
      </c>
      <c r="E90" s="4">
        <f>+入力様式!J100</f>
        <v>0</v>
      </c>
    </row>
    <row r="91" spans="1:5" ht="18" customHeight="1" x14ac:dyDescent="0.15">
      <c r="A91" s="20">
        <f>入力様式!A101</f>
        <v>90</v>
      </c>
      <c r="B91" s="19">
        <f>+入力様式!B101</f>
        <v>0</v>
      </c>
      <c r="C91" s="22"/>
      <c r="D91" s="15">
        <f t="shared" si="2"/>
        <v>0</v>
      </c>
      <c r="E91" s="4">
        <f>+入力様式!J101</f>
        <v>0</v>
      </c>
    </row>
    <row r="92" spans="1:5" ht="18" customHeight="1" x14ac:dyDescent="0.15">
      <c r="A92" s="20">
        <f>入力様式!A102</f>
        <v>91</v>
      </c>
      <c r="B92" s="19">
        <f>+入力様式!B102</f>
        <v>0</v>
      </c>
      <c r="C92" s="22"/>
      <c r="D92" s="15">
        <f t="shared" si="2"/>
        <v>0</v>
      </c>
      <c r="E92" s="4">
        <f>+入力様式!J102</f>
        <v>0</v>
      </c>
    </row>
    <row r="93" spans="1:5" ht="18" customHeight="1" x14ac:dyDescent="0.15">
      <c r="A93" s="20">
        <f>入力様式!A103</f>
        <v>92</v>
      </c>
      <c r="B93" s="19">
        <f>+入力様式!B103</f>
        <v>0</v>
      </c>
      <c r="C93" s="22"/>
      <c r="D93" s="15">
        <f t="shared" si="2"/>
        <v>0</v>
      </c>
      <c r="E93" s="4">
        <f>+入力様式!J103</f>
        <v>0</v>
      </c>
    </row>
    <row r="94" spans="1:5" ht="18" customHeight="1" x14ac:dyDescent="0.15">
      <c r="A94" s="20">
        <f>入力様式!A104</f>
        <v>93</v>
      </c>
      <c r="B94" s="19">
        <f>+入力様式!B104</f>
        <v>0</v>
      </c>
      <c r="C94" s="22"/>
      <c r="D94" s="15">
        <f t="shared" si="2"/>
        <v>0</v>
      </c>
      <c r="E94" s="4">
        <f>+入力様式!J104</f>
        <v>0</v>
      </c>
    </row>
    <row r="95" spans="1:5" ht="18" customHeight="1" x14ac:dyDescent="0.15">
      <c r="A95" s="20">
        <f>入力様式!A105</f>
        <v>94</v>
      </c>
      <c r="B95" s="19">
        <f>+入力様式!B105</f>
        <v>0</v>
      </c>
      <c r="C95" s="22"/>
      <c r="D95" s="15">
        <f t="shared" si="2"/>
        <v>0</v>
      </c>
      <c r="E95" s="4">
        <f>+入力様式!J105</f>
        <v>0</v>
      </c>
    </row>
    <row r="96" spans="1:5" ht="18" customHeight="1" x14ac:dyDescent="0.15">
      <c r="A96" s="20">
        <f>入力様式!A106</f>
        <v>95</v>
      </c>
      <c r="B96" s="19">
        <f>+入力様式!B106</f>
        <v>0</v>
      </c>
      <c r="C96" s="22"/>
      <c r="D96" s="15">
        <f t="shared" si="2"/>
        <v>0</v>
      </c>
      <c r="E96" s="4">
        <f>+入力様式!J106</f>
        <v>0</v>
      </c>
    </row>
    <row r="97" spans="1:5" ht="18" customHeight="1" x14ac:dyDescent="0.15">
      <c r="A97" s="20">
        <f>入力様式!A107</f>
        <v>96</v>
      </c>
      <c r="B97" s="19">
        <f>+入力様式!B107</f>
        <v>0</v>
      </c>
      <c r="C97" s="22"/>
      <c r="D97" s="15">
        <f t="shared" si="2"/>
        <v>0</v>
      </c>
      <c r="E97" s="4">
        <f>+入力様式!J107</f>
        <v>0</v>
      </c>
    </row>
    <row r="98" spans="1:5" ht="18" customHeight="1" x14ac:dyDescent="0.15">
      <c r="A98" s="20">
        <f>入力様式!A108</f>
        <v>97</v>
      </c>
      <c r="B98" s="19">
        <f>+入力様式!B108</f>
        <v>0</v>
      </c>
      <c r="C98" s="22"/>
      <c r="D98" s="15">
        <f t="shared" si="2"/>
        <v>0</v>
      </c>
      <c r="E98" s="4">
        <f>+入力様式!J108</f>
        <v>0</v>
      </c>
    </row>
    <row r="99" spans="1:5" ht="18" customHeight="1" x14ac:dyDescent="0.15">
      <c r="A99" s="20">
        <f>入力様式!A109</f>
        <v>98</v>
      </c>
      <c r="B99" s="19">
        <f>+入力様式!B109</f>
        <v>0</v>
      </c>
      <c r="C99" s="22"/>
      <c r="D99" s="15">
        <f t="shared" si="2"/>
        <v>0</v>
      </c>
      <c r="E99" s="4">
        <f>+入力様式!J109</f>
        <v>0</v>
      </c>
    </row>
    <row r="100" spans="1:5" ht="18" customHeight="1" x14ac:dyDescent="0.15">
      <c r="A100" s="20">
        <f>入力様式!A110</f>
        <v>99</v>
      </c>
      <c r="B100" s="19">
        <f>+入力様式!B110</f>
        <v>0</v>
      </c>
      <c r="C100" s="22"/>
      <c r="D100" s="15">
        <f t="shared" si="2"/>
        <v>0</v>
      </c>
      <c r="E100" s="4">
        <f>+入力様式!J110</f>
        <v>0</v>
      </c>
    </row>
    <row r="101" spans="1:5" ht="18" customHeight="1" thickBot="1" x14ac:dyDescent="0.2">
      <c r="A101" s="20">
        <f>入力様式!A111</f>
        <v>100</v>
      </c>
      <c r="B101" s="19">
        <f>+入力様式!B111</f>
        <v>0</v>
      </c>
      <c r="C101" s="24"/>
      <c r="D101" s="15">
        <f t="shared" si="2"/>
        <v>0</v>
      </c>
      <c r="E101" s="4">
        <f>+入力様式!J111</f>
        <v>0</v>
      </c>
    </row>
  </sheetData>
  <phoneticPr fontId="1"/>
  <conditionalFormatting sqref="B2:E101">
    <cfRule type="expression" dxfId="4" priority="1">
      <formula>$B2=4</formula>
    </cfRule>
    <cfRule type="expression" dxfId="3" priority="2">
      <formula>$B2=3</formula>
    </cfRule>
    <cfRule type="expression" dxfId="2" priority="3">
      <formula>$B2=2</formula>
    </cfRule>
    <cfRule type="expression" dxfId="1" priority="4">
      <formula>$B2=1</formula>
    </cfRule>
  </conditionalFormatting>
  <printOptions horizontalCentered="1"/>
  <pageMargins left="0.59055118110236227" right="0.39370078740157483" top="0.39370078740157483" bottom="0.39370078740157483" header="0.31496062992125984" footer="0.31496062992125984"/>
  <pageSetup paperSize="9" scale="88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1"/>
  <sheetViews>
    <sheetView showGridLines="0" showZeros="0" workbookViewId="0">
      <selection activeCell="C20" sqref="C20"/>
    </sheetView>
  </sheetViews>
  <sheetFormatPr defaultRowHeight="13.5" x14ac:dyDescent="0.15"/>
  <cols>
    <col min="1" max="1" width="4.625" style="8" customWidth="1"/>
    <col min="2" max="2" width="4.625" style="5" customWidth="1"/>
    <col min="3" max="3" width="96.5" style="5" customWidth="1"/>
    <col min="4" max="16384" width="9" style="5"/>
  </cols>
  <sheetData>
    <row r="1" spans="1:3" ht="18" customHeight="1" x14ac:dyDescent="0.15">
      <c r="A1" s="8" t="s">
        <v>42</v>
      </c>
      <c r="B1" s="21" t="s">
        <v>30</v>
      </c>
      <c r="C1" s="17" t="s">
        <v>36</v>
      </c>
    </row>
    <row r="2" spans="1:3" ht="18" customHeight="1" x14ac:dyDescent="0.15">
      <c r="A2" s="13">
        <f>入力様式!A12</f>
        <v>1</v>
      </c>
      <c r="B2" s="25">
        <v>1</v>
      </c>
      <c r="C2" s="18" t="str">
        <f>+入力様式!K12</f>
        <v>えをかいたから。</v>
      </c>
    </row>
    <row r="3" spans="1:3" ht="18" customHeight="1" x14ac:dyDescent="0.15">
      <c r="A3" s="13">
        <f>入力様式!A13</f>
        <v>2</v>
      </c>
      <c r="B3" s="25">
        <v>2</v>
      </c>
      <c r="C3" s="18" t="str">
        <f>+入力様式!K13</f>
        <v>えをかくことです。</v>
      </c>
    </row>
    <row r="4" spans="1:3" ht="18" customHeight="1" x14ac:dyDescent="0.15">
      <c r="A4" s="13">
        <f>入力様式!A14</f>
        <v>3</v>
      </c>
      <c r="B4" s="25">
        <v>3</v>
      </c>
      <c r="C4" s="18" t="str">
        <f>+入力様式!K14</f>
        <v>えをかくこととクレーン車にのれたからです。</v>
      </c>
    </row>
    <row r="5" spans="1:3" ht="18" customHeight="1" x14ac:dyDescent="0.15">
      <c r="A5" s="13">
        <f>入力様式!A15</f>
        <v>4</v>
      </c>
      <c r="B5" s="25">
        <v>4</v>
      </c>
      <c r="C5" s="18" t="str">
        <f>+入力様式!K15</f>
        <v>えをかいたこと。クレーン車にのれたから。</v>
      </c>
    </row>
    <row r="6" spans="1:3" ht="18" customHeight="1" x14ac:dyDescent="0.15">
      <c r="A6" s="13">
        <f>入力様式!A16</f>
        <v>5</v>
      </c>
      <c r="B6" s="25">
        <v>5</v>
      </c>
      <c r="C6" s="18">
        <f>+入力様式!K16</f>
        <v>0</v>
      </c>
    </row>
    <row r="7" spans="1:3" ht="18" customHeight="1" x14ac:dyDescent="0.15">
      <c r="A7" s="13">
        <f>入力様式!A17</f>
        <v>6</v>
      </c>
      <c r="B7" s="25">
        <v>6</v>
      </c>
      <c r="C7" s="18">
        <f>+入力様式!K17</f>
        <v>0</v>
      </c>
    </row>
    <row r="8" spans="1:3" ht="18" customHeight="1" x14ac:dyDescent="0.15">
      <c r="A8" s="13">
        <f>入力様式!A18</f>
        <v>7</v>
      </c>
      <c r="B8" s="25">
        <v>7</v>
      </c>
      <c r="C8" s="18">
        <f>+入力様式!K18</f>
        <v>0</v>
      </c>
    </row>
    <row r="9" spans="1:3" ht="18" customHeight="1" x14ac:dyDescent="0.15">
      <c r="A9" s="13">
        <f>入力様式!A19</f>
        <v>8</v>
      </c>
      <c r="B9" s="25">
        <v>8</v>
      </c>
      <c r="C9" s="18">
        <f>+入力様式!K19</f>
        <v>0</v>
      </c>
    </row>
    <row r="10" spans="1:3" ht="18" customHeight="1" x14ac:dyDescent="0.15">
      <c r="A10" s="13">
        <f>入力様式!A20</f>
        <v>9</v>
      </c>
      <c r="B10" s="25">
        <v>9</v>
      </c>
      <c r="C10" s="18">
        <f>+入力様式!K20</f>
        <v>0</v>
      </c>
    </row>
    <row r="11" spans="1:3" ht="18" customHeight="1" x14ac:dyDescent="0.15">
      <c r="A11" s="13">
        <f>入力様式!A21</f>
        <v>10</v>
      </c>
      <c r="B11" s="25">
        <v>10</v>
      </c>
      <c r="C11" s="18">
        <f>+入力様式!K21</f>
        <v>0</v>
      </c>
    </row>
    <row r="12" spans="1:3" ht="18" customHeight="1" x14ac:dyDescent="0.15">
      <c r="A12" s="13">
        <f>入力様式!A22</f>
        <v>11</v>
      </c>
      <c r="B12" s="25"/>
      <c r="C12" s="18">
        <f>+入力様式!K22</f>
        <v>0</v>
      </c>
    </row>
    <row r="13" spans="1:3" ht="18" customHeight="1" x14ac:dyDescent="0.15">
      <c r="A13" s="13">
        <f>入力様式!A23</f>
        <v>12</v>
      </c>
      <c r="B13" s="25"/>
      <c r="C13" s="18">
        <f>+入力様式!K23</f>
        <v>0</v>
      </c>
    </row>
    <row r="14" spans="1:3" ht="18" customHeight="1" x14ac:dyDescent="0.15">
      <c r="A14" s="13">
        <f>入力様式!A24</f>
        <v>13</v>
      </c>
      <c r="B14" s="25"/>
      <c r="C14" s="18">
        <f>+入力様式!K24</f>
        <v>0</v>
      </c>
    </row>
    <row r="15" spans="1:3" ht="18" customHeight="1" x14ac:dyDescent="0.15">
      <c r="A15" s="13">
        <f>入力様式!A25</f>
        <v>14</v>
      </c>
      <c r="B15" s="25"/>
      <c r="C15" s="18">
        <f>+入力様式!K25</f>
        <v>0</v>
      </c>
    </row>
    <row r="16" spans="1:3" ht="18" customHeight="1" x14ac:dyDescent="0.15">
      <c r="A16" s="13">
        <f>入力様式!A26</f>
        <v>15</v>
      </c>
      <c r="B16" s="25"/>
      <c r="C16" s="18">
        <f>+入力様式!K26</f>
        <v>0</v>
      </c>
    </row>
    <row r="17" spans="1:3" ht="18" customHeight="1" x14ac:dyDescent="0.15">
      <c r="A17" s="13">
        <f>入力様式!A27</f>
        <v>16</v>
      </c>
      <c r="B17" s="25"/>
      <c r="C17" s="18">
        <f>+入力様式!K27</f>
        <v>0</v>
      </c>
    </row>
    <row r="18" spans="1:3" ht="18" customHeight="1" x14ac:dyDescent="0.15">
      <c r="A18" s="13">
        <f>入力様式!A28</f>
        <v>17</v>
      </c>
      <c r="B18" s="25"/>
      <c r="C18" s="18">
        <f>+入力様式!K28</f>
        <v>0</v>
      </c>
    </row>
    <row r="19" spans="1:3" ht="18" customHeight="1" x14ac:dyDescent="0.15">
      <c r="A19" s="13">
        <f>入力様式!A29</f>
        <v>18</v>
      </c>
      <c r="B19" s="25"/>
      <c r="C19" s="18">
        <f>+入力様式!K29</f>
        <v>0</v>
      </c>
    </row>
    <row r="20" spans="1:3" ht="18" customHeight="1" x14ac:dyDescent="0.15">
      <c r="A20" s="13">
        <f>入力様式!A30</f>
        <v>19</v>
      </c>
      <c r="B20" s="25"/>
      <c r="C20" s="18">
        <f>+入力様式!K30</f>
        <v>0</v>
      </c>
    </row>
    <row r="21" spans="1:3" ht="18" customHeight="1" x14ac:dyDescent="0.15">
      <c r="A21" s="13">
        <f>入力様式!A31</f>
        <v>20</v>
      </c>
      <c r="B21" s="25"/>
      <c r="C21" s="18">
        <f>+入力様式!K31</f>
        <v>0</v>
      </c>
    </row>
    <row r="22" spans="1:3" ht="18" customHeight="1" x14ac:dyDescent="0.15">
      <c r="A22" s="13">
        <f>入力様式!A32</f>
        <v>21</v>
      </c>
      <c r="B22" s="25"/>
      <c r="C22" s="18">
        <f>+入力様式!K32</f>
        <v>0</v>
      </c>
    </row>
    <row r="23" spans="1:3" ht="18" customHeight="1" x14ac:dyDescent="0.15">
      <c r="A23" s="13">
        <f>入力様式!A33</f>
        <v>22</v>
      </c>
      <c r="B23" s="25"/>
      <c r="C23" s="18">
        <f>+入力様式!K33</f>
        <v>0</v>
      </c>
    </row>
    <row r="24" spans="1:3" ht="18" customHeight="1" x14ac:dyDescent="0.15">
      <c r="A24" s="13">
        <f>入力様式!A34</f>
        <v>23</v>
      </c>
      <c r="B24" s="25"/>
      <c r="C24" s="18">
        <f>+入力様式!S34</f>
        <v>0</v>
      </c>
    </row>
    <row r="25" spans="1:3" ht="18" customHeight="1" x14ac:dyDescent="0.15">
      <c r="A25" s="13">
        <f>入力様式!A35</f>
        <v>24</v>
      </c>
      <c r="B25" s="25"/>
      <c r="C25" s="18">
        <f>+入力様式!S35</f>
        <v>0</v>
      </c>
    </row>
    <row r="26" spans="1:3" ht="18" customHeight="1" x14ac:dyDescent="0.15">
      <c r="A26" s="13">
        <f>入力様式!A36</f>
        <v>25</v>
      </c>
      <c r="B26" s="25"/>
      <c r="C26" s="18">
        <f>+入力様式!S36</f>
        <v>0</v>
      </c>
    </row>
    <row r="27" spans="1:3" ht="18" customHeight="1" x14ac:dyDescent="0.15">
      <c r="A27" s="13">
        <f>入力様式!A37</f>
        <v>26</v>
      </c>
      <c r="B27" s="25"/>
      <c r="C27" s="18">
        <f>+入力様式!S37</f>
        <v>0</v>
      </c>
    </row>
    <row r="28" spans="1:3" ht="18" customHeight="1" x14ac:dyDescent="0.15">
      <c r="A28" s="13">
        <f>入力様式!A38</f>
        <v>27</v>
      </c>
      <c r="B28" s="25"/>
      <c r="C28" s="18">
        <f>+入力様式!S38</f>
        <v>0</v>
      </c>
    </row>
    <row r="29" spans="1:3" ht="18" customHeight="1" x14ac:dyDescent="0.15">
      <c r="A29" s="13">
        <f>入力様式!A39</f>
        <v>28</v>
      </c>
      <c r="B29" s="25"/>
      <c r="C29" s="18">
        <f>+入力様式!S39</f>
        <v>0</v>
      </c>
    </row>
    <row r="30" spans="1:3" ht="18" customHeight="1" x14ac:dyDescent="0.15">
      <c r="A30" s="13">
        <f>入力様式!A40</f>
        <v>29</v>
      </c>
      <c r="B30" s="25"/>
      <c r="C30" s="18">
        <f>+入力様式!S40</f>
        <v>0</v>
      </c>
    </row>
    <row r="31" spans="1:3" ht="18" customHeight="1" x14ac:dyDescent="0.15">
      <c r="A31" s="13">
        <f>入力様式!A41</f>
        <v>30</v>
      </c>
      <c r="B31" s="25"/>
      <c r="C31" s="18">
        <f>+入力様式!S41</f>
        <v>0</v>
      </c>
    </row>
    <row r="32" spans="1:3" ht="18" customHeight="1" x14ac:dyDescent="0.15">
      <c r="A32" s="13">
        <f>入力様式!A42</f>
        <v>31</v>
      </c>
      <c r="B32" s="25"/>
      <c r="C32" s="18">
        <f>+入力様式!S42</f>
        <v>0</v>
      </c>
    </row>
    <row r="33" spans="1:3" ht="18" customHeight="1" x14ac:dyDescent="0.15">
      <c r="A33" s="13">
        <f>入力様式!A43</f>
        <v>32</v>
      </c>
      <c r="B33" s="25"/>
      <c r="C33" s="18">
        <f>+入力様式!S43</f>
        <v>0</v>
      </c>
    </row>
    <row r="34" spans="1:3" ht="18" customHeight="1" x14ac:dyDescent="0.15">
      <c r="A34" s="13">
        <f>入力様式!A44</f>
        <v>33</v>
      </c>
      <c r="B34" s="25"/>
      <c r="C34" s="18">
        <f>+入力様式!S44</f>
        <v>0</v>
      </c>
    </row>
    <row r="35" spans="1:3" ht="18" customHeight="1" x14ac:dyDescent="0.15">
      <c r="A35" s="13">
        <f>入力様式!A45</f>
        <v>34</v>
      </c>
      <c r="B35" s="25"/>
      <c r="C35" s="18">
        <f>+入力様式!S45</f>
        <v>0</v>
      </c>
    </row>
    <row r="36" spans="1:3" ht="18" customHeight="1" x14ac:dyDescent="0.15">
      <c r="A36" s="13">
        <f>入力様式!A46</f>
        <v>35</v>
      </c>
      <c r="B36" s="25"/>
      <c r="C36" s="18">
        <f>+入力様式!S46</f>
        <v>0</v>
      </c>
    </row>
    <row r="37" spans="1:3" ht="18" customHeight="1" x14ac:dyDescent="0.15">
      <c r="A37" s="13">
        <f>入力様式!A47</f>
        <v>36</v>
      </c>
      <c r="B37" s="25"/>
      <c r="C37" s="18">
        <f>+入力様式!S47</f>
        <v>0</v>
      </c>
    </row>
    <row r="38" spans="1:3" ht="18" customHeight="1" x14ac:dyDescent="0.15">
      <c r="A38" s="13">
        <f>入力様式!A48</f>
        <v>37</v>
      </c>
      <c r="B38" s="25"/>
      <c r="C38" s="18">
        <f>+入力様式!S48</f>
        <v>0</v>
      </c>
    </row>
    <row r="39" spans="1:3" ht="18" customHeight="1" x14ac:dyDescent="0.15">
      <c r="A39" s="13">
        <f>入力様式!A49</f>
        <v>38</v>
      </c>
      <c r="B39" s="25"/>
      <c r="C39" s="18">
        <f>+入力様式!S49</f>
        <v>0</v>
      </c>
    </row>
    <row r="40" spans="1:3" ht="18" customHeight="1" x14ac:dyDescent="0.15">
      <c r="A40" s="13">
        <f>入力様式!A50</f>
        <v>39</v>
      </c>
      <c r="B40" s="25"/>
      <c r="C40" s="18">
        <f>+入力様式!S50</f>
        <v>0</v>
      </c>
    </row>
    <row r="41" spans="1:3" ht="18" customHeight="1" x14ac:dyDescent="0.15">
      <c r="A41" s="13">
        <f>入力様式!A51</f>
        <v>40</v>
      </c>
      <c r="B41" s="25"/>
      <c r="C41" s="18">
        <f>+入力様式!S51</f>
        <v>0</v>
      </c>
    </row>
    <row r="42" spans="1:3" ht="18" customHeight="1" x14ac:dyDescent="0.15">
      <c r="A42" s="13">
        <f>入力様式!A52</f>
        <v>41</v>
      </c>
      <c r="B42" s="25"/>
      <c r="C42" s="18">
        <f>+入力様式!S52</f>
        <v>0</v>
      </c>
    </row>
    <row r="43" spans="1:3" ht="18" customHeight="1" x14ac:dyDescent="0.15">
      <c r="A43" s="13">
        <f>入力様式!A53</f>
        <v>42</v>
      </c>
      <c r="B43" s="25"/>
      <c r="C43" s="18">
        <f>+入力様式!S53</f>
        <v>0</v>
      </c>
    </row>
    <row r="44" spans="1:3" ht="18" customHeight="1" x14ac:dyDescent="0.15">
      <c r="A44" s="13">
        <f>入力様式!A54</f>
        <v>43</v>
      </c>
      <c r="B44" s="25"/>
      <c r="C44" s="18">
        <f>+入力様式!S54</f>
        <v>0</v>
      </c>
    </row>
    <row r="45" spans="1:3" ht="18" customHeight="1" x14ac:dyDescent="0.15">
      <c r="A45" s="13">
        <f>入力様式!A55</f>
        <v>44</v>
      </c>
      <c r="B45" s="25"/>
      <c r="C45" s="18">
        <f>+入力様式!S55</f>
        <v>0</v>
      </c>
    </row>
    <row r="46" spans="1:3" ht="18" customHeight="1" x14ac:dyDescent="0.15">
      <c r="A46" s="13">
        <f>入力様式!A56</f>
        <v>45</v>
      </c>
      <c r="B46" s="25"/>
      <c r="C46" s="18">
        <f>+入力様式!S56</f>
        <v>0</v>
      </c>
    </row>
    <row r="47" spans="1:3" ht="18" customHeight="1" x14ac:dyDescent="0.15">
      <c r="A47" s="13">
        <f>入力様式!A57</f>
        <v>46</v>
      </c>
      <c r="B47" s="25"/>
      <c r="C47" s="18">
        <f>+入力様式!S57</f>
        <v>0</v>
      </c>
    </row>
    <row r="48" spans="1:3" ht="18" customHeight="1" x14ac:dyDescent="0.15">
      <c r="A48" s="13">
        <f>入力様式!A58</f>
        <v>47</v>
      </c>
      <c r="B48" s="25"/>
      <c r="C48" s="18">
        <f>+入力様式!S58</f>
        <v>0</v>
      </c>
    </row>
    <row r="49" spans="1:3" ht="18" customHeight="1" x14ac:dyDescent="0.15">
      <c r="A49" s="13">
        <f>入力様式!A59</f>
        <v>48</v>
      </c>
      <c r="B49" s="25"/>
      <c r="C49" s="18">
        <f>+入力様式!S59</f>
        <v>0</v>
      </c>
    </row>
    <row r="50" spans="1:3" ht="18" customHeight="1" x14ac:dyDescent="0.15">
      <c r="A50" s="13">
        <f>入力様式!A60</f>
        <v>49</v>
      </c>
      <c r="B50" s="25"/>
      <c r="C50" s="18">
        <f>+入力様式!S60</f>
        <v>0</v>
      </c>
    </row>
    <row r="51" spans="1:3" ht="18" customHeight="1" x14ac:dyDescent="0.15">
      <c r="A51" s="13">
        <f>入力様式!A61</f>
        <v>50</v>
      </c>
      <c r="B51" s="26"/>
      <c r="C51" s="18">
        <f>+入力様式!S61</f>
        <v>0</v>
      </c>
    </row>
    <row r="52" spans="1:3" ht="20.100000000000001" customHeight="1" x14ac:dyDescent="0.15">
      <c r="A52" s="13">
        <f>入力様式!A62</f>
        <v>51</v>
      </c>
      <c r="B52" s="25"/>
      <c r="C52" s="18">
        <f>+入力様式!S62</f>
        <v>0</v>
      </c>
    </row>
    <row r="53" spans="1:3" ht="18" customHeight="1" x14ac:dyDescent="0.15">
      <c r="A53" s="13">
        <f>入力様式!A63</f>
        <v>52</v>
      </c>
      <c r="B53" s="25"/>
      <c r="C53" s="18">
        <f>+入力様式!S63</f>
        <v>0</v>
      </c>
    </row>
    <row r="54" spans="1:3" ht="18" customHeight="1" x14ac:dyDescent="0.15">
      <c r="A54" s="13">
        <f>入力様式!A64</f>
        <v>53</v>
      </c>
      <c r="B54" s="25"/>
      <c r="C54" s="18">
        <f>+入力様式!S64</f>
        <v>0</v>
      </c>
    </row>
    <row r="55" spans="1:3" ht="18" customHeight="1" x14ac:dyDescent="0.15">
      <c r="A55" s="13">
        <f>入力様式!A65</f>
        <v>54</v>
      </c>
      <c r="B55" s="25"/>
      <c r="C55" s="18">
        <f>+入力様式!S65</f>
        <v>0</v>
      </c>
    </row>
    <row r="56" spans="1:3" ht="18" customHeight="1" x14ac:dyDescent="0.15">
      <c r="A56" s="13">
        <f>入力様式!A66</f>
        <v>55</v>
      </c>
      <c r="B56" s="25"/>
      <c r="C56" s="18">
        <f>+入力様式!S66</f>
        <v>0</v>
      </c>
    </row>
    <row r="57" spans="1:3" ht="18" customHeight="1" x14ac:dyDescent="0.15">
      <c r="A57" s="13">
        <f>入力様式!A67</f>
        <v>56</v>
      </c>
      <c r="B57" s="25"/>
      <c r="C57" s="18">
        <f>+入力様式!S67</f>
        <v>0</v>
      </c>
    </row>
    <row r="58" spans="1:3" ht="18" customHeight="1" x14ac:dyDescent="0.15">
      <c r="A58" s="13">
        <f>入力様式!A68</f>
        <v>57</v>
      </c>
      <c r="B58" s="25"/>
      <c r="C58" s="18">
        <f>+入力様式!S68</f>
        <v>0</v>
      </c>
    </row>
    <row r="59" spans="1:3" ht="18" customHeight="1" x14ac:dyDescent="0.15">
      <c r="A59" s="13">
        <f>入力様式!A69</f>
        <v>58</v>
      </c>
      <c r="B59" s="25"/>
      <c r="C59" s="18">
        <f>+入力様式!S69</f>
        <v>0</v>
      </c>
    </row>
    <row r="60" spans="1:3" ht="18" customHeight="1" x14ac:dyDescent="0.15">
      <c r="A60" s="13">
        <f>入力様式!A70</f>
        <v>59</v>
      </c>
      <c r="B60" s="25"/>
      <c r="C60" s="18">
        <f>+入力様式!S70</f>
        <v>0</v>
      </c>
    </row>
    <row r="61" spans="1:3" ht="18" customHeight="1" x14ac:dyDescent="0.15">
      <c r="A61" s="13">
        <f>入力様式!A71</f>
        <v>60</v>
      </c>
      <c r="B61" s="25"/>
      <c r="C61" s="18">
        <f>+入力様式!S71</f>
        <v>0</v>
      </c>
    </row>
    <row r="62" spans="1:3" ht="18" customHeight="1" x14ac:dyDescent="0.15">
      <c r="A62" s="13">
        <f>入力様式!A72</f>
        <v>61</v>
      </c>
      <c r="B62" s="25"/>
      <c r="C62" s="18">
        <f>+入力様式!S72</f>
        <v>0</v>
      </c>
    </row>
    <row r="63" spans="1:3" ht="18" customHeight="1" x14ac:dyDescent="0.15">
      <c r="A63" s="13">
        <f>入力様式!A73</f>
        <v>62</v>
      </c>
      <c r="B63" s="25"/>
      <c r="C63" s="18">
        <f>+入力様式!S73</f>
        <v>0</v>
      </c>
    </row>
    <row r="64" spans="1:3" ht="18" customHeight="1" x14ac:dyDescent="0.15">
      <c r="A64" s="13">
        <f>入力様式!A74</f>
        <v>63</v>
      </c>
      <c r="B64" s="25"/>
      <c r="C64" s="18">
        <f>+入力様式!S74</f>
        <v>0</v>
      </c>
    </row>
    <row r="65" spans="1:3" ht="18" customHeight="1" x14ac:dyDescent="0.15">
      <c r="A65" s="13">
        <f>入力様式!A75</f>
        <v>64</v>
      </c>
      <c r="B65" s="25"/>
      <c r="C65" s="18">
        <f>+入力様式!S75</f>
        <v>0</v>
      </c>
    </row>
    <row r="66" spans="1:3" ht="18" customHeight="1" x14ac:dyDescent="0.15">
      <c r="A66" s="13">
        <f>入力様式!A76</f>
        <v>65</v>
      </c>
      <c r="B66" s="25"/>
      <c r="C66" s="18">
        <f>+入力様式!S76</f>
        <v>0</v>
      </c>
    </row>
    <row r="67" spans="1:3" ht="18" customHeight="1" x14ac:dyDescent="0.15">
      <c r="A67" s="13">
        <f>入力様式!A77</f>
        <v>66</v>
      </c>
      <c r="B67" s="25"/>
      <c r="C67" s="18">
        <f>+入力様式!S77</f>
        <v>0</v>
      </c>
    </row>
    <row r="68" spans="1:3" ht="18" customHeight="1" x14ac:dyDescent="0.15">
      <c r="A68" s="13">
        <f>入力様式!A78</f>
        <v>67</v>
      </c>
      <c r="B68" s="25"/>
      <c r="C68" s="18">
        <f>+入力様式!S78</f>
        <v>0</v>
      </c>
    </row>
    <row r="69" spans="1:3" ht="18" customHeight="1" x14ac:dyDescent="0.15">
      <c r="A69" s="13">
        <f>入力様式!A79</f>
        <v>68</v>
      </c>
      <c r="B69" s="25"/>
      <c r="C69" s="18">
        <f>+入力様式!S79</f>
        <v>0</v>
      </c>
    </row>
    <row r="70" spans="1:3" ht="18" customHeight="1" x14ac:dyDescent="0.15">
      <c r="A70" s="13">
        <f>入力様式!A80</f>
        <v>69</v>
      </c>
      <c r="B70" s="25"/>
      <c r="C70" s="18">
        <f>+入力様式!S80</f>
        <v>0</v>
      </c>
    </row>
    <row r="71" spans="1:3" ht="18" customHeight="1" x14ac:dyDescent="0.15">
      <c r="A71" s="13">
        <f>入力様式!A81</f>
        <v>70</v>
      </c>
      <c r="B71" s="25"/>
      <c r="C71" s="18">
        <f>+入力様式!S81</f>
        <v>0</v>
      </c>
    </row>
    <row r="72" spans="1:3" ht="18" customHeight="1" x14ac:dyDescent="0.15">
      <c r="A72" s="13">
        <f>入力様式!A82</f>
        <v>71</v>
      </c>
      <c r="B72" s="25"/>
      <c r="C72" s="18">
        <f>+入力様式!S82</f>
        <v>0</v>
      </c>
    </row>
    <row r="73" spans="1:3" ht="18" customHeight="1" x14ac:dyDescent="0.15">
      <c r="A73" s="13">
        <f>入力様式!A83</f>
        <v>72</v>
      </c>
      <c r="B73" s="25"/>
      <c r="C73" s="18">
        <f>+入力様式!S83</f>
        <v>0</v>
      </c>
    </row>
    <row r="74" spans="1:3" ht="18" customHeight="1" x14ac:dyDescent="0.15">
      <c r="A74" s="13">
        <f>入力様式!A84</f>
        <v>73</v>
      </c>
      <c r="B74" s="25"/>
      <c r="C74" s="18">
        <f>+入力様式!S84</f>
        <v>0</v>
      </c>
    </row>
    <row r="75" spans="1:3" ht="18" customHeight="1" x14ac:dyDescent="0.15">
      <c r="A75" s="13">
        <f>入力様式!A85</f>
        <v>74</v>
      </c>
      <c r="B75" s="25"/>
      <c r="C75" s="18">
        <f>+入力様式!S85</f>
        <v>0</v>
      </c>
    </row>
    <row r="76" spans="1:3" ht="18" customHeight="1" x14ac:dyDescent="0.15">
      <c r="A76" s="13">
        <f>入力様式!A86</f>
        <v>75</v>
      </c>
      <c r="B76" s="25"/>
      <c r="C76" s="18">
        <f>+入力様式!S86</f>
        <v>0</v>
      </c>
    </row>
    <row r="77" spans="1:3" ht="18" customHeight="1" x14ac:dyDescent="0.15">
      <c r="A77" s="13">
        <f>入力様式!A87</f>
        <v>76</v>
      </c>
      <c r="B77" s="25"/>
      <c r="C77" s="18">
        <f>+入力様式!S87</f>
        <v>0</v>
      </c>
    </row>
    <row r="78" spans="1:3" ht="18" customHeight="1" x14ac:dyDescent="0.15">
      <c r="A78" s="13">
        <f>入力様式!A88</f>
        <v>77</v>
      </c>
      <c r="B78" s="25"/>
      <c r="C78" s="18">
        <f>+入力様式!S88</f>
        <v>0</v>
      </c>
    </row>
    <row r="79" spans="1:3" ht="18" customHeight="1" x14ac:dyDescent="0.15">
      <c r="A79" s="13">
        <f>入力様式!A89</f>
        <v>78</v>
      </c>
      <c r="B79" s="25"/>
      <c r="C79" s="18">
        <f>+入力様式!S89</f>
        <v>0</v>
      </c>
    </row>
    <row r="80" spans="1:3" ht="18" customHeight="1" x14ac:dyDescent="0.15">
      <c r="A80" s="13">
        <f>入力様式!A90</f>
        <v>79</v>
      </c>
      <c r="B80" s="25"/>
      <c r="C80" s="18">
        <f>+入力様式!S90</f>
        <v>0</v>
      </c>
    </row>
    <row r="81" spans="1:3" ht="18" customHeight="1" x14ac:dyDescent="0.15">
      <c r="A81" s="13">
        <f>入力様式!A91</f>
        <v>80</v>
      </c>
      <c r="B81" s="25"/>
      <c r="C81" s="18">
        <f>+入力様式!S91</f>
        <v>0</v>
      </c>
    </row>
    <row r="82" spans="1:3" ht="18" customHeight="1" x14ac:dyDescent="0.15">
      <c r="A82" s="13">
        <f>入力様式!A92</f>
        <v>81</v>
      </c>
      <c r="B82" s="25"/>
      <c r="C82" s="18">
        <f>+入力様式!S92</f>
        <v>0</v>
      </c>
    </row>
    <row r="83" spans="1:3" ht="18" customHeight="1" x14ac:dyDescent="0.15">
      <c r="A83" s="13">
        <f>入力様式!A93</f>
        <v>82</v>
      </c>
      <c r="B83" s="25"/>
      <c r="C83" s="18">
        <f>+入力様式!S93</f>
        <v>0</v>
      </c>
    </row>
    <row r="84" spans="1:3" ht="18" customHeight="1" x14ac:dyDescent="0.15">
      <c r="A84" s="13">
        <f>入力様式!A94</f>
        <v>83</v>
      </c>
      <c r="B84" s="25"/>
      <c r="C84" s="18">
        <f>+入力様式!S94</f>
        <v>0</v>
      </c>
    </row>
    <row r="85" spans="1:3" ht="18" customHeight="1" x14ac:dyDescent="0.15">
      <c r="A85" s="13">
        <f>入力様式!A95</f>
        <v>84</v>
      </c>
      <c r="B85" s="25"/>
      <c r="C85" s="18">
        <f>+入力様式!S95</f>
        <v>0</v>
      </c>
    </row>
    <row r="86" spans="1:3" ht="18" customHeight="1" x14ac:dyDescent="0.15">
      <c r="A86" s="13">
        <f>入力様式!A96</f>
        <v>85</v>
      </c>
      <c r="B86" s="25"/>
      <c r="C86" s="18">
        <f>+入力様式!S96</f>
        <v>0</v>
      </c>
    </row>
    <row r="87" spans="1:3" ht="18" customHeight="1" x14ac:dyDescent="0.15">
      <c r="A87" s="13">
        <f>入力様式!A97</f>
        <v>86</v>
      </c>
      <c r="B87" s="25"/>
      <c r="C87" s="18">
        <f>+入力様式!S97</f>
        <v>0</v>
      </c>
    </row>
    <row r="88" spans="1:3" ht="18" customHeight="1" x14ac:dyDescent="0.15">
      <c r="A88" s="13">
        <f>入力様式!A98</f>
        <v>87</v>
      </c>
      <c r="B88" s="25"/>
      <c r="C88" s="18">
        <f>+入力様式!S98</f>
        <v>0</v>
      </c>
    </row>
    <row r="89" spans="1:3" ht="18" customHeight="1" x14ac:dyDescent="0.15">
      <c r="A89" s="13">
        <f>入力様式!A99</f>
        <v>88</v>
      </c>
      <c r="B89" s="25"/>
      <c r="C89" s="18">
        <f>+入力様式!S99</f>
        <v>0</v>
      </c>
    </row>
    <row r="90" spans="1:3" ht="18" customHeight="1" x14ac:dyDescent="0.15">
      <c r="A90" s="13">
        <f>入力様式!A100</f>
        <v>89</v>
      </c>
      <c r="B90" s="25"/>
      <c r="C90" s="18">
        <f>+入力様式!S100</f>
        <v>0</v>
      </c>
    </row>
    <row r="91" spans="1:3" ht="18" customHeight="1" x14ac:dyDescent="0.15">
      <c r="A91" s="13">
        <f>入力様式!A101</f>
        <v>90</v>
      </c>
      <c r="B91" s="25"/>
      <c r="C91" s="18">
        <f>+入力様式!S101</f>
        <v>0</v>
      </c>
    </row>
    <row r="92" spans="1:3" ht="18" customHeight="1" x14ac:dyDescent="0.15">
      <c r="A92" s="13">
        <f>入力様式!A102</f>
        <v>91</v>
      </c>
      <c r="B92" s="25"/>
      <c r="C92" s="18">
        <f>+入力様式!S102</f>
        <v>0</v>
      </c>
    </row>
    <row r="93" spans="1:3" ht="18" customHeight="1" x14ac:dyDescent="0.15">
      <c r="A93" s="13">
        <f>入力様式!A103</f>
        <v>92</v>
      </c>
      <c r="B93" s="25"/>
      <c r="C93" s="18">
        <f>+入力様式!S103</f>
        <v>0</v>
      </c>
    </row>
    <row r="94" spans="1:3" ht="18" customHeight="1" x14ac:dyDescent="0.15">
      <c r="A94" s="13">
        <f>入力様式!A104</f>
        <v>93</v>
      </c>
      <c r="B94" s="25"/>
      <c r="C94" s="18">
        <f>+入力様式!S104</f>
        <v>0</v>
      </c>
    </row>
    <row r="95" spans="1:3" ht="18" customHeight="1" x14ac:dyDescent="0.15">
      <c r="A95" s="13">
        <f>入力様式!A105</f>
        <v>94</v>
      </c>
      <c r="B95" s="25"/>
      <c r="C95" s="18">
        <f>+入力様式!S105</f>
        <v>0</v>
      </c>
    </row>
    <row r="96" spans="1:3" ht="18" customHeight="1" x14ac:dyDescent="0.15">
      <c r="A96" s="13">
        <f>入力様式!A106</f>
        <v>95</v>
      </c>
      <c r="B96" s="25"/>
      <c r="C96" s="18">
        <f>+入力様式!S106</f>
        <v>0</v>
      </c>
    </row>
    <row r="97" spans="1:3" ht="18" customHeight="1" x14ac:dyDescent="0.15">
      <c r="A97" s="13">
        <f>入力様式!A107</f>
        <v>96</v>
      </c>
      <c r="B97" s="25"/>
      <c r="C97" s="18">
        <f>+入力様式!S107</f>
        <v>0</v>
      </c>
    </row>
    <row r="98" spans="1:3" ht="18" customHeight="1" x14ac:dyDescent="0.15">
      <c r="A98" s="13">
        <f>入力様式!A108</f>
        <v>97</v>
      </c>
      <c r="B98" s="25"/>
      <c r="C98" s="18">
        <f>+入力様式!S108</f>
        <v>0</v>
      </c>
    </row>
    <row r="99" spans="1:3" ht="18" customHeight="1" x14ac:dyDescent="0.15">
      <c r="A99" s="13">
        <f>入力様式!A109</f>
        <v>98</v>
      </c>
      <c r="B99" s="25"/>
      <c r="C99" s="18">
        <f>+入力様式!S109</f>
        <v>0</v>
      </c>
    </row>
    <row r="100" spans="1:3" ht="18" customHeight="1" x14ac:dyDescent="0.15">
      <c r="A100" s="13">
        <f>入力様式!A110</f>
        <v>99</v>
      </c>
      <c r="B100" s="25"/>
      <c r="C100" s="18">
        <f>+入力様式!S110</f>
        <v>0</v>
      </c>
    </row>
    <row r="101" spans="1:3" ht="18" customHeight="1" thickBot="1" x14ac:dyDescent="0.2">
      <c r="A101" s="13">
        <f>入力様式!A111</f>
        <v>100</v>
      </c>
      <c r="B101" s="27"/>
      <c r="C101" s="18">
        <f>+入力様式!S111</f>
        <v>0</v>
      </c>
    </row>
  </sheetData>
  <phoneticPr fontId="1"/>
  <printOptions horizontalCentered="1"/>
  <pageMargins left="0.59055118110236227" right="0.39370078740157483" top="0.39370078740157483" bottom="0.39370078740157483" header="0.31496062992125984" footer="0.31496062992125984"/>
  <pageSetup paperSize="9" scale="88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01"/>
  <sheetViews>
    <sheetView showGridLines="0" showZeros="0" workbookViewId="0">
      <selection activeCell="C18" sqref="C18"/>
    </sheetView>
  </sheetViews>
  <sheetFormatPr defaultRowHeight="13.5" x14ac:dyDescent="0.15"/>
  <cols>
    <col min="1" max="2" width="4.625" style="8" customWidth="1"/>
    <col min="3" max="3" width="4.625" style="5" customWidth="1"/>
    <col min="4" max="4" width="96.5" style="5" customWidth="1"/>
    <col min="5" max="16384" width="9" style="5"/>
  </cols>
  <sheetData>
    <row r="1" spans="1:4" ht="18" customHeight="1" x14ac:dyDescent="0.15">
      <c r="A1" s="8" t="s">
        <v>42</v>
      </c>
      <c r="B1" s="12" t="s">
        <v>27</v>
      </c>
      <c r="C1" s="21" t="s">
        <v>30</v>
      </c>
      <c r="D1" s="17" t="s">
        <v>37</v>
      </c>
    </row>
    <row r="2" spans="1:4" ht="18" customHeight="1" x14ac:dyDescent="0.15">
      <c r="A2" s="13">
        <f>入力様式!A12</f>
        <v>1</v>
      </c>
      <c r="B2" s="13">
        <f>+入力様式!T12</f>
        <v>2</v>
      </c>
      <c r="C2" s="25">
        <v>1</v>
      </c>
      <c r="D2" s="18">
        <f>入力様式!U12</f>
        <v>0</v>
      </c>
    </row>
    <row r="3" spans="1:4" ht="18" customHeight="1" x14ac:dyDescent="0.15">
      <c r="A3" s="13">
        <f>入力様式!A13</f>
        <v>2</v>
      </c>
      <c r="B3" s="13">
        <f>+入力様式!T13</f>
        <v>2</v>
      </c>
      <c r="C3" s="25"/>
      <c r="D3" s="18">
        <f>入力様式!U13</f>
        <v>0</v>
      </c>
    </row>
    <row r="4" spans="1:4" ht="18" customHeight="1" x14ac:dyDescent="0.15">
      <c r="A4" s="13">
        <f>入力様式!A14</f>
        <v>3</v>
      </c>
      <c r="B4" s="13">
        <f>+入力様式!T14</f>
        <v>2</v>
      </c>
      <c r="C4" s="25">
        <v>2</v>
      </c>
      <c r="D4" s="18">
        <f>入力様式!U14</f>
        <v>0</v>
      </c>
    </row>
    <row r="5" spans="1:4" ht="18" customHeight="1" x14ac:dyDescent="0.15">
      <c r="A5" s="13">
        <f>入力様式!A15</f>
        <v>4</v>
      </c>
      <c r="B5" s="13">
        <f>+入力様式!T15</f>
        <v>2</v>
      </c>
      <c r="C5" s="25"/>
      <c r="D5" s="18">
        <f>入力様式!U15</f>
        <v>0</v>
      </c>
    </row>
    <row r="6" spans="1:4" ht="18" customHeight="1" x14ac:dyDescent="0.15">
      <c r="A6" s="13">
        <f>入力様式!A16</f>
        <v>5</v>
      </c>
      <c r="B6" s="13">
        <f>+入力様式!T16</f>
        <v>0</v>
      </c>
      <c r="C6" s="25">
        <v>3</v>
      </c>
      <c r="D6" s="18">
        <f>入力様式!U16</f>
        <v>0</v>
      </c>
    </row>
    <row r="7" spans="1:4" ht="18" customHeight="1" x14ac:dyDescent="0.15">
      <c r="A7" s="13">
        <f>入力様式!A17</f>
        <v>6</v>
      </c>
      <c r="B7" s="13">
        <f>+入力様式!T17</f>
        <v>0</v>
      </c>
      <c r="C7" s="25"/>
      <c r="D7" s="18">
        <f>入力様式!U17</f>
        <v>0</v>
      </c>
    </row>
    <row r="8" spans="1:4" ht="18" customHeight="1" x14ac:dyDescent="0.15">
      <c r="A8" s="13">
        <f>入力様式!A18</f>
        <v>7</v>
      </c>
      <c r="B8" s="13">
        <f>+入力様式!T18</f>
        <v>0</v>
      </c>
      <c r="C8" s="25">
        <v>4</v>
      </c>
      <c r="D8" s="18">
        <f>入力様式!U18</f>
        <v>0</v>
      </c>
    </row>
    <row r="9" spans="1:4" ht="18" customHeight="1" x14ac:dyDescent="0.15">
      <c r="A9" s="13">
        <f>入力様式!A19</f>
        <v>8</v>
      </c>
      <c r="B9" s="13">
        <f>+入力様式!T19</f>
        <v>0</v>
      </c>
      <c r="C9" s="25"/>
      <c r="D9" s="18">
        <f>入力様式!U19</f>
        <v>0</v>
      </c>
    </row>
    <row r="10" spans="1:4" ht="18" customHeight="1" x14ac:dyDescent="0.15">
      <c r="A10" s="13">
        <f>入力様式!A20</f>
        <v>9</v>
      </c>
      <c r="B10" s="13">
        <f>+入力様式!T20</f>
        <v>0</v>
      </c>
      <c r="C10" s="25">
        <v>5</v>
      </c>
      <c r="D10" s="18">
        <f>入力様式!U20</f>
        <v>0</v>
      </c>
    </row>
    <row r="11" spans="1:4" ht="18" customHeight="1" x14ac:dyDescent="0.15">
      <c r="A11" s="13">
        <f>入力様式!A21</f>
        <v>10</v>
      </c>
      <c r="B11" s="13">
        <f>+入力様式!T21</f>
        <v>0</v>
      </c>
      <c r="C11" s="25"/>
      <c r="D11" s="18">
        <f>入力様式!U21</f>
        <v>0</v>
      </c>
    </row>
    <row r="12" spans="1:4" ht="18" customHeight="1" x14ac:dyDescent="0.15">
      <c r="A12" s="13">
        <f>入力様式!A22</f>
        <v>11</v>
      </c>
      <c r="B12" s="13">
        <f>+入力様式!T22</f>
        <v>0</v>
      </c>
      <c r="C12" s="25">
        <v>6</v>
      </c>
      <c r="D12" s="18">
        <f>入力様式!U22</f>
        <v>0</v>
      </c>
    </row>
    <row r="13" spans="1:4" ht="18" customHeight="1" x14ac:dyDescent="0.15">
      <c r="A13" s="13">
        <f>入力様式!A23</f>
        <v>12</v>
      </c>
      <c r="B13" s="13">
        <f>+入力様式!T23</f>
        <v>0</v>
      </c>
      <c r="C13" s="25"/>
      <c r="D13" s="18">
        <f>入力様式!U23</f>
        <v>0</v>
      </c>
    </row>
    <row r="14" spans="1:4" ht="18" customHeight="1" x14ac:dyDescent="0.15">
      <c r="A14" s="13">
        <f>入力様式!A24</f>
        <v>13</v>
      </c>
      <c r="B14" s="13">
        <f>+入力様式!T24</f>
        <v>0</v>
      </c>
      <c r="C14" s="25">
        <v>7</v>
      </c>
      <c r="D14" s="18">
        <f>入力様式!U24</f>
        <v>0</v>
      </c>
    </row>
    <row r="15" spans="1:4" ht="18" customHeight="1" x14ac:dyDescent="0.15">
      <c r="A15" s="13">
        <f>入力様式!A25</f>
        <v>14</v>
      </c>
      <c r="B15" s="13">
        <f>+入力様式!T25</f>
        <v>0</v>
      </c>
      <c r="C15" s="25"/>
      <c r="D15" s="18">
        <f>入力様式!U25</f>
        <v>0</v>
      </c>
    </row>
    <row r="16" spans="1:4" ht="18" customHeight="1" x14ac:dyDescent="0.15">
      <c r="A16" s="13">
        <f>入力様式!A26</f>
        <v>15</v>
      </c>
      <c r="B16" s="13">
        <f>+入力様式!T26</f>
        <v>0</v>
      </c>
      <c r="C16" s="25">
        <v>8</v>
      </c>
      <c r="D16" s="18">
        <f>入力様式!U26</f>
        <v>0</v>
      </c>
    </row>
    <row r="17" spans="1:4" ht="18" customHeight="1" x14ac:dyDescent="0.15">
      <c r="A17" s="13">
        <f>入力様式!A27</f>
        <v>16</v>
      </c>
      <c r="B17" s="13">
        <f>+入力様式!T27</f>
        <v>0</v>
      </c>
      <c r="C17" s="25"/>
      <c r="D17" s="18">
        <f>入力様式!U27</f>
        <v>0</v>
      </c>
    </row>
    <row r="18" spans="1:4" ht="18" customHeight="1" x14ac:dyDescent="0.15">
      <c r="A18" s="13">
        <f>入力様式!A28</f>
        <v>17</v>
      </c>
      <c r="B18" s="13">
        <f>+入力様式!T28</f>
        <v>0</v>
      </c>
      <c r="C18" s="25"/>
      <c r="D18" s="18">
        <f>入力様式!U28</f>
        <v>0</v>
      </c>
    </row>
    <row r="19" spans="1:4" ht="18" customHeight="1" x14ac:dyDescent="0.15">
      <c r="A19" s="13">
        <f>入力様式!A29</f>
        <v>18</v>
      </c>
      <c r="B19" s="13">
        <f>+入力様式!T29</f>
        <v>0</v>
      </c>
      <c r="C19" s="25"/>
      <c r="D19" s="18">
        <f>入力様式!U29</f>
        <v>0</v>
      </c>
    </row>
    <row r="20" spans="1:4" ht="18" customHeight="1" x14ac:dyDescent="0.15">
      <c r="A20" s="13">
        <f>入力様式!A30</f>
        <v>19</v>
      </c>
      <c r="B20" s="13">
        <f>+入力様式!T30</f>
        <v>0</v>
      </c>
      <c r="C20" s="25"/>
      <c r="D20" s="18">
        <f>入力様式!U30</f>
        <v>0</v>
      </c>
    </row>
    <row r="21" spans="1:4" ht="18" customHeight="1" x14ac:dyDescent="0.15">
      <c r="A21" s="13">
        <f>入力様式!A31</f>
        <v>20</v>
      </c>
      <c r="B21" s="13">
        <f>+入力様式!T31</f>
        <v>0</v>
      </c>
      <c r="C21" s="25"/>
      <c r="D21" s="18">
        <f>入力様式!U31</f>
        <v>0</v>
      </c>
    </row>
    <row r="22" spans="1:4" ht="18" customHeight="1" x14ac:dyDescent="0.15">
      <c r="A22" s="13">
        <f>入力様式!A32</f>
        <v>21</v>
      </c>
      <c r="B22" s="13">
        <f>+入力様式!T32</f>
        <v>0</v>
      </c>
      <c r="C22" s="25"/>
      <c r="D22" s="18">
        <f>入力様式!U32</f>
        <v>0</v>
      </c>
    </row>
    <row r="23" spans="1:4" ht="18" customHeight="1" x14ac:dyDescent="0.15">
      <c r="A23" s="13">
        <f>入力様式!A33</f>
        <v>22</v>
      </c>
      <c r="B23" s="13">
        <f>+入力様式!T33</f>
        <v>0</v>
      </c>
      <c r="C23" s="25"/>
      <c r="D23" s="18">
        <f>入力様式!U33</f>
        <v>0</v>
      </c>
    </row>
    <row r="24" spans="1:4" ht="18" customHeight="1" x14ac:dyDescent="0.15">
      <c r="A24" s="13">
        <f>入力様式!A34</f>
        <v>23</v>
      </c>
      <c r="B24" s="13">
        <f>+入力様式!T34</f>
        <v>0</v>
      </c>
      <c r="C24" s="25"/>
      <c r="D24" s="18">
        <f>入力様式!U34</f>
        <v>0</v>
      </c>
    </row>
    <row r="25" spans="1:4" ht="18" customHeight="1" x14ac:dyDescent="0.15">
      <c r="A25" s="13">
        <f>入力様式!A35</f>
        <v>24</v>
      </c>
      <c r="B25" s="13">
        <f>+入力様式!T35</f>
        <v>0</v>
      </c>
      <c r="C25" s="25"/>
      <c r="D25" s="18">
        <f>入力様式!AC35</f>
        <v>0</v>
      </c>
    </row>
    <row r="26" spans="1:4" ht="18" customHeight="1" x14ac:dyDescent="0.15">
      <c r="A26" s="13">
        <f>入力様式!A36</f>
        <v>25</v>
      </c>
      <c r="B26" s="13">
        <f>+入力様式!T36</f>
        <v>0</v>
      </c>
      <c r="C26" s="25"/>
      <c r="D26" s="18">
        <f>入力様式!AC36</f>
        <v>0</v>
      </c>
    </row>
    <row r="27" spans="1:4" ht="18" customHeight="1" x14ac:dyDescent="0.15">
      <c r="A27" s="13">
        <f>入力様式!A37</f>
        <v>26</v>
      </c>
      <c r="B27" s="13">
        <f>+入力様式!T37</f>
        <v>0</v>
      </c>
      <c r="C27" s="25"/>
      <c r="D27" s="18">
        <f>入力様式!AC37</f>
        <v>0</v>
      </c>
    </row>
    <row r="28" spans="1:4" ht="18" customHeight="1" x14ac:dyDescent="0.15">
      <c r="A28" s="13">
        <f>入力様式!A38</f>
        <v>27</v>
      </c>
      <c r="B28" s="13">
        <f>+入力様式!T38</f>
        <v>0</v>
      </c>
      <c r="C28" s="25"/>
      <c r="D28" s="18">
        <f>入力様式!AC38</f>
        <v>0</v>
      </c>
    </row>
    <row r="29" spans="1:4" ht="18" customHeight="1" x14ac:dyDescent="0.15">
      <c r="A29" s="13">
        <f>入力様式!A39</f>
        <v>28</v>
      </c>
      <c r="B29" s="13">
        <f>+入力様式!T39</f>
        <v>0</v>
      </c>
      <c r="C29" s="25"/>
      <c r="D29" s="18">
        <f>入力様式!AC39</f>
        <v>0</v>
      </c>
    </row>
    <row r="30" spans="1:4" ht="18" customHeight="1" x14ac:dyDescent="0.15">
      <c r="A30" s="13">
        <f>入力様式!A40</f>
        <v>29</v>
      </c>
      <c r="B30" s="13">
        <f>+入力様式!T40</f>
        <v>0</v>
      </c>
      <c r="C30" s="25"/>
      <c r="D30" s="18">
        <f>入力様式!AC40</f>
        <v>0</v>
      </c>
    </row>
    <row r="31" spans="1:4" ht="18" customHeight="1" x14ac:dyDescent="0.15">
      <c r="A31" s="13">
        <f>入力様式!A41</f>
        <v>30</v>
      </c>
      <c r="B31" s="13">
        <f>+入力様式!T41</f>
        <v>0</v>
      </c>
      <c r="C31" s="25"/>
      <c r="D31" s="18">
        <f>入力様式!AC41</f>
        <v>0</v>
      </c>
    </row>
    <row r="32" spans="1:4" ht="18" customHeight="1" x14ac:dyDescent="0.15">
      <c r="A32" s="13">
        <f>入力様式!A42</f>
        <v>31</v>
      </c>
      <c r="B32" s="13">
        <f>+入力様式!T42</f>
        <v>0</v>
      </c>
      <c r="C32" s="25"/>
      <c r="D32" s="18">
        <f>入力様式!AC42</f>
        <v>0</v>
      </c>
    </row>
    <row r="33" spans="1:4" ht="18" customHeight="1" x14ac:dyDescent="0.15">
      <c r="A33" s="13">
        <f>入力様式!A43</f>
        <v>32</v>
      </c>
      <c r="B33" s="13">
        <f>+入力様式!T43</f>
        <v>0</v>
      </c>
      <c r="C33" s="25"/>
      <c r="D33" s="18">
        <f>入力様式!AC43</f>
        <v>0</v>
      </c>
    </row>
    <row r="34" spans="1:4" ht="18" customHeight="1" x14ac:dyDescent="0.15">
      <c r="A34" s="13">
        <f>入力様式!A44</f>
        <v>33</v>
      </c>
      <c r="B34" s="13">
        <f>+入力様式!T44</f>
        <v>0</v>
      </c>
      <c r="C34" s="25"/>
      <c r="D34" s="18">
        <f>入力様式!AC44</f>
        <v>0</v>
      </c>
    </row>
    <row r="35" spans="1:4" ht="18" customHeight="1" x14ac:dyDescent="0.15">
      <c r="A35" s="13">
        <f>入力様式!A45</f>
        <v>34</v>
      </c>
      <c r="B35" s="13">
        <f>+入力様式!T45</f>
        <v>0</v>
      </c>
      <c r="C35" s="25"/>
      <c r="D35" s="18">
        <f>入力様式!AC45</f>
        <v>0</v>
      </c>
    </row>
    <row r="36" spans="1:4" ht="18" customHeight="1" x14ac:dyDescent="0.15">
      <c r="A36" s="13">
        <f>入力様式!A46</f>
        <v>35</v>
      </c>
      <c r="B36" s="13">
        <f>+入力様式!T46</f>
        <v>0</v>
      </c>
      <c r="C36" s="25"/>
      <c r="D36" s="18">
        <f>入力様式!AC46</f>
        <v>0</v>
      </c>
    </row>
    <row r="37" spans="1:4" ht="18" customHeight="1" x14ac:dyDescent="0.15">
      <c r="A37" s="13">
        <f>入力様式!A47</f>
        <v>36</v>
      </c>
      <c r="B37" s="13">
        <f>+入力様式!T47</f>
        <v>0</v>
      </c>
      <c r="C37" s="25"/>
      <c r="D37" s="18">
        <f>入力様式!AC47</f>
        <v>0</v>
      </c>
    </row>
    <row r="38" spans="1:4" ht="18" customHeight="1" x14ac:dyDescent="0.15">
      <c r="A38" s="13">
        <f>入力様式!A48</f>
        <v>37</v>
      </c>
      <c r="B38" s="13">
        <f>+入力様式!T48</f>
        <v>0</v>
      </c>
      <c r="C38" s="25"/>
      <c r="D38" s="18">
        <f>入力様式!AC48</f>
        <v>0</v>
      </c>
    </row>
    <row r="39" spans="1:4" ht="18" customHeight="1" x14ac:dyDescent="0.15">
      <c r="A39" s="13">
        <f>入力様式!A49</f>
        <v>38</v>
      </c>
      <c r="B39" s="13">
        <f>+入力様式!T49</f>
        <v>0</v>
      </c>
      <c r="C39" s="25"/>
      <c r="D39" s="18">
        <f>入力様式!AC49</f>
        <v>0</v>
      </c>
    </row>
    <row r="40" spans="1:4" ht="18" customHeight="1" x14ac:dyDescent="0.15">
      <c r="A40" s="13">
        <f>入力様式!A50</f>
        <v>39</v>
      </c>
      <c r="B40" s="13">
        <f>+入力様式!T50</f>
        <v>0</v>
      </c>
      <c r="C40" s="25"/>
      <c r="D40" s="18">
        <f>入力様式!AC50</f>
        <v>0</v>
      </c>
    </row>
    <row r="41" spans="1:4" ht="18" customHeight="1" x14ac:dyDescent="0.15">
      <c r="A41" s="13">
        <f>入力様式!A51</f>
        <v>40</v>
      </c>
      <c r="B41" s="13">
        <f>+入力様式!T51</f>
        <v>0</v>
      </c>
      <c r="C41" s="25"/>
      <c r="D41" s="18">
        <f>入力様式!AC51</f>
        <v>0</v>
      </c>
    </row>
    <row r="42" spans="1:4" ht="18" customHeight="1" x14ac:dyDescent="0.15">
      <c r="A42" s="13">
        <f>入力様式!A52</f>
        <v>41</v>
      </c>
      <c r="B42" s="13">
        <f>+入力様式!T52</f>
        <v>0</v>
      </c>
      <c r="C42" s="25"/>
      <c r="D42" s="18">
        <f>入力様式!AC52</f>
        <v>0</v>
      </c>
    </row>
    <row r="43" spans="1:4" ht="18" customHeight="1" x14ac:dyDescent="0.15">
      <c r="A43" s="13">
        <f>入力様式!A53</f>
        <v>42</v>
      </c>
      <c r="B43" s="13">
        <f>+入力様式!T53</f>
        <v>0</v>
      </c>
      <c r="C43" s="25"/>
      <c r="D43" s="18">
        <f>入力様式!AC53</f>
        <v>0</v>
      </c>
    </row>
    <row r="44" spans="1:4" ht="18" customHeight="1" x14ac:dyDescent="0.15">
      <c r="A44" s="13">
        <f>入力様式!A54</f>
        <v>43</v>
      </c>
      <c r="B44" s="13">
        <f>+入力様式!T54</f>
        <v>0</v>
      </c>
      <c r="C44" s="25"/>
      <c r="D44" s="18">
        <f>入力様式!AC54</f>
        <v>0</v>
      </c>
    </row>
    <row r="45" spans="1:4" ht="18" customHeight="1" x14ac:dyDescent="0.15">
      <c r="A45" s="13">
        <f>入力様式!A55</f>
        <v>44</v>
      </c>
      <c r="B45" s="13">
        <f>+入力様式!T55</f>
        <v>0</v>
      </c>
      <c r="C45" s="25"/>
      <c r="D45" s="18">
        <f>入力様式!AC55</f>
        <v>0</v>
      </c>
    </row>
    <row r="46" spans="1:4" ht="18" customHeight="1" x14ac:dyDescent="0.15">
      <c r="A46" s="13">
        <f>入力様式!A56</f>
        <v>45</v>
      </c>
      <c r="B46" s="13">
        <f>+入力様式!T56</f>
        <v>0</v>
      </c>
      <c r="C46" s="25"/>
      <c r="D46" s="18">
        <f>入力様式!AC56</f>
        <v>0</v>
      </c>
    </row>
    <row r="47" spans="1:4" ht="18" customHeight="1" x14ac:dyDescent="0.15">
      <c r="A47" s="13">
        <f>入力様式!A57</f>
        <v>46</v>
      </c>
      <c r="B47" s="13">
        <f>+入力様式!T57</f>
        <v>0</v>
      </c>
      <c r="C47" s="25"/>
      <c r="D47" s="18">
        <f>入力様式!AC57</f>
        <v>0</v>
      </c>
    </row>
    <row r="48" spans="1:4" ht="18" customHeight="1" x14ac:dyDescent="0.15">
      <c r="A48" s="13">
        <f>入力様式!A58</f>
        <v>47</v>
      </c>
      <c r="B48" s="13">
        <f>+入力様式!T58</f>
        <v>0</v>
      </c>
      <c r="C48" s="25"/>
      <c r="D48" s="18">
        <f>入力様式!AC58</f>
        <v>0</v>
      </c>
    </row>
    <row r="49" spans="1:4" ht="18" customHeight="1" x14ac:dyDescent="0.15">
      <c r="A49" s="13">
        <f>入力様式!A59</f>
        <v>48</v>
      </c>
      <c r="B49" s="13">
        <f>+入力様式!T59</f>
        <v>0</v>
      </c>
      <c r="C49" s="25"/>
      <c r="D49" s="18">
        <f>入力様式!AC59</f>
        <v>0</v>
      </c>
    </row>
    <row r="50" spans="1:4" ht="18" customHeight="1" x14ac:dyDescent="0.15">
      <c r="A50" s="13">
        <f>入力様式!A60</f>
        <v>49</v>
      </c>
      <c r="B50" s="13">
        <f>+入力様式!T60</f>
        <v>0</v>
      </c>
      <c r="C50" s="25"/>
      <c r="D50" s="18">
        <f>入力様式!AC60</f>
        <v>0</v>
      </c>
    </row>
    <row r="51" spans="1:4" ht="18" customHeight="1" x14ac:dyDescent="0.15">
      <c r="A51" s="13">
        <f>入力様式!A61</f>
        <v>50</v>
      </c>
      <c r="B51" s="13">
        <f>+入力様式!T61</f>
        <v>0</v>
      </c>
      <c r="C51" s="26"/>
      <c r="D51" s="18">
        <f>入力様式!AC61</f>
        <v>0</v>
      </c>
    </row>
    <row r="52" spans="1:4" ht="20.100000000000001" customHeight="1" x14ac:dyDescent="0.15">
      <c r="A52" s="13">
        <f>入力様式!A62</f>
        <v>51</v>
      </c>
      <c r="B52" s="13">
        <f>+入力様式!T62</f>
        <v>0</v>
      </c>
      <c r="C52" s="25"/>
      <c r="D52" s="18">
        <f>入力様式!AC62</f>
        <v>0</v>
      </c>
    </row>
    <row r="53" spans="1:4" ht="18" customHeight="1" x14ac:dyDescent="0.15">
      <c r="A53" s="13">
        <f>入力様式!A63</f>
        <v>52</v>
      </c>
      <c r="B53" s="13">
        <f>+入力様式!T63</f>
        <v>0</v>
      </c>
      <c r="C53" s="25"/>
      <c r="D53" s="18">
        <f>入力様式!AC63</f>
        <v>0</v>
      </c>
    </row>
    <row r="54" spans="1:4" ht="18" customHeight="1" x14ac:dyDescent="0.15">
      <c r="A54" s="13">
        <f>入力様式!A64</f>
        <v>53</v>
      </c>
      <c r="B54" s="13">
        <f>+入力様式!T64</f>
        <v>0</v>
      </c>
      <c r="C54" s="25"/>
      <c r="D54" s="18">
        <f>入力様式!AC64</f>
        <v>0</v>
      </c>
    </row>
    <row r="55" spans="1:4" ht="18" customHeight="1" x14ac:dyDescent="0.15">
      <c r="A55" s="13">
        <f>入力様式!A65</f>
        <v>54</v>
      </c>
      <c r="B55" s="13">
        <f>+入力様式!T65</f>
        <v>0</v>
      </c>
      <c r="C55" s="25"/>
      <c r="D55" s="18">
        <f>入力様式!AC65</f>
        <v>0</v>
      </c>
    </row>
    <row r="56" spans="1:4" ht="18" customHeight="1" x14ac:dyDescent="0.15">
      <c r="A56" s="13">
        <f>入力様式!A66</f>
        <v>55</v>
      </c>
      <c r="B56" s="13">
        <f>+入力様式!T66</f>
        <v>0</v>
      </c>
      <c r="C56" s="25"/>
      <c r="D56" s="18">
        <f>入力様式!AC66</f>
        <v>0</v>
      </c>
    </row>
    <row r="57" spans="1:4" ht="18" customHeight="1" x14ac:dyDescent="0.15">
      <c r="A57" s="13">
        <f>入力様式!A67</f>
        <v>56</v>
      </c>
      <c r="B57" s="13">
        <f>+入力様式!T67</f>
        <v>0</v>
      </c>
      <c r="C57" s="25"/>
      <c r="D57" s="18">
        <f>入力様式!AC67</f>
        <v>0</v>
      </c>
    </row>
    <row r="58" spans="1:4" ht="18" customHeight="1" x14ac:dyDescent="0.15">
      <c r="A58" s="13">
        <f>入力様式!A68</f>
        <v>57</v>
      </c>
      <c r="B58" s="13">
        <f>+入力様式!T68</f>
        <v>0</v>
      </c>
      <c r="C58" s="25"/>
      <c r="D58" s="18">
        <f>入力様式!AC68</f>
        <v>0</v>
      </c>
    </row>
    <row r="59" spans="1:4" ht="18" customHeight="1" x14ac:dyDescent="0.15">
      <c r="A59" s="13">
        <f>入力様式!A69</f>
        <v>58</v>
      </c>
      <c r="B59" s="13">
        <f>+入力様式!T69</f>
        <v>0</v>
      </c>
      <c r="C59" s="25"/>
      <c r="D59" s="18">
        <f>入力様式!AC69</f>
        <v>0</v>
      </c>
    </row>
    <row r="60" spans="1:4" ht="18" customHeight="1" x14ac:dyDescent="0.15">
      <c r="A60" s="13">
        <f>入力様式!A70</f>
        <v>59</v>
      </c>
      <c r="B60" s="13">
        <f>+入力様式!T70</f>
        <v>0</v>
      </c>
      <c r="C60" s="25"/>
      <c r="D60" s="18">
        <f>入力様式!AC70</f>
        <v>0</v>
      </c>
    </row>
    <row r="61" spans="1:4" ht="18" customHeight="1" x14ac:dyDescent="0.15">
      <c r="A61" s="13">
        <f>入力様式!A71</f>
        <v>60</v>
      </c>
      <c r="B61" s="13">
        <f>+入力様式!T71</f>
        <v>0</v>
      </c>
      <c r="C61" s="25"/>
      <c r="D61" s="18">
        <f>入力様式!AC71</f>
        <v>0</v>
      </c>
    </row>
    <row r="62" spans="1:4" ht="18" customHeight="1" x14ac:dyDescent="0.15">
      <c r="A62" s="13">
        <f>入力様式!A72</f>
        <v>61</v>
      </c>
      <c r="B62" s="13">
        <f>+入力様式!T72</f>
        <v>0</v>
      </c>
      <c r="C62" s="25"/>
      <c r="D62" s="18">
        <f>入力様式!AC72</f>
        <v>0</v>
      </c>
    </row>
    <row r="63" spans="1:4" ht="18" customHeight="1" x14ac:dyDescent="0.15">
      <c r="A63" s="13">
        <f>入力様式!A73</f>
        <v>62</v>
      </c>
      <c r="B63" s="13">
        <f>+入力様式!T73</f>
        <v>0</v>
      </c>
      <c r="C63" s="25"/>
      <c r="D63" s="18">
        <f>入力様式!AC73</f>
        <v>0</v>
      </c>
    </row>
    <row r="64" spans="1:4" ht="18" customHeight="1" x14ac:dyDescent="0.15">
      <c r="A64" s="13">
        <f>入力様式!A74</f>
        <v>63</v>
      </c>
      <c r="B64" s="13">
        <f>+入力様式!T74</f>
        <v>0</v>
      </c>
      <c r="C64" s="25"/>
      <c r="D64" s="18">
        <f>入力様式!AC74</f>
        <v>0</v>
      </c>
    </row>
    <row r="65" spans="1:4" ht="18" customHeight="1" x14ac:dyDescent="0.15">
      <c r="A65" s="13">
        <f>入力様式!A75</f>
        <v>64</v>
      </c>
      <c r="B65" s="13">
        <f>+入力様式!T75</f>
        <v>0</v>
      </c>
      <c r="C65" s="25"/>
      <c r="D65" s="18">
        <f>入力様式!AC75</f>
        <v>0</v>
      </c>
    </row>
    <row r="66" spans="1:4" ht="18" customHeight="1" x14ac:dyDescent="0.15">
      <c r="A66" s="13">
        <f>入力様式!A76</f>
        <v>65</v>
      </c>
      <c r="B66" s="13">
        <f>+入力様式!T76</f>
        <v>0</v>
      </c>
      <c r="C66" s="25"/>
      <c r="D66" s="18">
        <f>入力様式!AC76</f>
        <v>0</v>
      </c>
    </row>
    <row r="67" spans="1:4" ht="18" customHeight="1" x14ac:dyDescent="0.15">
      <c r="A67" s="13">
        <f>入力様式!A77</f>
        <v>66</v>
      </c>
      <c r="B67" s="13">
        <f>+入力様式!T77</f>
        <v>0</v>
      </c>
      <c r="C67" s="25"/>
      <c r="D67" s="18">
        <f>入力様式!AC77</f>
        <v>0</v>
      </c>
    </row>
    <row r="68" spans="1:4" ht="18" customHeight="1" x14ac:dyDescent="0.15">
      <c r="A68" s="13">
        <f>入力様式!A78</f>
        <v>67</v>
      </c>
      <c r="B68" s="13">
        <f>+入力様式!T78</f>
        <v>0</v>
      </c>
      <c r="C68" s="25"/>
      <c r="D68" s="18">
        <f>入力様式!AC78</f>
        <v>0</v>
      </c>
    </row>
    <row r="69" spans="1:4" ht="18" customHeight="1" x14ac:dyDescent="0.15">
      <c r="A69" s="13">
        <f>入力様式!A79</f>
        <v>68</v>
      </c>
      <c r="B69" s="13">
        <f>+入力様式!T79</f>
        <v>0</v>
      </c>
      <c r="C69" s="25"/>
      <c r="D69" s="18">
        <f>入力様式!AC79</f>
        <v>0</v>
      </c>
    </row>
    <row r="70" spans="1:4" ht="18" customHeight="1" x14ac:dyDescent="0.15">
      <c r="A70" s="13">
        <f>入力様式!A80</f>
        <v>69</v>
      </c>
      <c r="B70" s="13">
        <f>+入力様式!T80</f>
        <v>0</v>
      </c>
      <c r="C70" s="25"/>
      <c r="D70" s="18">
        <f>入力様式!AC80</f>
        <v>0</v>
      </c>
    </row>
    <row r="71" spans="1:4" ht="18" customHeight="1" x14ac:dyDescent="0.15">
      <c r="A71" s="13">
        <f>入力様式!A81</f>
        <v>70</v>
      </c>
      <c r="B71" s="13">
        <f>+入力様式!T81</f>
        <v>0</v>
      </c>
      <c r="C71" s="25"/>
      <c r="D71" s="18">
        <f>入力様式!AC81</f>
        <v>0</v>
      </c>
    </row>
    <row r="72" spans="1:4" ht="18" customHeight="1" x14ac:dyDescent="0.15">
      <c r="A72" s="13">
        <f>入力様式!A82</f>
        <v>71</v>
      </c>
      <c r="B72" s="13">
        <f>+入力様式!T82</f>
        <v>0</v>
      </c>
      <c r="C72" s="25"/>
      <c r="D72" s="18">
        <f>入力様式!AC82</f>
        <v>0</v>
      </c>
    </row>
    <row r="73" spans="1:4" ht="18" customHeight="1" x14ac:dyDescent="0.15">
      <c r="A73" s="13">
        <f>入力様式!A83</f>
        <v>72</v>
      </c>
      <c r="B73" s="13">
        <f>+入力様式!T83</f>
        <v>0</v>
      </c>
      <c r="C73" s="25"/>
      <c r="D73" s="18">
        <f>入力様式!AC83</f>
        <v>0</v>
      </c>
    </row>
    <row r="74" spans="1:4" ht="18" customHeight="1" x14ac:dyDescent="0.15">
      <c r="A74" s="13">
        <f>入力様式!A84</f>
        <v>73</v>
      </c>
      <c r="B74" s="13">
        <f>+入力様式!T84</f>
        <v>0</v>
      </c>
      <c r="C74" s="25"/>
      <c r="D74" s="18">
        <f>入力様式!AC84</f>
        <v>0</v>
      </c>
    </row>
    <row r="75" spans="1:4" ht="18" customHeight="1" x14ac:dyDescent="0.15">
      <c r="A75" s="13">
        <f>入力様式!A85</f>
        <v>74</v>
      </c>
      <c r="B75" s="13">
        <f>+入力様式!T85</f>
        <v>0</v>
      </c>
      <c r="C75" s="25"/>
      <c r="D75" s="18">
        <f>入力様式!AC85</f>
        <v>0</v>
      </c>
    </row>
    <row r="76" spans="1:4" ht="18" customHeight="1" x14ac:dyDescent="0.15">
      <c r="A76" s="13">
        <f>入力様式!A86</f>
        <v>75</v>
      </c>
      <c r="B76" s="13">
        <f>+入力様式!T86</f>
        <v>0</v>
      </c>
      <c r="C76" s="25"/>
      <c r="D76" s="18">
        <f>入力様式!AC86</f>
        <v>0</v>
      </c>
    </row>
    <row r="77" spans="1:4" ht="18" customHeight="1" x14ac:dyDescent="0.15">
      <c r="A77" s="13">
        <f>入力様式!A87</f>
        <v>76</v>
      </c>
      <c r="B77" s="13">
        <f>+入力様式!T87</f>
        <v>0</v>
      </c>
      <c r="C77" s="25"/>
      <c r="D77" s="18">
        <f>入力様式!AC87</f>
        <v>0</v>
      </c>
    </row>
    <row r="78" spans="1:4" ht="18" customHeight="1" x14ac:dyDescent="0.15">
      <c r="A78" s="13">
        <f>入力様式!A88</f>
        <v>77</v>
      </c>
      <c r="B78" s="13">
        <f>+入力様式!T88</f>
        <v>0</v>
      </c>
      <c r="C78" s="25"/>
      <c r="D78" s="18">
        <f>入力様式!AC88</f>
        <v>0</v>
      </c>
    </row>
    <row r="79" spans="1:4" ht="18" customHeight="1" x14ac:dyDescent="0.15">
      <c r="A79" s="13">
        <f>入力様式!A89</f>
        <v>78</v>
      </c>
      <c r="B79" s="13">
        <f>+入力様式!T89</f>
        <v>0</v>
      </c>
      <c r="C79" s="25"/>
      <c r="D79" s="18">
        <f>入力様式!AC89</f>
        <v>0</v>
      </c>
    </row>
    <row r="80" spans="1:4" ht="18" customHeight="1" x14ac:dyDescent="0.15">
      <c r="A80" s="13">
        <f>入力様式!A90</f>
        <v>79</v>
      </c>
      <c r="B80" s="13">
        <f>+入力様式!T90</f>
        <v>0</v>
      </c>
      <c r="C80" s="25"/>
      <c r="D80" s="18">
        <f>入力様式!AC90</f>
        <v>0</v>
      </c>
    </row>
    <row r="81" spans="1:4" ht="18" customHeight="1" x14ac:dyDescent="0.15">
      <c r="A81" s="13">
        <f>入力様式!A91</f>
        <v>80</v>
      </c>
      <c r="B81" s="13">
        <f>+入力様式!T91</f>
        <v>0</v>
      </c>
      <c r="C81" s="25"/>
      <c r="D81" s="18">
        <f>入力様式!AC91</f>
        <v>0</v>
      </c>
    </row>
    <row r="82" spans="1:4" ht="18" customHeight="1" x14ac:dyDescent="0.15">
      <c r="A82" s="13">
        <f>入力様式!A92</f>
        <v>81</v>
      </c>
      <c r="B82" s="13">
        <f>+入力様式!T92</f>
        <v>0</v>
      </c>
      <c r="C82" s="25"/>
      <c r="D82" s="18">
        <f>入力様式!AC92</f>
        <v>0</v>
      </c>
    </row>
    <row r="83" spans="1:4" ht="18" customHeight="1" x14ac:dyDescent="0.15">
      <c r="A83" s="13">
        <f>入力様式!A93</f>
        <v>82</v>
      </c>
      <c r="B83" s="13">
        <f>+入力様式!T93</f>
        <v>0</v>
      </c>
      <c r="C83" s="25"/>
      <c r="D83" s="18">
        <f>入力様式!AC93</f>
        <v>0</v>
      </c>
    </row>
    <row r="84" spans="1:4" ht="18" customHeight="1" x14ac:dyDescent="0.15">
      <c r="A84" s="13">
        <f>入力様式!A94</f>
        <v>83</v>
      </c>
      <c r="B84" s="13">
        <f>+入力様式!T94</f>
        <v>0</v>
      </c>
      <c r="C84" s="25"/>
      <c r="D84" s="18">
        <f>入力様式!AC94</f>
        <v>0</v>
      </c>
    </row>
    <row r="85" spans="1:4" ht="18" customHeight="1" x14ac:dyDescent="0.15">
      <c r="A85" s="13">
        <f>入力様式!A95</f>
        <v>84</v>
      </c>
      <c r="B85" s="13">
        <f>+入力様式!T95</f>
        <v>0</v>
      </c>
      <c r="C85" s="25"/>
      <c r="D85" s="18">
        <f>入力様式!AC95</f>
        <v>0</v>
      </c>
    </row>
    <row r="86" spans="1:4" ht="18" customHeight="1" x14ac:dyDescent="0.15">
      <c r="A86" s="13">
        <f>入力様式!A96</f>
        <v>85</v>
      </c>
      <c r="B86" s="13">
        <f>+入力様式!T96</f>
        <v>0</v>
      </c>
      <c r="C86" s="25"/>
      <c r="D86" s="18">
        <f>入力様式!AC96</f>
        <v>0</v>
      </c>
    </row>
    <row r="87" spans="1:4" ht="18" customHeight="1" x14ac:dyDescent="0.15">
      <c r="A87" s="13">
        <f>入力様式!A97</f>
        <v>86</v>
      </c>
      <c r="B87" s="13">
        <f>+入力様式!T97</f>
        <v>0</v>
      </c>
      <c r="C87" s="25"/>
      <c r="D87" s="18">
        <f>入力様式!AC97</f>
        <v>0</v>
      </c>
    </row>
    <row r="88" spans="1:4" ht="18" customHeight="1" x14ac:dyDescent="0.15">
      <c r="A88" s="13">
        <f>入力様式!A98</f>
        <v>87</v>
      </c>
      <c r="B88" s="13">
        <f>+入力様式!T98</f>
        <v>0</v>
      </c>
      <c r="C88" s="25"/>
      <c r="D88" s="18">
        <f>入力様式!AC98</f>
        <v>0</v>
      </c>
    </row>
    <row r="89" spans="1:4" ht="18" customHeight="1" x14ac:dyDescent="0.15">
      <c r="A89" s="13">
        <f>入力様式!A99</f>
        <v>88</v>
      </c>
      <c r="B89" s="13">
        <f>+入力様式!T99</f>
        <v>0</v>
      </c>
      <c r="C89" s="25"/>
      <c r="D89" s="18">
        <f>入力様式!AC99</f>
        <v>0</v>
      </c>
    </row>
    <row r="90" spans="1:4" ht="18" customHeight="1" x14ac:dyDescent="0.15">
      <c r="A90" s="13">
        <f>入力様式!A100</f>
        <v>89</v>
      </c>
      <c r="B90" s="13">
        <f>+入力様式!T100</f>
        <v>0</v>
      </c>
      <c r="C90" s="25"/>
      <c r="D90" s="18">
        <f>入力様式!AC100</f>
        <v>0</v>
      </c>
    </row>
    <row r="91" spans="1:4" ht="18" customHeight="1" x14ac:dyDescent="0.15">
      <c r="A91" s="13">
        <f>入力様式!A101</f>
        <v>90</v>
      </c>
      <c r="B91" s="13">
        <f>+入力様式!T101</f>
        <v>0</v>
      </c>
      <c r="C91" s="25"/>
      <c r="D91" s="18">
        <f>入力様式!AC101</f>
        <v>0</v>
      </c>
    </row>
    <row r="92" spans="1:4" ht="18" customHeight="1" x14ac:dyDescent="0.15">
      <c r="A92" s="13">
        <f>入力様式!A102</f>
        <v>91</v>
      </c>
      <c r="B92" s="13">
        <f>+入力様式!T102</f>
        <v>0</v>
      </c>
      <c r="C92" s="25"/>
      <c r="D92" s="18">
        <f>入力様式!AC102</f>
        <v>0</v>
      </c>
    </row>
    <row r="93" spans="1:4" ht="18" customHeight="1" x14ac:dyDescent="0.15">
      <c r="A93" s="13">
        <f>入力様式!A103</f>
        <v>92</v>
      </c>
      <c r="B93" s="13">
        <f>+入力様式!T103</f>
        <v>0</v>
      </c>
      <c r="C93" s="25"/>
      <c r="D93" s="18">
        <f>入力様式!AC103</f>
        <v>0</v>
      </c>
    </row>
    <row r="94" spans="1:4" ht="18" customHeight="1" x14ac:dyDescent="0.15">
      <c r="A94" s="13">
        <f>入力様式!A104</f>
        <v>93</v>
      </c>
      <c r="B94" s="13">
        <f>+入力様式!T104</f>
        <v>0</v>
      </c>
      <c r="C94" s="25"/>
      <c r="D94" s="18">
        <f>入力様式!AC104</f>
        <v>0</v>
      </c>
    </row>
    <row r="95" spans="1:4" ht="18" customHeight="1" x14ac:dyDescent="0.15">
      <c r="A95" s="13">
        <f>入力様式!A105</f>
        <v>94</v>
      </c>
      <c r="B95" s="13">
        <f>+入力様式!T105</f>
        <v>0</v>
      </c>
      <c r="C95" s="25"/>
      <c r="D95" s="18">
        <f>入力様式!AC105</f>
        <v>0</v>
      </c>
    </row>
    <row r="96" spans="1:4" ht="18" customHeight="1" x14ac:dyDescent="0.15">
      <c r="A96" s="13">
        <f>入力様式!A106</f>
        <v>95</v>
      </c>
      <c r="B96" s="13">
        <f>+入力様式!T106</f>
        <v>0</v>
      </c>
      <c r="C96" s="25"/>
      <c r="D96" s="18">
        <f>入力様式!AC106</f>
        <v>0</v>
      </c>
    </row>
    <row r="97" spans="1:4" ht="18" customHeight="1" x14ac:dyDescent="0.15">
      <c r="A97" s="13">
        <f>入力様式!A107</f>
        <v>96</v>
      </c>
      <c r="B97" s="13">
        <f>+入力様式!T107</f>
        <v>0</v>
      </c>
      <c r="C97" s="25"/>
      <c r="D97" s="18">
        <f>入力様式!AC107</f>
        <v>0</v>
      </c>
    </row>
    <row r="98" spans="1:4" ht="18" customHeight="1" x14ac:dyDescent="0.15">
      <c r="A98" s="13">
        <f>入力様式!A108</f>
        <v>97</v>
      </c>
      <c r="B98" s="13">
        <f>+入力様式!T108</f>
        <v>0</v>
      </c>
      <c r="C98" s="25"/>
      <c r="D98" s="18">
        <f>入力様式!AC108</f>
        <v>0</v>
      </c>
    </row>
    <row r="99" spans="1:4" ht="18" customHeight="1" x14ac:dyDescent="0.15">
      <c r="A99" s="13">
        <f>入力様式!A109</f>
        <v>98</v>
      </c>
      <c r="B99" s="13">
        <f>+入力様式!T109</f>
        <v>0</v>
      </c>
      <c r="C99" s="25"/>
      <c r="D99" s="18">
        <f>入力様式!AC109</f>
        <v>0</v>
      </c>
    </row>
    <row r="100" spans="1:4" ht="18" customHeight="1" x14ac:dyDescent="0.15">
      <c r="A100" s="13">
        <f>入力様式!A110</f>
        <v>99</v>
      </c>
      <c r="B100" s="13">
        <f>+入力様式!T110</f>
        <v>0</v>
      </c>
      <c r="C100" s="25"/>
      <c r="D100" s="18">
        <f>入力様式!AC110</f>
        <v>0</v>
      </c>
    </row>
    <row r="101" spans="1:4" ht="18" customHeight="1" thickBot="1" x14ac:dyDescent="0.2">
      <c r="A101" s="13">
        <f>入力様式!A111</f>
        <v>100</v>
      </c>
      <c r="B101" s="13">
        <f>+入力様式!T111</f>
        <v>0</v>
      </c>
      <c r="C101" s="27"/>
      <c r="D101" s="18">
        <f>入力様式!AC111</f>
        <v>0</v>
      </c>
    </row>
  </sheetData>
  <phoneticPr fontId="1"/>
  <conditionalFormatting sqref="B2:D101">
    <cfRule type="expression" dxfId="0" priority="1">
      <formula>$B2=2</formula>
    </cfRule>
  </conditionalFormatting>
  <printOptions horizontalCentered="1"/>
  <pageMargins left="0.59055118110236227" right="0.39370078740157483" top="0.39370078740157483" bottom="0.39370078740157483" header="0.31496062992125984" footer="0.31496062992125984"/>
  <pageSetup paperSize="9" scale="88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1"/>
  <sheetViews>
    <sheetView showGridLines="0" showZeros="0" workbookViewId="0">
      <selection activeCell="B14" sqref="B14"/>
    </sheetView>
  </sheetViews>
  <sheetFormatPr defaultRowHeight="13.5" x14ac:dyDescent="0.15"/>
  <cols>
    <col min="1" max="2" width="4.625" style="8" customWidth="1"/>
    <col min="3" max="3" width="96.5" style="5" customWidth="1"/>
    <col min="4" max="16384" width="9" style="5"/>
  </cols>
  <sheetData>
    <row r="1" spans="1:3" ht="18" customHeight="1" x14ac:dyDescent="0.15">
      <c r="A1" s="8" t="s">
        <v>42</v>
      </c>
      <c r="B1" s="21" t="s">
        <v>30</v>
      </c>
      <c r="C1" s="17" t="s">
        <v>38</v>
      </c>
    </row>
    <row r="2" spans="1:3" ht="18" customHeight="1" x14ac:dyDescent="0.15">
      <c r="A2" s="13">
        <f>入力様式!A12</f>
        <v>1</v>
      </c>
      <c r="B2" s="22">
        <v>1</v>
      </c>
      <c r="C2" s="18" t="str">
        <f>+入力様式!AG12</f>
        <v>たかいくるまこうしょさぎょう車にのったらきんちょうしました。クレーン車にのるといいふうけいでした。</v>
      </c>
    </row>
    <row r="3" spans="1:3" ht="18" customHeight="1" x14ac:dyDescent="0.15">
      <c r="A3" s="13">
        <f>入力様式!A13</f>
        <v>2</v>
      </c>
      <c r="B3" s="22">
        <v>2</v>
      </c>
      <c r="C3" s="18" t="str">
        <f>+入力様式!AG13</f>
        <v>こうしょさぎょう車たかいところにのせてもらって，したをみたらしにそうでした。おみやげをもらってうれしかったです。</v>
      </c>
    </row>
    <row r="4" spans="1:3" ht="18" customHeight="1" x14ac:dyDescent="0.15">
      <c r="A4" s="13">
        <f>入力様式!A14</f>
        <v>3</v>
      </c>
      <c r="B4" s="22">
        <v>3</v>
      </c>
      <c r="C4" s="18" t="str">
        <f>+入力様式!AG14</f>
        <v>こうしょさぎょう車にのらせてもらって，すごくたのしっかたです。かえりにはハズルとボウルペンをもらってうれしかったです。</v>
      </c>
    </row>
    <row r="5" spans="1:3" ht="18" customHeight="1" x14ac:dyDescent="0.15">
      <c r="A5" s="13">
        <f>入力様式!A15</f>
        <v>4</v>
      </c>
      <c r="B5" s="22">
        <v>4</v>
      </c>
      <c r="C5" s="18" t="str">
        <f>+入力様式!AG15</f>
        <v>こうしょさぎょう車にのせてもらって，かえるときはおみやげをもらいました。たのしかったです。</v>
      </c>
    </row>
    <row r="6" spans="1:3" ht="18" customHeight="1" x14ac:dyDescent="0.15">
      <c r="A6" s="13">
        <f>入力様式!A16</f>
        <v>5</v>
      </c>
      <c r="B6" s="22">
        <v>5</v>
      </c>
      <c r="C6" s="18">
        <f>+入力様式!AG16</f>
        <v>0</v>
      </c>
    </row>
    <row r="7" spans="1:3" ht="18" customHeight="1" x14ac:dyDescent="0.15">
      <c r="A7" s="13">
        <f>入力様式!A17</f>
        <v>6</v>
      </c>
      <c r="B7" s="22">
        <v>6</v>
      </c>
      <c r="C7" s="18">
        <f>+入力様式!AG17</f>
        <v>0</v>
      </c>
    </row>
    <row r="8" spans="1:3" ht="18" customHeight="1" x14ac:dyDescent="0.15">
      <c r="A8" s="13">
        <f>入力様式!A18</f>
        <v>7</v>
      </c>
      <c r="B8" s="22">
        <v>7</v>
      </c>
      <c r="C8" s="18">
        <f>+入力様式!AG18</f>
        <v>0</v>
      </c>
    </row>
    <row r="9" spans="1:3" ht="18" customHeight="1" x14ac:dyDescent="0.15">
      <c r="A9" s="13">
        <f>入力様式!A19</f>
        <v>8</v>
      </c>
      <c r="B9" s="22">
        <v>8</v>
      </c>
      <c r="C9" s="18">
        <f>+入力様式!AG19</f>
        <v>0</v>
      </c>
    </row>
    <row r="10" spans="1:3" ht="18" customHeight="1" x14ac:dyDescent="0.15">
      <c r="A10" s="13">
        <f>入力様式!A20</f>
        <v>9</v>
      </c>
      <c r="B10" s="22">
        <v>9</v>
      </c>
      <c r="C10" s="18">
        <f>+入力様式!AG20</f>
        <v>0</v>
      </c>
    </row>
    <row r="11" spans="1:3" ht="18" customHeight="1" x14ac:dyDescent="0.15">
      <c r="A11" s="13">
        <f>入力様式!A21</f>
        <v>10</v>
      </c>
      <c r="B11" s="22">
        <v>10</v>
      </c>
      <c r="C11" s="18">
        <f>+入力様式!AG21</f>
        <v>0</v>
      </c>
    </row>
    <row r="12" spans="1:3" ht="18" customHeight="1" x14ac:dyDescent="0.15">
      <c r="A12" s="13">
        <f>入力様式!A22</f>
        <v>11</v>
      </c>
      <c r="B12" s="22"/>
      <c r="C12" s="18">
        <f>+入力様式!AG22</f>
        <v>0</v>
      </c>
    </row>
    <row r="13" spans="1:3" ht="18" customHeight="1" x14ac:dyDescent="0.15">
      <c r="A13" s="13">
        <f>入力様式!A23</f>
        <v>12</v>
      </c>
      <c r="B13" s="22"/>
      <c r="C13" s="18">
        <f>+入力様式!AG23</f>
        <v>0</v>
      </c>
    </row>
    <row r="14" spans="1:3" ht="18" customHeight="1" x14ac:dyDescent="0.15">
      <c r="A14" s="13">
        <f>入力様式!A24</f>
        <v>13</v>
      </c>
      <c r="B14" s="22"/>
      <c r="C14" s="18">
        <f>+入力様式!AG24</f>
        <v>0</v>
      </c>
    </row>
    <row r="15" spans="1:3" ht="18" customHeight="1" x14ac:dyDescent="0.15">
      <c r="A15" s="13">
        <f>入力様式!A25</f>
        <v>14</v>
      </c>
      <c r="B15" s="22"/>
      <c r="C15" s="18">
        <f>+入力様式!AG25</f>
        <v>0</v>
      </c>
    </row>
    <row r="16" spans="1:3" ht="18" customHeight="1" x14ac:dyDescent="0.15">
      <c r="A16" s="13">
        <f>入力様式!A26</f>
        <v>15</v>
      </c>
      <c r="B16" s="22"/>
      <c r="C16" s="18">
        <f>+入力様式!AG26</f>
        <v>0</v>
      </c>
    </row>
    <row r="17" spans="1:3" ht="18" customHeight="1" x14ac:dyDescent="0.15">
      <c r="A17" s="13">
        <f>入力様式!A27</f>
        <v>16</v>
      </c>
      <c r="B17" s="22"/>
      <c r="C17" s="18">
        <f>+入力様式!AR27</f>
        <v>0</v>
      </c>
    </row>
    <row r="18" spans="1:3" ht="18" customHeight="1" x14ac:dyDescent="0.15">
      <c r="A18" s="13">
        <f>入力様式!A28</f>
        <v>17</v>
      </c>
      <c r="B18" s="22"/>
      <c r="C18" s="18">
        <f>+入力様式!AR28</f>
        <v>0</v>
      </c>
    </row>
    <row r="19" spans="1:3" ht="18" customHeight="1" x14ac:dyDescent="0.15">
      <c r="A19" s="13">
        <f>入力様式!A29</f>
        <v>18</v>
      </c>
      <c r="B19" s="22"/>
      <c r="C19" s="18">
        <f>+入力様式!AR29</f>
        <v>0</v>
      </c>
    </row>
    <row r="20" spans="1:3" ht="18" customHeight="1" x14ac:dyDescent="0.15">
      <c r="A20" s="13">
        <f>入力様式!A30</f>
        <v>19</v>
      </c>
      <c r="B20" s="22"/>
      <c r="C20" s="18">
        <f>+入力様式!AR30</f>
        <v>0</v>
      </c>
    </row>
    <row r="21" spans="1:3" ht="18" customHeight="1" x14ac:dyDescent="0.15">
      <c r="A21" s="13">
        <f>入力様式!A31</f>
        <v>20</v>
      </c>
      <c r="B21" s="22"/>
      <c r="C21" s="18">
        <f>+入力様式!AR31</f>
        <v>0</v>
      </c>
    </row>
    <row r="22" spans="1:3" ht="18" customHeight="1" x14ac:dyDescent="0.15">
      <c r="A22" s="13">
        <f>入力様式!A32</f>
        <v>21</v>
      </c>
      <c r="B22" s="22"/>
      <c r="C22" s="18">
        <f>+入力様式!AR32</f>
        <v>0</v>
      </c>
    </row>
    <row r="23" spans="1:3" ht="18" customHeight="1" x14ac:dyDescent="0.15">
      <c r="A23" s="13">
        <f>入力様式!A33</f>
        <v>22</v>
      </c>
      <c r="B23" s="22"/>
      <c r="C23" s="18">
        <f>+入力様式!AR33</f>
        <v>0</v>
      </c>
    </row>
    <row r="24" spans="1:3" ht="18" customHeight="1" x14ac:dyDescent="0.15">
      <c r="A24" s="13">
        <f>入力様式!A34</f>
        <v>23</v>
      </c>
      <c r="B24" s="22"/>
      <c r="C24" s="18">
        <f>+入力様式!AR34</f>
        <v>0</v>
      </c>
    </row>
    <row r="25" spans="1:3" ht="18" customHeight="1" x14ac:dyDescent="0.15">
      <c r="A25" s="13">
        <f>入力様式!A35</f>
        <v>24</v>
      </c>
      <c r="B25" s="22"/>
      <c r="C25" s="18">
        <f>+入力様式!AR35</f>
        <v>0</v>
      </c>
    </row>
    <row r="26" spans="1:3" ht="18" customHeight="1" x14ac:dyDescent="0.15">
      <c r="A26" s="13">
        <f>入力様式!A36</f>
        <v>25</v>
      </c>
      <c r="B26" s="22"/>
      <c r="C26" s="18">
        <f>+入力様式!AR36</f>
        <v>0</v>
      </c>
    </row>
    <row r="27" spans="1:3" ht="18" customHeight="1" x14ac:dyDescent="0.15">
      <c r="A27" s="13">
        <f>入力様式!A37</f>
        <v>26</v>
      </c>
      <c r="B27" s="22"/>
      <c r="C27" s="18">
        <f>+入力様式!AR37</f>
        <v>0</v>
      </c>
    </row>
    <row r="28" spans="1:3" ht="18" customHeight="1" x14ac:dyDescent="0.15">
      <c r="A28" s="13">
        <f>入力様式!A38</f>
        <v>27</v>
      </c>
      <c r="B28" s="22"/>
      <c r="C28" s="18">
        <f>+入力様式!AR38</f>
        <v>0</v>
      </c>
    </row>
    <row r="29" spans="1:3" ht="18" customHeight="1" x14ac:dyDescent="0.15">
      <c r="A29" s="13">
        <f>入力様式!A39</f>
        <v>28</v>
      </c>
      <c r="B29" s="22"/>
      <c r="C29" s="18">
        <f>+入力様式!AR39</f>
        <v>0</v>
      </c>
    </row>
    <row r="30" spans="1:3" ht="18" customHeight="1" x14ac:dyDescent="0.15">
      <c r="A30" s="13">
        <f>入力様式!A40</f>
        <v>29</v>
      </c>
      <c r="B30" s="22"/>
      <c r="C30" s="18">
        <f>+入力様式!AR40</f>
        <v>0</v>
      </c>
    </row>
    <row r="31" spans="1:3" ht="18" customHeight="1" x14ac:dyDescent="0.15">
      <c r="A31" s="13">
        <f>入力様式!A41</f>
        <v>30</v>
      </c>
      <c r="B31" s="22"/>
      <c r="C31" s="18">
        <f>+入力様式!AR41</f>
        <v>0</v>
      </c>
    </row>
    <row r="32" spans="1:3" ht="18" customHeight="1" x14ac:dyDescent="0.15">
      <c r="A32" s="13">
        <f>入力様式!A42</f>
        <v>31</v>
      </c>
      <c r="B32" s="22"/>
      <c r="C32" s="18">
        <f>+入力様式!AR42</f>
        <v>0</v>
      </c>
    </row>
    <row r="33" spans="1:3" ht="18" customHeight="1" x14ac:dyDescent="0.15">
      <c r="A33" s="13">
        <f>入力様式!A43</f>
        <v>32</v>
      </c>
      <c r="B33" s="22"/>
      <c r="C33" s="18">
        <f>+入力様式!AR43</f>
        <v>0</v>
      </c>
    </row>
    <row r="34" spans="1:3" ht="18" customHeight="1" x14ac:dyDescent="0.15">
      <c r="A34" s="13">
        <f>入力様式!A44</f>
        <v>33</v>
      </c>
      <c r="B34" s="22"/>
      <c r="C34" s="18">
        <f>+入力様式!AR44</f>
        <v>0</v>
      </c>
    </row>
    <row r="35" spans="1:3" ht="18" customHeight="1" x14ac:dyDescent="0.15">
      <c r="A35" s="13">
        <f>入力様式!A45</f>
        <v>34</v>
      </c>
      <c r="B35" s="22"/>
      <c r="C35" s="18">
        <f>+入力様式!AR45</f>
        <v>0</v>
      </c>
    </row>
    <row r="36" spans="1:3" ht="18" customHeight="1" x14ac:dyDescent="0.15">
      <c r="A36" s="13">
        <f>入力様式!A46</f>
        <v>35</v>
      </c>
      <c r="B36" s="22"/>
      <c r="C36" s="18">
        <f>+入力様式!AR46</f>
        <v>0</v>
      </c>
    </row>
    <row r="37" spans="1:3" ht="18" customHeight="1" x14ac:dyDescent="0.15">
      <c r="A37" s="13">
        <f>入力様式!A47</f>
        <v>36</v>
      </c>
      <c r="B37" s="22"/>
      <c r="C37" s="18">
        <f>+入力様式!AR47</f>
        <v>0</v>
      </c>
    </row>
    <row r="38" spans="1:3" ht="18" customHeight="1" x14ac:dyDescent="0.15">
      <c r="A38" s="13">
        <f>入力様式!A48</f>
        <v>37</v>
      </c>
      <c r="B38" s="22"/>
      <c r="C38" s="18">
        <f>+入力様式!AR48</f>
        <v>0</v>
      </c>
    </row>
    <row r="39" spans="1:3" ht="18" customHeight="1" x14ac:dyDescent="0.15">
      <c r="A39" s="13">
        <f>入力様式!A49</f>
        <v>38</v>
      </c>
      <c r="B39" s="22"/>
      <c r="C39" s="18">
        <f>+入力様式!AR49</f>
        <v>0</v>
      </c>
    </row>
    <row r="40" spans="1:3" ht="18" customHeight="1" x14ac:dyDescent="0.15">
      <c r="A40" s="13">
        <f>入力様式!A50</f>
        <v>39</v>
      </c>
      <c r="B40" s="22"/>
      <c r="C40" s="18">
        <f>+入力様式!AR50</f>
        <v>0</v>
      </c>
    </row>
    <row r="41" spans="1:3" ht="18" customHeight="1" x14ac:dyDescent="0.15">
      <c r="A41" s="13">
        <f>入力様式!A51</f>
        <v>40</v>
      </c>
      <c r="B41" s="22"/>
      <c r="C41" s="18">
        <f>+入力様式!AR51</f>
        <v>0</v>
      </c>
    </row>
    <row r="42" spans="1:3" ht="18" customHeight="1" x14ac:dyDescent="0.15">
      <c r="A42" s="13">
        <f>入力様式!A52</f>
        <v>41</v>
      </c>
      <c r="B42" s="22"/>
      <c r="C42" s="18">
        <f>+入力様式!AR52</f>
        <v>0</v>
      </c>
    </row>
    <row r="43" spans="1:3" ht="18" customHeight="1" x14ac:dyDescent="0.15">
      <c r="A43" s="13">
        <f>入力様式!A53</f>
        <v>42</v>
      </c>
      <c r="B43" s="22"/>
      <c r="C43" s="18">
        <f>+入力様式!AR53</f>
        <v>0</v>
      </c>
    </row>
    <row r="44" spans="1:3" ht="18" customHeight="1" x14ac:dyDescent="0.15">
      <c r="A44" s="13">
        <f>入力様式!A54</f>
        <v>43</v>
      </c>
      <c r="B44" s="22"/>
      <c r="C44" s="18">
        <f>+入力様式!AR54</f>
        <v>0</v>
      </c>
    </row>
    <row r="45" spans="1:3" ht="18" customHeight="1" x14ac:dyDescent="0.15">
      <c r="A45" s="13">
        <f>入力様式!A55</f>
        <v>44</v>
      </c>
      <c r="B45" s="22"/>
      <c r="C45" s="18">
        <f>+入力様式!AR55</f>
        <v>0</v>
      </c>
    </row>
    <row r="46" spans="1:3" ht="18" customHeight="1" x14ac:dyDescent="0.15">
      <c r="A46" s="13">
        <f>入力様式!A56</f>
        <v>45</v>
      </c>
      <c r="B46" s="22"/>
      <c r="C46" s="18">
        <f>+入力様式!AR56</f>
        <v>0</v>
      </c>
    </row>
    <row r="47" spans="1:3" ht="18" customHeight="1" x14ac:dyDescent="0.15">
      <c r="A47" s="13">
        <f>入力様式!A57</f>
        <v>46</v>
      </c>
      <c r="B47" s="22"/>
      <c r="C47" s="18">
        <f>+入力様式!AR57</f>
        <v>0</v>
      </c>
    </row>
    <row r="48" spans="1:3" ht="18" customHeight="1" x14ac:dyDescent="0.15">
      <c r="A48" s="13">
        <f>入力様式!A58</f>
        <v>47</v>
      </c>
      <c r="B48" s="22"/>
      <c r="C48" s="18">
        <f>+入力様式!AR58</f>
        <v>0</v>
      </c>
    </row>
    <row r="49" spans="1:3" ht="18" customHeight="1" x14ac:dyDescent="0.15">
      <c r="A49" s="13">
        <f>入力様式!A59</f>
        <v>48</v>
      </c>
      <c r="B49" s="22"/>
      <c r="C49" s="18">
        <f>+入力様式!AR59</f>
        <v>0</v>
      </c>
    </row>
    <row r="50" spans="1:3" ht="18" customHeight="1" x14ac:dyDescent="0.15">
      <c r="A50" s="13">
        <f>入力様式!A60</f>
        <v>49</v>
      </c>
      <c r="B50" s="22"/>
      <c r="C50" s="18">
        <f>+入力様式!AR60</f>
        <v>0</v>
      </c>
    </row>
    <row r="51" spans="1:3" ht="18" customHeight="1" x14ac:dyDescent="0.15">
      <c r="A51" s="13">
        <f>入力様式!A61</f>
        <v>50</v>
      </c>
      <c r="B51" s="22"/>
      <c r="C51" s="18">
        <f>+入力様式!AR61</f>
        <v>0</v>
      </c>
    </row>
    <row r="52" spans="1:3" ht="20.100000000000001" customHeight="1" x14ac:dyDescent="0.15">
      <c r="A52" s="13">
        <f>入力様式!A62</f>
        <v>51</v>
      </c>
      <c r="B52" s="22"/>
      <c r="C52" s="18">
        <f>+入力様式!AR62</f>
        <v>0</v>
      </c>
    </row>
    <row r="53" spans="1:3" ht="18" customHeight="1" x14ac:dyDescent="0.15">
      <c r="A53" s="13">
        <f>入力様式!A63</f>
        <v>52</v>
      </c>
      <c r="B53" s="22"/>
      <c r="C53" s="18">
        <f>+入力様式!AR63</f>
        <v>0</v>
      </c>
    </row>
    <row r="54" spans="1:3" ht="18" customHeight="1" x14ac:dyDescent="0.15">
      <c r="A54" s="13">
        <f>入力様式!A64</f>
        <v>53</v>
      </c>
      <c r="B54" s="22"/>
      <c r="C54" s="18">
        <f>+入力様式!AR64</f>
        <v>0</v>
      </c>
    </row>
    <row r="55" spans="1:3" ht="18" customHeight="1" x14ac:dyDescent="0.15">
      <c r="A55" s="13">
        <f>入力様式!A65</f>
        <v>54</v>
      </c>
      <c r="B55" s="22"/>
      <c r="C55" s="18">
        <f>+入力様式!AR65</f>
        <v>0</v>
      </c>
    </row>
    <row r="56" spans="1:3" ht="18" customHeight="1" x14ac:dyDescent="0.15">
      <c r="A56" s="13">
        <f>入力様式!A66</f>
        <v>55</v>
      </c>
      <c r="B56" s="22"/>
      <c r="C56" s="18">
        <f>+入力様式!AR66</f>
        <v>0</v>
      </c>
    </row>
    <row r="57" spans="1:3" ht="18" customHeight="1" x14ac:dyDescent="0.15">
      <c r="A57" s="13">
        <f>入力様式!A67</f>
        <v>56</v>
      </c>
      <c r="B57" s="22"/>
      <c r="C57" s="18">
        <f>+入力様式!AR67</f>
        <v>0</v>
      </c>
    </row>
    <row r="58" spans="1:3" ht="18" customHeight="1" x14ac:dyDescent="0.15">
      <c r="A58" s="13">
        <f>入力様式!A68</f>
        <v>57</v>
      </c>
      <c r="B58" s="22"/>
      <c r="C58" s="18">
        <f>+入力様式!AR68</f>
        <v>0</v>
      </c>
    </row>
    <row r="59" spans="1:3" ht="18" customHeight="1" x14ac:dyDescent="0.15">
      <c r="A59" s="13">
        <f>入力様式!A69</f>
        <v>58</v>
      </c>
      <c r="B59" s="22"/>
      <c r="C59" s="18">
        <f>+入力様式!AR69</f>
        <v>0</v>
      </c>
    </row>
    <row r="60" spans="1:3" ht="18" customHeight="1" x14ac:dyDescent="0.15">
      <c r="A60" s="13">
        <f>入力様式!A70</f>
        <v>59</v>
      </c>
      <c r="B60" s="22"/>
      <c r="C60" s="18">
        <f>+入力様式!AR70</f>
        <v>0</v>
      </c>
    </row>
    <row r="61" spans="1:3" ht="18" customHeight="1" x14ac:dyDescent="0.15">
      <c r="A61" s="13">
        <f>入力様式!A71</f>
        <v>60</v>
      </c>
      <c r="B61" s="22"/>
      <c r="C61" s="18">
        <f>+入力様式!AR71</f>
        <v>0</v>
      </c>
    </row>
    <row r="62" spans="1:3" ht="18" customHeight="1" x14ac:dyDescent="0.15">
      <c r="A62" s="13">
        <f>入力様式!A72</f>
        <v>61</v>
      </c>
      <c r="B62" s="22"/>
      <c r="C62" s="18">
        <f>+入力様式!AR72</f>
        <v>0</v>
      </c>
    </row>
    <row r="63" spans="1:3" ht="18" customHeight="1" x14ac:dyDescent="0.15">
      <c r="A63" s="13">
        <f>入力様式!A73</f>
        <v>62</v>
      </c>
      <c r="B63" s="22"/>
      <c r="C63" s="18">
        <f>+入力様式!AR73</f>
        <v>0</v>
      </c>
    </row>
    <row r="64" spans="1:3" ht="18" customHeight="1" x14ac:dyDescent="0.15">
      <c r="A64" s="13">
        <f>入力様式!A74</f>
        <v>63</v>
      </c>
      <c r="B64" s="22"/>
      <c r="C64" s="18">
        <f>+入力様式!AR74</f>
        <v>0</v>
      </c>
    </row>
    <row r="65" spans="1:3" ht="18" customHeight="1" x14ac:dyDescent="0.15">
      <c r="A65" s="13">
        <f>入力様式!A75</f>
        <v>64</v>
      </c>
      <c r="B65" s="22"/>
      <c r="C65" s="18">
        <f>+入力様式!AR75</f>
        <v>0</v>
      </c>
    </row>
    <row r="66" spans="1:3" ht="18" customHeight="1" x14ac:dyDescent="0.15">
      <c r="A66" s="13">
        <f>入力様式!A76</f>
        <v>65</v>
      </c>
      <c r="B66" s="22"/>
      <c r="C66" s="18">
        <f>+入力様式!AR76</f>
        <v>0</v>
      </c>
    </row>
    <row r="67" spans="1:3" ht="18" customHeight="1" x14ac:dyDescent="0.15">
      <c r="A67" s="13">
        <f>入力様式!A77</f>
        <v>66</v>
      </c>
      <c r="B67" s="22"/>
      <c r="C67" s="18">
        <f>+入力様式!AR77</f>
        <v>0</v>
      </c>
    </row>
    <row r="68" spans="1:3" ht="18" customHeight="1" x14ac:dyDescent="0.15">
      <c r="A68" s="13">
        <f>入力様式!A78</f>
        <v>67</v>
      </c>
      <c r="B68" s="22"/>
      <c r="C68" s="18">
        <f>+入力様式!AR78</f>
        <v>0</v>
      </c>
    </row>
    <row r="69" spans="1:3" ht="18" customHeight="1" x14ac:dyDescent="0.15">
      <c r="A69" s="13">
        <f>入力様式!A79</f>
        <v>68</v>
      </c>
      <c r="B69" s="22"/>
      <c r="C69" s="18">
        <f>+入力様式!AR79</f>
        <v>0</v>
      </c>
    </row>
    <row r="70" spans="1:3" ht="18" customHeight="1" x14ac:dyDescent="0.15">
      <c r="A70" s="13">
        <f>入力様式!A80</f>
        <v>69</v>
      </c>
      <c r="B70" s="22"/>
      <c r="C70" s="18">
        <f>+入力様式!AR80</f>
        <v>0</v>
      </c>
    </row>
    <row r="71" spans="1:3" ht="18" customHeight="1" x14ac:dyDescent="0.15">
      <c r="A71" s="13">
        <f>入力様式!A81</f>
        <v>70</v>
      </c>
      <c r="B71" s="22"/>
      <c r="C71" s="18">
        <f>+入力様式!AR81</f>
        <v>0</v>
      </c>
    </row>
    <row r="72" spans="1:3" ht="18" customHeight="1" x14ac:dyDescent="0.15">
      <c r="A72" s="13">
        <f>入力様式!A82</f>
        <v>71</v>
      </c>
      <c r="B72" s="22"/>
      <c r="C72" s="18">
        <f>+入力様式!AR82</f>
        <v>0</v>
      </c>
    </row>
    <row r="73" spans="1:3" ht="18" customHeight="1" x14ac:dyDescent="0.15">
      <c r="A73" s="13">
        <f>入力様式!A83</f>
        <v>72</v>
      </c>
      <c r="B73" s="22"/>
      <c r="C73" s="18">
        <f>+入力様式!AR83</f>
        <v>0</v>
      </c>
    </row>
    <row r="74" spans="1:3" ht="18" customHeight="1" x14ac:dyDescent="0.15">
      <c r="A74" s="13">
        <f>入力様式!A84</f>
        <v>73</v>
      </c>
      <c r="B74" s="22"/>
      <c r="C74" s="18">
        <f>+入力様式!AR84</f>
        <v>0</v>
      </c>
    </row>
    <row r="75" spans="1:3" ht="18" customHeight="1" x14ac:dyDescent="0.15">
      <c r="A75" s="13">
        <f>入力様式!A85</f>
        <v>74</v>
      </c>
      <c r="B75" s="22"/>
      <c r="C75" s="18">
        <f>+入力様式!AR85</f>
        <v>0</v>
      </c>
    </row>
    <row r="76" spans="1:3" ht="18" customHeight="1" x14ac:dyDescent="0.15">
      <c r="A76" s="13">
        <f>入力様式!A86</f>
        <v>75</v>
      </c>
      <c r="B76" s="22"/>
      <c r="C76" s="18">
        <f>+入力様式!AR86</f>
        <v>0</v>
      </c>
    </row>
    <row r="77" spans="1:3" ht="18" customHeight="1" x14ac:dyDescent="0.15">
      <c r="A77" s="13">
        <f>入力様式!A87</f>
        <v>76</v>
      </c>
      <c r="B77" s="22"/>
      <c r="C77" s="18">
        <f>+入力様式!AR87</f>
        <v>0</v>
      </c>
    </row>
    <row r="78" spans="1:3" ht="18" customHeight="1" x14ac:dyDescent="0.15">
      <c r="A78" s="13">
        <f>入力様式!A88</f>
        <v>77</v>
      </c>
      <c r="B78" s="22"/>
      <c r="C78" s="18">
        <f>+入力様式!AR88</f>
        <v>0</v>
      </c>
    </row>
    <row r="79" spans="1:3" ht="18" customHeight="1" x14ac:dyDescent="0.15">
      <c r="A79" s="13">
        <f>入力様式!A89</f>
        <v>78</v>
      </c>
      <c r="B79" s="22"/>
      <c r="C79" s="18">
        <f>+入力様式!AR89</f>
        <v>0</v>
      </c>
    </row>
    <row r="80" spans="1:3" ht="18" customHeight="1" x14ac:dyDescent="0.15">
      <c r="A80" s="13">
        <f>入力様式!A90</f>
        <v>79</v>
      </c>
      <c r="B80" s="22"/>
      <c r="C80" s="18">
        <f>+入力様式!AR90</f>
        <v>0</v>
      </c>
    </row>
    <row r="81" spans="1:3" ht="18" customHeight="1" x14ac:dyDescent="0.15">
      <c r="A81" s="13">
        <f>入力様式!A91</f>
        <v>80</v>
      </c>
      <c r="B81" s="22"/>
      <c r="C81" s="18">
        <f>+入力様式!AR91</f>
        <v>0</v>
      </c>
    </row>
    <row r="82" spans="1:3" ht="18" customHeight="1" x14ac:dyDescent="0.15">
      <c r="A82" s="13">
        <f>入力様式!A92</f>
        <v>81</v>
      </c>
      <c r="B82" s="22"/>
      <c r="C82" s="18">
        <f>+入力様式!AR92</f>
        <v>0</v>
      </c>
    </row>
    <row r="83" spans="1:3" ht="18" customHeight="1" x14ac:dyDescent="0.15">
      <c r="A83" s="13">
        <f>入力様式!A93</f>
        <v>82</v>
      </c>
      <c r="B83" s="22"/>
      <c r="C83" s="18">
        <f>+入力様式!AR93</f>
        <v>0</v>
      </c>
    </row>
    <row r="84" spans="1:3" ht="18" customHeight="1" x14ac:dyDescent="0.15">
      <c r="A84" s="13">
        <f>入力様式!A94</f>
        <v>83</v>
      </c>
      <c r="B84" s="22"/>
      <c r="C84" s="18">
        <f>+入力様式!AR94</f>
        <v>0</v>
      </c>
    </row>
    <row r="85" spans="1:3" ht="18" customHeight="1" x14ac:dyDescent="0.15">
      <c r="A85" s="13">
        <f>入力様式!A95</f>
        <v>84</v>
      </c>
      <c r="B85" s="22"/>
      <c r="C85" s="18">
        <f>+入力様式!AR95</f>
        <v>0</v>
      </c>
    </row>
    <row r="86" spans="1:3" ht="18" customHeight="1" x14ac:dyDescent="0.15">
      <c r="A86" s="13">
        <f>入力様式!A96</f>
        <v>85</v>
      </c>
      <c r="B86" s="22"/>
      <c r="C86" s="18">
        <f>+入力様式!AR96</f>
        <v>0</v>
      </c>
    </row>
    <row r="87" spans="1:3" ht="18" customHeight="1" x14ac:dyDescent="0.15">
      <c r="A87" s="13">
        <f>入力様式!A97</f>
        <v>86</v>
      </c>
      <c r="B87" s="22"/>
      <c r="C87" s="18">
        <f>+入力様式!AR97</f>
        <v>0</v>
      </c>
    </row>
    <row r="88" spans="1:3" ht="18" customHeight="1" x14ac:dyDescent="0.15">
      <c r="A88" s="13">
        <f>入力様式!A98</f>
        <v>87</v>
      </c>
      <c r="B88" s="22"/>
      <c r="C88" s="18">
        <f>+入力様式!AR98</f>
        <v>0</v>
      </c>
    </row>
    <row r="89" spans="1:3" ht="18" customHeight="1" x14ac:dyDescent="0.15">
      <c r="A89" s="13">
        <f>入力様式!A99</f>
        <v>88</v>
      </c>
      <c r="B89" s="22"/>
      <c r="C89" s="18">
        <f>+入力様式!AR99</f>
        <v>0</v>
      </c>
    </row>
    <row r="90" spans="1:3" ht="18" customHeight="1" x14ac:dyDescent="0.15">
      <c r="A90" s="13">
        <f>入力様式!A100</f>
        <v>89</v>
      </c>
      <c r="B90" s="22"/>
      <c r="C90" s="18">
        <f>+入力様式!AR100</f>
        <v>0</v>
      </c>
    </row>
    <row r="91" spans="1:3" ht="18" customHeight="1" x14ac:dyDescent="0.15">
      <c r="A91" s="13">
        <f>入力様式!A101</f>
        <v>90</v>
      </c>
      <c r="B91" s="22"/>
      <c r="C91" s="18">
        <f>+入力様式!AR101</f>
        <v>0</v>
      </c>
    </row>
    <row r="92" spans="1:3" ht="18" customHeight="1" x14ac:dyDescent="0.15">
      <c r="A92" s="13">
        <f>入力様式!A102</f>
        <v>91</v>
      </c>
      <c r="B92" s="22"/>
      <c r="C92" s="18">
        <f>+入力様式!AR102</f>
        <v>0</v>
      </c>
    </row>
    <row r="93" spans="1:3" ht="18" customHeight="1" x14ac:dyDescent="0.15">
      <c r="A93" s="13">
        <f>入力様式!A103</f>
        <v>92</v>
      </c>
      <c r="B93" s="22"/>
      <c r="C93" s="18">
        <f>+入力様式!AR103</f>
        <v>0</v>
      </c>
    </row>
    <row r="94" spans="1:3" ht="18" customHeight="1" x14ac:dyDescent="0.15">
      <c r="A94" s="13">
        <f>入力様式!A104</f>
        <v>93</v>
      </c>
      <c r="B94" s="22"/>
      <c r="C94" s="18">
        <f>+入力様式!AR104</f>
        <v>0</v>
      </c>
    </row>
    <row r="95" spans="1:3" ht="18" customHeight="1" x14ac:dyDescent="0.15">
      <c r="A95" s="13">
        <f>入力様式!A105</f>
        <v>94</v>
      </c>
      <c r="B95" s="22"/>
      <c r="C95" s="18">
        <f>+入力様式!AR105</f>
        <v>0</v>
      </c>
    </row>
    <row r="96" spans="1:3" ht="18" customHeight="1" x14ac:dyDescent="0.15">
      <c r="A96" s="13">
        <f>入力様式!A106</f>
        <v>95</v>
      </c>
      <c r="B96" s="22"/>
      <c r="C96" s="18">
        <f>+入力様式!AR106</f>
        <v>0</v>
      </c>
    </row>
    <row r="97" spans="1:3" ht="18" customHeight="1" x14ac:dyDescent="0.15">
      <c r="A97" s="13">
        <f>入力様式!A107</f>
        <v>96</v>
      </c>
      <c r="B97" s="22"/>
      <c r="C97" s="18">
        <f>+入力様式!AR107</f>
        <v>0</v>
      </c>
    </row>
    <row r="98" spans="1:3" ht="18" customHeight="1" x14ac:dyDescent="0.15">
      <c r="A98" s="13">
        <f>入力様式!A108</f>
        <v>97</v>
      </c>
      <c r="B98" s="22"/>
      <c r="C98" s="18">
        <f>+入力様式!AR108</f>
        <v>0</v>
      </c>
    </row>
    <row r="99" spans="1:3" ht="18" customHeight="1" x14ac:dyDescent="0.15">
      <c r="A99" s="13">
        <f>入力様式!A109</f>
        <v>98</v>
      </c>
      <c r="B99" s="22"/>
      <c r="C99" s="18">
        <f>+入力様式!AR109</f>
        <v>0</v>
      </c>
    </row>
    <row r="100" spans="1:3" ht="18" customHeight="1" x14ac:dyDescent="0.15">
      <c r="A100" s="13">
        <f>入力様式!A110</f>
        <v>99</v>
      </c>
      <c r="B100" s="22"/>
      <c r="C100" s="18">
        <f>+入力様式!AR110</f>
        <v>0</v>
      </c>
    </row>
    <row r="101" spans="1:3" ht="18" customHeight="1" thickBot="1" x14ac:dyDescent="0.2">
      <c r="A101" s="13">
        <f>入力様式!A111</f>
        <v>100</v>
      </c>
      <c r="B101" s="24"/>
      <c r="C101" s="18">
        <f>+入力様式!AR111</f>
        <v>0</v>
      </c>
    </row>
  </sheetData>
  <phoneticPr fontId="1"/>
  <printOptions horizontalCentered="1"/>
  <pageMargins left="0.59055118110236227" right="0.39370078740157483" top="0.39370078740157483" bottom="0.39370078740157483" header="0.31496062992125984" footer="0.31496062992125984"/>
  <pageSetup paperSize="9" scale="88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A2" sqref="A2"/>
    </sheetView>
  </sheetViews>
  <sheetFormatPr defaultRowHeight="13.5" x14ac:dyDescent="0.15"/>
  <cols>
    <col min="1" max="1" width="96.5" style="5" customWidth="1"/>
    <col min="2" max="16384" width="9" style="5"/>
  </cols>
  <sheetData>
    <row r="1" spans="1:6" ht="18" customHeight="1" x14ac:dyDescent="0.15">
      <c r="A1" s="3" t="s">
        <v>40</v>
      </c>
    </row>
    <row r="2" spans="1:6" ht="409.5" customHeight="1" x14ac:dyDescent="0.15">
      <c r="A2" s="16" t="s">
        <v>81</v>
      </c>
      <c r="F2" s="5" t="s">
        <v>80</v>
      </c>
    </row>
    <row r="3" spans="1:6" ht="20.100000000000001" customHeight="1" x14ac:dyDescent="0.15"/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小学１年生</vt:lpstr>
      <vt:lpstr>入力様式</vt:lpstr>
      <vt:lpstr>Ｑ１</vt:lpstr>
      <vt:lpstr>Ｑ２</vt:lpstr>
      <vt:lpstr>Ｑ３</vt:lpstr>
      <vt:lpstr>Ｑ７</vt:lpstr>
      <vt:lpstr>【課題・要望】</vt:lpstr>
      <vt:lpstr>'Ｑ１'!Print_Area</vt:lpstr>
      <vt:lpstr>小学１年生!Print_Area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2018-03-08T06:41:56Z</dcterms:modified>
</cp:coreProperties>
</file>