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0" windowWidth="24030" windowHeight="4845" activeTab="0"/>
  </bookViews>
  <sheets>
    <sheet name="24-1" sheetId="1" r:id="rId1"/>
  </sheets>
  <definedNames>
    <definedName name="_xlnm.Print_Titles" localSheetId="0">'24-1'!$1:$7</definedName>
  </definedNames>
  <calcPr fullCalcOnLoad="1"/>
</workbook>
</file>

<file path=xl/sharedStrings.xml><?xml version="1.0" encoding="utf-8"?>
<sst xmlns="http://schemas.openxmlformats.org/spreadsheetml/2006/main" count="346" uniqueCount="168">
  <si>
    <t xml:space="preserve">生　　　　　徒　　　　　　数 </t>
  </si>
  <si>
    <t>合　           　　　　　計</t>
  </si>
  <si>
    <t>１　           　　　年</t>
  </si>
  <si>
    <t>２　           　　　年</t>
  </si>
  <si>
    <t>３　           　　　年</t>
  </si>
  <si>
    <t>学 級 数</t>
  </si>
  <si>
    <t>計</t>
  </si>
  <si>
    <t>男</t>
  </si>
  <si>
    <t>女</t>
  </si>
  <si>
    <t>計</t>
  </si>
  <si>
    <t>区　　　　　分</t>
  </si>
  <si>
    <t>普通科</t>
  </si>
  <si>
    <t xml:space="preserve">県立 </t>
  </si>
  <si>
    <t>広島皆実</t>
  </si>
  <si>
    <t>広島国泰寺</t>
  </si>
  <si>
    <t>広</t>
  </si>
  <si>
    <t>呉宮原</t>
  </si>
  <si>
    <t>呉三津田</t>
  </si>
  <si>
    <t>三原</t>
  </si>
  <si>
    <t>三原東</t>
  </si>
  <si>
    <t>尾道東</t>
  </si>
  <si>
    <t>福山葦陽</t>
  </si>
  <si>
    <t>海田</t>
  </si>
  <si>
    <t>音戸</t>
  </si>
  <si>
    <t>廿日市</t>
  </si>
  <si>
    <t>佐伯</t>
  </si>
  <si>
    <t>大柿</t>
  </si>
  <si>
    <t>可部</t>
  </si>
  <si>
    <t>加計</t>
  </si>
  <si>
    <t>（分）芸北</t>
  </si>
  <si>
    <t>千代田</t>
  </si>
  <si>
    <t>吉田</t>
  </si>
  <si>
    <t>向原</t>
  </si>
  <si>
    <t>賀茂</t>
  </si>
  <si>
    <t>竹原</t>
  </si>
  <si>
    <t>忠海</t>
  </si>
  <si>
    <t>御調</t>
  </si>
  <si>
    <t>世羅</t>
  </si>
  <si>
    <t>沼南</t>
  </si>
  <si>
    <t>府中</t>
  </si>
  <si>
    <t>油木</t>
  </si>
  <si>
    <t>上下</t>
  </si>
  <si>
    <t>三次</t>
  </si>
  <si>
    <t>庄原格致</t>
  </si>
  <si>
    <t>東城</t>
  </si>
  <si>
    <t>瀬戸田</t>
  </si>
  <si>
    <t>賀茂北</t>
  </si>
  <si>
    <t>日彰館</t>
  </si>
  <si>
    <t>黒瀬</t>
  </si>
  <si>
    <t>五日市</t>
  </si>
  <si>
    <t>河内</t>
  </si>
  <si>
    <t>安古市</t>
  </si>
  <si>
    <t>大門</t>
  </si>
  <si>
    <t>福山明王台</t>
  </si>
  <si>
    <t>高陽</t>
  </si>
  <si>
    <t>熊野</t>
  </si>
  <si>
    <t>広島井口</t>
  </si>
  <si>
    <t>豊田</t>
  </si>
  <si>
    <t>安西</t>
  </si>
  <si>
    <t>安芸府中</t>
  </si>
  <si>
    <t>神辺旭</t>
  </si>
  <si>
    <t>府中東</t>
  </si>
  <si>
    <t>廿日市西</t>
  </si>
  <si>
    <t>呉昭和</t>
  </si>
  <si>
    <t>湯来南</t>
  </si>
  <si>
    <t>安芸南</t>
  </si>
  <si>
    <t>西城紫水</t>
  </si>
  <si>
    <t>大崎海星</t>
  </si>
  <si>
    <t>広島</t>
  </si>
  <si>
    <t>県立計</t>
  </si>
  <si>
    <t xml:space="preserve">市立 </t>
  </si>
  <si>
    <t>基町</t>
  </si>
  <si>
    <t>舟入</t>
  </si>
  <si>
    <t>安佐北</t>
  </si>
  <si>
    <t>沼田</t>
  </si>
  <si>
    <t>美鈴が丘</t>
  </si>
  <si>
    <t>福山</t>
  </si>
  <si>
    <t>市立計</t>
  </si>
  <si>
    <t>計</t>
  </si>
  <si>
    <t>農業に関する学科</t>
  </si>
  <si>
    <t>園芸科</t>
  </si>
  <si>
    <t>西条農業</t>
  </si>
  <si>
    <t>畜産科</t>
  </si>
  <si>
    <t>食品工学科</t>
  </si>
  <si>
    <t>庄原実業</t>
  </si>
  <si>
    <t>食品科学科</t>
  </si>
  <si>
    <t>緑地土木科</t>
  </si>
  <si>
    <t>農業機械科</t>
  </si>
  <si>
    <t>環境工学科</t>
  </si>
  <si>
    <t>生活科学科</t>
  </si>
  <si>
    <t>生活科</t>
  </si>
  <si>
    <t>農業経営科</t>
  </si>
  <si>
    <t>生物工学科</t>
  </si>
  <si>
    <t>産業ビジネス科</t>
  </si>
  <si>
    <t>生物生産学科</t>
  </si>
  <si>
    <t>園芸デザイン科</t>
  </si>
  <si>
    <t>アグリビジネス科</t>
  </si>
  <si>
    <t>工業に関する学科</t>
  </si>
  <si>
    <t>機械科</t>
  </si>
  <si>
    <t>広島工業</t>
  </si>
  <si>
    <t>福山工業</t>
  </si>
  <si>
    <t>呉工業</t>
  </si>
  <si>
    <t>宮島工業</t>
  </si>
  <si>
    <t>電子機械科</t>
  </si>
  <si>
    <t>総合技術</t>
  </si>
  <si>
    <t>材料工学科</t>
  </si>
  <si>
    <t>電気科</t>
  </si>
  <si>
    <t>情報技術科</t>
  </si>
  <si>
    <t>建築科</t>
  </si>
  <si>
    <t>土木科</t>
  </si>
  <si>
    <t>都市システム科</t>
  </si>
  <si>
    <t>工業化学科</t>
  </si>
  <si>
    <t>素材システム科</t>
  </si>
  <si>
    <t>化学工学科</t>
  </si>
  <si>
    <t>染織システム科</t>
  </si>
  <si>
    <t>インテリア科</t>
  </si>
  <si>
    <t>自動車科</t>
  </si>
  <si>
    <t>情報電子科</t>
  </si>
  <si>
    <t>電気・情報技術科</t>
  </si>
  <si>
    <t>建築・インテリア科</t>
  </si>
  <si>
    <t>環境設備科</t>
  </si>
  <si>
    <t>商業に関する学科</t>
  </si>
  <si>
    <t>商業科</t>
  </si>
  <si>
    <t>尾道商業</t>
  </si>
  <si>
    <t>広島商業</t>
  </si>
  <si>
    <t>呉商業</t>
  </si>
  <si>
    <t>みらい商業科</t>
  </si>
  <si>
    <t>会計科</t>
  </si>
  <si>
    <t>ビジネス会計科</t>
  </si>
  <si>
    <t>情報処理科</t>
  </si>
  <si>
    <t>情報管理科</t>
  </si>
  <si>
    <t>情報ビジネス科</t>
  </si>
  <si>
    <t>福山商業</t>
  </si>
  <si>
    <t>流通経済科</t>
  </si>
  <si>
    <t>国際経済科</t>
  </si>
  <si>
    <t>情報システム科</t>
  </si>
  <si>
    <t>現代ビジネス科</t>
  </si>
  <si>
    <t>家庭に関する学科</t>
  </si>
  <si>
    <t>家政科</t>
  </si>
  <si>
    <t>生活福祉科</t>
  </si>
  <si>
    <t>人間福祉科</t>
  </si>
  <si>
    <t>食デザイン科</t>
  </si>
  <si>
    <t>衛生看護科</t>
  </si>
  <si>
    <t>その他に関する学科</t>
  </si>
  <si>
    <t>福祉科</t>
  </si>
  <si>
    <t>国際科</t>
  </si>
  <si>
    <t>体育科</t>
  </si>
  <si>
    <t>総合学科</t>
  </si>
  <si>
    <t>広島観音</t>
  </si>
  <si>
    <t>尾道北</t>
  </si>
  <si>
    <t>福山誠之館</t>
  </si>
  <si>
    <t>大竹</t>
  </si>
  <si>
    <t>松永</t>
  </si>
  <si>
    <t>安芸</t>
  </si>
  <si>
    <t>高陽東</t>
  </si>
  <si>
    <t>三次青陵</t>
  </si>
  <si>
    <t>神辺</t>
  </si>
  <si>
    <t>戸手</t>
  </si>
  <si>
    <t>因島</t>
  </si>
  <si>
    <t>呉</t>
  </si>
  <si>
    <t>高等学校の学校別生徒数（小学科別）   －全日制－</t>
  </si>
  <si>
    <t xml:space="preserve">  注：看護に関する学科には専攻科は含まない。</t>
  </si>
  <si>
    <t>工業化学・染織システム科</t>
  </si>
  <si>
    <t>祇園北</t>
  </si>
  <si>
    <t>看護に関する学科</t>
  </si>
  <si>
    <t>福祉に関する学科</t>
  </si>
  <si>
    <t>機械・材料工学科</t>
  </si>
  <si>
    <t>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</si>
</sst>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09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</numFmts>
  <fonts count="4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9"/>
      <color indexed="63"/>
      <name val="ＭＳ Ｐ明朝"/>
      <family val="1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6" fillId="0" borderId="0" xfId="0" applyNumberFormat="1" applyFont="1" applyBorder="1" applyAlignment="1">
      <alignment horizontal="distributed" vertical="center"/>
    </xf>
    <xf numFmtId="1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" fontId="9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18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9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8" fillId="0" borderId="13" xfId="0" applyFont="1" applyBorder="1" applyAlignment="1">
      <alignment horizontal="right"/>
    </xf>
    <xf numFmtId="0" fontId="7" fillId="0" borderId="0" xfId="0" applyFont="1" applyAlignment="1" quotePrefix="1">
      <alignment horizontal="center" vertical="center"/>
    </xf>
    <xf numFmtId="0" fontId="10" fillId="0" borderId="12" xfId="0" applyFont="1" applyBorder="1" applyAlignment="1">
      <alignment shrinkToFi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183" fontId="8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183" fontId="8" fillId="0" borderId="12" xfId="0" applyNumberFormat="1" applyFont="1" applyBorder="1" applyAlignment="1">
      <alignment/>
    </xf>
    <xf numFmtId="0" fontId="10" fillId="0" borderId="0" xfId="0" applyFont="1" applyBorder="1" applyAlignment="1">
      <alignment shrinkToFit="1"/>
    </xf>
    <xf numFmtId="0" fontId="8" fillId="0" borderId="0" xfId="0" applyFont="1" applyBorder="1" applyAlignment="1">
      <alignment horizontal="right"/>
    </xf>
    <xf numFmtId="183" fontId="8" fillId="0" borderId="0" xfId="0" applyNumberFormat="1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83" fontId="8" fillId="0" borderId="15" xfId="0" applyNumberFormat="1" applyFont="1" applyBorder="1" applyAlignment="1">
      <alignment/>
    </xf>
    <xf numFmtId="183" fontId="8" fillId="0" borderId="16" xfId="0" applyNumberFormat="1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8"/>
  <sheetViews>
    <sheetView tabSelected="1" view="pageBreakPreview" zoomScale="85" zoomScaleSheetLayoutView="8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2" sqref="H2"/>
    </sheetView>
  </sheetViews>
  <sheetFormatPr defaultColWidth="9.00390625" defaultRowHeight="15" customHeight="1"/>
  <cols>
    <col min="1" max="1" width="3.75390625" style="17" customWidth="1"/>
    <col min="2" max="2" width="3.25390625" style="17" customWidth="1"/>
    <col min="3" max="3" width="4.875" style="17" customWidth="1"/>
    <col min="4" max="4" width="16.125" style="5" customWidth="1"/>
    <col min="5" max="5" width="4.75390625" style="19" customWidth="1"/>
    <col min="6" max="9" width="9.875" style="18" customWidth="1"/>
    <col min="10" max="21" width="9.375" style="18" customWidth="1"/>
    <col min="22" max="22" width="9.00390625" style="18" customWidth="1"/>
    <col min="23" max="16384" width="9.00390625" style="17" customWidth="1"/>
  </cols>
  <sheetData>
    <row r="1" spans="1:5" s="7" customFormat="1" ht="11.25" customHeight="1">
      <c r="A1" s="4"/>
      <c r="B1" s="4"/>
      <c r="C1" s="4"/>
      <c r="D1" s="5"/>
      <c r="E1" s="6"/>
    </row>
    <row r="2" spans="1:21" s="7" customFormat="1" ht="39.75" customHeight="1">
      <c r="A2" s="4"/>
      <c r="B2" s="4"/>
      <c r="C2" s="4"/>
      <c r="D2" s="5"/>
      <c r="E2" s="6"/>
      <c r="G2" s="25" t="s">
        <v>167</v>
      </c>
      <c r="I2" s="41" t="s">
        <v>160</v>
      </c>
      <c r="J2" s="41"/>
      <c r="K2" s="41"/>
      <c r="L2" s="41"/>
      <c r="M2" s="41"/>
      <c r="N2" s="41"/>
      <c r="O2" s="41"/>
      <c r="P2" s="41"/>
      <c r="Q2" s="41"/>
      <c r="R2" s="41"/>
      <c r="S2" s="5"/>
      <c r="T2" s="5"/>
      <c r="U2" s="5"/>
    </row>
    <row r="3" spans="1:21" s="7" customFormat="1" ht="15" customHeight="1" thickBot="1">
      <c r="A3" s="2"/>
      <c r="B3" s="4"/>
      <c r="C3" s="4"/>
      <c r="D3" s="1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"/>
    </row>
    <row r="4" spans="1:21" s="7" customFormat="1" ht="27" customHeight="1" thickTop="1">
      <c r="A4" s="49" t="s">
        <v>10</v>
      </c>
      <c r="B4" s="49"/>
      <c r="C4" s="49"/>
      <c r="D4" s="49"/>
      <c r="E4" s="50"/>
      <c r="F4" s="43" t="s">
        <v>1</v>
      </c>
      <c r="G4" s="43"/>
      <c r="H4" s="43"/>
      <c r="I4" s="55"/>
      <c r="J4" s="43" t="s">
        <v>2</v>
      </c>
      <c r="K4" s="43"/>
      <c r="L4" s="43"/>
      <c r="M4" s="55"/>
      <c r="N4" s="43" t="s">
        <v>3</v>
      </c>
      <c r="O4" s="43"/>
      <c r="P4" s="43"/>
      <c r="Q4" s="55"/>
      <c r="R4" s="42" t="s">
        <v>4</v>
      </c>
      <c r="S4" s="43"/>
      <c r="T4" s="43"/>
      <c r="U4" s="43"/>
    </row>
    <row r="5" spans="1:21" s="11" customFormat="1" ht="23.25" customHeight="1">
      <c r="A5" s="51"/>
      <c r="B5" s="51"/>
      <c r="C5" s="51"/>
      <c r="D5" s="51"/>
      <c r="E5" s="52"/>
      <c r="F5" s="44" t="s">
        <v>5</v>
      </c>
      <c r="G5" s="46" t="s">
        <v>0</v>
      </c>
      <c r="H5" s="47"/>
      <c r="I5" s="48"/>
      <c r="J5" s="44" t="s">
        <v>5</v>
      </c>
      <c r="K5" s="46" t="s">
        <v>0</v>
      </c>
      <c r="L5" s="47"/>
      <c r="M5" s="48"/>
      <c r="N5" s="44" t="s">
        <v>5</v>
      </c>
      <c r="O5" s="46" t="s">
        <v>0</v>
      </c>
      <c r="P5" s="47"/>
      <c r="Q5" s="48"/>
      <c r="R5" s="44" t="s">
        <v>5</v>
      </c>
      <c r="S5" s="46" t="s">
        <v>0</v>
      </c>
      <c r="T5" s="47"/>
      <c r="U5" s="47"/>
    </row>
    <row r="6" spans="1:21" s="11" customFormat="1" ht="21.75" customHeight="1">
      <c r="A6" s="53"/>
      <c r="B6" s="53"/>
      <c r="C6" s="53"/>
      <c r="D6" s="53"/>
      <c r="E6" s="54"/>
      <c r="F6" s="45"/>
      <c r="G6" s="12" t="s">
        <v>6</v>
      </c>
      <c r="H6" s="12" t="s">
        <v>7</v>
      </c>
      <c r="I6" s="12" t="s">
        <v>8</v>
      </c>
      <c r="J6" s="45"/>
      <c r="K6" s="12" t="s">
        <v>9</v>
      </c>
      <c r="L6" s="12" t="s">
        <v>7</v>
      </c>
      <c r="M6" s="12" t="s">
        <v>8</v>
      </c>
      <c r="N6" s="45"/>
      <c r="O6" s="12" t="s">
        <v>9</v>
      </c>
      <c r="P6" s="12" t="s">
        <v>7</v>
      </c>
      <c r="Q6" s="12" t="s">
        <v>8</v>
      </c>
      <c r="R6" s="45"/>
      <c r="S6" s="12" t="s">
        <v>9</v>
      </c>
      <c r="T6" s="12" t="s">
        <v>7</v>
      </c>
      <c r="U6" s="10" t="s">
        <v>8</v>
      </c>
    </row>
    <row r="7" spans="1:21" s="16" customFormat="1" ht="4.5" customHeight="1">
      <c r="A7" s="13"/>
      <c r="B7" s="14"/>
      <c r="C7" s="14"/>
      <c r="D7" s="15"/>
      <c r="E7" s="2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5" ht="15" customHeight="1">
      <c r="A8" s="17" t="s">
        <v>11</v>
      </c>
      <c r="E8" s="21"/>
    </row>
    <row r="9" ht="15.75" customHeight="1">
      <c r="E9" s="21"/>
    </row>
    <row r="10" spans="3:21" ht="15" customHeight="1">
      <c r="C10" s="17" t="s">
        <v>12</v>
      </c>
      <c r="D10" s="5" t="s">
        <v>13</v>
      </c>
      <c r="E10" s="21"/>
      <c r="F10" s="18">
        <v>16</v>
      </c>
      <c r="G10" s="18">
        <v>641</v>
      </c>
      <c r="H10" s="18">
        <v>213</v>
      </c>
      <c r="I10" s="18">
        <v>428</v>
      </c>
      <c r="J10" s="18">
        <v>6</v>
      </c>
      <c r="K10" s="18">
        <v>241</v>
      </c>
      <c r="L10" s="18">
        <v>83</v>
      </c>
      <c r="M10" s="18">
        <v>158</v>
      </c>
      <c r="N10" s="18">
        <v>5</v>
      </c>
      <c r="O10" s="18">
        <v>202</v>
      </c>
      <c r="P10" s="18">
        <v>70</v>
      </c>
      <c r="Q10" s="18">
        <v>132</v>
      </c>
      <c r="R10" s="18">
        <v>5</v>
      </c>
      <c r="S10" s="18">
        <v>198</v>
      </c>
      <c r="T10" s="18">
        <v>60</v>
      </c>
      <c r="U10" s="18">
        <v>138</v>
      </c>
    </row>
    <row r="11" spans="4:21" ht="15" customHeight="1">
      <c r="D11" s="5" t="s">
        <v>14</v>
      </c>
      <c r="E11" s="21"/>
      <c r="F11" s="18">
        <v>22</v>
      </c>
      <c r="G11" s="18">
        <v>832</v>
      </c>
      <c r="H11" s="18">
        <v>498</v>
      </c>
      <c r="I11" s="18">
        <v>334</v>
      </c>
      <c r="J11" s="18">
        <v>7</v>
      </c>
      <c r="K11" s="18">
        <v>283</v>
      </c>
      <c r="L11" s="18">
        <v>160</v>
      </c>
      <c r="M11" s="18">
        <v>123</v>
      </c>
      <c r="N11" s="18">
        <v>7</v>
      </c>
      <c r="O11" s="18">
        <v>273</v>
      </c>
      <c r="P11" s="18">
        <v>164</v>
      </c>
      <c r="Q11" s="18">
        <v>109</v>
      </c>
      <c r="R11" s="18">
        <v>8</v>
      </c>
      <c r="S11" s="18">
        <v>276</v>
      </c>
      <c r="T11" s="18">
        <v>174</v>
      </c>
      <c r="U11" s="18">
        <v>102</v>
      </c>
    </row>
    <row r="12" spans="4:21" ht="15" customHeight="1">
      <c r="D12" s="5" t="s">
        <v>15</v>
      </c>
      <c r="E12" s="21"/>
      <c r="F12" s="18">
        <v>15</v>
      </c>
      <c r="G12" s="18">
        <v>585</v>
      </c>
      <c r="H12" s="18">
        <v>295</v>
      </c>
      <c r="I12" s="18">
        <v>290</v>
      </c>
      <c r="J12" s="18">
        <v>5</v>
      </c>
      <c r="K12" s="18">
        <v>188</v>
      </c>
      <c r="L12" s="18">
        <v>103</v>
      </c>
      <c r="M12" s="18">
        <v>85</v>
      </c>
      <c r="N12" s="18">
        <v>5</v>
      </c>
      <c r="O12" s="18">
        <v>200</v>
      </c>
      <c r="P12" s="18">
        <v>95</v>
      </c>
      <c r="Q12" s="18">
        <v>105</v>
      </c>
      <c r="R12" s="18">
        <v>5</v>
      </c>
      <c r="S12" s="18">
        <v>197</v>
      </c>
      <c r="T12" s="18">
        <v>97</v>
      </c>
      <c r="U12" s="18">
        <v>100</v>
      </c>
    </row>
    <row r="13" spans="4:21" ht="15" customHeight="1">
      <c r="D13" s="5" t="s">
        <v>16</v>
      </c>
      <c r="E13" s="21"/>
      <c r="F13" s="18">
        <v>15</v>
      </c>
      <c r="G13" s="18">
        <v>594</v>
      </c>
      <c r="H13" s="18">
        <v>260</v>
      </c>
      <c r="I13" s="18">
        <v>334</v>
      </c>
      <c r="J13" s="18">
        <v>5</v>
      </c>
      <c r="K13" s="18">
        <v>203</v>
      </c>
      <c r="L13" s="18">
        <v>90</v>
      </c>
      <c r="M13" s="18">
        <v>113</v>
      </c>
      <c r="N13" s="18">
        <v>5</v>
      </c>
      <c r="O13" s="18">
        <v>195</v>
      </c>
      <c r="P13" s="18">
        <v>82</v>
      </c>
      <c r="Q13" s="18">
        <v>113</v>
      </c>
      <c r="R13" s="18">
        <v>5</v>
      </c>
      <c r="S13" s="18">
        <v>196</v>
      </c>
      <c r="T13" s="18">
        <v>88</v>
      </c>
      <c r="U13" s="18">
        <v>108</v>
      </c>
    </row>
    <row r="14" spans="4:21" ht="15" customHeight="1">
      <c r="D14" s="5" t="s">
        <v>17</v>
      </c>
      <c r="E14" s="21"/>
      <c r="F14" s="18">
        <v>15</v>
      </c>
      <c r="G14" s="18">
        <v>569</v>
      </c>
      <c r="H14" s="18">
        <v>260</v>
      </c>
      <c r="I14" s="18">
        <v>309</v>
      </c>
      <c r="J14" s="18">
        <v>5</v>
      </c>
      <c r="K14" s="18">
        <v>199</v>
      </c>
      <c r="L14" s="18">
        <v>81</v>
      </c>
      <c r="M14" s="18">
        <v>118</v>
      </c>
      <c r="N14" s="18">
        <v>5</v>
      </c>
      <c r="O14" s="18">
        <v>188</v>
      </c>
      <c r="P14" s="18">
        <v>88</v>
      </c>
      <c r="Q14" s="18">
        <v>100</v>
      </c>
      <c r="R14" s="18">
        <v>5</v>
      </c>
      <c r="S14" s="18">
        <v>182</v>
      </c>
      <c r="T14" s="18">
        <v>91</v>
      </c>
      <c r="U14" s="18">
        <v>91</v>
      </c>
    </row>
    <row r="15" spans="4:21" ht="15" customHeight="1">
      <c r="D15" s="5" t="s">
        <v>18</v>
      </c>
      <c r="E15" s="21"/>
      <c r="F15" s="18">
        <v>15</v>
      </c>
      <c r="G15" s="18">
        <v>595</v>
      </c>
      <c r="H15" s="18">
        <v>272</v>
      </c>
      <c r="I15" s="18">
        <v>323</v>
      </c>
      <c r="J15" s="18">
        <v>5</v>
      </c>
      <c r="K15" s="18">
        <v>200</v>
      </c>
      <c r="L15" s="18">
        <v>87</v>
      </c>
      <c r="M15" s="18">
        <v>113</v>
      </c>
      <c r="N15" s="18">
        <v>5</v>
      </c>
      <c r="O15" s="18">
        <v>200</v>
      </c>
      <c r="P15" s="18">
        <v>87</v>
      </c>
      <c r="Q15" s="18">
        <v>113</v>
      </c>
      <c r="R15" s="18">
        <v>5</v>
      </c>
      <c r="S15" s="18">
        <v>195</v>
      </c>
      <c r="T15" s="18">
        <v>98</v>
      </c>
      <c r="U15" s="18">
        <v>97</v>
      </c>
    </row>
    <row r="16" spans="4:21" ht="15" customHeight="1">
      <c r="D16" s="5" t="s">
        <v>19</v>
      </c>
      <c r="E16" s="21"/>
      <c r="F16" s="18">
        <v>12</v>
      </c>
      <c r="G16" s="18">
        <v>417</v>
      </c>
      <c r="H16" s="18">
        <v>187</v>
      </c>
      <c r="I16" s="18">
        <v>230</v>
      </c>
      <c r="J16" s="18">
        <v>4</v>
      </c>
      <c r="K16" s="18">
        <v>149</v>
      </c>
      <c r="L16" s="18">
        <v>70</v>
      </c>
      <c r="M16" s="18">
        <v>79</v>
      </c>
      <c r="N16" s="18">
        <v>4</v>
      </c>
      <c r="O16" s="18">
        <v>125</v>
      </c>
      <c r="P16" s="18">
        <v>54</v>
      </c>
      <c r="Q16" s="18">
        <v>71</v>
      </c>
      <c r="R16" s="18">
        <v>4</v>
      </c>
      <c r="S16" s="18">
        <v>143</v>
      </c>
      <c r="T16" s="18">
        <v>63</v>
      </c>
      <c r="U16" s="18">
        <v>80</v>
      </c>
    </row>
    <row r="17" spans="4:21" ht="15" customHeight="1">
      <c r="D17" s="5" t="s">
        <v>20</v>
      </c>
      <c r="E17" s="21"/>
      <c r="F17" s="18">
        <v>15</v>
      </c>
      <c r="G17" s="18">
        <v>581</v>
      </c>
      <c r="H17" s="18">
        <v>210</v>
      </c>
      <c r="I17" s="18">
        <v>371</v>
      </c>
      <c r="J17" s="18">
        <v>5</v>
      </c>
      <c r="K17" s="18">
        <v>197</v>
      </c>
      <c r="L17" s="18">
        <v>80</v>
      </c>
      <c r="M17" s="18">
        <v>117</v>
      </c>
      <c r="N17" s="18">
        <v>5</v>
      </c>
      <c r="O17" s="18">
        <v>199</v>
      </c>
      <c r="P17" s="18">
        <v>69</v>
      </c>
      <c r="Q17" s="18">
        <v>130</v>
      </c>
      <c r="R17" s="18">
        <v>5</v>
      </c>
      <c r="S17" s="18">
        <v>185</v>
      </c>
      <c r="T17" s="18">
        <v>61</v>
      </c>
      <c r="U17" s="18">
        <v>124</v>
      </c>
    </row>
    <row r="18" spans="4:21" ht="15" customHeight="1">
      <c r="D18" s="5" t="s">
        <v>21</v>
      </c>
      <c r="E18" s="21"/>
      <c r="F18" s="18">
        <v>24</v>
      </c>
      <c r="G18" s="18">
        <v>955</v>
      </c>
      <c r="H18" s="18">
        <v>377</v>
      </c>
      <c r="I18" s="18">
        <v>578</v>
      </c>
      <c r="J18" s="18">
        <v>8</v>
      </c>
      <c r="K18" s="18">
        <v>320</v>
      </c>
      <c r="L18" s="18">
        <v>121</v>
      </c>
      <c r="M18" s="18">
        <v>199</v>
      </c>
      <c r="N18" s="18">
        <v>8</v>
      </c>
      <c r="O18" s="18">
        <v>320</v>
      </c>
      <c r="P18" s="18">
        <v>146</v>
      </c>
      <c r="Q18" s="18">
        <v>174</v>
      </c>
      <c r="R18" s="18">
        <v>8</v>
      </c>
      <c r="S18" s="18">
        <v>315</v>
      </c>
      <c r="T18" s="18">
        <v>110</v>
      </c>
      <c r="U18" s="18">
        <v>205</v>
      </c>
    </row>
    <row r="19" spans="4:21" ht="15" customHeight="1">
      <c r="D19" s="5" t="s">
        <v>22</v>
      </c>
      <c r="E19" s="21"/>
      <c r="F19" s="18">
        <v>18</v>
      </c>
      <c r="G19" s="18">
        <v>705</v>
      </c>
      <c r="H19" s="18">
        <v>318</v>
      </c>
      <c r="I19" s="18">
        <v>387</v>
      </c>
      <c r="J19" s="18">
        <v>6</v>
      </c>
      <c r="K19" s="18">
        <v>240</v>
      </c>
      <c r="L19" s="18">
        <v>112</v>
      </c>
      <c r="M19" s="18">
        <v>128</v>
      </c>
      <c r="N19" s="18">
        <v>6</v>
      </c>
      <c r="O19" s="18">
        <v>240</v>
      </c>
      <c r="P19" s="18">
        <v>107</v>
      </c>
      <c r="Q19" s="18">
        <v>133</v>
      </c>
      <c r="R19" s="18">
        <v>6</v>
      </c>
      <c r="S19" s="18">
        <v>225</v>
      </c>
      <c r="T19" s="18">
        <v>99</v>
      </c>
      <c r="U19" s="18">
        <v>126</v>
      </c>
    </row>
    <row r="20" ht="15.75" customHeight="1">
      <c r="E20" s="21"/>
    </row>
    <row r="21" spans="4:21" ht="15" customHeight="1">
      <c r="D21" s="5" t="s">
        <v>23</v>
      </c>
      <c r="E21" s="21"/>
      <c r="F21" s="18">
        <v>6</v>
      </c>
      <c r="G21" s="18">
        <v>134</v>
      </c>
      <c r="H21" s="18">
        <v>63</v>
      </c>
      <c r="I21" s="18">
        <v>71</v>
      </c>
      <c r="J21" s="18">
        <v>2</v>
      </c>
      <c r="K21" s="18">
        <v>56</v>
      </c>
      <c r="L21" s="18">
        <v>23</v>
      </c>
      <c r="M21" s="18">
        <v>33</v>
      </c>
      <c r="N21" s="18">
        <v>2</v>
      </c>
      <c r="O21" s="18">
        <v>37</v>
      </c>
      <c r="P21" s="18">
        <v>22</v>
      </c>
      <c r="Q21" s="18">
        <v>15</v>
      </c>
      <c r="R21" s="18">
        <v>2</v>
      </c>
      <c r="S21" s="18">
        <v>41</v>
      </c>
      <c r="T21" s="18">
        <v>18</v>
      </c>
      <c r="U21" s="18">
        <v>23</v>
      </c>
    </row>
    <row r="22" spans="4:21" ht="15" customHeight="1">
      <c r="D22" s="5" t="s">
        <v>24</v>
      </c>
      <c r="E22" s="21"/>
      <c r="F22" s="18">
        <v>21</v>
      </c>
      <c r="G22" s="18">
        <v>832</v>
      </c>
      <c r="H22" s="18">
        <v>417</v>
      </c>
      <c r="I22" s="18">
        <v>415</v>
      </c>
      <c r="J22" s="18">
        <v>7</v>
      </c>
      <c r="K22" s="18">
        <v>281</v>
      </c>
      <c r="L22" s="18">
        <v>144</v>
      </c>
      <c r="M22" s="18">
        <v>137</v>
      </c>
      <c r="N22" s="18">
        <v>7</v>
      </c>
      <c r="O22" s="18">
        <v>274</v>
      </c>
      <c r="P22" s="18">
        <v>139</v>
      </c>
      <c r="Q22" s="18">
        <v>135</v>
      </c>
      <c r="R22" s="18">
        <v>7</v>
      </c>
      <c r="S22" s="18">
        <v>277</v>
      </c>
      <c r="T22" s="18">
        <v>134</v>
      </c>
      <c r="U22" s="18">
        <v>143</v>
      </c>
    </row>
    <row r="23" spans="4:21" ht="15" customHeight="1">
      <c r="D23" s="5" t="s">
        <v>25</v>
      </c>
      <c r="E23" s="21"/>
      <c r="F23" s="18">
        <v>3</v>
      </c>
      <c r="G23" s="18">
        <v>80</v>
      </c>
      <c r="H23" s="18">
        <v>46</v>
      </c>
      <c r="I23" s="18">
        <v>34</v>
      </c>
      <c r="J23" s="18">
        <v>1</v>
      </c>
      <c r="K23" s="18">
        <v>27</v>
      </c>
      <c r="L23" s="18">
        <v>20</v>
      </c>
      <c r="M23" s="18">
        <v>7</v>
      </c>
      <c r="N23" s="18">
        <v>1</v>
      </c>
      <c r="O23" s="18">
        <v>26</v>
      </c>
      <c r="P23" s="18">
        <v>14</v>
      </c>
      <c r="Q23" s="18">
        <v>12</v>
      </c>
      <c r="R23" s="18">
        <v>1</v>
      </c>
      <c r="S23" s="18">
        <v>27</v>
      </c>
      <c r="T23" s="18">
        <v>12</v>
      </c>
      <c r="U23" s="18">
        <v>15</v>
      </c>
    </row>
    <row r="24" spans="4:21" ht="15" customHeight="1">
      <c r="D24" s="5" t="s">
        <v>26</v>
      </c>
      <c r="E24" s="21"/>
      <c r="F24" s="18">
        <v>3</v>
      </c>
      <c r="G24" s="18">
        <v>77</v>
      </c>
      <c r="H24" s="18">
        <v>52</v>
      </c>
      <c r="I24" s="18">
        <v>25</v>
      </c>
      <c r="J24" s="18">
        <v>1</v>
      </c>
      <c r="K24" s="18">
        <v>33</v>
      </c>
      <c r="L24" s="18">
        <v>24</v>
      </c>
      <c r="M24" s="18">
        <v>9</v>
      </c>
      <c r="N24" s="18">
        <v>1</v>
      </c>
      <c r="O24" s="18">
        <v>20</v>
      </c>
      <c r="P24" s="18">
        <v>13</v>
      </c>
      <c r="Q24" s="18">
        <v>7</v>
      </c>
      <c r="R24" s="18">
        <v>1</v>
      </c>
      <c r="S24" s="18">
        <v>24</v>
      </c>
      <c r="T24" s="18">
        <v>15</v>
      </c>
      <c r="U24" s="18">
        <v>9</v>
      </c>
    </row>
    <row r="25" spans="4:21" ht="15" customHeight="1">
      <c r="D25" s="5" t="s">
        <v>27</v>
      </c>
      <c r="E25" s="21"/>
      <c r="F25" s="18">
        <v>18</v>
      </c>
      <c r="G25" s="18">
        <v>716</v>
      </c>
      <c r="H25" s="18">
        <v>345</v>
      </c>
      <c r="I25" s="18">
        <v>371</v>
      </c>
      <c r="J25" s="18">
        <v>6</v>
      </c>
      <c r="K25" s="18">
        <v>241</v>
      </c>
      <c r="L25" s="18">
        <v>117</v>
      </c>
      <c r="M25" s="18">
        <v>124</v>
      </c>
      <c r="N25" s="18">
        <v>6</v>
      </c>
      <c r="O25" s="18">
        <v>238</v>
      </c>
      <c r="P25" s="18">
        <v>116</v>
      </c>
      <c r="Q25" s="18">
        <v>122</v>
      </c>
      <c r="R25" s="18">
        <v>6</v>
      </c>
      <c r="S25" s="18">
        <v>237</v>
      </c>
      <c r="T25" s="18">
        <v>112</v>
      </c>
      <c r="U25" s="18">
        <v>125</v>
      </c>
    </row>
    <row r="26" spans="4:21" ht="15" customHeight="1">
      <c r="D26" s="5" t="s">
        <v>28</v>
      </c>
      <c r="E26" s="21"/>
      <c r="F26" s="18">
        <v>3</v>
      </c>
      <c r="G26" s="18">
        <v>106</v>
      </c>
      <c r="H26" s="18">
        <v>65</v>
      </c>
      <c r="I26" s="18">
        <v>41</v>
      </c>
      <c r="J26" s="18">
        <v>1</v>
      </c>
      <c r="K26" s="18">
        <v>31</v>
      </c>
      <c r="L26" s="18">
        <v>19</v>
      </c>
      <c r="M26" s="18">
        <v>12</v>
      </c>
      <c r="N26" s="18">
        <v>1</v>
      </c>
      <c r="O26" s="18">
        <v>40</v>
      </c>
      <c r="P26" s="18">
        <v>24</v>
      </c>
      <c r="Q26" s="18">
        <v>16</v>
      </c>
      <c r="R26" s="18">
        <v>1</v>
      </c>
      <c r="S26" s="18">
        <v>35</v>
      </c>
      <c r="T26" s="18">
        <v>22</v>
      </c>
      <c r="U26" s="18">
        <v>13</v>
      </c>
    </row>
    <row r="27" spans="4:21" ht="15" customHeight="1">
      <c r="D27" s="5" t="s">
        <v>29</v>
      </c>
      <c r="E27" s="21"/>
      <c r="F27" s="18">
        <v>3</v>
      </c>
      <c r="G27" s="18">
        <v>95</v>
      </c>
      <c r="H27" s="18">
        <v>69</v>
      </c>
      <c r="I27" s="18">
        <v>26</v>
      </c>
      <c r="J27" s="18">
        <v>1</v>
      </c>
      <c r="K27" s="18">
        <v>39</v>
      </c>
      <c r="L27" s="18">
        <v>28</v>
      </c>
      <c r="M27" s="18">
        <v>11</v>
      </c>
      <c r="N27" s="18">
        <v>1</v>
      </c>
      <c r="O27" s="18">
        <v>34</v>
      </c>
      <c r="P27" s="18">
        <v>23</v>
      </c>
      <c r="Q27" s="18">
        <v>11</v>
      </c>
      <c r="R27" s="18">
        <v>1</v>
      </c>
      <c r="S27" s="18">
        <v>22</v>
      </c>
      <c r="T27" s="18">
        <v>18</v>
      </c>
      <c r="U27" s="18">
        <v>4</v>
      </c>
    </row>
    <row r="28" spans="4:21" ht="15" customHeight="1">
      <c r="D28" s="5" t="s">
        <v>30</v>
      </c>
      <c r="E28" s="21"/>
      <c r="F28" s="18">
        <v>6</v>
      </c>
      <c r="G28" s="18">
        <v>173</v>
      </c>
      <c r="H28" s="18">
        <v>76</v>
      </c>
      <c r="I28" s="18">
        <v>97</v>
      </c>
      <c r="J28" s="18">
        <v>2</v>
      </c>
      <c r="K28" s="18">
        <v>64</v>
      </c>
      <c r="L28" s="18">
        <v>31</v>
      </c>
      <c r="M28" s="18">
        <v>33</v>
      </c>
      <c r="N28" s="18">
        <v>2</v>
      </c>
      <c r="O28" s="18">
        <v>54</v>
      </c>
      <c r="P28" s="18">
        <v>24</v>
      </c>
      <c r="Q28" s="18">
        <v>30</v>
      </c>
      <c r="R28" s="18">
        <v>2</v>
      </c>
      <c r="S28" s="18">
        <v>55</v>
      </c>
      <c r="T28" s="18">
        <v>21</v>
      </c>
      <c r="U28" s="18">
        <v>34</v>
      </c>
    </row>
    <row r="29" spans="4:21" ht="15" customHeight="1">
      <c r="D29" s="5" t="s">
        <v>31</v>
      </c>
      <c r="E29" s="21"/>
      <c r="F29" s="18">
        <v>8</v>
      </c>
      <c r="G29" s="18">
        <v>180</v>
      </c>
      <c r="H29" s="18">
        <v>98</v>
      </c>
      <c r="I29" s="18">
        <v>82</v>
      </c>
      <c r="J29" s="18">
        <v>2</v>
      </c>
      <c r="K29" s="18">
        <v>73</v>
      </c>
      <c r="L29" s="18">
        <v>44</v>
      </c>
      <c r="M29" s="18">
        <v>29</v>
      </c>
      <c r="N29" s="18">
        <v>3</v>
      </c>
      <c r="O29" s="18">
        <v>52</v>
      </c>
      <c r="P29" s="18">
        <v>26</v>
      </c>
      <c r="Q29" s="18">
        <v>26</v>
      </c>
      <c r="R29" s="18">
        <v>3</v>
      </c>
      <c r="S29" s="18">
        <v>55</v>
      </c>
      <c r="T29" s="18">
        <v>28</v>
      </c>
      <c r="U29" s="18">
        <v>27</v>
      </c>
    </row>
    <row r="30" spans="4:21" ht="15" customHeight="1">
      <c r="D30" s="5" t="s">
        <v>32</v>
      </c>
      <c r="E30" s="21"/>
      <c r="F30" s="18">
        <v>6</v>
      </c>
      <c r="G30" s="18">
        <v>162</v>
      </c>
      <c r="H30" s="18">
        <v>96</v>
      </c>
      <c r="I30" s="18">
        <v>66</v>
      </c>
      <c r="J30" s="18">
        <v>2</v>
      </c>
      <c r="K30" s="18">
        <v>49</v>
      </c>
      <c r="L30" s="18">
        <v>32</v>
      </c>
      <c r="M30" s="18">
        <v>17</v>
      </c>
      <c r="N30" s="18">
        <v>2</v>
      </c>
      <c r="O30" s="18">
        <v>51</v>
      </c>
      <c r="P30" s="18">
        <v>29</v>
      </c>
      <c r="Q30" s="18">
        <v>22</v>
      </c>
      <c r="R30" s="18">
        <v>2</v>
      </c>
      <c r="S30" s="18">
        <v>62</v>
      </c>
      <c r="T30" s="18">
        <v>35</v>
      </c>
      <c r="U30" s="18">
        <v>27</v>
      </c>
    </row>
    <row r="31" ht="15.75" customHeight="1">
      <c r="E31" s="21"/>
    </row>
    <row r="32" spans="4:21" ht="15" customHeight="1">
      <c r="D32" s="5" t="s">
        <v>33</v>
      </c>
      <c r="E32" s="21"/>
      <c r="F32" s="18">
        <v>18</v>
      </c>
      <c r="G32" s="18">
        <v>714</v>
      </c>
      <c r="H32" s="18">
        <v>330</v>
      </c>
      <c r="I32" s="18">
        <v>384</v>
      </c>
      <c r="J32" s="18">
        <v>6</v>
      </c>
      <c r="K32" s="18">
        <v>241</v>
      </c>
      <c r="L32" s="18">
        <v>109</v>
      </c>
      <c r="M32" s="18">
        <v>132</v>
      </c>
      <c r="N32" s="18">
        <v>6</v>
      </c>
      <c r="O32" s="18">
        <v>241</v>
      </c>
      <c r="P32" s="18">
        <v>113</v>
      </c>
      <c r="Q32" s="18">
        <v>128</v>
      </c>
      <c r="R32" s="18">
        <v>6</v>
      </c>
      <c r="S32" s="18">
        <v>232</v>
      </c>
      <c r="T32" s="18">
        <v>108</v>
      </c>
      <c r="U32" s="18">
        <v>124</v>
      </c>
    </row>
    <row r="33" spans="4:21" ht="15" customHeight="1">
      <c r="D33" s="5" t="s">
        <v>34</v>
      </c>
      <c r="E33" s="21"/>
      <c r="F33" s="18">
        <v>8</v>
      </c>
      <c r="G33" s="18">
        <v>199</v>
      </c>
      <c r="H33" s="18">
        <v>89</v>
      </c>
      <c r="I33" s="18">
        <v>110</v>
      </c>
      <c r="J33" s="18">
        <v>2</v>
      </c>
      <c r="K33" s="18">
        <v>75</v>
      </c>
      <c r="L33" s="18">
        <v>33</v>
      </c>
      <c r="M33" s="18">
        <v>42</v>
      </c>
      <c r="N33" s="18">
        <v>3</v>
      </c>
      <c r="O33" s="18">
        <v>69</v>
      </c>
      <c r="P33" s="18">
        <v>31</v>
      </c>
      <c r="Q33" s="18">
        <v>38</v>
      </c>
      <c r="R33" s="18">
        <v>3</v>
      </c>
      <c r="S33" s="18">
        <v>55</v>
      </c>
      <c r="T33" s="18">
        <v>25</v>
      </c>
      <c r="U33" s="18">
        <v>30</v>
      </c>
    </row>
    <row r="34" spans="4:21" ht="15" customHeight="1">
      <c r="D34" s="5" t="s">
        <v>35</v>
      </c>
      <c r="E34" s="21"/>
      <c r="F34" s="18">
        <v>7</v>
      </c>
      <c r="G34" s="18">
        <v>215</v>
      </c>
      <c r="H34" s="18">
        <v>85</v>
      </c>
      <c r="I34" s="18">
        <v>130</v>
      </c>
      <c r="J34" s="18">
        <v>2</v>
      </c>
      <c r="K34" s="18">
        <v>82</v>
      </c>
      <c r="L34" s="18">
        <v>35</v>
      </c>
      <c r="M34" s="18">
        <v>47</v>
      </c>
      <c r="N34" s="18">
        <v>2</v>
      </c>
      <c r="O34" s="18">
        <v>61</v>
      </c>
      <c r="P34" s="18">
        <v>24</v>
      </c>
      <c r="Q34" s="18">
        <v>37</v>
      </c>
      <c r="R34" s="18">
        <v>3</v>
      </c>
      <c r="S34" s="18">
        <v>72</v>
      </c>
      <c r="T34" s="18">
        <v>26</v>
      </c>
      <c r="U34" s="18">
        <v>46</v>
      </c>
    </row>
    <row r="35" spans="4:21" ht="15" customHeight="1">
      <c r="D35" s="5" t="s">
        <v>36</v>
      </c>
      <c r="E35" s="21"/>
      <c r="F35" s="18">
        <v>8</v>
      </c>
      <c r="G35" s="18">
        <v>205</v>
      </c>
      <c r="H35" s="18">
        <v>110</v>
      </c>
      <c r="I35" s="18">
        <v>95</v>
      </c>
      <c r="J35" s="18">
        <v>2</v>
      </c>
      <c r="K35" s="18">
        <v>69</v>
      </c>
      <c r="L35" s="18">
        <v>36</v>
      </c>
      <c r="M35" s="18">
        <v>33</v>
      </c>
      <c r="N35" s="18">
        <v>3</v>
      </c>
      <c r="O35" s="18">
        <v>74</v>
      </c>
      <c r="P35" s="18">
        <v>35</v>
      </c>
      <c r="Q35" s="18">
        <v>39</v>
      </c>
      <c r="R35" s="18">
        <v>3</v>
      </c>
      <c r="S35" s="18">
        <v>62</v>
      </c>
      <c r="T35" s="18">
        <v>39</v>
      </c>
      <c r="U35" s="18">
        <v>23</v>
      </c>
    </row>
    <row r="36" spans="4:21" ht="15" customHeight="1">
      <c r="D36" s="5" t="s">
        <v>37</v>
      </c>
      <c r="E36" s="21"/>
      <c r="F36" s="18">
        <v>8</v>
      </c>
      <c r="G36" s="18">
        <v>205</v>
      </c>
      <c r="H36" s="18">
        <v>111</v>
      </c>
      <c r="I36" s="18">
        <v>94</v>
      </c>
      <c r="J36" s="18">
        <v>3</v>
      </c>
      <c r="K36" s="18">
        <v>75</v>
      </c>
      <c r="L36" s="18">
        <v>39</v>
      </c>
      <c r="M36" s="18">
        <v>36</v>
      </c>
      <c r="N36" s="18">
        <v>3</v>
      </c>
      <c r="O36" s="18">
        <v>70</v>
      </c>
      <c r="P36" s="18">
        <v>38</v>
      </c>
      <c r="Q36" s="18">
        <v>32</v>
      </c>
      <c r="R36" s="18">
        <v>2</v>
      </c>
      <c r="S36" s="18">
        <v>60</v>
      </c>
      <c r="T36" s="18">
        <v>34</v>
      </c>
      <c r="U36" s="18">
        <v>26</v>
      </c>
    </row>
    <row r="37" spans="4:21" ht="15" customHeight="1">
      <c r="D37" s="5" t="s">
        <v>38</v>
      </c>
      <c r="E37" s="21"/>
      <c r="F37" s="18">
        <v>3</v>
      </c>
      <c r="G37" s="18">
        <v>65</v>
      </c>
      <c r="H37" s="18">
        <v>39</v>
      </c>
      <c r="I37" s="18">
        <v>26</v>
      </c>
      <c r="J37" s="18">
        <v>1</v>
      </c>
      <c r="K37" s="18">
        <v>29</v>
      </c>
      <c r="L37" s="18">
        <v>15</v>
      </c>
      <c r="M37" s="18">
        <v>14</v>
      </c>
      <c r="N37" s="18">
        <v>1</v>
      </c>
      <c r="O37" s="18">
        <v>17</v>
      </c>
      <c r="P37" s="18">
        <v>13</v>
      </c>
      <c r="Q37" s="18">
        <v>4</v>
      </c>
      <c r="R37" s="18">
        <v>1</v>
      </c>
      <c r="S37" s="18">
        <v>19</v>
      </c>
      <c r="T37" s="18">
        <v>11</v>
      </c>
      <c r="U37" s="18">
        <v>8</v>
      </c>
    </row>
    <row r="38" spans="4:21" ht="15" customHeight="1">
      <c r="D38" s="5" t="s">
        <v>39</v>
      </c>
      <c r="E38" s="21"/>
      <c r="F38" s="18">
        <v>18</v>
      </c>
      <c r="G38" s="18">
        <v>712</v>
      </c>
      <c r="H38" s="18">
        <v>332</v>
      </c>
      <c r="I38" s="18">
        <v>380</v>
      </c>
      <c r="J38" s="18">
        <v>6</v>
      </c>
      <c r="K38" s="18">
        <v>241</v>
      </c>
      <c r="L38" s="18">
        <v>105</v>
      </c>
      <c r="M38" s="18">
        <v>136</v>
      </c>
      <c r="N38" s="18">
        <v>6</v>
      </c>
      <c r="O38" s="18">
        <v>236</v>
      </c>
      <c r="P38" s="18">
        <v>127</v>
      </c>
      <c r="Q38" s="18">
        <v>109</v>
      </c>
      <c r="R38" s="18">
        <v>6</v>
      </c>
      <c r="S38" s="18">
        <v>235</v>
      </c>
      <c r="T38" s="18">
        <v>100</v>
      </c>
      <c r="U38" s="18">
        <v>135</v>
      </c>
    </row>
    <row r="39" spans="4:21" ht="15" customHeight="1">
      <c r="D39" s="5" t="s">
        <v>40</v>
      </c>
      <c r="E39" s="21"/>
      <c r="F39" s="18">
        <v>3</v>
      </c>
      <c r="G39" s="18">
        <v>99</v>
      </c>
      <c r="H39" s="18">
        <v>50</v>
      </c>
      <c r="I39" s="18">
        <v>49</v>
      </c>
      <c r="J39" s="18">
        <v>1</v>
      </c>
      <c r="K39" s="18">
        <v>34</v>
      </c>
      <c r="L39" s="18">
        <v>18</v>
      </c>
      <c r="M39" s="18">
        <v>16</v>
      </c>
      <c r="N39" s="18">
        <v>1</v>
      </c>
      <c r="O39" s="18">
        <v>35</v>
      </c>
      <c r="P39" s="18">
        <v>21</v>
      </c>
      <c r="Q39" s="18">
        <v>14</v>
      </c>
      <c r="R39" s="18">
        <v>1</v>
      </c>
      <c r="S39" s="18">
        <v>30</v>
      </c>
      <c r="T39" s="18">
        <v>11</v>
      </c>
      <c r="U39" s="18">
        <v>19</v>
      </c>
    </row>
    <row r="40" spans="4:21" ht="15" customHeight="1">
      <c r="D40" s="5" t="s">
        <v>41</v>
      </c>
      <c r="E40" s="21"/>
      <c r="F40" s="18">
        <v>3</v>
      </c>
      <c r="G40" s="18">
        <v>89</v>
      </c>
      <c r="H40" s="18">
        <v>57</v>
      </c>
      <c r="I40" s="18">
        <v>32</v>
      </c>
      <c r="J40" s="18">
        <v>1</v>
      </c>
      <c r="K40" s="18">
        <v>27</v>
      </c>
      <c r="L40" s="18">
        <v>19</v>
      </c>
      <c r="M40" s="18">
        <v>8</v>
      </c>
      <c r="N40" s="18">
        <v>1</v>
      </c>
      <c r="O40" s="18">
        <v>36</v>
      </c>
      <c r="P40" s="18">
        <v>21</v>
      </c>
      <c r="Q40" s="18">
        <v>15</v>
      </c>
      <c r="R40" s="18">
        <v>1</v>
      </c>
      <c r="S40" s="18">
        <v>26</v>
      </c>
      <c r="T40" s="18">
        <v>17</v>
      </c>
      <c r="U40" s="18">
        <v>9</v>
      </c>
    </row>
    <row r="41" spans="4:21" ht="15" customHeight="1">
      <c r="D41" s="5" t="s">
        <v>42</v>
      </c>
      <c r="E41" s="21"/>
      <c r="F41" s="18">
        <v>15</v>
      </c>
      <c r="G41" s="18">
        <v>587</v>
      </c>
      <c r="H41" s="18">
        <v>254</v>
      </c>
      <c r="I41" s="18">
        <v>333</v>
      </c>
      <c r="J41" s="18">
        <v>5</v>
      </c>
      <c r="K41" s="18">
        <v>201</v>
      </c>
      <c r="L41" s="18">
        <v>93</v>
      </c>
      <c r="M41" s="18">
        <v>108</v>
      </c>
      <c r="N41" s="18">
        <v>5</v>
      </c>
      <c r="O41" s="18">
        <v>197</v>
      </c>
      <c r="P41" s="18">
        <v>81</v>
      </c>
      <c r="Q41" s="18">
        <v>116</v>
      </c>
      <c r="R41" s="18">
        <v>5</v>
      </c>
      <c r="S41" s="18">
        <v>189</v>
      </c>
      <c r="T41" s="18">
        <v>80</v>
      </c>
      <c r="U41" s="18">
        <v>109</v>
      </c>
    </row>
    <row r="42" ht="15.75" customHeight="1">
      <c r="E42" s="21"/>
    </row>
    <row r="43" spans="4:21" ht="15" customHeight="1">
      <c r="D43" s="5" t="s">
        <v>43</v>
      </c>
      <c r="E43" s="21"/>
      <c r="F43" s="18">
        <v>9</v>
      </c>
      <c r="G43" s="18">
        <v>347</v>
      </c>
      <c r="H43" s="18">
        <v>152</v>
      </c>
      <c r="I43" s="18">
        <v>195</v>
      </c>
      <c r="J43" s="18">
        <v>3</v>
      </c>
      <c r="K43" s="18">
        <v>119</v>
      </c>
      <c r="L43" s="18">
        <v>47</v>
      </c>
      <c r="M43" s="18">
        <v>72</v>
      </c>
      <c r="N43" s="18">
        <v>3</v>
      </c>
      <c r="O43" s="18">
        <v>109</v>
      </c>
      <c r="P43" s="18">
        <v>46</v>
      </c>
      <c r="Q43" s="18">
        <v>63</v>
      </c>
      <c r="R43" s="18">
        <v>3</v>
      </c>
      <c r="S43" s="18">
        <v>119</v>
      </c>
      <c r="T43" s="18">
        <v>59</v>
      </c>
      <c r="U43" s="18">
        <v>60</v>
      </c>
    </row>
    <row r="44" spans="4:21" ht="15" customHeight="1">
      <c r="D44" s="5" t="s">
        <v>44</v>
      </c>
      <c r="E44" s="21"/>
      <c r="F44" s="18">
        <v>3</v>
      </c>
      <c r="G44" s="18">
        <v>95</v>
      </c>
      <c r="H44" s="18">
        <v>50</v>
      </c>
      <c r="I44" s="18">
        <v>45</v>
      </c>
      <c r="J44" s="18">
        <v>1</v>
      </c>
      <c r="K44" s="18">
        <v>29</v>
      </c>
      <c r="L44" s="18">
        <v>12</v>
      </c>
      <c r="M44" s="18">
        <v>17</v>
      </c>
      <c r="N44" s="18">
        <v>1</v>
      </c>
      <c r="O44" s="18">
        <v>35</v>
      </c>
      <c r="P44" s="18">
        <v>19</v>
      </c>
      <c r="Q44" s="18">
        <v>16</v>
      </c>
      <c r="R44" s="18">
        <v>1</v>
      </c>
      <c r="S44" s="18">
        <v>31</v>
      </c>
      <c r="T44" s="18">
        <v>19</v>
      </c>
      <c r="U44" s="18">
        <v>12</v>
      </c>
    </row>
    <row r="45" spans="4:21" ht="15" customHeight="1">
      <c r="D45" s="5" t="s">
        <v>45</v>
      </c>
      <c r="E45" s="21"/>
      <c r="F45" s="18">
        <v>3</v>
      </c>
      <c r="G45" s="18">
        <v>60</v>
      </c>
      <c r="H45" s="18">
        <v>32</v>
      </c>
      <c r="I45" s="18">
        <v>28</v>
      </c>
      <c r="J45" s="18">
        <v>1</v>
      </c>
      <c r="K45" s="18">
        <v>15</v>
      </c>
      <c r="L45" s="18">
        <v>5</v>
      </c>
      <c r="M45" s="18">
        <v>10</v>
      </c>
      <c r="N45" s="18">
        <v>1</v>
      </c>
      <c r="O45" s="18">
        <v>16</v>
      </c>
      <c r="P45" s="18">
        <v>10</v>
      </c>
      <c r="Q45" s="18">
        <v>6</v>
      </c>
      <c r="R45" s="18">
        <v>1</v>
      </c>
      <c r="S45" s="18">
        <v>29</v>
      </c>
      <c r="T45" s="18">
        <v>17</v>
      </c>
      <c r="U45" s="18">
        <v>12</v>
      </c>
    </row>
    <row r="46" spans="4:21" ht="15" customHeight="1">
      <c r="D46" s="5" t="s">
        <v>46</v>
      </c>
      <c r="E46" s="21"/>
      <c r="F46" s="18">
        <v>5</v>
      </c>
      <c r="G46" s="18">
        <v>140</v>
      </c>
      <c r="H46" s="18">
        <v>73</v>
      </c>
      <c r="I46" s="18">
        <v>67</v>
      </c>
      <c r="J46" s="18">
        <v>1</v>
      </c>
      <c r="K46" s="18">
        <v>38</v>
      </c>
      <c r="L46" s="18">
        <v>24</v>
      </c>
      <c r="M46" s="18">
        <v>14</v>
      </c>
      <c r="N46" s="18">
        <v>2</v>
      </c>
      <c r="O46" s="18">
        <v>44</v>
      </c>
      <c r="P46" s="18">
        <v>16</v>
      </c>
      <c r="Q46" s="18">
        <v>28</v>
      </c>
      <c r="R46" s="18">
        <v>2</v>
      </c>
      <c r="S46" s="18">
        <v>58</v>
      </c>
      <c r="T46" s="18">
        <v>33</v>
      </c>
      <c r="U46" s="18">
        <v>25</v>
      </c>
    </row>
    <row r="47" spans="4:21" ht="15" customHeight="1">
      <c r="D47" s="5" t="s">
        <v>47</v>
      </c>
      <c r="E47" s="21"/>
      <c r="F47" s="18">
        <v>6</v>
      </c>
      <c r="G47" s="18">
        <v>215</v>
      </c>
      <c r="H47" s="18">
        <v>115</v>
      </c>
      <c r="I47" s="18">
        <v>100</v>
      </c>
      <c r="J47" s="18">
        <v>2</v>
      </c>
      <c r="K47" s="18">
        <v>75</v>
      </c>
      <c r="L47" s="18">
        <v>42</v>
      </c>
      <c r="M47" s="18">
        <v>33</v>
      </c>
      <c r="N47" s="18">
        <v>2</v>
      </c>
      <c r="O47" s="18">
        <v>72</v>
      </c>
      <c r="P47" s="18">
        <v>38</v>
      </c>
      <c r="Q47" s="18">
        <v>34</v>
      </c>
      <c r="R47" s="18">
        <v>2</v>
      </c>
      <c r="S47" s="18">
        <v>68</v>
      </c>
      <c r="T47" s="18">
        <v>35</v>
      </c>
      <c r="U47" s="18">
        <v>33</v>
      </c>
    </row>
    <row r="48" spans="4:21" ht="15" customHeight="1">
      <c r="D48" s="5" t="s">
        <v>48</v>
      </c>
      <c r="E48" s="21"/>
      <c r="F48" s="18">
        <v>6</v>
      </c>
      <c r="G48" s="18">
        <v>230</v>
      </c>
      <c r="H48" s="18">
        <v>118</v>
      </c>
      <c r="I48" s="18">
        <v>112</v>
      </c>
      <c r="J48" s="18">
        <v>2</v>
      </c>
      <c r="K48" s="18">
        <v>73</v>
      </c>
      <c r="L48" s="18">
        <v>40</v>
      </c>
      <c r="M48" s="18">
        <v>33</v>
      </c>
      <c r="N48" s="18">
        <v>2</v>
      </c>
      <c r="O48" s="18">
        <v>79</v>
      </c>
      <c r="P48" s="18">
        <v>38</v>
      </c>
      <c r="Q48" s="18">
        <v>41</v>
      </c>
      <c r="R48" s="18">
        <v>2</v>
      </c>
      <c r="S48" s="18">
        <v>78</v>
      </c>
      <c r="T48" s="18">
        <v>40</v>
      </c>
      <c r="U48" s="18">
        <v>38</v>
      </c>
    </row>
    <row r="49" spans="4:21" ht="15" customHeight="1">
      <c r="D49" s="5" t="s">
        <v>49</v>
      </c>
      <c r="E49" s="21"/>
      <c r="F49" s="18">
        <v>21</v>
      </c>
      <c r="G49" s="18">
        <v>833</v>
      </c>
      <c r="H49" s="18">
        <v>347</v>
      </c>
      <c r="I49" s="18">
        <v>486</v>
      </c>
      <c r="J49" s="18">
        <v>7</v>
      </c>
      <c r="K49" s="18">
        <v>280</v>
      </c>
      <c r="L49" s="18">
        <v>121</v>
      </c>
      <c r="M49" s="18">
        <v>159</v>
      </c>
      <c r="N49" s="18">
        <v>7</v>
      </c>
      <c r="O49" s="18">
        <v>280</v>
      </c>
      <c r="P49" s="18">
        <v>108</v>
      </c>
      <c r="Q49" s="18">
        <v>172</v>
      </c>
      <c r="R49" s="18">
        <v>7</v>
      </c>
      <c r="S49" s="18">
        <v>273</v>
      </c>
      <c r="T49" s="18">
        <v>118</v>
      </c>
      <c r="U49" s="18">
        <v>155</v>
      </c>
    </row>
    <row r="50" spans="4:21" ht="15" customHeight="1">
      <c r="D50" s="5" t="s">
        <v>50</v>
      </c>
      <c r="E50" s="21"/>
      <c r="F50" s="18">
        <v>6</v>
      </c>
      <c r="G50" s="18">
        <v>171</v>
      </c>
      <c r="H50" s="18">
        <v>90</v>
      </c>
      <c r="I50" s="18">
        <v>81</v>
      </c>
      <c r="J50" s="18">
        <v>2</v>
      </c>
      <c r="K50" s="18">
        <v>60</v>
      </c>
      <c r="L50" s="18">
        <v>29</v>
      </c>
      <c r="M50" s="18">
        <v>31</v>
      </c>
      <c r="N50" s="18">
        <v>2</v>
      </c>
      <c r="O50" s="18">
        <v>54</v>
      </c>
      <c r="P50" s="18">
        <v>28</v>
      </c>
      <c r="Q50" s="18">
        <v>26</v>
      </c>
      <c r="R50" s="18">
        <v>2</v>
      </c>
      <c r="S50" s="18">
        <v>57</v>
      </c>
      <c r="T50" s="18">
        <v>33</v>
      </c>
      <c r="U50" s="18">
        <v>24</v>
      </c>
    </row>
    <row r="51" spans="4:21" ht="15" customHeight="1">
      <c r="D51" s="5" t="s">
        <v>51</v>
      </c>
      <c r="E51" s="21"/>
      <c r="F51" s="18">
        <v>24</v>
      </c>
      <c r="G51" s="18">
        <v>955</v>
      </c>
      <c r="H51" s="18">
        <v>402</v>
      </c>
      <c r="I51" s="18">
        <v>553</v>
      </c>
      <c r="J51" s="18">
        <v>8</v>
      </c>
      <c r="K51" s="18">
        <v>321</v>
      </c>
      <c r="L51" s="18">
        <v>146</v>
      </c>
      <c r="M51" s="18">
        <v>175</v>
      </c>
      <c r="N51" s="18">
        <v>8</v>
      </c>
      <c r="O51" s="18">
        <v>320</v>
      </c>
      <c r="P51" s="18">
        <v>128</v>
      </c>
      <c r="Q51" s="18">
        <v>192</v>
      </c>
      <c r="R51" s="18">
        <v>8</v>
      </c>
      <c r="S51" s="18">
        <v>314</v>
      </c>
      <c r="T51" s="18">
        <v>128</v>
      </c>
      <c r="U51" s="18">
        <v>186</v>
      </c>
    </row>
    <row r="52" spans="4:21" ht="15" customHeight="1">
      <c r="D52" s="5" t="s">
        <v>52</v>
      </c>
      <c r="E52" s="21"/>
      <c r="F52" s="18">
        <v>24</v>
      </c>
      <c r="G52" s="18">
        <v>936</v>
      </c>
      <c r="H52" s="18">
        <v>425</v>
      </c>
      <c r="I52" s="18">
        <v>511</v>
      </c>
      <c r="J52" s="18">
        <v>8</v>
      </c>
      <c r="K52" s="18">
        <v>313</v>
      </c>
      <c r="L52" s="18">
        <v>137</v>
      </c>
      <c r="M52" s="18">
        <v>176</v>
      </c>
      <c r="N52" s="18">
        <v>8</v>
      </c>
      <c r="O52" s="18">
        <v>317</v>
      </c>
      <c r="P52" s="18">
        <v>146</v>
      </c>
      <c r="Q52" s="18">
        <v>171</v>
      </c>
      <c r="R52" s="18">
        <v>8</v>
      </c>
      <c r="S52" s="18">
        <v>306</v>
      </c>
      <c r="T52" s="18">
        <v>142</v>
      </c>
      <c r="U52" s="18">
        <v>164</v>
      </c>
    </row>
    <row r="53" ht="15.75" customHeight="1">
      <c r="E53" s="21"/>
    </row>
    <row r="54" spans="4:21" ht="15" customHeight="1">
      <c r="D54" s="5" t="s">
        <v>53</v>
      </c>
      <c r="E54" s="21"/>
      <c r="F54" s="18">
        <v>24</v>
      </c>
      <c r="G54" s="18">
        <v>948</v>
      </c>
      <c r="H54" s="18">
        <v>387</v>
      </c>
      <c r="I54" s="18">
        <v>561</v>
      </c>
      <c r="J54" s="18">
        <v>8</v>
      </c>
      <c r="K54" s="18">
        <v>321</v>
      </c>
      <c r="L54" s="18">
        <v>139</v>
      </c>
      <c r="M54" s="18">
        <v>182</v>
      </c>
      <c r="N54" s="18">
        <v>8</v>
      </c>
      <c r="O54" s="18">
        <v>314</v>
      </c>
      <c r="P54" s="18">
        <v>130</v>
      </c>
      <c r="Q54" s="18">
        <v>184</v>
      </c>
      <c r="R54" s="18">
        <v>8</v>
      </c>
      <c r="S54" s="18">
        <v>313</v>
      </c>
      <c r="T54" s="18">
        <v>118</v>
      </c>
      <c r="U54" s="18">
        <v>195</v>
      </c>
    </row>
    <row r="55" spans="4:21" ht="15" customHeight="1">
      <c r="D55" s="5" t="s">
        <v>54</v>
      </c>
      <c r="E55" s="21"/>
      <c r="F55" s="18">
        <v>22</v>
      </c>
      <c r="G55" s="18">
        <v>871</v>
      </c>
      <c r="H55" s="18">
        <v>377</v>
      </c>
      <c r="I55" s="18">
        <v>494</v>
      </c>
      <c r="J55" s="18">
        <v>7</v>
      </c>
      <c r="K55" s="18">
        <v>279</v>
      </c>
      <c r="L55" s="18">
        <v>118</v>
      </c>
      <c r="M55" s="18">
        <v>161</v>
      </c>
      <c r="N55" s="18">
        <v>7</v>
      </c>
      <c r="O55" s="18">
        <v>276</v>
      </c>
      <c r="P55" s="18">
        <v>115</v>
      </c>
      <c r="Q55" s="18">
        <v>161</v>
      </c>
      <c r="R55" s="18">
        <v>8</v>
      </c>
      <c r="S55" s="18">
        <v>316</v>
      </c>
      <c r="T55" s="18">
        <v>144</v>
      </c>
      <c r="U55" s="18">
        <v>172</v>
      </c>
    </row>
    <row r="56" spans="4:21" ht="15" customHeight="1">
      <c r="D56" s="5" t="s">
        <v>55</v>
      </c>
      <c r="E56" s="21"/>
      <c r="F56" s="18">
        <v>15</v>
      </c>
      <c r="G56" s="18">
        <v>505</v>
      </c>
      <c r="H56" s="18">
        <v>240</v>
      </c>
      <c r="I56" s="18">
        <v>265</v>
      </c>
      <c r="J56" s="18">
        <v>5</v>
      </c>
      <c r="K56" s="18">
        <v>176</v>
      </c>
      <c r="L56" s="18">
        <v>89</v>
      </c>
      <c r="M56" s="18">
        <v>87</v>
      </c>
      <c r="N56" s="18">
        <v>5</v>
      </c>
      <c r="O56" s="18">
        <v>164</v>
      </c>
      <c r="P56" s="18">
        <v>80</v>
      </c>
      <c r="Q56" s="18">
        <v>84</v>
      </c>
      <c r="R56" s="18">
        <v>5</v>
      </c>
      <c r="S56" s="18">
        <v>165</v>
      </c>
      <c r="T56" s="18">
        <v>71</v>
      </c>
      <c r="U56" s="18">
        <v>94</v>
      </c>
    </row>
    <row r="57" spans="4:21" ht="15" customHeight="1">
      <c r="D57" s="5" t="s">
        <v>56</v>
      </c>
      <c r="E57" s="21"/>
      <c r="F57" s="18">
        <v>22</v>
      </c>
      <c r="G57" s="18">
        <v>882</v>
      </c>
      <c r="H57" s="18">
        <v>386</v>
      </c>
      <c r="I57" s="18">
        <v>496</v>
      </c>
      <c r="J57" s="18">
        <v>8</v>
      </c>
      <c r="K57" s="18">
        <v>323</v>
      </c>
      <c r="L57" s="18">
        <v>137</v>
      </c>
      <c r="M57" s="18">
        <v>186</v>
      </c>
      <c r="N57" s="18">
        <v>7</v>
      </c>
      <c r="O57" s="18">
        <v>280</v>
      </c>
      <c r="P57" s="18">
        <v>122</v>
      </c>
      <c r="Q57" s="18">
        <v>158</v>
      </c>
      <c r="R57" s="18">
        <v>7</v>
      </c>
      <c r="S57" s="18">
        <v>279</v>
      </c>
      <c r="T57" s="18">
        <v>127</v>
      </c>
      <c r="U57" s="18">
        <v>152</v>
      </c>
    </row>
    <row r="58" spans="4:21" ht="15" customHeight="1">
      <c r="D58" s="5" t="s">
        <v>57</v>
      </c>
      <c r="E58" s="21"/>
      <c r="F58" s="18">
        <v>3</v>
      </c>
      <c r="G58" s="18">
        <v>72</v>
      </c>
      <c r="H58" s="18">
        <v>30</v>
      </c>
      <c r="I58" s="18">
        <v>42</v>
      </c>
      <c r="J58" s="18">
        <v>1</v>
      </c>
      <c r="K58" s="18">
        <v>30</v>
      </c>
      <c r="L58" s="18">
        <v>13</v>
      </c>
      <c r="M58" s="18">
        <v>17</v>
      </c>
      <c r="N58" s="18">
        <v>1</v>
      </c>
      <c r="O58" s="18">
        <v>26</v>
      </c>
      <c r="P58" s="18">
        <v>12</v>
      </c>
      <c r="Q58" s="18">
        <v>14</v>
      </c>
      <c r="R58" s="18">
        <v>1</v>
      </c>
      <c r="S58" s="18">
        <v>16</v>
      </c>
      <c r="T58" s="18">
        <v>5</v>
      </c>
      <c r="U58" s="18">
        <v>11</v>
      </c>
    </row>
    <row r="59" spans="4:21" ht="15" customHeight="1">
      <c r="D59" s="5" t="s">
        <v>58</v>
      </c>
      <c r="E59" s="21"/>
      <c r="F59" s="18">
        <v>17</v>
      </c>
      <c r="G59" s="18">
        <v>601</v>
      </c>
      <c r="H59" s="18">
        <v>342</v>
      </c>
      <c r="I59" s="18">
        <v>259</v>
      </c>
      <c r="J59" s="18">
        <v>6</v>
      </c>
      <c r="K59" s="18">
        <v>241</v>
      </c>
      <c r="L59" s="18">
        <v>140</v>
      </c>
      <c r="M59" s="18">
        <v>101</v>
      </c>
      <c r="N59" s="18">
        <v>5</v>
      </c>
      <c r="O59" s="18">
        <v>167</v>
      </c>
      <c r="P59" s="18">
        <v>107</v>
      </c>
      <c r="Q59" s="18">
        <v>60</v>
      </c>
      <c r="R59" s="18">
        <v>6</v>
      </c>
      <c r="S59" s="18">
        <v>193</v>
      </c>
      <c r="T59" s="18">
        <v>95</v>
      </c>
      <c r="U59" s="18">
        <v>98</v>
      </c>
    </row>
    <row r="60" spans="4:21" ht="15" customHeight="1">
      <c r="D60" s="5" t="s">
        <v>59</v>
      </c>
      <c r="E60" s="21"/>
      <c r="F60" s="18">
        <v>12</v>
      </c>
      <c r="G60" s="18">
        <v>474</v>
      </c>
      <c r="H60" s="18">
        <v>232</v>
      </c>
      <c r="I60" s="18">
        <v>242</v>
      </c>
      <c r="J60" s="18">
        <v>4</v>
      </c>
      <c r="K60" s="18">
        <v>160</v>
      </c>
      <c r="L60" s="18">
        <v>85</v>
      </c>
      <c r="M60" s="18">
        <v>75</v>
      </c>
      <c r="N60" s="18">
        <v>4</v>
      </c>
      <c r="O60" s="18">
        <v>161</v>
      </c>
      <c r="P60" s="18">
        <v>78</v>
      </c>
      <c r="Q60" s="18">
        <v>83</v>
      </c>
      <c r="R60" s="18">
        <v>4</v>
      </c>
      <c r="S60" s="18">
        <v>153</v>
      </c>
      <c r="T60" s="18">
        <v>69</v>
      </c>
      <c r="U60" s="18">
        <v>84</v>
      </c>
    </row>
    <row r="61" spans="4:21" ht="15" customHeight="1">
      <c r="D61" s="5" t="s">
        <v>60</v>
      </c>
      <c r="E61" s="21"/>
      <c r="F61" s="18">
        <v>15</v>
      </c>
      <c r="G61" s="18">
        <v>599</v>
      </c>
      <c r="H61" s="18">
        <v>245</v>
      </c>
      <c r="I61" s="18">
        <v>354</v>
      </c>
      <c r="J61" s="18">
        <v>5</v>
      </c>
      <c r="K61" s="18">
        <v>201</v>
      </c>
      <c r="L61" s="18">
        <v>74</v>
      </c>
      <c r="M61" s="18">
        <v>127</v>
      </c>
      <c r="N61" s="18">
        <v>5</v>
      </c>
      <c r="O61" s="18">
        <v>200</v>
      </c>
      <c r="P61" s="18">
        <v>86</v>
      </c>
      <c r="Q61" s="18">
        <v>114</v>
      </c>
      <c r="R61" s="18">
        <v>5</v>
      </c>
      <c r="S61" s="18">
        <v>198</v>
      </c>
      <c r="T61" s="18">
        <v>85</v>
      </c>
      <c r="U61" s="18">
        <v>113</v>
      </c>
    </row>
    <row r="62" spans="4:21" ht="15" customHeight="1">
      <c r="D62" s="5" t="s">
        <v>61</v>
      </c>
      <c r="E62" s="21"/>
      <c r="F62" s="18">
        <v>6</v>
      </c>
      <c r="G62" s="18">
        <v>235</v>
      </c>
      <c r="H62" s="18">
        <v>126</v>
      </c>
      <c r="I62" s="18">
        <v>109</v>
      </c>
      <c r="J62" s="18">
        <v>2</v>
      </c>
      <c r="K62" s="18">
        <v>80</v>
      </c>
      <c r="L62" s="18">
        <v>42</v>
      </c>
      <c r="M62" s="18">
        <v>38</v>
      </c>
      <c r="N62" s="18">
        <v>2</v>
      </c>
      <c r="O62" s="18">
        <v>77</v>
      </c>
      <c r="P62" s="18">
        <v>38</v>
      </c>
      <c r="Q62" s="18">
        <v>39</v>
      </c>
      <c r="R62" s="18">
        <v>2</v>
      </c>
      <c r="S62" s="18">
        <v>78</v>
      </c>
      <c r="T62" s="18">
        <v>46</v>
      </c>
      <c r="U62" s="18">
        <v>32</v>
      </c>
    </row>
    <row r="63" spans="4:21" ht="15" customHeight="1">
      <c r="D63" s="5" t="s">
        <v>62</v>
      </c>
      <c r="E63" s="21"/>
      <c r="F63" s="18">
        <v>18</v>
      </c>
      <c r="G63" s="18">
        <v>712</v>
      </c>
      <c r="H63" s="18">
        <v>257</v>
      </c>
      <c r="I63" s="18">
        <v>455</v>
      </c>
      <c r="J63" s="18">
        <v>6</v>
      </c>
      <c r="K63" s="18">
        <v>242</v>
      </c>
      <c r="L63" s="18">
        <v>82</v>
      </c>
      <c r="M63" s="18">
        <v>160</v>
      </c>
      <c r="N63" s="18">
        <v>6</v>
      </c>
      <c r="O63" s="18">
        <v>234</v>
      </c>
      <c r="P63" s="18">
        <v>88</v>
      </c>
      <c r="Q63" s="18">
        <v>146</v>
      </c>
      <c r="R63" s="18">
        <v>6</v>
      </c>
      <c r="S63" s="18">
        <v>236</v>
      </c>
      <c r="T63" s="18">
        <v>87</v>
      </c>
      <c r="U63" s="18">
        <v>149</v>
      </c>
    </row>
    <row r="64" spans="1:21" ht="5.25" customHeight="1" thickBot="1">
      <c r="A64" s="20"/>
      <c r="B64" s="20"/>
      <c r="C64" s="20"/>
      <c r="D64" s="20"/>
      <c r="E64" s="23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4:21" ht="15" customHeight="1" thickTop="1">
      <c r="D65" s="5" t="s">
        <v>163</v>
      </c>
      <c r="E65" s="21"/>
      <c r="F65" s="18">
        <v>24</v>
      </c>
      <c r="G65" s="18">
        <v>954</v>
      </c>
      <c r="H65" s="18">
        <v>529</v>
      </c>
      <c r="I65" s="18">
        <v>425</v>
      </c>
      <c r="J65" s="18">
        <v>8</v>
      </c>
      <c r="K65" s="18">
        <v>322</v>
      </c>
      <c r="L65" s="18">
        <v>189</v>
      </c>
      <c r="M65" s="18">
        <v>133</v>
      </c>
      <c r="N65" s="18">
        <v>8</v>
      </c>
      <c r="O65" s="18">
        <v>317</v>
      </c>
      <c r="P65" s="18">
        <v>166</v>
      </c>
      <c r="Q65" s="18">
        <v>151</v>
      </c>
      <c r="R65" s="18">
        <v>8</v>
      </c>
      <c r="S65" s="18">
        <v>315</v>
      </c>
      <c r="T65" s="18">
        <v>174</v>
      </c>
      <c r="U65" s="18">
        <v>141</v>
      </c>
    </row>
    <row r="66" spans="4:21" ht="15" customHeight="1">
      <c r="D66" s="5" t="s">
        <v>63</v>
      </c>
      <c r="E66" s="21"/>
      <c r="F66" s="18">
        <v>7</v>
      </c>
      <c r="G66" s="18">
        <v>235</v>
      </c>
      <c r="H66" s="18">
        <v>77</v>
      </c>
      <c r="I66" s="18">
        <v>158</v>
      </c>
      <c r="J66" s="18">
        <v>2</v>
      </c>
      <c r="K66" s="18">
        <v>80</v>
      </c>
      <c r="L66" s="18">
        <v>29</v>
      </c>
      <c r="M66" s="18">
        <v>51</v>
      </c>
      <c r="N66" s="18">
        <v>2</v>
      </c>
      <c r="O66" s="18">
        <v>78</v>
      </c>
      <c r="P66" s="18">
        <v>20</v>
      </c>
      <c r="Q66" s="18">
        <v>58</v>
      </c>
      <c r="R66" s="18">
        <v>3</v>
      </c>
      <c r="S66" s="18">
        <v>77</v>
      </c>
      <c r="T66" s="18">
        <v>28</v>
      </c>
      <c r="U66" s="18">
        <v>49</v>
      </c>
    </row>
    <row r="67" spans="4:21" ht="15" customHeight="1">
      <c r="D67" s="5" t="s">
        <v>64</v>
      </c>
      <c r="E67" s="21"/>
      <c r="F67" s="18">
        <v>3</v>
      </c>
      <c r="G67" s="18">
        <v>85</v>
      </c>
      <c r="H67" s="18">
        <v>49</v>
      </c>
      <c r="I67" s="18">
        <v>36</v>
      </c>
      <c r="J67" s="18">
        <v>1</v>
      </c>
      <c r="K67" s="18">
        <v>31</v>
      </c>
      <c r="L67" s="18">
        <v>17</v>
      </c>
      <c r="M67" s="18">
        <v>14</v>
      </c>
      <c r="N67" s="18">
        <v>1</v>
      </c>
      <c r="O67" s="18">
        <v>32</v>
      </c>
      <c r="P67" s="18">
        <v>20</v>
      </c>
      <c r="Q67" s="18">
        <v>12</v>
      </c>
      <c r="R67" s="18">
        <v>1</v>
      </c>
      <c r="S67" s="18">
        <v>22</v>
      </c>
      <c r="T67" s="18">
        <v>12</v>
      </c>
      <c r="U67" s="18">
        <v>10</v>
      </c>
    </row>
    <row r="68" spans="4:21" ht="15" customHeight="1">
      <c r="D68" s="5" t="s">
        <v>65</v>
      </c>
      <c r="E68" s="21"/>
      <c r="F68" s="18">
        <v>16</v>
      </c>
      <c r="G68" s="18">
        <v>631</v>
      </c>
      <c r="H68" s="18">
        <v>314</v>
      </c>
      <c r="I68" s="18">
        <v>317</v>
      </c>
      <c r="J68" s="18">
        <v>5</v>
      </c>
      <c r="K68" s="18">
        <v>200</v>
      </c>
      <c r="L68" s="18">
        <v>104</v>
      </c>
      <c r="M68" s="18">
        <v>96</v>
      </c>
      <c r="N68" s="18">
        <v>5</v>
      </c>
      <c r="O68" s="18">
        <v>199</v>
      </c>
      <c r="P68" s="18">
        <v>95</v>
      </c>
      <c r="Q68" s="18">
        <v>104</v>
      </c>
      <c r="R68" s="18">
        <v>6</v>
      </c>
      <c r="S68" s="18">
        <v>232</v>
      </c>
      <c r="T68" s="18">
        <v>115</v>
      </c>
      <c r="U68" s="18">
        <v>117</v>
      </c>
    </row>
    <row r="69" spans="4:21" ht="15" customHeight="1">
      <c r="D69" s="5" t="s">
        <v>66</v>
      </c>
      <c r="E69" s="21"/>
      <c r="F69" s="18">
        <v>3</v>
      </c>
      <c r="G69" s="18">
        <v>81</v>
      </c>
      <c r="H69" s="18">
        <v>47</v>
      </c>
      <c r="I69" s="18">
        <v>34</v>
      </c>
      <c r="J69" s="18">
        <v>1</v>
      </c>
      <c r="K69" s="18">
        <v>43</v>
      </c>
      <c r="L69" s="18">
        <v>23</v>
      </c>
      <c r="M69" s="18">
        <v>20</v>
      </c>
      <c r="N69" s="18">
        <v>1</v>
      </c>
      <c r="O69" s="18">
        <v>14</v>
      </c>
      <c r="P69" s="18">
        <v>8</v>
      </c>
      <c r="Q69" s="18">
        <v>6</v>
      </c>
      <c r="R69" s="18">
        <v>1</v>
      </c>
      <c r="S69" s="18">
        <v>24</v>
      </c>
      <c r="T69" s="18">
        <v>16</v>
      </c>
      <c r="U69" s="18">
        <v>8</v>
      </c>
    </row>
    <row r="70" spans="4:21" ht="15" customHeight="1">
      <c r="D70" s="5" t="s">
        <v>67</v>
      </c>
      <c r="E70" s="21"/>
      <c r="F70" s="18">
        <v>3</v>
      </c>
      <c r="G70" s="18">
        <v>88</v>
      </c>
      <c r="H70" s="18">
        <v>47</v>
      </c>
      <c r="I70" s="18">
        <v>41</v>
      </c>
      <c r="J70" s="18">
        <v>1</v>
      </c>
      <c r="K70" s="18">
        <v>39</v>
      </c>
      <c r="L70" s="18">
        <v>18</v>
      </c>
      <c r="M70" s="18">
        <v>21</v>
      </c>
      <c r="N70" s="18">
        <v>1</v>
      </c>
      <c r="O70" s="18">
        <v>30</v>
      </c>
      <c r="P70" s="18">
        <v>19</v>
      </c>
      <c r="Q70" s="18">
        <v>11</v>
      </c>
      <c r="R70" s="18">
        <v>1</v>
      </c>
      <c r="S70" s="18">
        <v>19</v>
      </c>
      <c r="T70" s="18">
        <v>10</v>
      </c>
      <c r="U70" s="18">
        <v>9</v>
      </c>
    </row>
    <row r="71" spans="4:21" ht="15" customHeight="1">
      <c r="D71" s="5" t="s">
        <v>68</v>
      </c>
      <c r="E71" s="21"/>
      <c r="F71" s="18">
        <v>18</v>
      </c>
      <c r="G71" s="18">
        <v>715</v>
      </c>
      <c r="H71" s="18">
        <v>308</v>
      </c>
      <c r="I71" s="18">
        <v>407</v>
      </c>
      <c r="J71" s="18">
        <v>6</v>
      </c>
      <c r="K71" s="18">
        <v>244</v>
      </c>
      <c r="L71" s="18">
        <v>110</v>
      </c>
      <c r="M71" s="18">
        <v>134</v>
      </c>
      <c r="N71" s="18">
        <v>6</v>
      </c>
      <c r="O71" s="18">
        <v>241</v>
      </c>
      <c r="P71" s="18">
        <v>100</v>
      </c>
      <c r="Q71" s="18">
        <v>141</v>
      </c>
      <c r="R71" s="18">
        <v>6</v>
      </c>
      <c r="S71" s="18">
        <v>230</v>
      </c>
      <c r="T71" s="18">
        <v>98</v>
      </c>
      <c r="U71" s="18">
        <v>132</v>
      </c>
    </row>
    <row r="72" spans="5:21" ht="15" customHeight="1">
      <c r="E72" s="24" t="s">
        <v>69</v>
      </c>
      <c r="F72" s="18">
        <f>J72+N72+R72</f>
        <v>670</v>
      </c>
      <c r="G72" s="18">
        <f>H72+I72</f>
        <v>24789</v>
      </c>
      <c r="H72" s="18">
        <f>L72+P72+T72</f>
        <v>11471</v>
      </c>
      <c r="I72" s="18">
        <f>M72+Q72+U72</f>
        <v>13318</v>
      </c>
      <c r="J72" s="18">
        <f aca="true" t="shared" si="0" ref="J72:U72">+J10+J11+J12+J13+J14+J15+J16+J17+J18+J19+J21+J22+J23+J24+J25+J26+J27+J28+J29+J30+J32+J33+J34+J35+J36+J37+J38+J39+J40+J41+J43+J44+J45+J46+J47+J48+J49+J50+J51+J52+J54+J55+J56+J57+J58+J59+J60+J61+J62+J63+J65+J66+J67+J68+J69+J70+J71</f>
        <v>221</v>
      </c>
      <c r="K72" s="18">
        <f t="shared" si="0"/>
        <v>8523</v>
      </c>
      <c r="L72" s="18">
        <f t="shared" si="0"/>
        <v>3983</v>
      </c>
      <c r="M72" s="18">
        <f t="shared" si="0"/>
        <v>4540</v>
      </c>
      <c r="N72" s="18">
        <f t="shared" si="0"/>
        <v>222</v>
      </c>
      <c r="O72" s="18">
        <f t="shared" si="0"/>
        <v>8140</v>
      </c>
      <c r="P72" s="18">
        <f t="shared" si="0"/>
        <v>3757</v>
      </c>
      <c r="Q72" s="18">
        <f t="shared" si="0"/>
        <v>4383</v>
      </c>
      <c r="R72" s="18">
        <f t="shared" si="0"/>
        <v>227</v>
      </c>
      <c r="S72" s="18">
        <f t="shared" si="0"/>
        <v>8126</v>
      </c>
      <c r="T72" s="18">
        <f t="shared" si="0"/>
        <v>3731</v>
      </c>
      <c r="U72" s="18">
        <f t="shared" si="0"/>
        <v>4395</v>
      </c>
    </row>
    <row r="73" ht="15" customHeight="1">
      <c r="E73" s="21"/>
    </row>
    <row r="74" spans="3:21" ht="15" customHeight="1">
      <c r="C74" s="17" t="s">
        <v>70</v>
      </c>
      <c r="D74" s="5" t="s">
        <v>71</v>
      </c>
      <c r="E74" s="21"/>
      <c r="F74" s="18">
        <v>29</v>
      </c>
      <c r="G74" s="18">
        <v>1080</v>
      </c>
      <c r="H74" s="18">
        <v>424</v>
      </c>
      <c r="I74" s="18">
        <v>656</v>
      </c>
      <c r="J74" s="18">
        <v>9</v>
      </c>
      <c r="K74" s="18">
        <v>364</v>
      </c>
      <c r="L74" s="18">
        <v>143</v>
      </c>
      <c r="M74" s="18">
        <v>221</v>
      </c>
      <c r="N74" s="18">
        <v>10</v>
      </c>
      <c r="O74" s="18">
        <v>361</v>
      </c>
      <c r="P74" s="18">
        <v>155</v>
      </c>
      <c r="Q74" s="18">
        <v>206</v>
      </c>
      <c r="R74" s="18">
        <v>10</v>
      </c>
      <c r="S74" s="18">
        <v>355</v>
      </c>
      <c r="T74" s="18">
        <v>126</v>
      </c>
      <c r="U74" s="18">
        <v>229</v>
      </c>
    </row>
    <row r="75" spans="4:21" ht="15" customHeight="1">
      <c r="D75" s="5" t="s">
        <v>72</v>
      </c>
      <c r="E75" s="21"/>
      <c r="F75" s="18">
        <v>29</v>
      </c>
      <c r="G75" s="18">
        <v>1078</v>
      </c>
      <c r="H75" s="18">
        <v>386</v>
      </c>
      <c r="I75" s="18">
        <v>692</v>
      </c>
      <c r="J75" s="18">
        <v>9</v>
      </c>
      <c r="K75" s="18">
        <v>363</v>
      </c>
      <c r="L75" s="18">
        <v>122</v>
      </c>
      <c r="M75" s="18">
        <v>241</v>
      </c>
      <c r="N75" s="18">
        <v>10</v>
      </c>
      <c r="O75" s="18">
        <v>360</v>
      </c>
      <c r="P75" s="18">
        <v>120</v>
      </c>
      <c r="Q75" s="18">
        <v>240</v>
      </c>
      <c r="R75" s="18">
        <v>10</v>
      </c>
      <c r="S75" s="18">
        <v>355</v>
      </c>
      <c r="T75" s="18">
        <v>144</v>
      </c>
      <c r="U75" s="18">
        <v>211</v>
      </c>
    </row>
    <row r="76" spans="4:21" ht="15" customHeight="1">
      <c r="D76" s="5" t="s">
        <v>73</v>
      </c>
      <c r="E76" s="21"/>
      <c r="F76" s="18">
        <v>6</v>
      </c>
      <c r="G76" s="18">
        <v>160</v>
      </c>
      <c r="H76" s="18">
        <v>71</v>
      </c>
      <c r="I76" s="18">
        <v>89</v>
      </c>
      <c r="J76" s="18">
        <v>0</v>
      </c>
      <c r="K76" s="18">
        <v>0</v>
      </c>
      <c r="L76" s="18">
        <v>0</v>
      </c>
      <c r="M76" s="18">
        <v>0</v>
      </c>
      <c r="N76" s="18">
        <v>3</v>
      </c>
      <c r="O76" s="18">
        <v>79</v>
      </c>
      <c r="P76" s="18">
        <v>39</v>
      </c>
      <c r="Q76" s="18">
        <v>40</v>
      </c>
      <c r="R76" s="18">
        <v>3</v>
      </c>
      <c r="S76" s="18">
        <v>81</v>
      </c>
      <c r="T76" s="18">
        <v>32</v>
      </c>
      <c r="U76" s="18">
        <v>49</v>
      </c>
    </row>
    <row r="77" spans="4:21" ht="15" customHeight="1">
      <c r="D77" s="5" t="s">
        <v>74</v>
      </c>
      <c r="E77" s="21"/>
      <c r="F77" s="18">
        <v>27</v>
      </c>
      <c r="G77" s="18">
        <v>953</v>
      </c>
      <c r="H77" s="18">
        <v>401</v>
      </c>
      <c r="I77" s="18">
        <v>552</v>
      </c>
      <c r="J77" s="18">
        <v>9</v>
      </c>
      <c r="K77" s="18">
        <v>320</v>
      </c>
      <c r="L77" s="18">
        <v>140</v>
      </c>
      <c r="M77" s="18">
        <v>180</v>
      </c>
      <c r="N77" s="18">
        <v>9</v>
      </c>
      <c r="O77" s="18">
        <v>316</v>
      </c>
      <c r="P77" s="18">
        <v>127</v>
      </c>
      <c r="Q77" s="18">
        <v>189</v>
      </c>
      <c r="R77" s="18">
        <v>9</v>
      </c>
      <c r="S77" s="18">
        <v>317</v>
      </c>
      <c r="T77" s="18">
        <v>134</v>
      </c>
      <c r="U77" s="18">
        <v>183</v>
      </c>
    </row>
    <row r="78" spans="4:21" ht="15" customHeight="1">
      <c r="D78" s="5" t="s">
        <v>75</v>
      </c>
      <c r="E78" s="21"/>
      <c r="F78" s="18">
        <v>18</v>
      </c>
      <c r="G78" s="18">
        <v>710</v>
      </c>
      <c r="H78" s="18">
        <v>325</v>
      </c>
      <c r="I78" s="18">
        <v>385</v>
      </c>
      <c r="J78" s="18">
        <v>6</v>
      </c>
      <c r="K78" s="18">
        <v>240</v>
      </c>
      <c r="L78" s="18">
        <v>100</v>
      </c>
      <c r="M78" s="18">
        <v>140</v>
      </c>
      <c r="N78" s="18">
        <v>6</v>
      </c>
      <c r="O78" s="18">
        <v>239</v>
      </c>
      <c r="P78" s="18">
        <v>114</v>
      </c>
      <c r="Q78" s="18">
        <v>125</v>
      </c>
      <c r="R78" s="18">
        <v>6</v>
      </c>
      <c r="S78" s="18">
        <v>231</v>
      </c>
      <c r="T78" s="18">
        <v>111</v>
      </c>
      <c r="U78" s="18">
        <v>120</v>
      </c>
    </row>
    <row r="79" spans="4:21" ht="15" customHeight="1">
      <c r="D79" s="5" t="s">
        <v>76</v>
      </c>
      <c r="E79" s="21"/>
      <c r="F79" s="18">
        <v>18</v>
      </c>
      <c r="G79" s="18">
        <v>581</v>
      </c>
      <c r="H79" s="18">
        <v>268</v>
      </c>
      <c r="I79" s="18">
        <v>313</v>
      </c>
      <c r="J79" s="18">
        <v>6</v>
      </c>
      <c r="K79" s="18">
        <v>198</v>
      </c>
      <c r="L79" s="18">
        <v>89</v>
      </c>
      <c r="M79" s="18">
        <v>109</v>
      </c>
      <c r="N79" s="18">
        <v>6</v>
      </c>
      <c r="O79" s="18">
        <v>188</v>
      </c>
      <c r="P79" s="18">
        <v>88</v>
      </c>
      <c r="Q79" s="18">
        <v>100</v>
      </c>
      <c r="R79" s="18">
        <v>6</v>
      </c>
      <c r="S79" s="18">
        <v>195</v>
      </c>
      <c r="T79" s="18">
        <v>91</v>
      </c>
      <c r="U79" s="18">
        <v>104</v>
      </c>
    </row>
    <row r="80" spans="5:21" ht="15" customHeight="1">
      <c r="E80" s="24" t="s">
        <v>77</v>
      </c>
      <c r="F80" s="18">
        <f>J80+N80+R80</f>
        <v>127</v>
      </c>
      <c r="G80" s="18">
        <f>H80+I80</f>
        <v>4562</v>
      </c>
      <c r="H80" s="18">
        <f>L80+P80+T80</f>
        <v>1875</v>
      </c>
      <c r="I80" s="18">
        <f>M80+Q80+U80</f>
        <v>2687</v>
      </c>
      <c r="J80" s="18">
        <f>+J74+J75+J76+J77+J78+J79</f>
        <v>39</v>
      </c>
      <c r="K80" s="18">
        <f>L80+M80</f>
        <v>1485</v>
      </c>
      <c r="L80" s="18">
        <f>+L74+L75+L76+L77+L78+L79</f>
        <v>594</v>
      </c>
      <c r="M80" s="18">
        <f>+M74+M75+M76+M77+M78+M79</f>
        <v>891</v>
      </c>
      <c r="N80" s="18">
        <f>+N74+N75+N76+N77+N78+N79</f>
        <v>44</v>
      </c>
      <c r="O80" s="18">
        <f>P80+Q80</f>
        <v>1543</v>
      </c>
      <c r="P80" s="18">
        <f>+P74+P75+P76+P77+P78+P79</f>
        <v>643</v>
      </c>
      <c r="Q80" s="18">
        <f>+Q74+Q75+Q76+Q77+Q78+Q79</f>
        <v>900</v>
      </c>
      <c r="R80" s="18">
        <f>+R74+R75+R76+R77+R78+R79</f>
        <v>44</v>
      </c>
      <c r="S80" s="18">
        <f>T80+U80</f>
        <v>1534</v>
      </c>
      <c r="T80" s="18">
        <f>+T74+T75+T76+T77+T78+T79</f>
        <v>638</v>
      </c>
      <c r="U80" s="18">
        <f>+U74+U75+U76+U77+U78+U79</f>
        <v>896</v>
      </c>
    </row>
    <row r="81" ht="14.25" customHeight="1">
      <c r="E81" s="21"/>
    </row>
    <row r="82" spans="3:21" ht="15" customHeight="1">
      <c r="C82" s="17" t="s">
        <v>11</v>
      </c>
      <c r="E82" s="24" t="s">
        <v>78</v>
      </c>
      <c r="F82" s="18">
        <f>J82+N82+R82</f>
        <v>797</v>
      </c>
      <c r="G82" s="18">
        <f>H82+I82</f>
        <v>29351</v>
      </c>
      <c r="H82" s="18">
        <f>L82+P82+T82</f>
        <v>13346</v>
      </c>
      <c r="I82" s="18">
        <f>M82+Q82+U82</f>
        <v>16005</v>
      </c>
      <c r="J82" s="18">
        <f>J72+J80</f>
        <v>260</v>
      </c>
      <c r="K82" s="18">
        <f aca="true" t="shared" si="1" ref="K82:U82">K72+K80</f>
        <v>10008</v>
      </c>
      <c r="L82" s="18">
        <f>L72+L80</f>
        <v>4577</v>
      </c>
      <c r="M82" s="18">
        <f t="shared" si="1"/>
        <v>5431</v>
      </c>
      <c r="N82" s="18">
        <f t="shared" si="1"/>
        <v>266</v>
      </c>
      <c r="O82" s="18">
        <f t="shared" si="1"/>
        <v>9683</v>
      </c>
      <c r="P82" s="18">
        <f t="shared" si="1"/>
        <v>4400</v>
      </c>
      <c r="Q82" s="18">
        <f t="shared" si="1"/>
        <v>5283</v>
      </c>
      <c r="R82" s="18">
        <f t="shared" si="1"/>
        <v>271</v>
      </c>
      <c r="S82" s="18">
        <f t="shared" si="1"/>
        <v>9660</v>
      </c>
      <c r="T82" s="18">
        <f t="shared" si="1"/>
        <v>4369</v>
      </c>
      <c r="U82" s="18">
        <f t="shared" si="1"/>
        <v>5291</v>
      </c>
    </row>
    <row r="83" ht="14.25" customHeight="1">
      <c r="E83" s="21"/>
    </row>
    <row r="84" spans="1:5" ht="15" customHeight="1">
      <c r="A84" s="17" t="s">
        <v>79</v>
      </c>
      <c r="E84" s="21"/>
    </row>
    <row r="85" ht="14.25" customHeight="1">
      <c r="E85" s="21"/>
    </row>
    <row r="86" spans="2:5" ht="15" customHeight="1">
      <c r="B86" s="17" t="s">
        <v>80</v>
      </c>
      <c r="E86" s="21"/>
    </row>
    <row r="87" spans="3:21" ht="15" customHeight="1">
      <c r="C87" s="17" t="s">
        <v>12</v>
      </c>
      <c r="D87" s="5" t="s">
        <v>81</v>
      </c>
      <c r="E87" s="21"/>
      <c r="F87" s="18">
        <v>3</v>
      </c>
      <c r="G87" s="18">
        <v>117</v>
      </c>
      <c r="H87" s="18">
        <v>34</v>
      </c>
      <c r="I87" s="18">
        <v>83</v>
      </c>
      <c r="J87" s="18">
        <v>1</v>
      </c>
      <c r="K87" s="18">
        <v>40</v>
      </c>
      <c r="L87" s="18">
        <v>12</v>
      </c>
      <c r="M87" s="18">
        <v>28</v>
      </c>
      <c r="N87" s="18">
        <v>1</v>
      </c>
      <c r="O87" s="18">
        <v>39</v>
      </c>
      <c r="P87" s="18">
        <v>10</v>
      </c>
      <c r="Q87" s="18">
        <v>29</v>
      </c>
      <c r="R87" s="18">
        <v>1</v>
      </c>
      <c r="S87" s="18">
        <v>38</v>
      </c>
      <c r="T87" s="18">
        <v>12</v>
      </c>
      <c r="U87" s="18">
        <v>26</v>
      </c>
    </row>
    <row r="88" ht="15" customHeight="1">
      <c r="E88" s="21"/>
    </row>
    <row r="89" spans="2:5" ht="15" customHeight="1">
      <c r="B89" s="17" t="s">
        <v>82</v>
      </c>
      <c r="E89" s="21"/>
    </row>
    <row r="90" spans="3:21" ht="15" customHeight="1">
      <c r="C90" s="17" t="s">
        <v>12</v>
      </c>
      <c r="D90" s="5" t="s">
        <v>81</v>
      </c>
      <c r="E90" s="21"/>
      <c r="F90" s="18">
        <v>3</v>
      </c>
      <c r="G90" s="18">
        <v>117</v>
      </c>
      <c r="H90" s="18">
        <v>53</v>
      </c>
      <c r="I90" s="18">
        <v>64</v>
      </c>
      <c r="J90" s="18">
        <v>1</v>
      </c>
      <c r="K90" s="18">
        <v>40</v>
      </c>
      <c r="L90" s="18">
        <v>14</v>
      </c>
      <c r="M90" s="18">
        <v>26</v>
      </c>
      <c r="N90" s="18">
        <v>1</v>
      </c>
      <c r="O90" s="18">
        <v>38</v>
      </c>
      <c r="P90" s="18">
        <v>17</v>
      </c>
      <c r="Q90" s="18">
        <v>21</v>
      </c>
      <c r="R90" s="18">
        <v>1</v>
      </c>
      <c r="S90" s="18">
        <v>39</v>
      </c>
      <c r="T90" s="18">
        <v>22</v>
      </c>
      <c r="U90" s="18">
        <v>17</v>
      </c>
    </row>
    <row r="91" ht="15" customHeight="1">
      <c r="E91" s="21"/>
    </row>
    <row r="92" spans="2:5" ht="15" customHeight="1">
      <c r="B92" s="17" t="s">
        <v>83</v>
      </c>
      <c r="E92" s="21"/>
    </row>
    <row r="93" spans="3:21" ht="15" customHeight="1">
      <c r="C93" s="17" t="s">
        <v>12</v>
      </c>
      <c r="D93" s="5" t="s">
        <v>84</v>
      </c>
      <c r="E93" s="21"/>
      <c r="F93" s="18">
        <v>3</v>
      </c>
      <c r="G93" s="18">
        <v>96</v>
      </c>
      <c r="H93" s="18">
        <v>52</v>
      </c>
      <c r="I93" s="18">
        <v>44</v>
      </c>
      <c r="J93" s="18">
        <v>1</v>
      </c>
      <c r="K93" s="18">
        <v>35</v>
      </c>
      <c r="L93" s="18">
        <v>19</v>
      </c>
      <c r="M93" s="18">
        <v>16</v>
      </c>
      <c r="N93" s="18">
        <v>1</v>
      </c>
      <c r="O93" s="18">
        <v>22</v>
      </c>
      <c r="P93" s="18">
        <v>12</v>
      </c>
      <c r="Q93" s="18">
        <v>10</v>
      </c>
      <c r="R93" s="18">
        <v>1</v>
      </c>
      <c r="S93" s="18">
        <v>39</v>
      </c>
      <c r="T93" s="18">
        <v>21</v>
      </c>
      <c r="U93" s="18">
        <v>18</v>
      </c>
    </row>
    <row r="94" ht="15" customHeight="1">
      <c r="E94" s="21"/>
    </row>
    <row r="95" spans="2:5" ht="15" customHeight="1">
      <c r="B95" s="17" t="s">
        <v>85</v>
      </c>
      <c r="E95" s="21"/>
    </row>
    <row r="96" spans="3:21" ht="15" customHeight="1">
      <c r="C96" s="17" t="s">
        <v>12</v>
      </c>
      <c r="D96" s="5" t="s">
        <v>81</v>
      </c>
      <c r="E96" s="21"/>
      <c r="F96" s="18">
        <v>3</v>
      </c>
      <c r="G96" s="18">
        <v>116</v>
      </c>
      <c r="H96" s="18">
        <v>46</v>
      </c>
      <c r="I96" s="18">
        <v>70</v>
      </c>
      <c r="J96" s="18">
        <v>1</v>
      </c>
      <c r="K96" s="18">
        <v>40</v>
      </c>
      <c r="L96" s="18">
        <v>17</v>
      </c>
      <c r="M96" s="18">
        <v>23</v>
      </c>
      <c r="N96" s="18">
        <v>1</v>
      </c>
      <c r="O96" s="18">
        <v>39</v>
      </c>
      <c r="P96" s="18">
        <v>13</v>
      </c>
      <c r="Q96" s="18">
        <v>26</v>
      </c>
      <c r="R96" s="18">
        <v>1</v>
      </c>
      <c r="S96" s="18">
        <v>37</v>
      </c>
      <c r="T96" s="18">
        <v>16</v>
      </c>
      <c r="U96" s="18">
        <v>21</v>
      </c>
    </row>
    <row r="97" ht="15" customHeight="1">
      <c r="E97" s="21"/>
    </row>
    <row r="98" spans="2:5" ht="15" customHeight="1">
      <c r="B98" s="17" t="s">
        <v>86</v>
      </c>
      <c r="E98" s="21"/>
    </row>
    <row r="99" spans="3:21" ht="15" customHeight="1">
      <c r="C99" s="17" t="s">
        <v>12</v>
      </c>
      <c r="D99" s="5" t="s">
        <v>81</v>
      </c>
      <c r="E99" s="21"/>
      <c r="F99" s="18">
        <v>3</v>
      </c>
      <c r="G99" s="18">
        <v>117</v>
      </c>
      <c r="H99" s="18">
        <v>114</v>
      </c>
      <c r="I99" s="18">
        <v>3</v>
      </c>
      <c r="J99" s="18">
        <v>1</v>
      </c>
      <c r="K99" s="18">
        <v>40</v>
      </c>
      <c r="L99" s="18">
        <v>40</v>
      </c>
      <c r="M99" s="18">
        <v>0</v>
      </c>
      <c r="N99" s="18">
        <v>1</v>
      </c>
      <c r="O99" s="18">
        <v>39</v>
      </c>
      <c r="P99" s="18">
        <v>38</v>
      </c>
      <c r="Q99" s="18">
        <v>1</v>
      </c>
      <c r="R99" s="18">
        <v>1</v>
      </c>
      <c r="S99" s="18">
        <v>38</v>
      </c>
      <c r="T99" s="18">
        <v>36</v>
      </c>
      <c r="U99" s="18">
        <v>2</v>
      </c>
    </row>
    <row r="100" ht="15" customHeight="1">
      <c r="E100" s="21"/>
    </row>
    <row r="101" spans="2:5" ht="15" customHeight="1">
      <c r="B101" s="17" t="s">
        <v>87</v>
      </c>
      <c r="E101" s="21"/>
    </row>
    <row r="102" spans="3:21" ht="15" customHeight="1">
      <c r="C102" s="17" t="s">
        <v>12</v>
      </c>
      <c r="D102" s="5" t="s">
        <v>81</v>
      </c>
      <c r="E102" s="21"/>
      <c r="F102" s="18">
        <v>3</v>
      </c>
      <c r="G102" s="18">
        <v>120</v>
      </c>
      <c r="H102" s="18">
        <v>119</v>
      </c>
      <c r="I102" s="18">
        <v>1</v>
      </c>
      <c r="J102" s="18">
        <v>1</v>
      </c>
      <c r="K102" s="18">
        <v>40</v>
      </c>
      <c r="L102" s="18">
        <v>39</v>
      </c>
      <c r="M102" s="18">
        <v>1</v>
      </c>
      <c r="N102" s="18">
        <v>1</v>
      </c>
      <c r="O102" s="18">
        <v>40</v>
      </c>
      <c r="P102" s="18">
        <v>40</v>
      </c>
      <c r="Q102" s="18">
        <v>0</v>
      </c>
      <c r="R102" s="18">
        <v>1</v>
      </c>
      <c r="S102" s="18">
        <v>40</v>
      </c>
      <c r="T102" s="18">
        <v>40</v>
      </c>
      <c r="U102" s="18">
        <v>0</v>
      </c>
    </row>
    <row r="103" ht="15" customHeight="1">
      <c r="E103" s="21"/>
    </row>
    <row r="104" spans="2:5" ht="15" customHeight="1">
      <c r="B104" s="17" t="s">
        <v>88</v>
      </c>
      <c r="E104" s="21"/>
    </row>
    <row r="105" spans="3:21" ht="15" customHeight="1">
      <c r="C105" s="17" t="s">
        <v>12</v>
      </c>
      <c r="D105" s="5" t="s">
        <v>84</v>
      </c>
      <c r="E105" s="21"/>
      <c r="F105" s="18">
        <v>3</v>
      </c>
      <c r="G105" s="18">
        <v>98</v>
      </c>
      <c r="H105" s="18">
        <v>98</v>
      </c>
      <c r="I105" s="18">
        <v>0</v>
      </c>
      <c r="J105" s="18">
        <v>1</v>
      </c>
      <c r="K105" s="18">
        <v>30</v>
      </c>
      <c r="L105" s="18">
        <v>30</v>
      </c>
      <c r="M105" s="18">
        <v>0</v>
      </c>
      <c r="N105" s="18">
        <v>1</v>
      </c>
      <c r="O105" s="18">
        <v>32</v>
      </c>
      <c r="P105" s="18">
        <v>32</v>
      </c>
      <c r="Q105" s="18">
        <v>0</v>
      </c>
      <c r="R105" s="18">
        <v>1</v>
      </c>
      <c r="S105" s="18">
        <v>36</v>
      </c>
      <c r="T105" s="18">
        <v>36</v>
      </c>
      <c r="U105" s="18">
        <v>0</v>
      </c>
    </row>
    <row r="106" ht="15" customHeight="1">
      <c r="E106" s="21"/>
    </row>
    <row r="107" spans="2:5" ht="15" customHeight="1">
      <c r="B107" s="17" t="s">
        <v>89</v>
      </c>
      <c r="E107" s="21"/>
    </row>
    <row r="108" spans="3:21" ht="15" customHeight="1">
      <c r="C108" s="17" t="s">
        <v>12</v>
      </c>
      <c r="D108" s="5" t="s">
        <v>84</v>
      </c>
      <c r="E108" s="21"/>
      <c r="F108" s="18">
        <v>3</v>
      </c>
      <c r="G108" s="18">
        <v>91</v>
      </c>
      <c r="H108" s="18">
        <v>4</v>
      </c>
      <c r="I108" s="18">
        <v>87</v>
      </c>
      <c r="J108" s="18">
        <v>1</v>
      </c>
      <c r="K108" s="18">
        <v>32</v>
      </c>
      <c r="L108" s="18">
        <v>3</v>
      </c>
      <c r="M108" s="18">
        <v>29</v>
      </c>
      <c r="N108" s="18">
        <v>1</v>
      </c>
      <c r="O108" s="18">
        <v>29</v>
      </c>
      <c r="P108" s="18">
        <v>1</v>
      </c>
      <c r="Q108" s="18">
        <v>28</v>
      </c>
      <c r="R108" s="18">
        <v>1</v>
      </c>
      <c r="S108" s="18">
        <v>30</v>
      </c>
      <c r="T108" s="18">
        <v>0</v>
      </c>
      <c r="U108" s="18">
        <v>30</v>
      </c>
    </row>
    <row r="109" ht="15" customHeight="1">
      <c r="E109" s="21"/>
    </row>
    <row r="110" spans="2:5" ht="15" customHeight="1">
      <c r="B110" s="17" t="s">
        <v>90</v>
      </c>
      <c r="E110" s="21"/>
    </row>
    <row r="111" spans="3:21" ht="15" customHeight="1">
      <c r="C111" s="17" t="s">
        <v>12</v>
      </c>
      <c r="D111" s="5" t="s">
        <v>81</v>
      </c>
      <c r="E111" s="21"/>
      <c r="F111" s="18">
        <v>3</v>
      </c>
      <c r="G111" s="18">
        <v>119</v>
      </c>
      <c r="H111" s="18">
        <v>0</v>
      </c>
      <c r="I111" s="18">
        <v>119</v>
      </c>
      <c r="J111" s="18">
        <v>1</v>
      </c>
      <c r="K111" s="18">
        <v>40</v>
      </c>
      <c r="L111" s="18">
        <v>0</v>
      </c>
      <c r="M111" s="18">
        <v>40</v>
      </c>
      <c r="N111" s="18">
        <v>1</v>
      </c>
      <c r="O111" s="18">
        <v>40</v>
      </c>
      <c r="P111" s="18">
        <v>0</v>
      </c>
      <c r="Q111" s="18">
        <v>40</v>
      </c>
      <c r="R111" s="18">
        <v>1</v>
      </c>
      <c r="S111" s="18">
        <v>39</v>
      </c>
      <c r="T111" s="18">
        <v>0</v>
      </c>
      <c r="U111" s="18">
        <v>39</v>
      </c>
    </row>
    <row r="112" ht="15" customHeight="1">
      <c r="E112" s="21"/>
    </row>
    <row r="113" spans="2:5" ht="15" customHeight="1">
      <c r="B113" s="17" t="s">
        <v>91</v>
      </c>
      <c r="E113" s="21"/>
    </row>
    <row r="114" spans="3:21" ht="15" customHeight="1">
      <c r="C114" s="17" t="s">
        <v>12</v>
      </c>
      <c r="D114" s="5" t="s">
        <v>37</v>
      </c>
      <c r="E114" s="21"/>
      <c r="F114" s="18">
        <v>3</v>
      </c>
      <c r="G114" s="18">
        <v>90</v>
      </c>
      <c r="H114" s="18">
        <v>85</v>
      </c>
      <c r="I114" s="18">
        <v>5</v>
      </c>
      <c r="J114" s="18">
        <v>1</v>
      </c>
      <c r="K114" s="18">
        <v>32</v>
      </c>
      <c r="L114" s="18">
        <v>30</v>
      </c>
      <c r="M114" s="18">
        <v>2</v>
      </c>
      <c r="N114" s="18">
        <v>1</v>
      </c>
      <c r="O114" s="18">
        <v>29</v>
      </c>
      <c r="P114" s="18">
        <v>27</v>
      </c>
      <c r="Q114" s="18">
        <v>2</v>
      </c>
      <c r="R114" s="18">
        <v>1</v>
      </c>
      <c r="S114" s="18">
        <v>29</v>
      </c>
      <c r="T114" s="18">
        <v>28</v>
      </c>
      <c r="U114" s="18">
        <v>1</v>
      </c>
    </row>
    <row r="115" ht="15" customHeight="1">
      <c r="E115" s="21"/>
    </row>
    <row r="116" spans="2:5" ht="15" customHeight="1">
      <c r="B116" s="17" t="s">
        <v>92</v>
      </c>
      <c r="E116" s="21"/>
    </row>
    <row r="117" spans="3:21" ht="15" customHeight="1">
      <c r="C117" s="17" t="s">
        <v>12</v>
      </c>
      <c r="D117" s="5" t="s">
        <v>81</v>
      </c>
      <c r="E117" s="21"/>
      <c r="F117" s="18">
        <v>3</v>
      </c>
      <c r="G117" s="18">
        <v>118</v>
      </c>
      <c r="H117" s="18">
        <v>91</v>
      </c>
      <c r="I117" s="18">
        <v>27</v>
      </c>
      <c r="J117" s="18">
        <v>1</v>
      </c>
      <c r="K117" s="18">
        <v>40</v>
      </c>
      <c r="L117" s="18">
        <v>33</v>
      </c>
      <c r="M117" s="18">
        <v>7</v>
      </c>
      <c r="N117" s="18">
        <v>1</v>
      </c>
      <c r="O117" s="18">
        <v>40</v>
      </c>
      <c r="P117" s="18">
        <v>31</v>
      </c>
      <c r="Q117" s="18">
        <v>9</v>
      </c>
      <c r="R117" s="18">
        <v>1</v>
      </c>
      <c r="S117" s="18">
        <v>38</v>
      </c>
      <c r="T117" s="18">
        <v>27</v>
      </c>
      <c r="U117" s="18">
        <v>11</v>
      </c>
    </row>
    <row r="118" ht="15" customHeight="1">
      <c r="E118" s="21"/>
    </row>
    <row r="119" spans="2:5" ht="15" customHeight="1">
      <c r="B119" s="17" t="s">
        <v>93</v>
      </c>
      <c r="E119" s="21"/>
    </row>
    <row r="120" spans="3:21" ht="15" customHeight="1">
      <c r="C120" s="17" t="s">
        <v>12</v>
      </c>
      <c r="D120" s="5" t="s">
        <v>40</v>
      </c>
      <c r="E120" s="21"/>
      <c r="F120" s="18">
        <v>3</v>
      </c>
      <c r="G120" s="18">
        <v>90</v>
      </c>
      <c r="H120" s="18">
        <v>65</v>
      </c>
      <c r="I120" s="18">
        <v>25</v>
      </c>
      <c r="J120" s="18">
        <v>1</v>
      </c>
      <c r="K120" s="18">
        <v>33</v>
      </c>
      <c r="L120" s="18">
        <v>21</v>
      </c>
      <c r="M120" s="18">
        <v>12</v>
      </c>
      <c r="N120" s="18">
        <v>1</v>
      </c>
      <c r="O120" s="18">
        <v>32</v>
      </c>
      <c r="P120" s="18">
        <v>25</v>
      </c>
      <c r="Q120" s="18">
        <v>7</v>
      </c>
      <c r="R120" s="18">
        <v>1</v>
      </c>
      <c r="S120" s="18">
        <v>25</v>
      </c>
      <c r="T120" s="18">
        <v>19</v>
      </c>
      <c r="U120" s="18">
        <v>6</v>
      </c>
    </row>
    <row r="121" spans="1:21" ht="4.5" customHeight="1" thickBot="1">
      <c r="A121" s="20"/>
      <c r="B121" s="20"/>
      <c r="C121" s="20"/>
      <c r="D121" s="20"/>
      <c r="E121" s="23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ht="9" customHeight="1" thickTop="1">
      <c r="E122" s="21"/>
    </row>
    <row r="123" spans="2:5" ht="15" customHeight="1">
      <c r="B123" s="17" t="s">
        <v>94</v>
      </c>
      <c r="E123" s="21"/>
    </row>
    <row r="124" spans="3:21" ht="15" customHeight="1">
      <c r="C124" s="17" t="s">
        <v>12</v>
      </c>
      <c r="D124" s="5" t="s">
        <v>84</v>
      </c>
      <c r="E124" s="21"/>
      <c r="F124" s="18">
        <v>3</v>
      </c>
      <c r="G124" s="18">
        <v>89</v>
      </c>
      <c r="H124" s="18">
        <v>63</v>
      </c>
      <c r="I124" s="18">
        <v>26</v>
      </c>
      <c r="J124" s="18">
        <v>1</v>
      </c>
      <c r="K124" s="18">
        <v>27</v>
      </c>
      <c r="L124" s="18">
        <v>22</v>
      </c>
      <c r="M124" s="18">
        <v>5</v>
      </c>
      <c r="N124" s="18">
        <v>1</v>
      </c>
      <c r="O124" s="18">
        <v>37</v>
      </c>
      <c r="P124" s="18">
        <v>22</v>
      </c>
      <c r="Q124" s="18">
        <v>15</v>
      </c>
      <c r="R124" s="18">
        <v>1</v>
      </c>
      <c r="S124" s="18">
        <v>25</v>
      </c>
      <c r="T124" s="18">
        <v>19</v>
      </c>
      <c r="U124" s="18">
        <v>6</v>
      </c>
    </row>
    <row r="125" ht="15.75" customHeight="1">
      <c r="E125" s="21"/>
    </row>
    <row r="126" spans="2:5" ht="15" customHeight="1">
      <c r="B126" s="17" t="s">
        <v>95</v>
      </c>
      <c r="E126" s="21"/>
    </row>
    <row r="127" spans="3:21" ht="15" customHeight="1">
      <c r="C127" s="17" t="s">
        <v>12</v>
      </c>
      <c r="D127" s="5" t="s">
        <v>38</v>
      </c>
      <c r="E127" s="21"/>
      <c r="F127" s="18">
        <v>3</v>
      </c>
      <c r="G127" s="18">
        <v>61</v>
      </c>
      <c r="H127" s="18">
        <v>53</v>
      </c>
      <c r="I127" s="18">
        <v>8</v>
      </c>
      <c r="J127" s="18">
        <v>1</v>
      </c>
      <c r="K127" s="18">
        <v>19</v>
      </c>
      <c r="L127" s="18">
        <v>16</v>
      </c>
      <c r="M127" s="18">
        <v>3</v>
      </c>
      <c r="N127" s="18">
        <v>1</v>
      </c>
      <c r="O127" s="18">
        <v>18</v>
      </c>
      <c r="P127" s="18">
        <v>18</v>
      </c>
      <c r="Q127" s="18">
        <v>0</v>
      </c>
      <c r="R127" s="18">
        <v>1</v>
      </c>
      <c r="S127" s="18">
        <v>24</v>
      </c>
      <c r="T127" s="18">
        <v>19</v>
      </c>
      <c r="U127" s="18">
        <v>5</v>
      </c>
    </row>
    <row r="128" ht="15.75" customHeight="1">
      <c r="E128" s="21"/>
    </row>
    <row r="129" spans="2:5" ht="15" customHeight="1">
      <c r="B129" s="17" t="s">
        <v>96</v>
      </c>
      <c r="E129" s="21"/>
    </row>
    <row r="130" spans="3:21" ht="15" customHeight="1">
      <c r="C130" s="17" t="s">
        <v>12</v>
      </c>
      <c r="D130" s="5" t="s">
        <v>31</v>
      </c>
      <c r="E130" s="21"/>
      <c r="F130" s="18">
        <v>3</v>
      </c>
      <c r="G130" s="18">
        <v>98</v>
      </c>
      <c r="H130" s="18">
        <v>92</v>
      </c>
      <c r="I130" s="18">
        <v>6</v>
      </c>
      <c r="J130" s="18">
        <v>1</v>
      </c>
      <c r="K130" s="18">
        <v>40</v>
      </c>
      <c r="L130" s="18">
        <v>35</v>
      </c>
      <c r="M130" s="18">
        <v>5</v>
      </c>
      <c r="N130" s="18">
        <v>1</v>
      </c>
      <c r="O130" s="18">
        <v>32</v>
      </c>
      <c r="P130" s="18">
        <v>31</v>
      </c>
      <c r="Q130" s="18">
        <v>1</v>
      </c>
      <c r="R130" s="18">
        <v>1</v>
      </c>
      <c r="S130" s="18">
        <v>26</v>
      </c>
      <c r="T130" s="18">
        <v>26</v>
      </c>
      <c r="U130" s="18">
        <v>0</v>
      </c>
    </row>
    <row r="131" ht="15.75" customHeight="1">
      <c r="E131" s="21"/>
    </row>
    <row r="132" spans="3:21" ht="15" customHeight="1">
      <c r="C132" s="17" t="s">
        <v>79</v>
      </c>
      <c r="E132" s="24" t="s">
        <v>78</v>
      </c>
      <c r="F132" s="18">
        <f>J132+N132+R132</f>
        <v>45</v>
      </c>
      <c r="G132" s="18">
        <f>H132+I132</f>
        <v>1537</v>
      </c>
      <c r="H132" s="18">
        <f>L132+P132+T132</f>
        <v>969</v>
      </c>
      <c r="I132" s="18">
        <f>M132+Q132+U132</f>
        <v>568</v>
      </c>
      <c r="J132" s="18">
        <f>+J87+J90+J93+J96+J99+J102+J105+J108+J111+J114+J117+J120+J124+J127+J130</f>
        <v>15</v>
      </c>
      <c r="K132" s="18">
        <f aca="true" t="shared" si="2" ref="K132:U132">+K87+K90+K93+K96+K99+K102+K105+K108+K111+K114+K117+K120+K124+K127+K130</f>
        <v>528</v>
      </c>
      <c r="L132" s="18">
        <f>+L87+L90+L93+L96+L99+L102+L105+L108+L111+L114+L117+L120+L124+L127+L130</f>
        <v>331</v>
      </c>
      <c r="M132" s="18">
        <f t="shared" si="2"/>
        <v>197</v>
      </c>
      <c r="N132" s="18">
        <f t="shared" si="2"/>
        <v>15</v>
      </c>
      <c r="O132" s="18">
        <f t="shared" si="2"/>
        <v>506</v>
      </c>
      <c r="P132" s="18">
        <f t="shared" si="2"/>
        <v>317</v>
      </c>
      <c r="Q132" s="18">
        <f t="shared" si="2"/>
        <v>189</v>
      </c>
      <c r="R132" s="18">
        <f t="shared" si="2"/>
        <v>15</v>
      </c>
      <c r="S132" s="18">
        <f t="shared" si="2"/>
        <v>503</v>
      </c>
      <c r="T132" s="18">
        <f t="shared" si="2"/>
        <v>321</v>
      </c>
      <c r="U132" s="18">
        <f t="shared" si="2"/>
        <v>182</v>
      </c>
    </row>
    <row r="133" ht="15.75" customHeight="1">
      <c r="E133" s="21"/>
    </row>
    <row r="134" spans="1:5" ht="15" customHeight="1">
      <c r="A134" s="17" t="s">
        <v>97</v>
      </c>
      <c r="E134" s="21"/>
    </row>
    <row r="135" ht="15.75" customHeight="1">
      <c r="E135" s="21"/>
    </row>
    <row r="136" spans="2:5" ht="15" customHeight="1">
      <c r="B136" s="17" t="s">
        <v>98</v>
      </c>
      <c r="E136" s="21"/>
    </row>
    <row r="137" spans="3:21" ht="15" customHeight="1">
      <c r="C137" s="17" t="s">
        <v>12</v>
      </c>
      <c r="D137" s="5" t="s">
        <v>99</v>
      </c>
      <c r="E137" s="21"/>
      <c r="F137" s="18">
        <v>6</v>
      </c>
      <c r="G137" s="18">
        <v>236</v>
      </c>
      <c r="H137" s="18">
        <v>230</v>
      </c>
      <c r="I137" s="18">
        <v>6</v>
      </c>
      <c r="J137" s="18">
        <v>2</v>
      </c>
      <c r="K137" s="18">
        <v>80</v>
      </c>
      <c r="L137" s="18">
        <v>78</v>
      </c>
      <c r="M137" s="18">
        <v>2</v>
      </c>
      <c r="N137" s="18">
        <v>2</v>
      </c>
      <c r="O137" s="18">
        <v>80</v>
      </c>
      <c r="P137" s="18">
        <v>78</v>
      </c>
      <c r="Q137" s="18">
        <v>2</v>
      </c>
      <c r="R137" s="18">
        <v>2</v>
      </c>
      <c r="S137" s="18">
        <v>76</v>
      </c>
      <c r="T137" s="18">
        <v>74</v>
      </c>
      <c r="U137" s="18">
        <v>2</v>
      </c>
    </row>
    <row r="138" spans="4:21" ht="15" customHeight="1">
      <c r="D138" s="5" t="s">
        <v>100</v>
      </c>
      <c r="E138" s="21"/>
      <c r="F138" s="18">
        <v>6</v>
      </c>
      <c r="G138" s="18">
        <v>227</v>
      </c>
      <c r="H138" s="18">
        <v>226</v>
      </c>
      <c r="I138" s="18">
        <v>1</v>
      </c>
      <c r="J138" s="18">
        <v>2</v>
      </c>
      <c r="K138" s="18">
        <v>80</v>
      </c>
      <c r="L138" s="18">
        <v>80</v>
      </c>
      <c r="M138" s="18">
        <v>0</v>
      </c>
      <c r="N138" s="18">
        <v>2</v>
      </c>
      <c r="O138" s="18">
        <v>78</v>
      </c>
      <c r="P138" s="18">
        <v>77</v>
      </c>
      <c r="Q138" s="18">
        <v>1</v>
      </c>
      <c r="R138" s="18">
        <v>2</v>
      </c>
      <c r="S138" s="18">
        <v>69</v>
      </c>
      <c r="T138" s="18">
        <v>69</v>
      </c>
      <c r="U138" s="18">
        <v>0</v>
      </c>
    </row>
    <row r="139" spans="4:21" ht="15" customHeight="1">
      <c r="D139" s="5" t="s">
        <v>101</v>
      </c>
      <c r="E139" s="21"/>
      <c r="F139" s="18">
        <v>2</v>
      </c>
      <c r="G139" s="18">
        <v>75</v>
      </c>
      <c r="H139" s="18">
        <v>72</v>
      </c>
      <c r="I139" s="18">
        <v>3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2</v>
      </c>
      <c r="S139" s="18">
        <v>75</v>
      </c>
      <c r="T139" s="18">
        <v>72</v>
      </c>
      <c r="U139" s="18">
        <v>3</v>
      </c>
    </row>
    <row r="140" spans="4:21" ht="15" customHeight="1">
      <c r="D140" s="5" t="s">
        <v>102</v>
      </c>
      <c r="E140" s="21"/>
      <c r="F140" s="18">
        <v>6</v>
      </c>
      <c r="G140" s="18">
        <v>228</v>
      </c>
      <c r="H140" s="18">
        <v>223</v>
      </c>
      <c r="I140" s="18">
        <v>5</v>
      </c>
      <c r="J140" s="18">
        <v>2</v>
      </c>
      <c r="K140" s="18">
        <v>80</v>
      </c>
      <c r="L140" s="18">
        <v>77</v>
      </c>
      <c r="M140" s="18">
        <v>3</v>
      </c>
      <c r="N140" s="18">
        <v>2</v>
      </c>
      <c r="O140" s="18">
        <v>76</v>
      </c>
      <c r="P140" s="18">
        <v>74</v>
      </c>
      <c r="Q140" s="18">
        <v>2</v>
      </c>
      <c r="R140" s="18">
        <v>2</v>
      </c>
      <c r="S140" s="18">
        <v>72</v>
      </c>
      <c r="T140" s="18">
        <v>72</v>
      </c>
      <c r="U140" s="18">
        <v>0</v>
      </c>
    </row>
    <row r="141" spans="5:21" ht="15" customHeight="1">
      <c r="E141" s="24" t="s">
        <v>69</v>
      </c>
      <c r="F141" s="18">
        <f>J141+N141+R141</f>
        <v>20</v>
      </c>
      <c r="G141" s="18">
        <f>H141+I141</f>
        <v>766</v>
      </c>
      <c r="H141" s="18">
        <f>L141+P141+T141</f>
        <v>751</v>
      </c>
      <c r="I141" s="18">
        <f>M141+Q141+U141</f>
        <v>15</v>
      </c>
      <c r="J141" s="18">
        <f>+J137+J138+J139+J140</f>
        <v>6</v>
      </c>
      <c r="K141" s="18">
        <f>L141+M141</f>
        <v>240</v>
      </c>
      <c r="L141" s="18">
        <f>+L137+L138+L139+L140</f>
        <v>235</v>
      </c>
      <c r="M141" s="18">
        <f>+M137+M138+M139+M140</f>
        <v>5</v>
      </c>
      <c r="N141" s="18">
        <f>+N137+N138+N139+N140</f>
        <v>6</v>
      </c>
      <c r="O141" s="18">
        <f>P141+Q141</f>
        <v>234</v>
      </c>
      <c r="P141" s="18">
        <f>+P137+P138+P139+P140</f>
        <v>229</v>
      </c>
      <c r="Q141" s="18">
        <f>+Q137+Q138+Q139+Q140</f>
        <v>5</v>
      </c>
      <c r="R141" s="18">
        <f>+R137+R138+R139+R140</f>
        <v>8</v>
      </c>
      <c r="S141" s="18">
        <f>T141+U141</f>
        <v>292</v>
      </c>
      <c r="T141" s="18">
        <f>+T137+T138+T139+T140</f>
        <v>287</v>
      </c>
      <c r="U141" s="18">
        <f>+U137+U138+U139+U140</f>
        <v>5</v>
      </c>
    </row>
    <row r="142" ht="15.75" customHeight="1">
      <c r="E142" s="21"/>
    </row>
    <row r="143" spans="3:21" ht="15" customHeight="1">
      <c r="C143" s="17" t="s">
        <v>70</v>
      </c>
      <c r="D143" s="5" t="s">
        <v>99</v>
      </c>
      <c r="E143" s="21"/>
      <c r="F143" s="18">
        <v>3</v>
      </c>
      <c r="G143" s="18">
        <v>120</v>
      </c>
      <c r="H143" s="18">
        <v>115</v>
      </c>
      <c r="I143" s="18">
        <v>5</v>
      </c>
      <c r="J143" s="18">
        <v>1</v>
      </c>
      <c r="K143" s="18">
        <v>40</v>
      </c>
      <c r="L143" s="18">
        <v>38</v>
      </c>
      <c r="M143" s="18">
        <v>2</v>
      </c>
      <c r="N143" s="18">
        <v>1</v>
      </c>
      <c r="O143" s="18">
        <v>40</v>
      </c>
      <c r="P143" s="18">
        <v>38</v>
      </c>
      <c r="Q143" s="18">
        <v>2</v>
      </c>
      <c r="R143" s="18">
        <v>1</v>
      </c>
      <c r="S143" s="18">
        <v>40</v>
      </c>
      <c r="T143" s="18">
        <v>39</v>
      </c>
      <c r="U143" s="18">
        <v>1</v>
      </c>
    </row>
    <row r="144" spans="3:21" ht="15" customHeight="1">
      <c r="C144" s="17" t="s">
        <v>98</v>
      </c>
      <c r="E144" s="24" t="s">
        <v>78</v>
      </c>
      <c r="F144" s="18">
        <f>F141+F143</f>
        <v>23</v>
      </c>
      <c r="G144" s="18">
        <f aca="true" t="shared" si="3" ref="G144:U144">G141+G143</f>
        <v>886</v>
      </c>
      <c r="H144" s="18">
        <f t="shared" si="3"/>
        <v>866</v>
      </c>
      <c r="I144" s="18">
        <f t="shared" si="3"/>
        <v>20</v>
      </c>
      <c r="J144" s="18">
        <f t="shared" si="3"/>
        <v>7</v>
      </c>
      <c r="K144" s="18">
        <f t="shared" si="3"/>
        <v>280</v>
      </c>
      <c r="L144" s="18">
        <f t="shared" si="3"/>
        <v>273</v>
      </c>
      <c r="M144" s="18">
        <f t="shared" si="3"/>
        <v>7</v>
      </c>
      <c r="N144" s="18">
        <f t="shared" si="3"/>
        <v>7</v>
      </c>
      <c r="O144" s="18">
        <f t="shared" si="3"/>
        <v>274</v>
      </c>
      <c r="P144" s="18">
        <f t="shared" si="3"/>
        <v>267</v>
      </c>
      <c r="Q144" s="18">
        <f t="shared" si="3"/>
        <v>7</v>
      </c>
      <c r="R144" s="18">
        <f t="shared" si="3"/>
        <v>9</v>
      </c>
      <c r="S144" s="18">
        <f t="shared" si="3"/>
        <v>332</v>
      </c>
      <c r="T144" s="18">
        <f t="shared" si="3"/>
        <v>326</v>
      </c>
      <c r="U144" s="18">
        <f t="shared" si="3"/>
        <v>6</v>
      </c>
    </row>
    <row r="145" ht="15.75" customHeight="1">
      <c r="E145" s="21"/>
    </row>
    <row r="146" spans="2:5" ht="15" customHeight="1">
      <c r="B146" s="17" t="s">
        <v>103</v>
      </c>
      <c r="E146" s="21"/>
    </row>
    <row r="147" spans="3:21" ht="15" customHeight="1">
      <c r="C147" s="17" t="s">
        <v>12</v>
      </c>
      <c r="D147" s="5" t="s">
        <v>100</v>
      </c>
      <c r="E147" s="21"/>
      <c r="F147" s="18">
        <v>6</v>
      </c>
      <c r="G147" s="18">
        <v>218</v>
      </c>
      <c r="H147" s="18">
        <v>207</v>
      </c>
      <c r="I147" s="18">
        <v>11</v>
      </c>
      <c r="J147" s="18">
        <v>2</v>
      </c>
      <c r="K147" s="18">
        <v>64</v>
      </c>
      <c r="L147" s="18">
        <v>61</v>
      </c>
      <c r="M147" s="18">
        <v>3</v>
      </c>
      <c r="N147" s="18">
        <v>2</v>
      </c>
      <c r="O147" s="18">
        <v>77</v>
      </c>
      <c r="P147" s="18">
        <v>72</v>
      </c>
      <c r="Q147" s="18">
        <v>5</v>
      </c>
      <c r="R147" s="18">
        <v>2</v>
      </c>
      <c r="S147" s="18">
        <v>77</v>
      </c>
      <c r="T147" s="18">
        <v>74</v>
      </c>
      <c r="U147" s="18">
        <v>3</v>
      </c>
    </row>
    <row r="148" spans="4:21" ht="15" customHeight="1">
      <c r="D148" s="5" t="s">
        <v>101</v>
      </c>
      <c r="E148" s="21"/>
      <c r="F148" s="18">
        <v>3</v>
      </c>
      <c r="G148" s="18">
        <v>108</v>
      </c>
      <c r="H148" s="18">
        <v>102</v>
      </c>
      <c r="I148" s="18">
        <v>6</v>
      </c>
      <c r="J148" s="18">
        <v>1</v>
      </c>
      <c r="K148" s="18">
        <v>33</v>
      </c>
      <c r="L148" s="18">
        <v>32</v>
      </c>
      <c r="M148" s="18">
        <v>1</v>
      </c>
      <c r="N148" s="18">
        <v>1</v>
      </c>
      <c r="O148" s="18">
        <v>39</v>
      </c>
      <c r="P148" s="18">
        <v>38</v>
      </c>
      <c r="Q148" s="18">
        <v>1</v>
      </c>
      <c r="R148" s="18">
        <v>1</v>
      </c>
      <c r="S148" s="18">
        <v>36</v>
      </c>
      <c r="T148" s="18">
        <v>32</v>
      </c>
      <c r="U148" s="18">
        <v>4</v>
      </c>
    </row>
    <row r="149" spans="4:21" ht="15" customHeight="1">
      <c r="D149" s="5" t="s">
        <v>104</v>
      </c>
      <c r="E149" s="21"/>
      <c r="F149" s="18">
        <v>3</v>
      </c>
      <c r="G149" s="18">
        <v>114</v>
      </c>
      <c r="H149" s="18">
        <v>113</v>
      </c>
      <c r="I149" s="18">
        <v>1</v>
      </c>
      <c r="J149" s="18">
        <v>1</v>
      </c>
      <c r="K149" s="18">
        <v>40</v>
      </c>
      <c r="L149" s="18">
        <v>39</v>
      </c>
      <c r="M149" s="18">
        <v>1</v>
      </c>
      <c r="N149" s="18">
        <v>1</v>
      </c>
      <c r="O149" s="18">
        <v>38</v>
      </c>
      <c r="P149" s="18">
        <v>38</v>
      </c>
      <c r="Q149" s="18">
        <v>0</v>
      </c>
      <c r="R149" s="18">
        <v>1</v>
      </c>
      <c r="S149" s="18">
        <v>36</v>
      </c>
      <c r="T149" s="18">
        <v>36</v>
      </c>
      <c r="U149" s="18">
        <v>0</v>
      </c>
    </row>
    <row r="150" spans="5:21" ht="15" customHeight="1">
      <c r="E150" s="24" t="s">
        <v>69</v>
      </c>
      <c r="F150" s="18">
        <f>SUM(F147:F149)</f>
        <v>12</v>
      </c>
      <c r="G150" s="18">
        <f aca="true" t="shared" si="4" ref="G150:U150">SUM(G147:G149)</f>
        <v>440</v>
      </c>
      <c r="H150" s="18">
        <f t="shared" si="4"/>
        <v>422</v>
      </c>
      <c r="I150" s="18">
        <f t="shared" si="4"/>
        <v>18</v>
      </c>
      <c r="J150" s="18">
        <f t="shared" si="4"/>
        <v>4</v>
      </c>
      <c r="K150" s="18">
        <f t="shared" si="4"/>
        <v>137</v>
      </c>
      <c r="L150" s="18">
        <f t="shared" si="4"/>
        <v>132</v>
      </c>
      <c r="M150" s="18">
        <f t="shared" si="4"/>
        <v>5</v>
      </c>
      <c r="N150" s="18">
        <f t="shared" si="4"/>
        <v>4</v>
      </c>
      <c r="O150" s="18">
        <f t="shared" si="4"/>
        <v>154</v>
      </c>
      <c r="P150" s="18">
        <f t="shared" si="4"/>
        <v>148</v>
      </c>
      <c r="Q150" s="18">
        <f t="shared" si="4"/>
        <v>6</v>
      </c>
      <c r="R150" s="18">
        <f t="shared" si="4"/>
        <v>4</v>
      </c>
      <c r="S150" s="18">
        <f t="shared" si="4"/>
        <v>149</v>
      </c>
      <c r="T150" s="18">
        <f t="shared" si="4"/>
        <v>142</v>
      </c>
      <c r="U150" s="18">
        <f t="shared" si="4"/>
        <v>7</v>
      </c>
    </row>
    <row r="151" ht="15.75" customHeight="1">
      <c r="E151" s="21"/>
    </row>
    <row r="152" spans="2:5" ht="15" customHeight="1">
      <c r="B152" s="17" t="s">
        <v>105</v>
      </c>
      <c r="E152" s="21"/>
    </row>
    <row r="153" spans="3:21" ht="15" customHeight="1">
      <c r="C153" s="17" t="s">
        <v>12</v>
      </c>
      <c r="D153" s="5" t="s">
        <v>101</v>
      </c>
      <c r="E153" s="21"/>
      <c r="F153" s="18">
        <v>1</v>
      </c>
      <c r="G153" s="18">
        <v>25</v>
      </c>
      <c r="H153" s="18">
        <v>11</v>
      </c>
      <c r="I153" s="18">
        <v>14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1</v>
      </c>
      <c r="S153" s="18">
        <v>25</v>
      </c>
      <c r="T153" s="18">
        <v>11</v>
      </c>
      <c r="U153" s="18">
        <v>14</v>
      </c>
    </row>
    <row r="154" ht="15" customHeight="1">
      <c r="E154" s="21"/>
    </row>
    <row r="155" spans="2:5" ht="15" customHeight="1">
      <c r="B155" s="17" t="s">
        <v>106</v>
      </c>
      <c r="E155" s="21"/>
    </row>
    <row r="156" spans="3:21" ht="15" customHeight="1">
      <c r="C156" s="17" t="s">
        <v>12</v>
      </c>
      <c r="D156" s="5" t="s">
        <v>99</v>
      </c>
      <c r="E156" s="21"/>
      <c r="F156" s="18">
        <v>6</v>
      </c>
      <c r="G156" s="18">
        <v>235</v>
      </c>
      <c r="H156" s="18">
        <v>232</v>
      </c>
      <c r="I156" s="18">
        <v>3</v>
      </c>
      <c r="J156" s="18">
        <v>2</v>
      </c>
      <c r="K156" s="18">
        <v>81</v>
      </c>
      <c r="L156" s="18">
        <v>80</v>
      </c>
      <c r="M156" s="18">
        <v>1</v>
      </c>
      <c r="N156" s="18">
        <v>2</v>
      </c>
      <c r="O156" s="18">
        <v>77</v>
      </c>
      <c r="P156" s="18">
        <v>75</v>
      </c>
      <c r="Q156" s="18">
        <v>2</v>
      </c>
      <c r="R156" s="18">
        <v>2</v>
      </c>
      <c r="S156" s="18">
        <v>77</v>
      </c>
      <c r="T156" s="18">
        <v>77</v>
      </c>
      <c r="U156" s="18">
        <v>0</v>
      </c>
    </row>
    <row r="157" spans="4:21" ht="15" customHeight="1">
      <c r="D157" s="5" t="s">
        <v>100</v>
      </c>
      <c r="E157" s="21"/>
      <c r="F157" s="18">
        <v>3</v>
      </c>
      <c r="G157" s="18">
        <v>108</v>
      </c>
      <c r="H157" s="18">
        <v>108</v>
      </c>
      <c r="I157" s="18">
        <v>0</v>
      </c>
      <c r="J157" s="18">
        <v>1</v>
      </c>
      <c r="K157" s="18">
        <v>39</v>
      </c>
      <c r="L157" s="18">
        <v>39</v>
      </c>
      <c r="M157" s="18">
        <v>0</v>
      </c>
      <c r="N157" s="18">
        <v>1</v>
      </c>
      <c r="O157" s="18">
        <v>40</v>
      </c>
      <c r="P157" s="18">
        <v>40</v>
      </c>
      <c r="Q157" s="18">
        <v>0</v>
      </c>
      <c r="R157" s="18">
        <v>1</v>
      </c>
      <c r="S157" s="18">
        <v>29</v>
      </c>
      <c r="T157" s="18">
        <v>29</v>
      </c>
      <c r="U157" s="18">
        <v>0</v>
      </c>
    </row>
    <row r="158" spans="4:21" ht="15" customHeight="1">
      <c r="D158" s="5" t="s">
        <v>101</v>
      </c>
      <c r="E158" s="21"/>
      <c r="F158" s="18">
        <v>3</v>
      </c>
      <c r="G158" s="18">
        <v>96</v>
      </c>
      <c r="H158" s="18">
        <v>92</v>
      </c>
      <c r="I158" s="18">
        <v>4</v>
      </c>
      <c r="J158" s="18">
        <v>1</v>
      </c>
      <c r="K158" s="18">
        <v>23</v>
      </c>
      <c r="L158" s="18">
        <v>23</v>
      </c>
      <c r="M158" s="18">
        <v>0</v>
      </c>
      <c r="N158" s="18">
        <v>1</v>
      </c>
      <c r="O158" s="18">
        <v>39</v>
      </c>
      <c r="P158" s="18">
        <v>36</v>
      </c>
      <c r="Q158" s="18">
        <v>3</v>
      </c>
      <c r="R158" s="18">
        <v>1</v>
      </c>
      <c r="S158" s="18">
        <v>34</v>
      </c>
      <c r="T158" s="18">
        <v>33</v>
      </c>
      <c r="U158" s="18">
        <v>1</v>
      </c>
    </row>
    <row r="159" spans="4:21" ht="15" customHeight="1">
      <c r="D159" s="5" t="s">
        <v>102</v>
      </c>
      <c r="E159" s="21"/>
      <c r="F159" s="18">
        <v>2</v>
      </c>
      <c r="G159" s="18">
        <v>76</v>
      </c>
      <c r="H159" s="18">
        <v>66</v>
      </c>
      <c r="I159" s="18">
        <v>10</v>
      </c>
      <c r="J159" s="18">
        <v>0</v>
      </c>
      <c r="K159" s="18">
        <v>0</v>
      </c>
      <c r="L159" s="18">
        <v>0</v>
      </c>
      <c r="M159" s="18">
        <v>0</v>
      </c>
      <c r="N159" s="18">
        <v>1</v>
      </c>
      <c r="O159" s="18">
        <v>40</v>
      </c>
      <c r="P159" s="18">
        <v>33</v>
      </c>
      <c r="Q159" s="18">
        <v>7</v>
      </c>
      <c r="R159" s="18">
        <v>1</v>
      </c>
      <c r="S159" s="18">
        <v>36</v>
      </c>
      <c r="T159" s="18">
        <v>33</v>
      </c>
      <c r="U159" s="18">
        <v>3</v>
      </c>
    </row>
    <row r="160" spans="5:21" ht="15" customHeight="1">
      <c r="E160" s="24" t="s">
        <v>69</v>
      </c>
      <c r="F160" s="18">
        <f>SUM(F156:F159)</f>
        <v>14</v>
      </c>
      <c r="G160" s="18">
        <f aca="true" t="shared" si="5" ref="G160:U160">SUM(G156:G159)</f>
        <v>515</v>
      </c>
      <c r="H160" s="18">
        <f t="shared" si="5"/>
        <v>498</v>
      </c>
      <c r="I160" s="18">
        <f t="shared" si="5"/>
        <v>17</v>
      </c>
      <c r="J160" s="18">
        <f t="shared" si="5"/>
        <v>4</v>
      </c>
      <c r="K160" s="18">
        <f t="shared" si="5"/>
        <v>143</v>
      </c>
      <c r="L160" s="18">
        <f>SUM(L156:L159)</f>
        <v>142</v>
      </c>
      <c r="M160" s="18">
        <f t="shared" si="5"/>
        <v>1</v>
      </c>
      <c r="N160" s="18">
        <f t="shared" si="5"/>
        <v>5</v>
      </c>
      <c r="O160" s="18">
        <f t="shared" si="5"/>
        <v>196</v>
      </c>
      <c r="P160" s="18">
        <f t="shared" si="5"/>
        <v>184</v>
      </c>
      <c r="Q160" s="18">
        <f t="shared" si="5"/>
        <v>12</v>
      </c>
      <c r="R160" s="18">
        <f t="shared" si="5"/>
        <v>5</v>
      </c>
      <c r="S160" s="18">
        <f t="shared" si="5"/>
        <v>176</v>
      </c>
      <c r="T160" s="18">
        <f t="shared" si="5"/>
        <v>172</v>
      </c>
      <c r="U160" s="18">
        <f t="shared" si="5"/>
        <v>4</v>
      </c>
    </row>
    <row r="161" ht="15" customHeight="1">
      <c r="E161" s="21"/>
    </row>
    <row r="162" spans="3:21" ht="15" customHeight="1">
      <c r="C162" s="17" t="s">
        <v>70</v>
      </c>
      <c r="D162" s="5" t="s">
        <v>99</v>
      </c>
      <c r="E162" s="21"/>
      <c r="F162" s="18">
        <v>3</v>
      </c>
      <c r="G162" s="18">
        <v>118</v>
      </c>
      <c r="H162" s="18">
        <v>111</v>
      </c>
      <c r="I162" s="18">
        <v>7</v>
      </c>
      <c r="J162" s="18">
        <v>1</v>
      </c>
      <c r="K162" s="18">
        <v>40</v>
      </c>
      <c r="L162" s="18">
        <v>37</v>
      </c>
      <c r="M162" s="18">
        <v>3</v>
      </c>
      <c r="N162" s="18">
        <v>1</v>
      </c>
      <c r="O162" s="18">
        <v>40</v>
      </c>
      <c r="P162" s="18">
        <v>37</v>
      </c>
      <c r="Q162" s="18">
        <v>3</v>
      </c>
      <c r="R162" s="18">
        <v>1</v>
      </c>
      <c r="S162" s="18">
        <v>38</v>
      </c>
      <c r="T162" s="18">
        <v>37</v>
      </c>
      <c r="U162" s="18">
        <v>1</v>
      </c>
    </row>
    <row r="163" spans="3:21" ht="15" customHeight="1">
      <c r="C163" s="17" t="s">
        <v>106</v>
      </c>
      <c r="E163" s="24" t="s">
        <v>78</v>
      </c>
      <c r="F163" s="18">
        <f>F162+F160</f>
        <v>17</v>
      </c>
      <c r="G163" s="18">
        <f aca="true" t="shared" si="6" ref="G163:U163">G162+G160</f>
        <v>633</v>
      </c>
      <c r="H163" s="18">
        <f t="shared" si="6"/>
        <v>609</v>
      </c>
      <c r="I163" s="18">
        <f t="shared" si="6"/>
        <v>24</v>
      </c>
      <c r="J163" s="18">
        <f t="shared" si="6"/>
        <v>5</v>
      </c>
      <c r="K163" s="18">
        <f t="shared" si="6"/>
        <v>183</v>
      </c>
      <c r="L163" s="18">
        <f t="shared" si="6"/>
        <v>179</v>
      </c>
      <c r="M163" s="18">
        <f t="shared" si="6"/>
        <v>4</v>
      </c>
      <c r="N163" s="18">
        <f t="shared" si="6"/>
        <v>6</v>
      </c>
      <c r="O163" s="18">
        <f t="shared" si="6"/>
        <v>236</v>
      </c>
      <c r="P163" s="18">
        <f t="shared" si="6"/>
        <v>221</v>
      </c>
      <c r="Q163" s="18">
        <f t="shared" si="6"/>
        <v>15</v>
      </c>
      <c r="R163" s="18">
        <f t="shared" si="6"/>
        <v>6</v>
      </c>
      <c r="S163" s="18">
        <f t="shared" si="6"/>
        <v>214</v>
      </c>
      <c r="T163" s="18">
        <f t="shared" si="6"/>
        <v>209</v>
      </c>
      <c r="U163" s="18">
        <f t="shared" si="6"/>
        <v>5</v>
      </c>
    </row>
    <row r="164" ht="15" customHeight="1">
      <c r="E164" s="21"/>
    </row>
    <row r="165" spans="2:5" ht="15" customHeight="1">
      <c r="B165" s="17" t="s">
        <v>107</v>
      </c>
      <c r="E165" s="21"/>
    </row>
    <row r="166" spans="3:21" ht="15" customHeight="1">
      <c r="C166" s="17" t="s">
        <v>12</v>
      </c>
      <c r="D166" s="5" t="s">
        <v>102</v>
      </c>
      <c r="E166" s="21"/>
      <c r="F166" s="18">
        <v>2</v>
      </c>
      <c r="G166" s="18">
        <v>73</v>
      </c>
      <c r="H166" s="18">
        <v>61</v>
      </c>
      <c r="I166" s="18">
        <v>12</v>
      </c>
      <c r="J166" s="18">
        <v>0</v>
      </c>
      <c r="K166" s="18">
        <v>0</v>
      </c>
      <c r="L166" s="18">
        <v>0</v>
      </c>
      <c r="M166" s="18">
        <v>0</v>
      </c>
      <c r="N166" s="18">
        <v>1</v>
      </c>
      <c r="O166" s="18">
        <v>33</v>
      </c>
      <c r="P166" s="18">
        <v>27</v>
      </c>
      <c r="Q166" s="18">
        <v>6</v>
      </c>
      <c r="R166" s="18">
        <v>1</v>
      </c>
      <c r="S166" s="18">
        <v>40</v>
      </c>
      <c r="T166" s="18">
        <v>34</v>
      </c>
      <c r="U166" s="18">
        <v>6</v>
      </c>
    </row>
    <row r="167" spans="4:21" ht="15" customHeight="1">
      <c r="D167" s="5" t="s">
        <v>104</v>
      </c>
      <c r="E167" s="21"/>
      <c r="F167" s="18">
        <v>3</v>
      </c>
      <c r="G167" s="18">
        <v>109</v>
      </c>
      <c r="H167" s="18">
        <v>89</v>
      </c>
      <c r="I167" s="18">
        <v>20</v>
      </c>
      <c r="J167" s="18">
        <v>1</v>
      </c>
      <c r="K167" s="18">
        <v>40</v>
      </c>
      <c r="L167" s="18">
        <v>32</v>
      </c>
      <c r="M167" s="18">
        <v>8</v>
      </c>
      <c r="N167" s="18">
        <v>1</v>
      </c>
      <c r="O167" s="18">
        <v>37</v>
      </c>
      <c r="P167" s="18">
        <v>30</v>
      </c>
      <c r="Q167" s="18">
        <v>7</v>
      </c>
      <c r="R167" s="18">
        <v>1</v>
      </c>
      <c r="S167" s="18">
        <v>32</v>
      </c>
      <c r="T167" s="18">
        <v>27</v>
      </c>
      <c r="U167" s="18">
        <v>5</v>
      </c>
    </row>
    <row r="168" spans="5:21" ht="15" customHeight="1">
      <c r="E168" s="24" t="s">
        <v>69</v>
      </c>
      <c r="F168" s="18">
        <f>SUM(F166:F167)</f>
        <v>5</v>
      </c>
      <c r="G168" s="18">
        <f aca="true" t="shared" si="7" ref="G168:U168">SUM(G166:G167)</f>
        <v>182</v>
      </c>
      <c r="H168" s="18">
        <f t="shared" si="7"/>
        <v>150</v>
      </c>
      <c r="I168" s="18">
        <f t="shared" si="7"/>
        <v>32</v>
      </c>
      <c r="J168" s="18">
        <f t="shared" si="7"/>
        <v>1</v>
      </c>
      <c r="K168" s="18">
        <f t="shared" si="7"/>
        <v>40</v>
      </c>
      <c r="L168" s="18">
        <f t="shared" si="7"/>
        <v>32</v>
      </c>
      <c r="M168" s="18">
        <f t="shared" si="7"/>
        <v>8</v>
      </c>
      <c r="N168" s="18">
        <f t="shared" si="7"/>
        <v>2</v>
      </c>
      <c r="O168" s="18">
        <f t="shared" si="7"/>
        <v>70</v>
      </c>
      <c r="P168" s="18">
        <f t="shared" si="7"/>
        <v>57</v>
      </c>
      <c r="Q168" s="18">
        <f t="shared" si="7"/>
        <v>13</v>
      </c>
      <c r="R168" s="18">
        <f t="shared" si="7"/>
        <v>2</v>
      </c>
      <c r="S168" s="18">
        <f t="shared" si="7"/>
        <v>72</v>
      </c>
      <c r="T168" s="18">
        <f t="shared" si="7"/>
        <v>61</v>
      </c>
      <c r="U168" s="18">
        <f t="shared" si="7"/>
        <v>11</v>
      </c>
    </row>
    <row r="169" ht="15" customHeight="1">
      <c r="E169" s="21"/>
    </row>
    <row r="170" spans="2:5" ht="15" customHeight="1">
      <c r="B170" s="17" t="s">
        <v>108</v>
      </c>
      <c r="E170" s="21"/>
    </row>
    <row r="171" spans="3:21" ht="15" customHeight="1">
      <c r="C171" s="17" t="s">
        <v>12</v>
      </c>
      <c r="D171" s="5" t="s">
        <v>99</v>
      </c>
      <c r="E171" s="21"/>
      <c r="F171" s="18">
        <v>6</v>
      </c>
      <c r="G171" s="18">
        <v>235</v>
      </c>
      <c r="H171" s="18">
        <v>192</v>
      </c>
      <c r="I171" s="18">
        <v>43</v>
      </c>
      <c r="J171" s="18">
        <v>2</v>
      </c>
      <c r="K171" s="18">
        <v>80</v>
      </c>
      <c r="L171" s="18">
        <v>63</v>
      </c>
      <c r="M171" s="18">
        <v>17</v>
      </c>
      <c r="N171" s="18">
        <v>2</v>
      </c>
      <c r="O171" s="18">
        <v>77</v>
      </c>
      <c r="P171" s="18">
        <v>65</v>
      </c>
      <c r="Q171" s="18">
        <v>12</v>
      </c>
      <c r="R171" s="18">
        <v>2</v>
      </c>
      <c r="S171" s="18">
        <v>78</v>
      </c>
      <c r="T171" s="18">
        <v>64</v>
      </c>
      <c r="U171" s="18">
        <v>14</v>
      </c>
    </row>
    <row r="172" spans="4:21" ht="15" customHeight="1">
      <c r="D172" s="5" t="s">
        <v>100</v>
      </c>
      <c r="E172" s="21"/>
      <c r="F172" s="18">
        <v>3</v>
      </c>
      <c r="G172" s="18">
        <v>117</v>
      </c>
      <c r="H172" s="18">
        <v>106</v>
      </c>
      <c r="I172" s="18">
        <v>11</v>
      </c>
      <c r="J172" s="18">
        <v>1</v>
      </c>
      <c r="K172" s="18">
        <v>40</v>
      </c>
      <c r="L172" s="18">
        <v>33</v>
      </c>
      <c r="M172" s="18">
        <v>7</v>
      </c>
      <c r="N172" s="18">
        <v>1</v>
      </c>
      <c r="O172" s="18">
        <v>40</v>
      </c>
      <c r="P172" s="18">
        <v>37</v>
      </c>
      <c r="Q172" s="18">
        <v>3</v>
      </c>
      <c r="R172" s="18">
        <v>1</v>
      </c>
      <c r="S172" s="18">
        <v>37</v>
      </c>
      <c r="T172" s="18">
        <v>36</v>
      </c>
      <c r="U172" s="18">
        <v>1</v>
      </c>
    </row>
    <row r="173" spans="4:21" ht="15" customHeight="1">
      <c r="D173" s="5" t="s">
        <v>102</v>
      </c>
      <c r="E173" s="21"/>
      <c r="F173" s="18">
        <v>2</v>
      </c>
      <c r="G173" s="18">
        <v>79</v>
      </c>
      <c r="H173" s="18">
        <v>52</v>
      </c>
      <c r="I173" s="18">
        <v>27</v>
      </c>
      <c r="J173" s="18">
        <v>0</v>
      </c>
      <c r="K173" s="18">
        <v>0</v>
      </c>
      <c r="L173" s="18">
        <v>0</v>
      </c>
      <c r="M173" s="18">
        <v>0</v>
      </c>
      <c r="N173" s="18">
        <v>1</v>
      </c>
      <c r="O173" s="18">
        <v>40</v>
      </c>
      <c r="P173" s="18">
        <v>27</v>
      </c>
      <c r="Q173" s="18">
        <v>13</v>
      </c>
      <c r="R173" s="18">
        <v>1</v>
      </c>
      <c r="S173" s="18">
        <v>39</v>
      </c>
      <c r="T173" s="18">
        <v>25</v>
      </c>
      <c r="U173" s="18">
        <v>14</v>
      </c>
    </row>
    <row r="174" spans="5:21" ht="15" customHeight="1">
      <c r="E174" s="24" t="s">
        <v>69</v>
      </c>
      <c r="F174" s="18">
        <f>SUM(F171:F173)</f>
        <v>11</v>
      </c>
      <c r="G174" s="18">
        <f aca="true" t="shared" si="8" ref="G174:U174">SUM(G171:G173)</f>
        <v>431</v>
      </c>
      <c r="H174" s="18">
        <f t="shared" si="8"/>
        <v>350</v>
      </c>
      <c r="I174" s="18">
        <f t="shared" si="8"/>
        <v>81</v>
      </c>
      <c r="J174" s="18">
        <f t="shared" si="8"/>
        <v>3</v>
      </c>
      <c r="K174" s="18">
        <f t="shared" si="8"/>
        <v>120</v>
      </c>
      <c r="L174" s="18">
        <f t="shared" si="8"/>
        <v>96</v>
      </c>
      <c r="M174" s="18">
        <f t="shared" si="8"/>
        <v>24</v>
      </c>
      <c r="N174" s="18">
        <f t="shared" si="8"/>
        <v>4</v>
      </c>
      <c r="O174" s="18">
        <f t="shared" si="8"/>
        <v>157</v>
      </c>
      <c r="P174" s="18">
        <f t="shared" si="8"/>
        <v>129</v>
      </c>
      <c r="Q174" s="18">
        <f t="shared" si="8"/>
        <v>28</v>
      </c>
      <c r="R174" s="18">
        <f t="shared" si="8"/>
        <v>4</v>
      </c>
      <c r="S174" s="18">
        <f t="shared" si="8"/>
        <v>154</v>
      </c>
      <c r="T174" s="18">
        <f t="shared" si="8"/>
        <v>125</v>
      </c>
      <c r="U174" s="18">
        <f t="shared" si="8"/>
        <v>29</v>
      </c>
    </row>
    <row r="175" ht="15" customHeight="1">
      <c r="E175" s="21"/>
    </row>
    <row r="176" spans="3:21" ht="15" customHeight="1">
      <c r="C176" s="17" t="s">
        <v>70</v>
      </c>
      <c r="D176" s="5" t="s">
        <v>99</v>
      </c>
      <c r="E176" s="21"/>
      <c r="F176" s="18">
        <v>3</v>
      </c>
      <c r="G176" s="18">
        <v>117</v>
      </c>
      <c r="H176" s="18">
        <v>89</v>
      </c>
      <c r="I176" s="18">
        <v>28</v>
      </c>
      <c r="J176" s="18">
        <v>1</v>
      </c>
      <c r="K176" s="18">
        <v>41</v>
      </c>
      <c r="L176" s="18">
        <v>31</v>
      </c>
      <c r="M176" s="18">
        <v>10</v>
      </c>
      <c r="N176" s="18">
        <v>1</v>
      </c>
      <c r="O176" s="18">
        <v>39</v>
      </c>
      <c r="P176" s="18">
        <v>30</v>
      </c>
      <c r="Q176" s="18">
        <v>9</v>
      </c>
      <c r="R176" s="18">
        <v>1</v>
      </c>
      <c r="S176" s="18">
        <v>37</v>
      </c>
      <c r="T176" s="18">
        <v>28</v>
      </c>
      <c r="U176" s="18">
        <v>9</v>
      </c>
    </row>
    <row r="177" spans="3:21" ht="15" customHeight="1">
      <c r="C177" s="17" t="s">
        <v>108</v>
      </c>
      <c r="E177" s="24" t="s">
        <v>78</v>
      </c>
      <c r="F177" s="18">
        <f>F174+F176</f>
        <v>14</v>
      </c>
      <c r="G177" s="18">
        <f aca="true" t="shared" si="9" ref="G177:U177">G174+G176</f>
        <v>548</v>
      </c>
      <c r="H177" s="18">
        <f t="shared" si="9"/>
        <v>439</v>
      </c>
      <c r="I177" s="18">
        <f t="shared" si="9"/>
        <v>109</v>
      </c>
      <c r="J177" s="18">
        <f t="shared" si="9"/>
        <v>4</v>
      </c>
      <c r="K177" s="18">
        <f t="shared" si="9"/>
        <v>161</v>
      </c>
      <c r="L177" s="18">
        <f t="shared" si="9"/>
        <v>127</v>
      </c>
      <c r="M177" s="18">
        <f t="shared" si="9"/>
        <v>34</v>
      </c>
      <c r="N177" s="18">
        <f t="shared" si="9"/>
        <v>5</v>
      </c>
      <c r="O177" s="18">
        <f t="shared" si="9"/>
        <v>196</v>
      </c>
      <c r="P177" s="18">
        <f t="shared" si="9"/>
        <v>159</v>
      </c>
      <c r="Q177" s="18">
        <f t="shared" si="9"/>
        <v>37</v>
      </c>
      <c r="R177" s="18">
        <f t="shared" si="9"/>
        <v>5</v>
      </c>
      <c r="S177" s="18">
        <f t="shared" si="9"/>
        <v>191</v>
      </c>
      <c r="T177" s="18">
        <f t="shared" si="9"/>
        <v>153</v>
      </c>
      <c r="U177" s="18">
        <f t="shared" si="9"/>
        <v>38</v>
      </c>
    </row>
    <row r="178" spans="1:21" ht="4.5" customHeight="1" thickBot="1">
      <c r="A178" s="20"/>
      <c r="B178" s="20"/>
      <c r="C178" s="20"/>
      <c r="D178" s="20"/>
      <c r="E178" s="23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ht="9" customHeight="1" thickTop="1">
      <c r="E179" s="21"/>
    </row>
    <row r="180" spans="2:5" ht="15" customHeight="1">
      <c r="B180" s="17" t="s">
        <v>109</v>
      </c>
      <c r="E180" s="21"/>
    </row>
    <row r="181" spans="3:21" ht="15" customHeight="1">
      <c r="C181" s="17" t="s">
        <v>12</v>
      </c>
      <c r="D181" s="5" t="s">
        <v>99</v>
      </c>
      <c r="E181" s="21"/>
      <c r="F181" s="18">
        <v>3</v>
      </c>
      <c r="G181" s="18">
        <v>120</v>
      </c>
      <c r="H181" s="18">
        <v>114</v>
      </c>
      <c r="I181" s="18">
        <v>6</v>
      </c>
      <c r="J181" s="18">
        <v>1</v>
      </c>
      <c r="K181" s="18">
        <v>40</v>
      </c>
      <c r="L181" s="18">
        <v>35</v>
      </c>
      <c r="M181" s="18">
        <v>5</v>
      </c>
      <c r="N181" s="18">
        <v>1</v>
      </c>
      <c r="O181" s="18">
        <v>40</v>
      </c>
      <c r="P181" s="18">
        <v>39</v>
      </c>
      <c r="Q181" s="18">
        <v>1</v>
      </c>
      <c r="R181" s="18">
        <v>1</v>
      </c>
      <c r="S181" s="18">
        <v>40</v>
      </c>
      <c r="T181" s="18">
        <v>40</v>
      </c>
      <c r="U181" s="18">
        <v>0</v>
      </c>
    </row>
    <row r="182" ht="15" customHeight="1">
      <c r="E182" s="21"/>
    </row>
    <row r="183" spans="2:5" ht="15" customHeight="1">
      <c r="B183" s="17" t="s">
        <v>110</v>
      </c>
      <c r="E183" s="21"/>
    </row>
    <row r="184" spans="3:21" ht="15" customHeight="1">
      <c r="C184" s="17" t="s">
        <v>12</v>
      </c>
      <c r="D184" s="5" t="s">
        <v>61</v>
      </c>
      <c r="E184" s="21"/>
      <c r="F184" s="18">
        <v>3</v>
      </c>
      <c r="G184" s="18">
        <v>100</v>
      </c>
      <c r="H184" s="18">
        <v>100</v>
      </c>
      <c r="I184" s="18">
        <v>0</v>
      </c>
      <c r="J184" s="18">
        <v>1</v>
      </c>
      <c r="K184" s="18">
        <v>39</v>
      </c>
      <c r="L184" s="18">
        <v>39</v>
      </c>
      <c r="M184" s="18">
        <v>0</v>
      </c>
      <c r="N184" s="18">
        <v>1</v>
      </c>
      <c r="O184" s="18">
        <v>33</v>
      </c>
      <c r="P184" s="18">
        <v>33</v>
      </c>
      <c r="Q184" s="18">
        <v>0</v>
      </c>
      <c r="R184" s="18">
        <v>1</v>
      </c>
      <c r="S184" s="18">
        <v>28</v>
      </c>
      <c r="T184" s="18">
        <v>28</v>
      </c>
      <c r="U184" s="18">
        <v>0</v>
      </c>
    </row>
    <row r="185" ht="15" customHeight="1">
      <c r="E185" s="21"/>
    </row>
    <row r="186" spans="2:5" ht="15" customHeight="1">
      <c r="B186" s="17" t="s">
        <v>111</v>
      </c>
      <c r="E186" s="21"/>
    </row>
    <row r="187" spans="3:21" ht="15" customHeight="1">
      <c r="C187" s="17" t="s">
        <v>12</v>
      </c>
      <c r="D187" s="5" t="s">
        <v>100</v>
      </c>
      <c r="E187" s="21"/>
      <c r="F187" s="18">
        <v>0</v>
      </c>
      <c r="G187" s="18">
        <v>36</v>
      </c>
      <c r="H187" s="18">
        <v>34</v>
      </c>
      <c r="I187" s="18">
        <v>2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22</v>
      </c>
      <c r="P187" s="18">
        <v>22</v>
      </c>
      <c r="Q187" s="18">
        <v>0</v>
      </c>
      <c r="R187" s="18">
        <v>0</v>
      </c>
      <c r="S187" s="18">
        <v>14</v>
      </c>
      <c r="T187" s="18">
        <v>12</v>
      </c>
      <c r="U187" s="18">
        <v>2</v>
      </c>
    </row>
    <row r="188" ht="15" customHeight="1">
      <c r="E188" s="21"/>
    </row>
    <row r="189" spans="2:5" ht="15" customHeight="1">
      <c r="B189" s="17" t="s">
        <v>112</v>
      </c>
      <c r="E189" s="21"/>
    </row>
    <row r="190" spans="3:21" ht="15" customHeight="1">
      <c r="C190" s="17" t="s">
        <v>12</v>
      </c>
      <c r="D190" s="5" t="s">
        <v>102</v>
      </c>
      <c r="E190" s="21"/>
      <c r="F190" s="18">
        <v>3</v>
      </c>
      <c r="G190" s="18">
        <v>115</v>
      </c>
      <c r="H190" s="18">
        <v>88</v>
      </c>
      <c r="I190" s="18">
        <v>27</v>
      </c>
      <c r="J190" s="18">
        <v>1</v>
      </c>
      <c r="K190" s="18">
        <v>40</v>
      </c>
      <c r="L190" s="18">
        <v>29</v>
      </c>
      <c r="M190" s="18">
        <v>11</v>
      </c>
      <c r="N190" s="18">
        <v>1</v>
      </c>
      <c r="O190" s="18">
        <v>38</v>
      </c>
      <c r="P190" s="18">
        <v>31</v>
      </c>
      <c r="Q190" s="18">
        <v>7</v>
      </c>
      <c r="R190" s="18">
        <v>1</v>
      </c>
      <c r="S190" s="18">
        <v>37</v>
      </c>
      <c r="T190" s="18">
        <v>28</v>
      </c>
      <c r="U190" s="18">
        <v>9</v>
      </c>
    </row>
    <row r="191" ht="15" customHeight="1">
      <c r="E191" s="21"/>
    </row>
    <row r="192" spans="2:5" ht="15" customHeight="1">
      <c r="B192" s="17" t="s">
        <v>113</v>
      </c>
      <c r="E192" s="21"/>
    </row>
    <row r="193" spans="3:21" ht="15" customHeight="1">
      <c r="C193" s="17" t="s">
        <v>12</v>
      </c>
      <c r="D193" s="5" t="s">
        <v>99</v>
      </c>
      <c r="E193" s="21"/>
      <c r="F193" s="18">
        <v>3</v>
      </c>
      <c r="G193" s="18">
        <v>111</v>
      </c>
      <c r="H193" s="18">
        <v>99</v>
      </c>
      <c r="I193" s="18">
        <v>12</v>
      </c>
      <c r="J193" s="18">
        <v>1</v>
      </c>
      <c r="K193" s="18">
        <v>33</v>
      </c>
      <c r="L193" s="18">
        <v>28</v>
      </c>
      <c r="M193" s="18">
        <v>5</v>
      </c>
      <c r="N193" s="18">
        <v>1</v>
      </c>
      <c r="O193" s="18">
        <v>39</v>
      </c>
      <c r="P193" s="18">
        <v>36</v>
      </c>
      <c r="Q193" s="18">
        <v>3</v>
      </c>
      <c r="R193" s="18">
        <v>1</v>
      </c>
      <c r="S193" s="18">
        <v>39</v>
      </c>
      <c r="T193" s="18">
        <v>35</v>
      </c>
      <c r="U193" s="18">
        <v>4</v>
      </c>
    </row>
    <row r="194" ht="15" customHeight="1">
      <c r="E194" s="21"/>
    </row>
    <row r="195" spans="2:5" ht="15" customHeight="1">
      <c r="B195" s="17" t="s">
        <v>114</v>
      </c>
      <c r="E195" s="21"/>
    </row>
    <row r="196" spans="3:21" ht="15" customHeight="1">
      <c r="C196" s="17" t="s">
        <v>12</v>
      </c>
      <c r="D196" s="5" t="s">
        <v>100</v>
      </c>
      <c r="E196" s="21"/>
      <c r="F196" s="18">
        <v>0</v>
      </c>
      <c r="G196" s="18">
        <v>21</v>
      </c>
      <c r="H196" s="18">
        <v>13</v>
      </c>
      <c r="I196" s="18">
        <v>8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11</v>
      </c>
      <c r="P196" s="18">
        <v>5</v>
      </c>
      <c r="Q196" s="18">
        <v>6</v>
      </c>
      <c r="R196" s="18">
        <v>0</v>
      </c>
      <c r="S196" s="18">
        <v>10</v>
      </c>
      <c r="T196" s="18">
        <v>8</v>
      </c>
      <c r="U196" s="18">
        <v>2</v>
      </c>
    </row>
    <row r="197" ht="15" customHeight="1">
      <c r="E197" s="21"/>
    </row>
    <row r="198" spans="2:5" ht="15" customHeight="1">
      <c r="B198" s="17" t="s">
        <v>115</v>
      </c>
      <c r="E198" s="21"/>
    </row>
    <row r="199" spans="3:21" ht="15" customHeight="1">
      <c r="C199" s="17" t="s">
        <v>12</v>
      </c>
      <c r="D199" s="5" t="s">
        <v>61</v>
      </c>
      <c r="E199" s="21"/>
      <c r="F199" s="18">
        <v>3</v>
      </c>
      <c r="G199" s="18">
        <v>92</v>
      </c>
      <c r="H199" s="18">
        <v>40</v>
      </c>
      <c r="I199" s="18">
        <v>52</v>
      </c>
      <c r="J199" s="18">
        <v>1</v>
      </c>
      <c r="K199" s="18">
        <v>24</v>
      </c>
      <c r="L199" s="18">
        <v>12</v>
      </c>
      <c r="M199" s="18">
        <v>12</v>
      </c>
      <c r="N199" s="18">
        <v>1</v>
      </c>
      <c r="O199" s="18">
        <v>34</v>
      </c>
      <c r="P199" s="18">
        <v>12</v>
      </c>
      <c r="Q199" s="18">
        <v>22</v>
      </c>
      <c r="R199" s="18">
        <v>1</v>
      </c>
      <c r="S199" s="18">
        <v>34</v>
      </c>
      <c r="T199" s="18">
        <v>16</v>
      </c>
      <c r="U199" s="18">
        <v>18</v>
      </c>
    </row>
    <row r="200" spans="4:21" ht="15" customHeight="1">
      <c r="D200" s="5" t="s">
        <v>102</v>
      </c>
      <c r="E200" s="21"/>
      <c r="F200" s="18">
        <v>2</v>
      </c>
      <c r="G200" s="18">
        <v>76</v>
      </c>
      <c r="H200" s="18">
        <v>23</v>
      </c>
      <c r="I200" s="18">
        <v>53</v>
      </c>
      <c r="J200" s="18">
        <v>0</v>
      </c>
      <c r="K200" s="18">
        <v>0</v>
      </c>
      <c r="L200" s="18">
        <v>0</v>
      </c>
      <c r="M200" s="18">
        <v>0</v>
      </c>
      <c r="N200" s="18">
        <v>1</v>
      </c>
      <c r="O200" s="18">
        <v>38</v>
      </c>
      <c r="P200" s="18">
        <v>9</v>
      </c>
      <c r="Q200" s="18">
        <v>29</v>
      </c>
      <c r="R200" s="18">
        <v>1</v>
      </c>
      <c r="S200" s="18">
        <v>38</v>
      </c>
      <c r="T200" s="18">
        <v>14</v>
      </c>
      <c r="U200" s="18">
        <v>24</v>
      </c>
    </row>
    <row r="201" spans="5:21" ht="15" customHeight="1">
      <c r="E201" s="24" t="s">
        <v>69</v>
      </c>
      <c r="F201" s="18">
        <f>SUM(F199:F200)</f>
        <v>5</v>
      </c>
      <c r="G201" s="18">
        <f aca="true" t="shared" si="10" ref="G201:U201">SUM(G199:G200)</f>
        <v>168</v>
      </c>
      <c r="H201" s="18">
        <f t="shared" si="10"/>
        <v>63</v>
      </c>
      <c r="I201" s="18">
        <f t="shared" si="10"/>
        <v>105</v>
      </c>
      <c r="J201" s="18">
        <f t="shared" si="10"/>
        <v>1</v>
      </c>
      <c r="K201" s="18">
        <f t="shared" si="10"/>
        <v>24</v>
      </c>
      <c r="L201" s="18">
        <f t="shared" si="10"/>
        <v>12</v>
      </c>
      <c r="M201" s="18">
        <f t="shared" si="10"/>
        <v>12</v>
      </c>
      <c r="N201" s="18">
        <f t="shared" si="10"/>
        <v>2</v>
      </c>
      <c r="O201" s="18">
        <f t="shared" si="10"/>
        <v>72</v>
      </c>
      <c r="P201" s="18">
        <f t="shared" si="10"/>
        <v>21</v>
      </c>
      <c r="Q201" s="18">
        <f t="shared" si="10"/>
        <v>51</v>
      </c>
      <c r="R201" s="18">
        <f t="shared" si="10"/>
        <v>2</v>
      </c>
      <c r="S201" s="18">
        <f t="shared" si="10"/>
        <v>72</v>
      </c>
      <c r="T201" s="18">
        <f t="shared" si="10"/>
        <v>30</v>
      </c>
      <c r="U201" s="18">
        <f t="shared" si="10"/>
        <v>42</v>
      </c>
    </row>
    <row r="202" ht="15" customHeight="1">
      <c r="E202" s="21"/>
    </row>
    <row r="203" spans="2:5" ht="15" customHeight="1">
      <c r="B203" s="17" t="s">
        <v>116</v>
      </c>
      <c r="E203" s="21"/>
    </row>
    <row r="204" spans="3:21" ht="15" customHeight="1">
      <c r="C204" s="17" t="s">
        <v>70</v>
      </c>
      <c r="D204" s="5" t="s">
        <v>99</v>
      </c>
      <c r="E204" s="21"/>
      <c r="F204" s="18">
        <v>3</v>
      </c>
      <c r="G204" s="18">
        <v>120</v>
      </c>
      <c r="H204" s="18">
        <v>116</v>
      </c>
      <c r="I204" s="18">
        <v>4</v>
      </c>
      <c r="J204" s="18">
        <v>1</v>
      </c>
      <c r="K204" s="18">
        <v>40</v>
      </c>
      <c r="L204" s="18">
        <v>38</v>
      </c>
      <c r="M204" s="18">
        <v>2</v>
      </c>
      <c r="N204" s="18">
        <v>1</v>
      </c>
      <c r="O204" s="18">
        <v>39</v>
      </c>
      <c r="P204" s="18">
        <v>37</v>
      </c>
      <c r="Q204" s="18">
        <v>2</v>
      </c>
      <c r="R204" s="18">
        <v>1</v>
      </c>
      <c r="S204" s="18">
        <v>41</v>
      </c>
      <c r="T204" s="18">
        <v>41</v>
      </c>
      <c r="U204" s="18">
        <v>0</v>
      </c>
    </row>
    <row r="205" ht="15" customHeight="1">
      <c r="E205" s="21"/>
    </row>
    <row r="206" spans="2:5" ht="15" customHeight="1">
      <c r="B206" s="17" t="s">
        <v>117</v>
      </c>
      <c r="E206" s="21"/>
    </row>
    <row r="207" spans="3:21" ht="15" customHeight="1">
      <c r="C207" s="17" t="s">
        <v>70</v>
      </c>
      <c r="D207" s="5" t="s">
        <v>99</v>
      </c>
      <c r="E207" s="21"/>
      <c r="F207" s="18">
        <v>3</v>
      </c>
      <c r="G207" s="18">
        <v>116</v>
      </c>
      <c r="H207" s="18">
        <v>107</v>
      </c>
      <c r="I207" s="18">
        <v>9</v>
      </c>
      <c r="J207" s="18">
        <v>1</v>
      </c>
      <c r="K207" s="18">
        <v>40</v>
      </c>
      <c r="L207" s="18">
        <v>36</v>
      </c>
      <c r="M207" s="18">
        <v>4</v>
      </c>
      <c r="N207" s="18">
        <v>1</v>
      </c>
      <c r="O207" s="18">
        <v>42</v>
      </c>
      <c r="P207" s="18">
        <v>39</v>
      </c>
      <c r="Q207" s="18">
        <v>3</v>
      </c>
      <c r="R207" s="18">
        <v>1</v>
      </c>
      <c r="S207" s="18">
        <v>34</v>
      </c>
      <c r="T207" s="18">
        <v>32</v>
      </c>
      <c r="U207" s="18">
        <v>2</v>
      </c>
    </row>
    <row r="208" ht="15" customHeight="1">
      <c r="E208" s="21"/>
    </row>
    <row r="209" spans="2:5" ht="15" customHeight="1">
      <c r="B209" s="17" t="s">
        <v>118</v>
      </c>
      <c r="E209" s="21"/>
    </row>
    <row r="210" spans="3:21" ht="15" customHeight="1">
      <c r="C210" s="17" t="s">
        <v>12</v>
      </c>
      <c r="D210" s="5" t="s">
        <v>102</v>
      </c>
      <c r="E210" s="21"/>
      <c r="F210" s="18">
        <v>2</v>
      </c>
      <c r="G210" s="18">
        <v>80</v>
      </c>
      <c r="H210" s="18">
        <v>75</v>
      </c>
      <c r="I210" s="18">
        <v>5</v>
      </c>
      <c r="J210" s="18">
        <v>2</v>
      </c>
      <c r="K210" s="18">
        <v>80</v>
      </c>
      <c r="L210" s="18">
        <v>75</v>
      </c>
      <c r="M210" s="18">
        <v>5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</row>
    <row r="211" ht="15" customHeight="1">
      <c r="E211" s="21"/>
    </row>
    <row r="212" spans="2:5" ht="15" customHeight="1">
      <c r="B212" s="17" t="s">
        <v>119</v>
      </c>
      <c r="E212" s="21"/>
    </row>
    <row r="213" spans="3:21" ht="15" customHeight="1">
      <c r="C213" s="17" t="s">
        <v>12</v>
      </c>
      <c r="D213" s="5" t="s">
        <v>102</v>
      </c>
      <c r="E213" s="21"/>
      <c r="F213" s="18">
        <v>2</v>
      </c>
      <c r="G213" s="18">
        <v>80</v>
      </c>
      <c r="H213" s="18">
        <v>34</v>
      </c>
      <c r="I213" s="18">
        <v>46</v>
      </c>
      <c r="J213" s="18">
        <v>2</v>
      </c>
      <c r="K213" s="18">
        <v>80</v>
      </c>
      <c r="L213" s="18">
        <v>34</v>
      </c>
      <c r="M213" s="18">
        <v>46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</row>
    <row r="214" ht="15" customHeight="1">
      <c r="E214" s="21"/>
    </row>
    <row r="215" spans="2:5" ht="15" customHeight="1">
      <c r="B215" s="17" t="s">
        <v>120</v>
      </c>
      <c r="E215" s="21"/>
    </row>
    <row r="216" spans="3:21" ht="15" customHeight="1">
      <c r="C216" s="17" t="s">
        <v>12</v>
      </c>
      <c r="D216" s="5" t="s">
        <v>104</v>
      </c>
      <c r="E216" s="21"/>
      <c r="F216" s="18">
        <v>3</v>
      </c>
      <c r="G216" s="18">
        <v>99</v>
      </c>
      <c r="H216" s="18">
        <v>98</v>
      </c>
      <c r="I216" s="18">
        <v>1</v>
      </c>
      <c r="J216" s="18">
        <v>1</v>
      </c>
      <c r="K216" s="18">
        <v>37</v>
      </c>
      <c r="L216" s="18">
        <v>37</v>
      </c>
      <c r="M216" s="18">
        <v>0</v>
      </c>
      <c r="N216" s="18">
        <v>1</v>
      </c>
      <c r="O216" s="18">
        <v>34</v>
      </c>
      <c r="P216" s="18">
        <v>33</v>
      </c>
      <c r="Q216" s="18">
        <v>1</v>
      </c>
      <c r="R216" s="18">
        <v>1</v>
      </c>
      <c r="S216" s="18">
        <v>28</v>
      </c>
      <c r="T216" s="18">
        <v>28</v>
      </c>
      <c r="U216" s="18">
        <v>0</v>
      </c>
    </row>
    <row r="217" spans="3:21" ht="15" customHeight="1">
      <c r="C217" s="17" t="s">
        <v>70</v>
      </c>
      <c r="D217" s="5" t="s">
        <v>99</v>
      </c>
      <c r="E217" s="21"/>
      <c r="F217" s="18">
        <v>3</v>
      </c>
      <c r="G217" s="18">
        <v>117</v>
      </c>
      <c r="H217" s="18">
        <v>88</v>
      </c>
      <c r="I217" s="18">
        <v>29</v>
      </c>
      <c r="J217" s="18">
        <v>1</v>
      </c>
      <c r="K217" s="18">
        <v>40</v>
      </c>
      <c r="L217" s="18">
        <v>29</v>
      </c>
      <c r="M217" s="18">
        <v>11</v>
      </c>
      <c r="N217" s="18">
        <v>1</v>
      </c>
      <c r="O217" s="18">
        <v>38</v>
      </c>
      <c r="P217" s="18">
        <v>26</v>
      </c>
      <c r="Q217" s="18">
        <v>12</v>
      </c>
      <c r="R217" s="18">
        <v>1</v>
      </c>
      <c r="S217" s="18">
        <v>39</v>
      </c>
      <c r="T217" s="18">
        <v>33</v>
      </c>
      <c r="U217" s="18">
        <v>6</v>
      </c>
    </row>
    <row r="218" spans="3:21" ht="15" customHeight="1">
      <c r="C218" s="17" t="s">
        <v>120</v>
      </c>
      <c r="E218" s="24" t="s">
        <v>78</v>
      </c>
      <c r="F218" s="18">
        <f>SUM(F216:F217)</f>
        <v>6</v>
      </c>
      <c r="G218" s="18">
        <f aca="true" t="shared" si="11" ref="G218:U218">SUM(G216:G217)</f>
        <v>216</v>
      </c>
      <c r="H218" s="18">
        <f t="shared" si="11"/>
        <v>186</v>
      </c>
      <c r="I218" s="18">
        <f t="shared" si="11"/>
        <v>30</v>
      </c>
      <c r="J218" s="18">
        <f t="shared" si="11"/>
        <v>2</v>
      </c>
      <c r="K218" s="18">
        <f t="shared" si="11"/>
        <v>77</v>
      </c>
      <c r="L218" s="18">
        <f t="shared" si="11"/>
        <v>66</v>
      </c>
      <c r="M218" s="18">
        <f t="shared" si="11"/>
        <v>11</v>
      </c>
      <c r="N218" s="18">
        <f t="shared" si="11"/>
        <v>2</v>
      </c>
      <c r="O218" s="18">
        <f t="shared" si="11"/>
        <v>72</v>
      </c>
      <c r="P218" s="18">
        <f t="shared" si="11"/>
        <v>59</v>
      </c>
      <c r="Q218" s="18">
        <f t="shared" si="11"/>
        <v>13</v>
      </c>
      <c r="R218" s="18">
        <f t="shared" si="11"/>
        <v>2</v>
      </c>
      <c r="S218" s="18">
        <f t="shared" si="11"/>
        <v>67</v>
      </c>
      <c r="T218" s="18">
        <f t="shared" si="11"/>
        <v>61</v>
      </c>
      <c r="U218" s="18">
        <f t="shared" si="11"/>
        <v>6</v>
      </c>
    </row>
    <row r="219" ht="15" customHeight="1">
      <c r="E219" s="21"/>
    </row>
    <row r="220" spans="2:5" ht="15" customHeight="1">
      <c r="B220" s="17" t="s">
        <v>162</v>
      </c>
      <c r="E220" s="24"/>
    </row>
    <row r="221" spans="3:21" ht="15" customHeight="1">
      <c r="C221" s="17" t="s">
        <v>12</v>
      </c>
      <c r="D221" s="5" t="s">
        <v>100</v>
      </c>
      <c r="E221" s="21"/>
      <c r="F221" s="18">
        <v>3</v>
      </c>
      <c r="G221" s="18">
        <v>17</v>
      </c>
      <c r="H221" s="18">
        <v>13</v>
      </c>
      <c r="I221" s="18">
        <v>4</v>
      </c>
      <c r="J221" s="18">
        <v>1</v>
      </c>
      <c r="K221" s="18">
        <v>17</v>
      </c>
      <c r="L221" s="18">
        <v>13</v>
      </c>
      <c r="M221" s="18">
        <v>4</v>
      </c>
      <c r="N221" s="18">
        <v>1</v>
      </c>
      <c r="O221" s="18">
        <v>0</v>
      </c>
      <c r="P221" s="18">
        <v>0</v>
      </c>
      <c r="Q221" s="18">
        <v>0</v>
      </c>
      <c r="R221" s="18">
        <v>1</v>
      </c>
      <c r="S221" s="18">
        <v>0</v>
      </c>
      <c r="T221" s="18">
        <v>0</v>
      </c>
      <c r="U221" s="18">
        <v>0</v>
      </c>
    </row>
    <row r="222" ht="15" customHeight="1">
      <c r="E222" s="21"/>
    </row>
    <row r="223" spans="2:5" ht="15" customHeight="1">
      <c r="B223" s="17" t="s">
        <v>166</v>
      </c>
      <c r="E223" s="21"/>
    </row>
    <row r="224" spans="3:21" ht="15" customHeight="1">
      <c r="C224" s="17" t="s">
        <v>12</v>
      </c>
      <c r="D224" s="5" t="s">
        <v>101</v>
      </c>
      <c r="E224" s="21"/>
      <c r="F224" s="18">
        <v>4</v>
      </c>
      <c r="G224" s="18">
        <v>159</v>
      </c>
      <c r="H224" s="18">
        <v>145</v>
      </c>
      <c r="I224" s="18">
        <v>14</v>
      </c>
      <c r="J224" s="18">
        <v>2</v>
      </c>
      <c r="K224" s="18">
        <v>80</v>
      </c>
      <c r="L224" s="18">
        <v>73</v>
      </c>
      <c r="M224" s="18">
        <v>7</v>
      </c>
      <c r="N224" s="18">
        <v>2</v>
      </c>
      <c r="O224" s="18">
        <v>79</v>
      </c>
      <c r="P224" s="18">
        <v>72</v>
      </c>
      <c r="Q224" s="18">
        <v>7</v>
      </c>
      <c r="R224" s="18">
        <v>0</v>
      </c>
      <c r="S224" s="18">
        <v>0</v>
      </c>
      <c r="T224" s="18">
        <v>0</v>
      </c>
      <c r="U224" s="18">
        <v>0</v>
      </c>
    </row>
    <row r="225" ht="15" customHeight="1">
      <c r="E225" s="21"/>
    </row>
    <row r="226" spans="3:21" ht="15" customHeight="1">
      <c r="C226" s="17" t="s">
        <v>97</v>
      </c>
      <c r="E226" s="24" t="s">
        <v>78</v>
      </c>
      <c r="F226" s="18">
        <f>F224+F221+F218+F213+F210+F207+F204+F201+F196+F193+F190+F187+F184+F181+F177+F168+F163+F153+F150+F144</f>
        <v>112</v>
      </c>
      <c r="G226" s="18">
        <f>G224+G221+G218+G213+G210+G207+G204+G201+G196+G193+G190+G187+G184+G181+G177+G168+G163+G153+G150+G144</f>
        <v>4173</v>
      </c>
      <c r="H226" s="18">
        <f aca="true" t="shared" si="12" ref="H226:U226">H224+H221+H218+H213+H210+H207+H204+H201+H196+H193+H190+H187+H184+H181+H177+H168+H163+H153+H150+H144</f>
        <v>3684</v>
      </c>
      <c r="I226" s="18">
        <f t="shared" si="12"/>
        <v>489</v>
      </c>
      <c r="J226" s="18">
        <f t="shared" si="12"/>
        <v>37</v>
      </c>
      <c r="K226" s="18">
        <f t="shared" si="12"/>
        <v>1391</v>
      </c>
      <c r="L226" s="18">
        <f t="shared" si="12"/>
        <v>1221</v>
      </c>
      <c r="M226" s="18">
        <f t="shared" si="12"/>
        <v>170</v>
      </c>
      <c r="N226" s="18">
        <f t="shared" si="12"/>
        <v>37</v>
      </c>
      <c r="O226" s="18">
        <f t="shared" si="12"/>
        <v>1417</v>
      </c>
      <c r="P226" s="18">
        <f t="shared" si="12"/>
        <v>1246</v>
      </c>
      <c r="Q226" s="18">
        <f t="shared" si="12"/>
        <v>171</v>
      </c>
      <c r="R226" s="18">
        <f t="shared" si="12"/>
        <v>38</v>
      </c>
      <c r="S226" s="18">
        <f t="shared" si="12"/>
        <v>1365</v>
      </c>
      <c r="T226" s="18">
        <f t="shared" si="12"/>
        <v>1217</v>
      </c>
      <c r="U226" s="18">
        <f t="shared" si="12"/>
        <v>148</v>
      </c>
    </row>
    <row r="227" ht="15" customHeight="1">
      <c r="E227" s="21"/>
    </row>
    <row r="228" spans="1:5" ht="15" customHeight="1">
      <c r="A228" s="17" t="s">
        <v>121</v>
      </c>
      <c r="E228" s="21"/>
    </row>
    <row r="229" ht="15" customHeight="1">
      <c r="E229" s="21"/>
    </row>
    <row r="230" spans="2:5" ht="15" customHeight="1">
      <c r="B230" s="17" t="s">
        <v>122</v>
      </c>
      <c r="E230" s="21"/>
    </row>
    <row r="231" spans="3:21" ht="15" customHeight="1">
      <c r="C231" s="17" t="s">
        <v>12</v>
      </c>
      <c r="D231" s="5" t="s">
        <v>34</v>
      </c>
      <c r="E231" s="21"/>
      <c r="F231" s="18">
        <v>3</v>
      </c>
      <c r="G231" s="18">
        <v>82</v>
      </c>
      <c r="H231" s="18">
        <v>42</v>
      </c>
      <c r="I231" s="18">
        <v>40</v>
      </c>
      <c r="J231" s="18">
        <v>1</v>
      </c>
      <c r="K231" s="18">
        <v>24</v>
      </c>
      <c r="L231" s="18">
        <v>10</v>
      </c>
      <c r="M231" s="18">
        <v>14</v>
      </c>
      <c r="N231" s="18">
        <v>1</v>
      </c>
      <c r="O231" s="18">
        <v>28</v>
      </c>
      <c r="P231" s="18">
        <v>16</v>
      </c>
      <c r="Q231" s="18">
        <v>12</v>
      </c>
      <c r="R231" s="18">
        <v>1</v>
      </c>
      <c r="S231" s="18">
        <v>30</v>
      </c>
      <c r="T231" s="18">
        <v>16</v>
      </c>
      <c r="U231" s="18">
        <v>14</v>
      </c>
    </row>
    <row r="232" spans="4:21" ht="15" customHeight="1">
      <c r="D232" s="5" t="s">
        <v>123</v>
      </c>
      <c r="E232" s="24"/>
      <c r="F232" s="18">
        <v>6</v>
      </c>
      <c r="G232" s="18">
        <v>231</v>
      </c>
      <c r="H232" s="18">
        <v>64</v>
      </c>
      <c r="I232" s="18">
        <v>167</v>
      </c>
      <c r="J232" s="18">
        <v>2</v>
      </c>
      <c r="K232" s="18">
        <v>73</v>
      </c>
      <c r="L232" s="18">
        <v>22</v>
      </c>
      <c r="M232" s="18">
        <v>51</v>
      </c>
      <c r="N232" s="18">
        <v>2</v>
      </c>
      <c r="O232" s="18">
        <v>79</v>
      </c>
      <c r="P232" s="18">
        <v>23</v>
      </c>
      <c r="Q232" s="18">
        <v>56</v>
      </c>
      <c r="R232" s="18">
        <v>2</v>
      </c>
      <c r="S232" s="18">
        <v>79</v>
      </c>
      <c r="T232" s="18">
        <v>19</v>
      </c>
      <c r="U232" s="18">
        <v>60</v>
      </c>
    </row>
    <row r="233" spans="4:21" ht="15" customHeight="1">
      <c r="D233" s="5" t="s">
        <v>124</v>
      </c>
      <c r="E233" s="21"/>
      <c r="F233" s="18">
        <v>9</v>
      </c>
      <c r="G233" s="18">
        <v>358</v>
      </c>
      <c r="H233" s="18">
        <v>120</v>
      </c>
      <c r="I233" s="18">
        <v>238</v>
      </c>
      <c r="J233" s="18">
        <v>3</v>
      </c>
      <c r="K233" s="18">
        <v>120</v>
      </c>
      <c r="L233" s="18">
        <v>37</v>
      </c>
      <c r="M233" s="18">
        <v>83</v>
      </c>
      <c r="N233" s="18">
        <v>3</v>
      </c>
      <c r="O233" s="18">
        <v>120</v>
      </c>
      <c r="P233" s="18">
        <v>41</v>
      </c>
      <c r="Q233" s="18">
        <v>79</v>
      </c>
      <c r="R233" s="18">
        <v>3</v>
      </c>
      <c r="S233" s="18">
        <v>118</v>
      </c>
      <c r="T233" s="18">
        <v>42</v>
      </c>
      <c r="U233" s="18">
        <v>76</v>
      </c>
    </row>
    <row r="234" spans="4:21" ht="15" customHeight="1">
      <c r="D234" s="5" t="s">
        <v>125</v>
      </c>
      <c r="E234" s="21"/>
      <c r="F234" s="18">
        <v>3</v>
      </c>
      <c r="G234" s="18">
        <v>119</v>
      </c>
      <c r="H234" s="18">
        <v>29</v>
      </c>
      <c r="I234" s="18">
        <v>90</v>
      </c>
      <c r="J234" s="18">
        <v>1</v>
      </c>
      <c r="K234" s="18">
        <v>40</v>
      </c>
      <c r="L234" s="18">
        <v>8</v>
      </c>
      <c r="M234" s="18">
        <v>32</v>
      </c>
      <c r="N234" s="18">
        <v>1</v>
      </c>
      <c r="O234" s="18">
        <v>40</v>
      </c>
      <c r="P234" s="18">
        <v>13</v>
      </c>
      <c r="Q234" s="18">
        <v>27</v>
      </c>
      <c r="R234" s="18">
        <v>1</v>
      </c>
      <c r="S234" s="18">
        <v>39</v>
      </c>
      <c r="T234" s="18">
        <v>8</v>
      </c>
      <c r="U234" s="18">
        <v>31</v>
      </c>
    </row>
    <row r="235" spans="5:21" ht="15" customHeight="1">
      <c r="E235" s="24" t="s">
        <v>69</v>
      </c>
      <c r="F235" s="18">
        <f>SUM(F231:F234)</f>
        <v>21</v>
      </c>
      <c r="G235" s="18">
        <f aca="true" t="shared" si="13" ref="G235:U235">SUM(G231:G234)</f>
        <v>790</v>
      </c>
      <c r="H235" s="18">
        <f t="shared" si="13"/>
        <v>255</v>
      </c>
      <c r="I235" s="18">
        <f t="shared" si="13"/>
        <v>535</v>
      </c>
      <c r="J235" s="18">
        <f t="shared" si="13"/>
        <v>7</v>
      </c>
      <c r="K235" s="18">
        <f t="shared" si="13"/>
        <v>257</v>
      </c>
      <c r="L235" s="18">
        <f t="shared" si="13"/>
        <v>77</v>
      </c>
      <c r="M235" s="18">
        <f t="shared" si="13"/>
        <v>180</v>
      </c>
      <c r="N235" s="18">
        <f t="shared" si="13"/>
        <v>7</v>
      </c>
      <c r="O235" s="18">
        <f t="shared" si="13"/>
        <v>267</v>
      </c>
      <c r="P235" s="18">
        <f t="shared" si="13"/>
        <v>93</v>
      </c>
      <c r="Q235" s="18">
        <f t="shared" si="13"/>
        <v>174</v>
      </c>
      <c r="R235" s="18">
        <f t="shared" si="13"/>
        <v>7</v>
      </c>
      <c r="S235" s="18">
        <f t="shared" si="13"/>
        <v>266</v>
      </c>
      <c r="T235" s="18">
        <f t="shared" si="13"/>
        <v>85</v>
      </c>
      <c r="U235" s="18">
        <f t="shared" si="13"/>
        <v>181</v>
      </c>
    </row>
    <row r="236" ht="15" customHeight="1">
      <c r="E236" s="21"/>
    </row>
    <row r="237" spans="2:5" ht="15" customHeight="1">
      <c r="B237" s="17" t="s">
        <v>126</v>
      </c>
      <c r="E237" s="21"/>
    </row>
    <row r="238" spans="3:21" ht="15" customHeight="1">
      <c r="C238" s="17" t="s">
        <v>70</v>
      </c>
      <c r="D238" s="5" t="s">
        <v>124</v>
      </c>
      <c r="E238" s="21"/>
      <c r="F238" s="18">
        <v>18</v>
      </c>
      <c r="G238" s="18">
        <v>715</v>
      </c>
      <c r="H238" s="18">
        <v>165</v>
      </c>
      <c r="I238" s="18">
        <v>550</v>
      </c>
      <c r="J238" s="18">
        <v>6</v>
      </c>
      <c r="K238" s="18">
        <v>239</v>
      </c>
      <c r="L238" s="18">
        <v>48</v>
      </c>
      <c r="M238" s="18">
        <v>191</v>
      </c>
      <c r="N238" s="18">
        <v>6</v>
      </c>
      <c r="O238" s="18">
        <v>240</v>
      </c>
      <c r="P238" s="18">
        <v>55</v>
      </c>
      <c r="Q238" s="18">
        <v>185</v>
      </c>
      <c r="R238" s="18">
        <v>6</v>
      </c>
      <c r="S238" s="18">
        <v>236</v>
      </c>
      <c r="T238" s="18">
        <v>62</v>
      </c>
      <c r="U238" s="18">
        <v>174</v>
      </c>
    </row>
    <row r="239" spans="1:21" ht="4.5" customHeight="1" thickBot="1">
      <c r="A239" s="20"/>
      <c r="B239" s="20"/>
      <c r="C239" s="20"/>
      <c r="D239" s="20"/>
      <c r="E239" s="23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ht="15" customHeight="1" thickTop="1">
      <c r="E240" s="21"/>
    </row>
    <row r="241" spans="2:5" ht="15" customHeight="1">
      <c r="B241" s="17" t="s">
        <v>127</v>
      </c>
      <c r="E241" s="24"/>
    </row>
    <row r="242" spans="3:21" ht="15" customHeight="1">
      <c r="C242" s="17" t="s">
        <v>12</v>
      </c>
      <c r="D242" s="5" t="s">
        <v>124</v>
      </c>
      <c r="E242" s="21"/>
      <c r="F242" s="18">
        <v>6</v>
      </c>
      <c r="G242" s="18">
        <v>234</v>
      </c>
      <c r="H242" s="18">
        <v>66</v>
      </c>
      <c r="I242" s="18">
        <v>168</v>
      </c>
      <c r="J242" s="18">
        <v>2</v>
      </c>
      <c r="K242" s="18">
        <v>80</v>
      </c>
      <c r="L242" s="18">
        <v>26</v>
      </c>
      <c r="M242" s="18">
        <v>54</v>
      </c>
      <c r="N242" s="18">
        <v>2</v>
      </c>
      <c r="O242" s="18">
        <v>76</v>
      </c>
      <c r="P242" s="18">
        <v>20</v>
      </c>
      <c r="Q242" s="18">
        <v>56</v>
      </c>
      <c r="R242" s="18">
        <v>2</v>
      </c>
      <c r="S242" s="18">
        <v>78</v>
      </c>
      <c r="T242" s="18">
        <v>20</v>
      </c>
      <c r="U242" s="18">
        <v>58</v>
      </c>
    </row>
    <row r="243" spans="4:21" ht="15" customHeight="1">
      <c r="D243" s="5" t="s">
        <v>125</v>
      </c>
      <c r="E243" s="21"/>
      <c r="F243" s="18">
        <v>3</v>
      </c>
      <c r="G243" s="18">
        <v>120</v>
      </c>
      <c r="H243" s="18">
        <v>39</v>
      </c>
      <c r="I243" s="18">
        <v>81</v>
      </c>
      <c r="J243" s="18">
        <v>1</v>
      </c>
      <c r="K243" s="18">
        <v>40</v>
      </c>
      <c r="L243" s="18">
        <v>7</v>
      </c>
      <c r="M243" s="18">
        <v>33</v>
      </c>
      <c r="N243" s="18">
        <v>1</v>
      </c>
      <c r="O243" s="18">
        <v>40</v>
      </c>
      <c r="P243" s="18">
        <v>16</v>
      </c>
      <c r="Q243" s="18">
        <v>24</v>
      </c>
      <c r="R243" s="18">
        <v>1</v>
      </c>
      <c r="S243" s="18">
        <v>40</v>
      </c>
      <c r="T243" s="18">
        <v>16</v>
      </c>
      <c r="U243" s="18">
        <v>24</v>
      </c>
    </row>
    <row r="244" spans="5:21" ht="15" customHeight="1">
      <c r="E244" s="24" t="s">
        <v>69</v>
      </c>
      <c r="F244" s="18">
        <f>SUM(F242:F243)</f>
        <v>9</v>
      </c>
      <c r="G244" s="18">
        <f aca="true" t="shared" si="14" ref="G244:U244">SUM(G242:G243)</f>
        <v>354</v>
      </c>
      <c r="H244" s="18">
        <f t="shared" si="14"/>
        <v>105</v>
      </c>
      <c r="I244" s="18">
        <f t="shared" si="14"/>
        <v>249</v>
      </c>
      <c r="J244" s="18">
        <f t="shared" si="14"/>
        <v>3</v>
      </c>
      <c r="K244" s="18">
        <f t="shared" si="14"/>
        <v>120</v>
      </c>
      <c r="L244" s="18">
        <f t="shared" si="14"/>
        <v>33</v>
      </c>
      <c r="M244" s="18">
        <f t="shared" si="14"/>
        <v>87</v>
      </c>
      <c r="N244" s="18">
        <f t="shared" si="14"/>
        <v>3</v>
      </c>
      <c r="O244" s="18">
        <f t="shared" si="14"/>
        <v>116</v>
      </c>
      <c r="P244" s="18">
        <f t="shared" si="14"/>
        <v>36</v>
      </c>
      <c r="Q244" s="18">
        <f t="shared" si="14"/>
        <v>80</v>
      </c>
      <c r="R244" s="18">
        <f t="shared" si="14"/>
        <v>3</v>
      </c>
      <c r="S244" s="18">
        <f t="shared" si="14"/>
        <v>118</v>
      </c>
      <c r="T244" s="18">
        <f t="shared" si="14"/>
        <v>36</v>
      </c>
      <c r="U244" s="18">
        <f t="shared" si="14"/>
        <v>82</v>
      </c>
    </row>
    <row r="245" ht="15" customHeight="1">
      <c r="E245" s="21"/>
    </row>
    <row r="246" spans="2:5" ht="15" customHeight="1">
      <c r="B246" s="17" t="s">
        <v>128</v>
      </c>
      <c r="E246" s="21"/>
    </row>
    <row r="247" spans="3:21" ht="15" customHeight="1">
      <c r="C247" s="17" t="s">
        <v>12</v>
      </c>
      <c r="D247" s="5" t="s">
        <v>123</v>
      </c>
      <c r="E247" s="21"/>
      <c r="F247" s="18">
        <v>3</v>
      </c>
      <c r="G247" s="18">
        <v>119</v>
      </c>
      <c r="H247" s="18">
        <v>59</v>
      </c>
      <c r="I247" s="18">
        <v>60</v>
      </c>
      <c r="J247" s="18">
        <v>1</v>
      </c>
      <c r="K247" s="18">
        <v>40</v>
      </c>
      <c r="L247" s="18">
        <v>19</v>
      </c>
      <c r="M247" s="18">
        <v>21</v>
      </c>
      <c r="N247" s="18">
        <v>1</v>
      </c>
      <c r="O247" s="18">
        <v>40</v>
      </c>
      <c r="P247" s="18">
        <v>22</v>
      </c>
      <c r="Q247" s="18">
        <v>18</v>
      </c>
      <c r="R247" s="18">
        <v>1</v>
      </c>
      <c r="S247" s="18">
        <v>39</v>
      </c>
      <c r="T247" s="18">
        <v>18</v>
      </c>
      <c r="U247" s="18">
        <v>21</v>
      </c>
    </row>
    <row r="248" ht="15" customHeight="1">
      <c r="E248" s="21"/>
    </row>
    <row r="249" spans="2:5" ht="15" customHeight="1">
      <c r="B249" s="17" t="s">
        <v>129</v>
      </c>
      <c r="E249" s="21"/>
    </row>
    <row r="250" spans="3:21" ht="15" customHeight="1">
      <c r="C250" s="17" t="s">
        <v>12</v>
      </c>
      <c r="D250" s="5" t="s">
        <v>125</v>
      </c>
      <c r="E250" s="21"/>
      <c r="F250" s="18">
        <v>6</v>
      </c>
      <c r="G250" s="18">
        <v>238</v>
      </c>
      <c r="H250" s="18">
        <v>88</v>
      </c>
      <c r="I250" s="18">
        <v>150</v>
      </c>
      <c r="J250" s="18">
        <v>2</v>
      </c>
      <c r="K250" s="18">
        <v>80</v>
      </c>
      <c r="L250" s="18">
        <v>36</v>
      </c>
      <c r="M250" s="18">
        <v>44</v>
      </c>
      <c r="N250" s="18">
        <v>2</v>
      </c>
      <c r="O250" s="18">
        <v>78</v>
      </c>
      <c r="P250" s="18">
        <v>26</v>
      </c>
      <c r="Q250" s="18">
        <v>52</v>
      </c>
      <c r="R250" s="18">
        <v>2</v>
      </c>
      <c r="S250" s="18">
        <v>80</v>
      </c>
      <c r="T250" s="18">
        <v>26</v>
      </c>
      <c r="U250" s="18">
        <v>54</v>
      </c>
    </row>
    <row r="251" ht="15" customHeight="1">
      <c r="E251" s="21"/>
    </row>
    <row r="252" spans="2:5" ht="15" customHeight="1">
      <c r="B252" s="17" t="s">
        <v>130</v>
      </c>
      <c r="E252" s="21"/>
    </row>
    <row r="253" spans="3:21" ht="15" customHeight="1">
      <c r="C253" s="17" t="s">
        <v>12</v>
      </c>
      <c r="D253" s="5" t="s">
        <v>123</v>
      </c>
      <c r="E253" s="21"/>
      <c r="F253" s="18">
        <v>6</v>
      </c>
      <c r="G253" s="18">
        <v>228</v>
      </c>
      <c r="H253" s="18">
        <v>130</v>
      </c>
      <c r="I253" s="18">
        <v>98</v>
      </c>
      <c r="J253" s="18">
        <v>2</v>
      </c>
      <c r="K253" s="18">
        <v>70</v>
      </c>
      <c r="L253" s="18">
        <v>41</v>
      </c>
      <c r="M253" s="18">
        <v>29</v>
      </c>
      <c r="N253" s="18">
        <v>2</v>
      </c>
      <c r="O253" s="18">
        <v>78</v>
      </c>
      <c r="P253" s="18">
        <v>43</v>
      </c>
      <c r="Q253" s="18">
        <v>35</v>
      </c>
      <c r="R253" s="18">
        <v>2</v>
      </c>
      <c r="S253" s="18">
        <v>80</v>
      </c>
      <c r="T253" s="18">
        <v>46</v>
      </c>
      <c r="U253" s="18">
        <v>34</v>
      </c>
    </row>
    <row r="254" ht="15" customHeight="1">
      <c r="E254" s="21"/>
    </row>
    <row r="255" spans="2:5" ht="15" customHeight="1">
      <c r="B255" s="17" t="s">
        <v>131</v>
      </c>
      <c r="E255" s="21"/>
    </row>
    <row r="256" spans="3:21" ht="15" customHeight="1">
      <c r="C256" s="17" t="s">
        <v>12</v>
      </c>
      <c r="D256" s="5" t="s">
        <v>132</v>
      </c>
      <c r="E256" s="21"/>
      <c r="F256" s="18">
        <v>6</v>
      </c>
      <c r="G256" s="18">
        <v>210</v>
      </c>
      <c r="H256" s="18">
        <v>44</v>
      </c>
      <c r="I256" s="18">
        <v>166</v>
      </c>
      <c r="J256" s="18">
        <v>2</v>
      </c>
      <c r="K256" s="18">
        <v>80</v>
      </c>
      <c r="L256" s="18">
        <v>21</v>
      </c>
      <c r="M256" s="18">
        <v>59</v>
      </c>
      <c r="N256" s="18">
        <v>2</v>
      </c>
      <c r="O256" s="18">
        <v>73</v>
      </c>
      <c r="P256" s="18">
        <v>14</v>
      </c>
      <c r="Q256" s="18">
        <v>59</v>
      </c>
      <c r="R256" s="18">
        <v>2</v>
      </c>
      <c r="S256" s="18">
        <v>57</v>
      </c>
      <c r="T256" s="18">
        <v>9</v>
      </c>
      <c r="U256" s="18">
        <v>48</v>
      </c>
    </row>
    <row r="257" ht="15" customHeight="1">
      <c r="E257" s="21"/>
    </row>
    <row r="258" spans="2:5" ht="15" customHeight="1">
      <c r="B258" s="17" t="s">
        <v>133</v>
      </c>
      <c r="E258" s="21"/>
    </row>
    <row r="259" spans="3:21" ht="15" customHeight="1">
      <c r="C259" s="17" t="s">
        <v>12</v>
      </c>
      <c r="D259" s="5" t="s">
        <v>132</v>
      </c>
      <c r="E259" s="21"/>
      <c r="F259" s="18">
        <v>9</v>
      </c>
      <c r="G259" s="18">
        <v>336</v>
      </c>
      <c r="H259" s="18">
        <v>150</v>
      </c>
      <c r="I259" s="18">
        <v>186</v>
      </c>
      <c r="J259" s="18">
        <v>3</v>
      </c>
      <c r="K259" s="18">
        <v>124</v>
      </c>
      <c r="L259" s="18">
        <v>57</v>
      </c>
      <c r="M259" s="18">
        <v>67</v>
      </c>
      <c r="N259" s="18">
        <v>3</v>
      </c>
      <c r="O259" s="18">
        <v>104</v>
      </c>
      <c r="P259" s="18">
        <v>54</v>
      </c>
      <c r="Q259" s="18">
        <v>50</v>
      </c>
      <c r="R259" s="18">
        <v>3</v>
      </c>
      <c r="S259" s="18">
        <v>108</v>
      </c>
      <c r="T259" s="18">
        <v>39</v>
      </c>
      <c r="U259" s="18">
        <v>69</v>
      </c>
    </row>
    <row r="260" ht="15" customHeight="1">
      <c r="E260" s="21"/>
    </row>
    <row r="261" spans="2:5" ht="15" customHeight="1">
      <c r="B261" s="17" t="s">
        <v>134</v>
      </c>
      <c r="E261" s="21"/>
    </row>
    <row r="262" spans="3:21" ht="15" customHeight="1">
      <c r="C262" s="17" t="s">
        <v>12</v>
      </c>
      <c r="D262" s="5" t="s">
        <v>124</v>
      </c>
      <c r="E262" s="21"/>
      <c r="F262" s="18">
        <v>3</v>
      </c>
      <c r="G262" s="18">
        <v>117</v>
      </c>
      <c r="H262" s="18">
        <v>42</v>
      </c>
      <c r="I262" s="18">
        <v>75</v>
      </c>
      <c r="J262" s="18">
        <v>1</v>
      </c>
      <c r="K262" s="18">
        <v>40</v>
      </c>
      <c r="L262" s="18">
        <v>14</v>
      </c>
      <c r="M262" s="18">
        <v>26</v>
      </c>
      <c r="N262" s="18">
        <v>1</v>
      </c>
      <c r="O262" s="18">
        <v>39</v>
      </c>
      <c r="P262" s="18">
        <v>14</v>
      </c>
      <c r="Q262" s="18">
        <v>25</v>
      </c>
      <c r="R262" s="18">
        <v>1</v>
      </c>
      <c r="S262" s="18">
        <v>38</v>
      </c>
      <c r="T262" s="18">
        <v>14</v>
      </c>
      <c r="U262" s="18">
        <v>24</v>
      </c>
    </row>
    <row r="263" ht="15" customHeight="1">
      <c r="E263" s="21"/>
    </row>
    <row r="264" spans="2:5" ht="15" customHeight="1">
      <c r="B264" s="17" t="s">
        <v>135</v>
      </c>
      <c r="E264" s="21"/>
    </row>
    <row r="265" spans="3:21" ht="15" customHeight="1">
      <c r="C265" s="17" t="s">
        <v>12</v>
      </c>
      <c r="D265" s="5" t="s">
        <v>124</v>
      </c>
      <c r="E265" s="21"/>
      <c r="F265" s="18">
        <v>6</v>
      </c>
      <c r="G265" s="18">
        <v>235</v>
      </c>
      <c r="H265" s="18">
        <v>110</v>
      </c>
      <c r="I265" s="18">
        <v>125</v>
      </c>
      <c r="J265" s="18">
        <v>2</v>
      </c>
      <c r="K265" s="18">
        <v>80</v>
      </c>
      <c r="L265" s="18">
        <v>45</v>
      </c>
      <c r="M265" s="18">
        <v>35</v>
      </c>
      <c r="N265" s="18">
        <v>2</v>
      </c>
      <c r="O265" s="18">
        <v>79</v>
      </c>
      <c r="P265" s="18">
        <v>38</v>
      </c>
      <c r="Q265" s="18">
        <v>41</v>
      </c>
      <c r="R265" s="18">
        <v>2</v>
      </c>
      <c r="S265" s="18">
        <v>76</v>
      </c>
      <c r="T265" s="18">
        <v>27</v>
      </c>
      <c r="U265" s="18">
        <v>49</v>
      </c>
    </row>
    <row r="266" ht="15" customHeight="1">
      <c r="E266" s="21"/>
    </row>
    <row r="267" spans="2:5" ht="15" customHeight="1">
      <c r="B267" s="17" t="s">
        <v>136</v>
      </c>
      <c r="E267" s="24"/>
    </row>
    <row r="268" spans="3:21" ht="15" customHeight="1">
      <c r="C268" s="17" t="s">
        <v>12</v>
      </c>
      <c r="D268" s="5" t="s">
        <v>104</v>
      </c>
      <c r="E268" s="21"/>
      <c r="F268" s="18">
        <v>3</v>
      </c>
      <c r="G268" s="18">
        <v>111</v>
      </c>
      <c r="H268" s="18">
        <v>12</v>
      </c>
      <c r="I268" s="18">
        <v>99</v>
      </c>
      <c r="J268" s="18">
        <v>1</v>
      </c>
      <c r="K268" s="18">
        <v>35</v>
      </c>
      <c r="L268" s="18">
        <v>3</v>
      </c>
      <c r="M268" s="18">
        <v>32</v>
      </c>
      <c r="N268" s="18">
        <v>1</v>
      </c>
      <c r="O268" s="18">
        <v>39</v>
      </c>
      <c r="P268" s="18">
        <v>2</v>
      </c>
      <c r="Q268" s="18">
        <v>37</v>
      </c>
      <c r="R268" s="18">
        <v>1</v>
      </c>
      <c r="S268" s="18">
        <v>37</v>
      </c>
      <c r="T268" s="18">
        <v>7</v>
      </c>
      <c r="U268" s="18">
        <v>30</v>
      </c>
    </row>
    <row r="269" ht="15" customHeight="1">
      <c r="E269" s="21"/>
    </row>
    <row r="270" spans="3:21" ht="15" customHeight="1">
      <c r="C270" s="17" t="s">
        <v>121</v>
      </c>
      <c r="E270" s="24" t="s">
        <v>78</v>
      </c>
      <c r="F270" s="18">
        <f>F268+F265+F262+F259+F256+F253+F250+F247+F244+F238+F235</f>
        <v>90</v>
      </c>
      <c r="G270" s="18">
        <f aca="true" t="shared" si="15" ref="G270:U270">G268+G265+G262+G259+G256+G253+G250+G247+G244+G238+G235</f>
        <v>3453</v>
      </c>
      <c r="H270" s="18">
        <f t="shared" si="15"/>
        <v>1160</v>
      </c>
      <c r="I270" s="18">
        <f t="shared" si="15"/>
        <v>2293</v>
      </c>
      <c r="J270" s="18">
        <f t="shared" si="15"/>
        <v>30</v>
      </c>
      <c r="K270" s="18">
        <f t="shared" si="15"/>
        <v>1165</v>
      </c>
      <c r="L270" s="18">
        <f t="shared" si="15"/>
        <v>394</v>
      </c>
      <c r="M270" s="18">
        <f t="shared" si="15"/>
        <v>771</v>
      </c>
      <c r="N270" s="18">
        <f t="shared" si="15"/>
        <v>30</v>
      </c>
      <c r="O270" s="18">
        <f t="shared" si="15"/>
        <v>1153</v>
      </c>
      <c r="P270" s="18">
        <f t="shared" si="15"/>
        <v>397</v>
      </c>
      <c r="Q270" s="18">
        <f t="shared" si="15"/>
        <v>756</v>
      </c>
      <c r="R270" s="18">
        <f t="shared" si="15"/>
        <v>30</v>
      </c>
      <c r="S270" s="18">
        <f t="shared" si="15"/>
        <v>1135</v>
      </c>
      <c r="T270" s="18">
        <f t="shared" si="15"/>
        <v>369</v>
      </c>
      <c r="U270" s="18">
        <f t="shared" si="15"/>
        <v>766</v>
      </c>
    </row>
    <row r="271" ht="15" customHeight="1">
      <c r="E271" s="21"/>
    </row>
    <row r="272" spans="1:5" ht="15" customHeight="1">
      <c r="A272" s="17" t="s">
        <v>137</v>
      </c>
      <c r="E272" s="21"/>
    </row>
    <row r="273" ht="15" customHeight="1">
      <c r="E273" s="21"/>
    </row>
    <row r="274" spans="2:5" ht="15" customHeight="1">
      <c r="B274" s="17" t="s">
        <v>138</v>
      </c>
      <c r="E274" s="21"/>
    </row>
    <row r="275" spans="3:21" ht="15" customHeight="1">
      <c r="C275" s="17" t="s">
        <v>12</v>
      </c>
      <c r="D275" s="5" t="s">
        <v>22</v>
      </c>
      <c r="E275" s="21"/>
      <c r="F275" s="18">
        <v>6</v>
      </c>
      <c r="G275" s="18">
        <v>231</v>
      </c>
      <c r="H275" s="18">
        <v>1</v>
      </c>
      <c r="I275" s="18">
        <v>230</v>
      </c>
      <c r="J275" s="18">
        <v>2</v>
      </c>
      <c r="K275" s="18">
        <v>80</v>
      </c>
      <c r="L275" s="18">
        <v>0</v>
      </c>
      <c r="M275" s="18">
        <v>80</v>
      </c>
      <c r="N275" s="18">
        <v>2</v>
      </c>
      <c r="O275" s="18">
        <v>77</v>
      </c>
      <c r="P275" s="18">
        <v>1</v>
      </c>
      <c r="Q275" s="18">
        <v>76</v>
      </c>
      <c r="R275" s="18">
        <v>2</v>
      </c>
      <c r="S275" s="18">
        <v>74</v>
      </c>
      <c r="T275" s="18">
        <v>0</v>
      </c>
      <c r="U275" s="18">
        <v>74</v>
      </c>
    </row>
    <row r="276" spans="4:21" ht="15" customHeight="1">
      <c r="D276" s="5" t="s">
        <v>38</v>
      </c>
      <c r="E276" s="21"/>
      <c r="F276" s="18">
        <v>3</v>
      </c>
      <c r="G276" s="18">
        <v>59</v>
      </c>
      <c r="H276" s="18">
        <v>2</v>
      </c>
      <c r="I276" s="18">
        <v>57</v>
      </c>
      <c r="J276" s="18">
        <v>1</v>
      </c>
      <c r="K276" s="18">
        <v>18</v>
      </c>
      <c r="L276" s="18">
        <v>0</v>
      </c>
      <c r="M276" s="18">
        <v>18</v>
      </c>
      <c r="N276" s="18">
        <v>1</v>
      </c>
      <c r="O276" s="18">
        <v>21</v>
      </c>
      <c r="P276" s="18">
        <v>1</v>
      </c>
      <c r="Q276" s="18">
        <v>20</v>
      </c>
      <c r="R276" s="18">
        <v>1</v>
      </c>
      <c r="S276" s="18">
        <v>20</v>
      </c>
      <c r="T276" s="18">
        <v>1</v>
      </c>
      <c r="U276" s="18">
        <v>19</v>
      </c>
    </row>
    <row r="277" spans="5:21" ht="15" customHeight="1">
      <c r="E277" s="24" t="s">
        <v>69</v>
      </c>
      <c r="F277" s="18">
        <f>J277+N277+R277</f>
        <v>9</v>
      </c>
      <c r="G277" s="18">
        <f>H277+I277</f>
        <v>290</v>
      </c>
      <c r="H277" s="18">
        <f>L277+P277+T277</f>
        <v>3</v>
      </c>
      <c r="I277" s="18">
        <f>M277+Q277+U277</f>
        <v>287</v>
      </c>
      <c r="J277" s="18">
        <f>+J275+J276</f>
        <v>3</v>
      </c>
      <c r="K277" s="18">
        <f>L277+M277</f>
        <v>98</v>
      </c>
      <c r="L277" s="18">
        <f>+L275+L276</f>
        <v>0</v>
      </c>
      <c r="M277" s="18">
        <f>+M275+M276</f>
        <v>98</v>
      </c>
      <c r="N277" s="18">
        <f>+N275+N276</f>
        <v>3</v>
      </c>
      <c r="O277" s="18">
        <f>P277+Q277</f>
        <v>98</v>
      </c>
      <c r="P277" s="18">
        <f>+P275+P276</f>
        <v>2</v>
      </c>
      <c r="Q277" s="18">
        <f>+Q275+Q276</f>
        <v>96</v>
      </c>
      <c r="R277" s="18">
        <f>+R275+R276</f>
        <v>3</v>
      </c>
      <c r="S277" s="18">
        <f>T277+U277</f>
        <v>94</v>
      </c>
      <c r="T277" s="18">
        <f>+T275+T276</f>
        <v>1</v>
      </c>
      <c r="U277" s="18">
        <f>+U275+U276</f>
        <v>93</v>
      </c>
    </row>
    <row r="278" ht="15" customHeight="1">
      <c r="E278" s="21"/>
    </row>
    <row r="279" spans="2:5" ht="15" customHeight="1">
      <c r="B279" s="17" t="s">
        <v>139</v>
      </c>
      <c r="E279" s="21"/>
    </row>
    <row r="280" spans="3:21" ht="15" customHeight="1">
      <c r="C280" s="17" t="s">
        <v>12</v>
      </c>
      <c r="D280" s="5" t="s">
        <v>31</v>
      </c>
      <c r="E280" s="21"/>
      <c r="F280" s="18">
        <v>3</v>
      </c>
      <c r="G280" s="18">
        <v>70</v>
      </c>
      <c r="H280" s="18">
        <v>4</v>
      </c>
      <c r="I280" s="18">
        <v>66</v>
      </c>
      <c r="J280" s="18">
        <v>1</v>
      </c>
      <c r="K280" s="18">
        <v>23</v>
      </c>
      <c r="L280" s="18">
        <v>2</v>
      </c>
      <c r="M280" s="18">
        <v>21</v>
      </c>
      <c r="N280" s="18">
        <v>1</v>
      </c>
      <c r="O280" s="18">
        <v>27</v>
      </c>
      <c r="P280" s="18">
        <v>0</v>
      </c>
      <c r="Q280" s="18">
        <v>27</v>
      </c>
      <c r="R280" s="18">
        <v>1</v>
      </c>
      <c r="S280" s="18">
        <v>20</v>
      </c>
      <c r="T280" s="18">
        <v>2</v>
      </c>
      <c r="U280" s="18">
        <v>18</v>
      </c>
    </row>
    <row r="281" spans="4:21" ht="15" customHeight="1">
      <c r="D281" s="5" t="s">
        <v>37</v>
      </c>
      <c r="E281" s="21"/>
      <c r="F281" s="18">
        <v>3</v>
      </c>
      <c r="G281" s="18">
        <v>67</v>
      </c>
      <c r="H281" s="18">
        <v>5</v>
      </c>
      <c r="I281" s="18">
        <v>62</v>
      </c>
      <c r="J281" s="18">
        <v>1</v>
      </c>
      <c r="K281" s="18">
        <v>22</v>
      </c>
      <c r="L281" s="18">
        <v>2</v>
      </c>
      <c r="M281" s="18">
        <v>20</v>
      </c>
      <c r="N281" s="18">
        <v>1</v>
      </c>
      <c r="O281" s="18">
        <v>21</v>
      </c>
      <c r="P281" s="18">
        <v>1</v>
      </c>
      <c r="Q281" s="18">
        <v>20</v>
      </c>
      <c r="R281" s="18">
        <v>1</v>
      </c>
      <c r="S281" s="18">
        <v>24</v>
      </c>
      <c r="T281" s="18">
        <v>2</v>
      </c>
      <c r="U281" s="18">
        <v>22</v>
      </c>
    </row>
    <row r="282" spans="5:21" ht="15" customHeight="1">
      <c r="E282" s="24" t="s">
        <v>69</v>
      </c>
      <c r="F282" s="18">
        <f>J282+N282+R282</f>
        <v>6</v>
      </c>
      <c r="G282" s="18">
        <f>H282+I282</f>
        <v>137</v>
      </c>
      <c r="H282" s="18">
        <f>L282+P282+T282</f>
        <v>9</v>
      </c>
      <c r="I282" s="18">
        <f>M282+Q282+U282</f>
        <v>128</v>
      </c>
      <c r="J282" s="18">
        <f>+J280+J281</f>
        <v>2</v>
      </c>
      <c r="K282" s="18">
        <f>L282+M282</f>
        <v>45</v>
      </c>
      <c r="L282" s="18">
        <f>+L280+L281</f>
        <v>4</v>
      </c>
      <c r="M282" s="18">
        <f>+M280+M281</f>
        <v>41</v>
      </c>
      <c r="N282" s="18">
        <f>+N280+N281</f>
        <v>2</v>
      </c>
      <c r="O282" s="18">
        <f>P282+Q282</f>
        <v>48</v>
      </c>
      <c r="P282" s="18">
        <f>+P280+P281</f>
        <v>1</v>
      </c>
      <c r="Q282" s="18">
        <f>+Q280+Q281</f>
        <v>47</v>
      </c>
      <c r="R282" s="18">
        <f>+R280+R281</f>
        <v>2</v>
      </c>
      <c r="S282" s="18">
        <f>T282+U282</f>
        <v>44</v>
      </c>
      <c r="T282" s="18">
        <f>+T280+T281</f>
        <v>4</v>
      </c>
      <c r="U282" s="18">
        <f>+U280+U281</f>
        <v>40</v>
      </c>
    </row>
    <row r="283" ht="15" customHeight="1">
      <c r="E283" s="21"/>
    </row>
    <row r="284" spans="2:5" ht="15" customHeight="1">
      <c r="B284" s="17" t="s">
        <v>140</v>
      </c>
      <c r="E284" s="21"/>
    </row>
    <row r="285" spans="3:21" ht="15" customHeight="1">
      <c r="C285" s="17" t="s">
        <v>12</v>
      </c>
      <c r="D285" s="5" t="s">
        <v>104</v>
      </c>
      <c r="E285" s="21"/>
      <c r="F285" s="18">
        <v>3</v>
      </c>
      <c r="G285" s="18">
        <v>119</v>
      </c>
      <c r="H285" s="18">
        <v>3</v>
      </c>
      <c r="I285" s="18">
        <v>116</v>
      </c>
      <c r="J285" s="18">
        <v>1</v>
      </c>
      <c r="K285" s="18">
        <v>40</v>
      </c>
      <c r="L285" s="18">
        <v>0</v>
      </c>
      <c r="M285" s="18">
        <v>40</v>
      </c>
      <c r="N285" s="18">
        <v>1</v>
      </c>
      <c r="O285" s="18">
        <v>40</v>
      </c>
      <c r="P285" s="18">
        <v>0</v>
      </c>
      <c r="Q285" s="18">
        <v>40</v>
      </c>
      <c r="R285" s="18">
        <v>1</v>
      </c>
      <c r="S285" s="18">
        <v>39</v>
      </c>
      <c r="T285" s="18">
        <v>3</v>
      </c>
      <c r="U285" s="18">
        <v>36</v>
      </c>
    </row>
    <row r="286" ht="15" customHeight="1">
      <c r="E286" s="21"/>
    </row>
    <row r="287" spans="2:5" ht="15" customHeight="1">
      <c r="B287" s="17" t="s">
        <v>141</v>
      </c>
      <c r="E287" s="21"/>
    </row>
    <row r="288" spans="3:21" ht="15" customHeight="1">
      <c r="C288" s="17" t="s">
        <v>12</v>
      </c>
      <c r="D288" s="5" t="s">
        <v>104</v>
      </c>
      <c r="E288" s="21"/>
      <c r="F288" s="18">
        <v>3</v>
      </c>
      <c r="G288" s="18">
        <v>111</v>
      </c>
      <c r="H288" s="18">
        <v>25</v>
      </c>
      <c r="I288" s="18">
        <v>86</v>
      </c>
      <c r="J288" s="18">
        <v>1</v>
      </c>
      <c r="K288" s="18">
        <v>36</v>
      </c>
      <c r="L288" s="18">
        <v>8</v>
      </c>
      <c r="M288" s="18">
        <v>28</v>
      </c>
      <c r="N288" s="18">
        <v>1</v>
      </c>
      <c r="O288" s="18">
        <v>38</v>
      </c>
      <c r="P288" s="18">
        <v>9</v>
      </c>
      <c r="Q288" s="18">
        <v>29</v>
      </c>
      <c r="R288" s="18">
        <v>1</v>
      </c>
      <c r="S288" s="18">
        <v>37</v>
      </c>
      <c r="T288" s="18">
        <v>8</v>
      </c>
      <c r="U288" s="18">
        <v>29</v>
      </c>
    </row>
    <row r="289" ht="15" customHeight="1">
      <c r="E289" s="21"/>
    </row>
    <row r="290" spans="3:21" ht="15" customHeight="1">
      <c r="C290" s="17" t="s">
        <v>137</v>
      </c>
      <c r="E290" s="24" t="s">
        <v>78</v>
      </c>
      <c r="F290" s="18">
        <f>F288+F285+F282+F277</f>
        <v>21</v>
      </c>
      <c r="G290" s="18">
        <f aca="true" t="shared" si="16" ref="G290:U290">G288+G285+G282+G277</f>
        <v>657</v>
      </c>
      <c r="H290" s="18">
        <f t="shared" si="16"/>
        <v>40</v>
      </c>
      <c r="I290" s="18">
        <f t="shared" si="16"/>
        <v>617</v>
      </c>
      <c r="J290" s="18">
        <f t="shared" si="16"/>
        <v>7</v>
      </c>
      <c r="K290" s="18">
        <f t="shared" si="16"/>
        <v>219</v>
      </c>
      <c r="L290" s="18">
        <f t="shared" si="16"/>
        <v>12</v>
      </c>
      <c r="M290" s="18">
        <f t="shared" si="16"/>
        <v>207</v>
      </c>
      <c r="N290" s="18">
        <f t="shared" si="16"/>
        <v>7</v>
      </c>
      <c r="O290" s="18">
        <f t="shared" si="16"/>
        <v>224</v>
      </c>
      <c r="P290" s="18">
        <f t="shared" si="16"/>
        <v>12</v>
      </c>
      <c r="Q290" s="18">
        <f t="shared" si="16"/>
        <v>212</v>
      </c>
      <c r="R290" s="18">
        <f t="shared" si="16"/>
        <v>7</v>
      </c>
      <c r="S290" s="18">
        <f t="shared" si="16"/>
        <v>214</v>
      </c>
      <c r="T290" s="18">
        <f t="shared" si="16"/>
        <v>16</v>
      </c>
      <c r="U290" s="18">
        <f t="shared" si="16"/>
        <v>198</v>
      </c>
    </row>
    <row r="291" ht="15" customHeight="1">
      <c r="E291" s="21"/>
    </row>
    <row r="292" spans="1:5" ht="15" customHeight="1">
      <c r="A292" s="17" t="s">
        <v>164</v>
      </c>
      <c r="E292" s="21"/>
    </row>
    <row r="293" ht="15" customHeight="1">
      <c r="E293" s="21"/>
    </row>
    <row r="294" spans="2:5" ht="15" customHeight="1">
      <c r="B294" s="17" t="s">
        <v>142</v>
      </c>
      <c r="E294" s="21"/>
    </row>
    <row r="295" spans="3:21" ht="15" customHeight="1">
      <c r="C295" s="17" t="s">
        <v>12</v>
      </c>
      <c r="D295" s="5" t="s">
        <v>13</v>
      </c>
      <c r="E295" s="21"/>
      <c r="F295" s="18">
        <v>3</v>
      </c>
      <c r="G295" s="18">
        <v>120</v>
      </c>
      <c r="H295" s="18">
        <v>0</v>
      </c>
      <c r="I295" s="18">
        <v>120</v>
      </c>
      <c r="J295" s="18">
        <v>1</v>
      </c>
      <c r="K295" s="18">
        <v>40</v>
      </c>
      <c r="L295" s="18">
        <v>0</v>
      </c>
      <c r="M295" s="18">
        <v>40</v>
      </c>
      <c r="N295" s="18">
        <v>1</v>
      </c>
      <c r="O295" s="18">
        <v>40</v>
      </c>
      <c r="P295" s="18">
        <v>0</v>
      </c>
      <c r="Q295" s="18">
        <v>40</v>
      </c>
      <c r="R295" s="18">
        <v>1</v>
      </c>
      <c r="S295" s="18">
        <v>40</v>
      </c>
      <c r="T295" s="18">
        <v>0</v>
      </c>
      <c r="U295" s="18">
        <v>40</v>
      </c>
    </row>
    <row r="296" spans="1:21" ht="15" customHeight="1" thickBot="1">
      <c r="A296" s="30"/>
      <c r="B296" s="30"/>
      <c r="C296" s="30"/>
      <c r="D296" s="37"/>
      <c r="E296" s="23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</row>
    <row r="297" spans="1:21" ht="15" customHeight="1" thickTop="1">
      <c r="A297" s="27"/>
      <c r="B297" s="27" t="s">
        <v>161</v>
      </c>
      <c r="C297" s="27"/>
      <c r="D297" s="28"/>
      <c r="E297" s="21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</row>
    <row r="298" spans="3:21" ht="15" customHeight="1">
      <c r="C298" s="17" t="s">
        <v>164</v>
      </c>
      <c r="E298" s="24" t="s">
        <v>78</v>
      </c>
      <c r="F298" s="18">
        <f>F295</f>
        <v>3</v>
      </c>
      <c r="G298" s="18">
        <f aca="true" t="shared" si="17" ref="G298:U298">G295</f>
        <v>120</v>
      </c>
      <c r="H298" s="18">
        <f t="shared" si="17"/>
        <v>0</v>
      </c>
      <c r="I298" s="18">
        <f t="shared" si="17"/>
        <v>120</v>
      </c>
      <c r="J298" s="18">
        <f t="shared" si="17"/>
        <v>1</v>
      </c>
      <c r="K298" s="18">
        <f t="shared" si="17"/>
        <v>40</v>
      </c>
      <c r="L298" s="18">
        <f t="shared" si="17"/>
        <v>0</v>
      </c>
      <c r="M298" s="18">
        <f t="shared" si="17"/>
        <v>40</v>
      </c>
      <c r="N298" s="18">
        <f t="shared" si="17"/>
        <v>1</v>
      </c>
      <c r="O298" s="18">
        <f t="shared" si="17"/>
        <v>40</v>
      </c>
      <c r="P298" s="18">
        <f t="shared" si="17"/>
        <v>0</v>
      </c>
      <c r="Q298" s="18">
        <f t="shared" si="17"/>
        <v>40</v>
      </c>
      <c r="R298" s="18">
        <f t="shared" si="17"/>
        <v>1</v>
      </c>
      <c r="S298" s="18">
        <f t="shared" si="17"/>
        <v>40</v>
      </c>
      <c r="T298" s="18">
        <f t="shared" si="17"/>
        <v>0</v>
      </c>
      <c r="U298" s="18">
        <f t="shared" si="17"/>
        <v>40</v>
      </c>
    </row>
    <row r="299" ht="15" customHeight="1">
      <c r="E299" s="21"/>
    </row>
    <row r="300" spans="1:5" ht="15" customHeight="1">
      <c r="A300" s="17" t="s">
        <v>165</v>
      </c>
      <c r="E300" s="21"/>
    </row>
    <row r="301" ht="15" customHeight="1">
      <c r="E301" s="21"/>
    </row>
    <row r="302" spans="2:5" ht="15" customHeight="1">
      <c r="B302" s="17" t="s">
        <v>144</v>
      </c>
      <c r="E302" s="21"/>
    </row>
    <row r="303" spans="3:21" ht="15" customHeight="1">
      <c r="C303" s="17" t="s">
        <v>12</v>
      </c>
      <c r="D303" s="5" t="s">
        <v>48</v>
      </c>
      <c r="E303" s="21"/>
      <c r="F303" s="18">
        <v>3</v>
      </c>
      <c r="G303" s="18">
        <v>58</v>
      </c>
      <c r="H303" s="18">
        <v>8</v>
      </c>
      <c r="I303" s="18">
        <v>50</v>
      </c>
      <c r="J303" s="18">
        <v>1</v>
      </c>
      <c r="K303" s="18">
        <v>24</v>
      </c>
      <c r="L303" s="18">
        <v>5</v>
      </c>
      <c r="M303" s="18">
        <v>19</v>
      </c>
      <c r="N303" s="18">
        <v>1</v>
      </c>
      <c r="O303" s="18">
        <v>14</v>
      </c>
      <c r="P303" s="18">
        <v>1</v>
      </c>
      <c r="Q303" s="18">
        <v>13</v>
      </c>
      <c r="R303" s="18">
        <v>1</v>
      </c>
      <c r="S303" s="18">
        <v>20</v>
      </c>
      <c r="T303" s="18">
        <v>2</v>
      </c>
      <c r="U303" s="18">
        <v>18</v>
      </c>
    </row>
    <row r="304" ht="15" customHeight="1">
      <c r="E304" s="21"/>
    </row>
    <row r="305" spans="3:21" ht="15" customHeight="1">
      <c r="C305" s="17" t="s">
        <v>165</v>
      </c>
      <c r="E305" s="24" t="s">
        <v>78</v>
      </c>
      <c r="F305" s="18">
        <f>F303</f>
        <v>3</v>
      </c>
      <c r="G305" s="18">
        <f aca="true" t="shared" si="18" ref="G305:U305">G303</f>
        <v>58</v>
      </c>
      <c r="H305" s="18">
        <f t="shared" si="18"/>
        <v>8</v>
      </c>
      <c r="I305" s="18">
        <f t="shared" si="18"/>
        <v>50</v>
      </c>
      <c r="J305" s="18">
        <f t="shared" si="18"/>
        <v>1</v>
      </c>
      <c r="K305" s="18">
        <f t="shared" si="18"/>
        <v>24</v>
      </c>
      <c r="L305" s="18">
        <f t="shared" si="18"/>
        <v>5</v>
      </c>
      <c r="M305" s="18">
        <f t="shared" si="18"/>
        <v>19</v>
      </c>
      <c r="N305" s="18">
        <f t="shared" si="18"/>
        <v>1</v>
      </c>
      <c r="O305" s="18">
        <f t="shared" si="18"/>
        <v>14</v>
      </c>
      <c r="P305" s="18">
        <f t="shared" si="18"/>
        <v>1</v>
      </c>
      <c r="Q305" s="18">
        <f t="shared" si="18"/>
        <v>13</v>
      </c>
      <c r="R305" s="18">
        <f t="shared" si="18"/>
        <v>1</v>
      </c>
      <c r="S305" s="18">
        <f t="shared" si="18"/>
        <v>20</v>
      </c>
      <c r="T305" s="18">
        <f t="shared" si="18"/>
        <v>2</v>
      </c>
      <c r="U305" s="18">
        <f t="shared" si="18"/>
        <v>18</v>
      </c>
    </row>
    <row r="306" ht="15" customHeight="1">
      <c r="E306" s="21"/>
    </row>
    <row r="307" spans="1:5" ht="15" customHeight="1">
      <c r="A307" s="17" t="s">
        <v>143</v>
      </c>
      <c r="E307" s="21"/>
    </row>
    <row r="308" ht="15" customHeight="1">
      <c r="E308" s="21"/>
    </row>
    <row r="309" spans="2:5" ht="15" customHeight="1">
      <c r="B309" s="17" t="s">
        <v>145</v>
      </c>
      <c r="E309" s="21"/>
    </row>
    <row r="310" spans="3:21" ht="15" customHeight="1">
      <c r="C310" s="17" t="s">
        <v>12</v>
      </c>
      <c r="D310" s="5" t="s">
        <v>59</v>
      </c>
      <c r="E310" s="21"/>
      <c r="F310" s="18">
        <v>3</v>
      </c>
      <c r="G310" s="18">
        <v>111</v>
      </c>
      <c r="H310" s="18">
        <v>36</v>
      </c>
      <c r="I310" s="18">
        <v>75</v>
      </c>
      <c r="J310" s="18">
        <v>1</v>
      </c>
      <c r="K310" s="18">
        <v>41</v>
      </c>
      <c r="L310" s="18">
        <v>16</v>
      </c>
      <c r="M310" s="18">
        <v>25</v>
      </c>
      <c r="N310" s="18">
        <v>1</v>
      </c>
      <c r="O310" s="18">
        <v>33</v>
      </c>
      <c r="P310" s="18">
        <v>7</v>
      </c>
      <c r="Q310" s="18">
        <v>26</v>
      </c>
      <c r="R310" s="18">
        <v>1</v>
      </c>
      <c r="S310" s="18">
        <v>37</v>
      </c>
      <c r="T310" s="18">
        <v>13</v>
      </c>
      <c r="U310" s="18">
        <v>24</v>
      </c>
    </row>
    <row r="311" ht="15" customHeight="1">
      <c r="E311" s="21"/>
    </row>
    <row r="312" spans="2:5" ht="15" customHeight="1">
      <c r="B312" s="17" t="s">
        <v>146</v>
      </c>
      <c r="E312" s="21"/>
    </row>
    <row r="313" spans="3:21" ht="15" customHeight="1">
      <c r="C313" s="17" t="s">
        <v>12</v>
      </c>
      <c r="D313" s="5" t="s">
        <v>13</v>
      </c>
      <c r="E313" s="21"/>
      <c r="F313" s="18">
        <v>3</v>
      </c>
      <c r="G313" s="18">
        <v>118</v>
      </c>
      <c r="H313" s="18">
        <v>68</v>
      </c>
      <c r="I313" s="18">
        <v>50</v>
      </c>
      <c r="J313" s="18">
        <v>1</v>
      </c>
      <c r="K313" s="18">
        <v>40</v>
      </c>
      <c r="L313" s="18">
        <v>24</v>
      </c>
      <c r="M313" s="18">
        <v>16</v>
      </c>
      <c r="N313" s="18">
        <v>1</v>
      </c>
      <c r="O313" s="18">
        <v>39</v>
      </c>
      <c r="P313" s="18">
        <v>22</v>
      </c>
      <c r="Q313" s="18">
        <v>17</v>
      </c>
      <c r="R313" s="18">
        <v>1</v>
      </c>
      <c r="S313" s="18">
        <v>39</v>
      </c>
      <c r="T313" s="18">
        <v>22</v>
      </c>
      <c r="U313" s="18">
        <v>17</v>
      </c>
    </row>
    <row r="314" spans="4:21" ht="15" customHeight="1">
      <c r="D314" s="5" t="s">
        <v>60</v>
      </c>
      <c r="E314" s="21"/>
      <c r="F314" s="18">
        <v>3</v>
      </c>
      <c r="G314" s="18">
        <v>120</v>
      </c>
      <c r="H314" s="18">
        <v>88</v>
      </c>
      <c r="I314" s="18">
        <v>32</v>
      </c>
      <c r="J314" s="18">
        <v>1</v>
      </c>
      <c r="K314" s="18">
        <v>40</v>
      </c>
      <c r="L314" s="18">
        <v>28</v>
      </c>
      <c r="M314" s="18">
        <v>12</v>
      </c>
      <c r="N314" s="18">
        <v>1</v>
      </c>
      <c r="O314" s="18">
        <v>40</v>
      </c>
      <c r="P314" s="18">
        <v>30</v>
      </c>
      <c r="Q314" s="18">
        <v>10</v>
      </c>
      <c r="R314" s="18">
        <v>1</v>
      </c>
      <c r="S314" s="18">
        <v>40</v>
      </c>
      <c r="T314" s="18">
        <v>30</v>
      </c>
      <c r="U314" s="18">
        <v>10</v>
      </c>
    </row>
    <row r="315" spans="5:21" ht="15" customHeight="1">
      <c r="E315" s="24" t="s">
        <v>69</v>
      </c>
      <c r="F315" s="18">
        <f>SUM(F313:F314)</f>
        <v>6</v>
      </c>
      <c r="G315" s="18">
        <f>SUM(G313:G314)</f>
        <v>238</v>
      </c>
      <c r="H315" s="18">
        <f>SUM(H313:H314)</f>
        <v>156</v>
      </c>
      <c r="I315" s="18">
        <f>SUM(I313:I314)</f>
        <v>82</v>
      </c>
      <c r="J315" s="18">
        <f aca="true" t="shared" si="19" ref="J315:U315">SUM(J313:J314)</f>
        <v>2</v>
      </c>
      <c r="K315" s="18">
        <f t="shared" si="19"/>
        <v>80</v>
      </c>
      <c r="L315" s="18">
        <f t="shared" si="19"/>
        <v>52</v>
      </c>
      <c r="M315" s="18">
        <f t="shared" si="19"/>
        <v>28</v>
      </c>
      <c r="N315" s="18">
        <f t="shared" si="19"/>
        <v>2</v>
      </c>
      <c r="O315" s="18">
        <f t="shared" si="19"/>
        <v>79</v>
      </c>
      <c r="P315" s="18">
        <f>SUM(P313:P314)</f>
        <v>52</v>
      </c>
      <c r="Q315" s="18">
        <f t="shared" si="19"/>
        <v>27</v>
      </c>
      <c r="R315" s="18">
        <f t="shared" si="19"/>
        <v>2</v>
      </c>
      <c r="S315" s="18">
        <f t="shared" si="19"/>
        <v>79</v>
      </c>
      <c r="T315" s="18">
        <f t="shared" si="19"/>
        <v>52</v>
      </c>
      <c r="U315" s="18">
        <f t="shared" si="19"/>
        <v>27</v>
      </c>
    </row>
    <row r="316" ht="15" customHeight="1">
      <c r="E316" s="21"/>
    </row>
    <row r="317" spans="3:21" ht="15" customHeight="1">
      <c r="C317" s="17" t="s">
        <v>143</v>
      </c>
      <c r="E317" s="24" t="s">
        <v>78</v>
      </c>
      <c r="F317" s="18">
        <f>F310+F315</f>
        <v>9</v>
      </c>
      <c r="G317" s="18">
        <f>G310+G315</f>
        <v>349</v>
      </c>
      <c r="H317" s="18">
        <f aca="true" t="shared" si="20" ref="H317:U317">H310+H315</f>
        <v>192</v>
      </c>
      <c r="I317" s="18">
        <f t="shared" si="20"/>
        <v>157</v>
      </c>
      <c r="J317" s="18">
        <f t="shared" si="20"/>
        <v>3</v>
      </c>
      <c r="K317" s="18">
        <f t="shared" si="20"/>
        <v>121</v>
      </c>
      <c r="L317" s="18">
        <f t="shared" si="20"/>
        <v>68</v>
      </c>
      <c r="M317" s="18">
        <f t="shared" si="20"/>
        <v>53</v>
      </c>
      <c r="N317" s="18">
        <f t="shared" si="20"/>
        <v>3</v>
      </c>
      <c r="O317" s="18">
        <f t="shared" si="20"/>
        <v>112</v>
      </c>
      <c r="P317" s="18">
        <f t="shared" si="20"/>
        <v>59</v>
      </c>
      <c r="Q317" s="18">
        <f t="shared" si="20"/>
        <v>53</v>
      </c>
      <c r="R317" s="18">
        <f t="shared" si="20"/>
        <v>3</v>
      </c>
      <c r="S317" s="18">
        <f t="shared" si="20"/>
        <v>116</v>
      </c>
      <c r="T317" s="18">
        <f t="shared" si="20"/>
        <v>65</v>
      </c>
      <c r="U317" s="18">
        <f t="shared" si="20"/>
        <v>51</v>
      </c>
    </row>
    <row r="318" ht="15" customHeight="1">
      <c r="E318" s="21"/>
    </row>
    <row r="319" spans="1:5" ht="15" customHeight="1">
      <c r="A319" s="17" t="s">
        <v>147</v>
      </c>
      <c r="E319" s="21"/>
    </row>
    <row r="320" spans="3:21" ht="15" customHeight="1">
      <c r="C320" s="17" t="s">
        <v>12</v>
      </c>
      <c r="D320" s="5" t="s">
        <v>148</v>
      </c>
      <c r="E320" s="21"/>
      <c r="F320" s="18">
        <v>18</v>
      </c>
      <c r="G320" s="18">
        <v>716</v>
      </c>
      <c r="H320" s="18">
        <v>336</v>
      </c>
      <c r="I320" s="18">
        <v>380</v>
      </c>
      <c r="J320" s="18">
        <v>6</v>
      </c>
      <c r="K320" s="18">
        <v>244</v>
      </c>
      <c r="L320" s="18">
        <v>113</v>
      </c>
      <c r="M320" s="18">
        <v>131</v>
      </c>
      <c r="N320" s="18">
        <v>6</v>
      </c>
      <c r="O320" s="18">
        <v>236</v>
      </c>
      <c r="P320" s="18">
        <v>118</v>
      </c>
      <c r="Q320" s="18">
        <v>118</v>
      </c>
      <c r="R320" s="18">
        <v>6</v>
      </c>
      <c r="S320" s="18">
        <v>236</v>
      </c>
      <c r="T320" s="18">
        <v>105</v>
      </c>
      <c r="U320" s="18">
        <v>131</v>
      </c>
    </row>
    <row r="321" spans="4:21" ht="15" customHeight="1">
      <c r="D321" s="5" t="s">
        <v>149</v>
      </c>
      <c r="E321" s="21"/>
      <c r="F321" s="18">
        <v>17</v>
      </c>
      <c r="G321" s="18">
        <v>590</v>
      </c>
      <c r="H321" s="18">
        <v>313</v>
      </c>
      <c r="I321" s="18">
        <v>277</v>
      </c>
      <c r="J321" s="18">
        <v>5</v>
      </c>
      <c r="K321" s="18">
        <v>200</v>
      </c>
      <c r="L321" s="18">
        <v>98</v>
      </c>
      <c r="M321" s="18">
        <v>102</v>
      </c>
      <c r="N321" s="18">
        <v>6</v>
      </c>
      <c r="O321" s="18">
        <v>196</v>
      </c>
      <c r="P321" s="18">
        <v>113</v>
      </c>
      <c r="Q321" s="18">
        <v>83</v>
      </c>
      <c r="R321" s="18">
        <v>6</v>
      </c>
      <c r="S321" s="18">
        <v>194</v>
      </c>
      <c r="T321" s="18">
        <v>102</v>
      </c>
      <c r="U321" s="18">
        <v>92</v>
      </c>
    </row>
    <row r="322" spans="4:21" ht="15" customHeight="1">
      <c r="D322" s="5" t="s">
        <v>150</v>
      </c>
      <c r="E322" s="21"/>
      <c r="F322" s="18">
        <v>21</v>
      </c>
      <c r="G322" s="18">
        <v>834</v>
      </c>
      <c r="H322" s="18">
        <v>379</v>
      </c>
      <c r="I322" s="18">
        <v>455</v>
      </c>
      <c r="J322" s="18">
        <v>7</v>
      </c>
      <c r="K322" s="18">
        <v>281</v>
      </c>
      <c r="L322" s="18">
        <v>132</v>
      </c>
      <c r="M322" s="18">
        <v>149</v>
      </c>
      <c r="N322" s="18">
        <v>7</v>
      </c>
      <c r="O322" s="18">
        <v>280</v>
      </c>
      <c r="P322" s="18">
        <v>132</v>
      </c>
      <c r="Q322" s="18">
        <v>148</v>
      </c>
      <c r="R322" s="18">
        <v>7</v>
      </c>
      <c r="S322" s="18">
        <v>273</v>
      </c>
      <c r="T322" s="18">
        <v>115</v>
      </c>
      <c r="U322" s="18">
        <v>158</v>
      </c>
    </row>
    <row r="323" spans="4:21" ht="15" customHeight="1">
      <c r="D323" s="5" t="s">
        <v>151</v>
      </c>
      <c r="E323" s="21"/>
      <c r="F323" s="18">
        <v>15</v>
      </c>
      <c r="G323" s="18">
        <v>540</v>
      </c>
      <c r="H323" s="18">
        <v>251</v>
      </c>
      <c r="I323" s="18">
        <v>289</v>
      </c>
      <c r="J323" s="18">
        <v>5</v>
      </c>
      <c r="K323" s="18">
        <v>187</v>
      </c>
      <c r="L323" s="18">
        <v>88</v>
      </c>
      <c r="M323" s="18">
        <v>99</v>
      </c>
      <c r="N323" s="18">
        <v>5</v>
      </c>
      <c r="O323" s="18">
        <v>178</v>
      </c>
      <c r="P323" s="18">
        <v>78</v>
      </c>
      <c r="Q323" s="18">
        <v>100</v>
      </c>
      <c r="R323" s="18">
        <v>5</v>
      </c>
      <c r="S323" s="18">
        <v>175</v>
      </c>
      <c r="T323" s="18">
        <v>85</v>
      </c>
      <c r="U323" s="18">
        <v>90</v>
      </c>
    </row>
    <row r="324" spans="4:21" ht="15" customHeight="1">
      <c r="D324" s="5" t="s">
        <v>152</v>
      </c>
      <c r="E324" s="21"/>
      <c r="F324" s="18">
        <v>12</v>
      </c>
      <c r="G324" s="18">
        <v>458</v>
      </c>
      <c r="H324" s="18">
        <v>175</v>
      </c>
      <c r="I324" s="18">
        <v>283</v>
      </c>
      <c r="J324" s="18">
        <v>4</v>
      </c>
      <c r="K324" s="18">
        <v>160</v>
      </c>
      <c r="L324" s="18">
        <v>54</v>
      </c>
      <c r="M324" s="18">
        <v>106</v>
      </c>
      <c r="N324" s="18">
        <v>4</v>
      </c>
      <c r="O324" s="18">
        <v>155</v>
      </c>
      <c r="P324" s="18">
        <v>63</v>
      </c>
      <c r="Q324" s="18">
        <v>92</v>
      </c>
      <c r="R324" s="18">
        <v>4</v>
      </c>
      <c r="S324" s="18">
        <v>143</v>
      </c>
      <c r="T324" s="18">
        <v>58</v>
      </c>
      <c r="U324" s="18">
        <v>85</v>
      </c>
    </row>
    <row r="325" spans="4:21" ht="15" customHeight="1">
      <c r="D325" s="5" t="s">
        <v>153</v>
      </c>
      <c r="E325" s="21"/>
      <c r="F325" s="18">
        <v>12</v>
      </c>
      <c r="G325" s="18">
        <v>442</v>
      </c>
      <c r="H325" s="18">
        <v>204</v>
      </c>
      <c r="I325" s="18">
        <v>238</v>
      </c>
      <c r="J325" s="18">
        <v>4</v>
      </c>
      <c r="K325" s="18">
        <v>140</v>
      </c>
      <c r="L325" s="18">
        <v>66</v>
      </c>
      <c r="M325" s="18">
        <v>74</v>
      </c>
      <c r="N325" s="18">
        <v>4</v>
      </c>
      <c r="O325" s="18">
        <v>151</v>
      </c>
      <c r="P325" s="18">
        <v>61</v>
      </c>
      <c r="Q325" s="18">
        <v>90</v>
      </c>
      <c r="R325" s="18">
        <v>4</v>
      </c>
      <c r="S325" s="18">
        <v>151</v>
      </c>
      <c r="T325" s="18">
        <v>77</v>
      </c>
      <c r="U325" s="18">
        <v>74</v>
      </c>
    </row>
    <row r="326" spans="4:21" ht="15" customHeight="1">
      <c r="D326" s="5" t="s">
        <v>154</v>
      </c>
      <c r="E326" s="21"/>
      <c r="F326" s="18">
        <v>18</v>
      </c>
      <c r="G326" s="18">
        <v>718</v>
      </c>
      <c r="H326" s="18">
        <v>271</v>
      </c>
      <c r="I326" s="18">
        <v>447</v>
      </c>
      <c r="J326" s="18">
        <v>6</v>
      </c>
      <c r="K326" s="18">
        <v>240</v>
      </c>
      <c r="L326" s="18">
        <v>85</v>
      </c>
      <c r="M326" s="18">
        <v>155</v>
      </c>
      <c r="N326" s="18">
        <v>6</v>
      </c>
      <c r="O326" s="18">
        <v>240</v>
      </c>
      <c r="P326" s="18">
        <v>96</v>
      </c>
      <c r="Q326" s="18">
        <v>144</v>
      </c>
      <c r="R326" s="18">
        <v>6</v>
      </c>
      <c r="S326" s="18">
        <v>238</v>
      </c>
      <c r="T326" s="18">
        <v>90</v>
      </c>
      <c r="U326" s="18">
        <v>148</v>
      </c>
    </row>
    <row r="327" spans="4:21" ht="15" customHeight="1">
      <c r="D327" s="5" t="s">
        <v>155</v>
      </c>
      <c r="E327" s="21"/>
      <c r="F327" s="18">
        <v>6</v>
      </c>
      <c r="G327" s="18">
        <v>240</v>
      </c>
      <c r="H327" s="18">
        <v>140</v>
      </c>
      <c r="I327" s="18">
        <v>100</v>
      </c>
      <c r="J327" s="18">
        <v>2</v>
      </c>
      <c r="K327" s="18">
        <v>80</v>
      </c>
      <c r="L327" s="18">
        <v>51</v>
      </c>
      <c r="M327" s="18">
        <v>29</v>
      </c>
      <c r="N327" s="18">
        <v>2</v>
      </c>
      <c r="O327" s="18">
        <v>80</v>
      </c>
      <c r="P327" s="18">
        <v>45</v>
      </c>
      <c r="Q327" s="18">
        <v>35</v>
      </c>
      <c r="R327" s="18">
        <v>2</v>
      </c>
      <c r="S327" s="18">
        <v>80</v>
      </c>
      <c r="T327" s="18">
        <v>44</v>
      </c>
      <c r="U327" s="18">
        <v>36</v>
      </c>
    </row>
    <row r="328" spans="4:21" ht="15" customHeight="1">
      <c r="D328" s="5" t="s">
        <v>156</v>
      </c>
      <c r="E328" s="21"/>
      <c r="F328" s="18">
        <v>15</v>
      </c>
      <c r="G328" s="18">
        <v>584</v>
      </c>
      <c r="H328" s="18">
        <v>238</v>
      </c>
      <c r="I328" s="18">
        <v>346</v>
      </c>
      <c r="J328" s="18">
        <v>5</v>
      </c>
      <c r="K328" s="18">
        <v>200</v>
      </c>
      <c r="L328" s="18">
        <v>88</v>
      </c>
      <c r="M328" s="18">
        <v>112</v>
      </c>
      <c r="N328" s="18">
        <v>5</v>
      </c>
      <c r="O328" s="18">
        <v>193</v>
      </c>
      <c r="P328" s="18">
        <v>71</v>
      </c>
      <c r="Q328" s="18">
        <v>122</v>
      </c>
      <c r="R328" s="18">
        <v>5</v>
      </c>
      <c r="S328" s="18">
        <v>191</v>
      </c>
      <c r="T328" s="18">
        <v>79</v>
      </c>
      <c r="U328" s="18">
        <v>112</v>
      </c>
    </row>
    <row r="329" spans="4:21" ht="15" customHeight="1">
      <c r="D329" s="5" t="s">
        <v>157</v>
      </c>
      <c r="E329" s="21"/>
      <c r="F329" s="18">
        <v>18</v>
      </c>
      <c r="G329" s="18">
        <v>707</v>
      </c>
      <c r="H329" s="18">
        <v>270</v>
      </c>
      <c r="I329" s="18">
        <v>437</v>
      </c>
      <c r="J329" s="18">
        <v>6</v>
      </c>
      <c r="K329" s="18">
        <v>240</v>
      </c>
      <c r="L329" s="18">
        <v>100</v>
      </c>
      <c r="M329" s="18">
        <v>140</v>
      </c>
      <c r="N329" s="18">
        <v>6</v>
      </c>
      <c r="O329" s="18">
        <v>236</v>
      </c>
      <c r="P329" s="18">
        <v>86</v>
      </c>
      <c r="Q329" s="18">
        <v>150</v>
      </c>
      <c r="R329" s="18">
        <v>6</v>
      </c>
      <c r="S329" s="18">
        <v>231</v>
      </c>
      <c r="T329" s="18">
        <v>84</v>
      </c>
      <c r="U329" s="18">
        <v>147</v>
      </c>
    </row>
    <row r="330" spans="1:21" ht="15" customHeight="1">
      <c r="A330" s="27"/>
      <c r="B330" s="27"/>
      <c r="C330" s="27"/>
      <c r="D330" s="28" t="s">
        <v>158</v>
      </c>
      <c r="E330" s="21"/>
      <c r="F330" s="29">
        <v>11</v>
      </c>
      <c r="G330" s="29">
        <v>281</v>
      </c>
      <c r="H330" s="29">
        <v>126</v>
      </c>
      <c r="I330" s="29">
        <v>155</v>
      </c>
      <c r="J330" s="29">
        <v>3</v>
      </c>
      <c r="K330" s="29">
        <v>95</v>
      </c>
      <c r="L330" s="29">
        <v>41</v>
      </c>
      <c r="M330" s="29">
        <v>54</v>
      </c>
      <c r="N330" s="29">
        <v>4</v>
      </c>
      <c r="O330" s="29">
        <v>93</v>
      </c>
      <c r="P330" s="29">
        <v>45</v>
      </c>
      <c r="Q330" s="29">
        <v>48</v>
      </c>
      <c r="R330" s="29">
        <v>4</v>
      </c>
      <c r="S330" s="29">
        <v>93</v>
      </c>
      <c r="T330" s="29">
        <v>40</v>
      </c>
      <c r="U330" s="29">
        <v>53</v>
      </c>
    </row>
    <row r="331" spans="1:21" ht="15" customHeight="1">
      <c r="A331" s="27"/>
      <c r="B331" s="27"/>
      <c r="C331" s="27"/>
      <c r="D331" s="28"/>
      <c r="E331" s="24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</row>
    <row r="332" spans="1:21" ht="15" customHeight="1">
      <c r="A332" s="27"/>
      <c r="B332" s="27"/>
      <c r="C332" s="27"/>
      <c r="D332" s="28"/>
      <c r="E332" s="24" t="s">
        <v>69</v>
      </c>
      <c r="F332" s="29">
        <f>SUM(F320:F331)</f>
        <v>163</v>
      </c>
      <c r="G332" s="29">
        <f aca="true" t="shared" si="21" ref="G332:U332">SUM(G320:G331)</f>
        <v>6110</v>
      </c>
      <c r="H332" s="29">
        <f t="shared" si="21"/>
        <v>2703</v>
      </c>
      <c r="I332" s="29">
        <f t="shared" si="21"/>
        <v>3407</v>
      </c>
      <c r="J332" s="29">
        <f t="shared" si="21"/>
        <v>53</v>
      </c>
      <c r="K332" s="29">
        <f t="shared" si="21"/>
        <v>2067</v>
      </c>
      <c r="L332" s="29">
        <f t="shared" si="21"/>
        <v>916</v>
      </c>
      <c r="M332" s="29">
        <f t="shared" si="21"/>
        <v>1151</v>
      </c>
      <c r="N332" s="29">
        <f t="shared" si="21"/>
        <v>55</v>
      </c>
      <c r="O332" s="29">
        <f t="shared" si="21"/>
        <v>2038</v>
      </c>
      <c r="P332" s="29">
        <f t="shared" si="21"/>
        <v>908</v>
      </c>
      <c r="Q332" s="29">
        <f t="shared" si="21"/>
        <v>1130</v>
      </c>
      <c r="R332" s="29">
        <f t="shared" si="21"/>
        <v>55</v>
      </c>
      <c r="S332" s="29">
        <f t="shared" si="21"/>
        <v>2005</v>
      </c>
      <c r="T332" s="29">
        <f t="shared" si="21"/>
        <v>879</v>
      </c>
      <c r="U332" s="29">
        <f t="shared" si="21"/>
        <v>1126</v>
      </c>
    </row>
    <row r="333" spans="1:21" ht="15" customHeight="1">
      <c r="A333" s="27"/>
      <c r="B333" s="27"/>
      <c r="C333" s="27"/>
      <c r="D333" s="28"/>
      <c r="E333" s="21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</row>
    <row r="334" spans="1:21" ht="15" customHeight="1">
      <c r="A334" s="27"/>
      <c r="B334" s="27"/>
      <c r="C334" s="27" t="s">
        <v>70</v>
      </c>
      <c r="D334" s="28" t="s">
        <v>159</v>
      </c>
      <c r="E334" s="38"/>
      <c r="F334" s="39">
        <v>12</v>
      </c>
      <c r="G334" s="29">
        <v>478</v>
      </c>
      <c r="H334" s="29">
        <v>173</v>
      </c>
      <c r="I334" s="29">
        <v>305</v>
      </c>
      <c r="J334" s="29">
        <v>4</v>
      </c>
      <c r="K334" s="29">
        <v>160</v>
      </c>
      <c r="L334" s="29">
        <v>54</v>
      </c>
      <c r="M334" s="29">
        <v>106</v>
      </c>
      <c r="N334" s="29">
        <v>4</v>
      </c>
      <c r="O334" s="29">
        <v>159</v>
      </c>
      <c r="P334" s="29">
        <v>58</v>
      </c>
      <c r="Q334" s="29">
        <v>101</v>
      </c>
      <c r="R334" s="29">
        <v>4</v>
      </c>
      <c r="S334" s="29">
        <v>159</v>
      </c>
      <c r="T334" s="29">
        <v>61</v>
      </c>
      <c r="U334" s="29">
        <v>98</v>
      </c>
    </row>
    <row r="335" spans="1:21" ht="15" customHeight="1">
      <c r="A335" s="27"/>
      <c r="B335" s="27"/>
      <c r="C335" s="27"/>
      <c r="D335" s="28"/>
      <c r="E335" s="33"/>
      <c r="F335" s="3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</row>
    <row r="336" spans="1:22" s="35" customFormat="1" ht="15" customHeight="1">
      <c r="A336" s="32"/>
      <c r="B336" s="32"/>
      <c r="C336" s="27" t="s">
        <v>147</v>
      </c>
      <c r="D336" s="32"/>
      <c r="E336" s="33" t="s">
        <v>78</v>
      </c>
      <c r="F336" s="39">
        <f>SUM(F332+F334)</f>
        <v>175</v>
      </c>
      <c r="G336" s="29">
        <f>SUM(G332+G334)</f>
        <v>6588</v>
      </c>
      <c r="H336" s="29">
        <f>SUM(H332+H334)</f>
        <v>2876</v>
      </c>
      <c r="I336" s="29">
        <f aca="true" t="shared" si="22" ref="I336:U336">SUM(I332+I334)</f>
        <v>3712</v>
      </c>
      <c r="J336" s="29">
        <f t="shared" si="22"/>
        <v>57</v>
      </c>
      <c r="K336" s="29">
        <f t="shared" si="22"/>
        <v>2227</v>
      </c>
      <c r="L336" s="29">
        <f t="shared" si="22"/>
        <v>970</v>
      </c>
      <c r="M336" s="29">
        <f t="shared" si="22"/>
        <v>1257</v>
      </c>
      <c r="N336" s="29">
        <f t="shared" si="22"/>
        <v>59</v>
      </c>
      <c r="O336" s="29">
        <f t="shared" si="22"/>
        <v>2197</v>
      </c>
      <c r="P336" s="29">
        <f t="shared" si="22"/>
        <v>966</v>
      </c>
      <c r="Q336" s="29">
        <f t="shared" si="22"/>
        <v>1231</v>
      </c>
      <c r="R336" s="29">
        <f t="shared" si="22"/>
        <v>59</v>
      </c>
      <c r="S336" s="29">
        <f t="shared" si="22"/>
        <v>2164</v>
      </c>
      <c r="T336" s="29">
        <f t="shared" si="22"/>
        <v>940</v>
      </c>
      <c r="U336" s="29">
        <f t="shared" si="22"/>
        <v>1224</v>
      </c>
      <c r="V336" s="34"/>
    </row>
    <row r="337" spans="1:22" s="35" customFormat="1" ht="15" customHeight="1" thickBot="1">
      <c r="A337" s="26"/>
      <c r="B337" s="26"/>
      <c r="C337" s="30"/>
      <c r="D337" s="26"/>
      <c r="E337" s="36"/>
      <c r="F337" s="40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4"/>
    </row>
    <row r="338" ht="20.25" customHeight="1" thickTop="1">
      <c r="B338" s="17" t="s">
        <v>161</v>
      </c>
    </row>
  </sheetData>
  <sheetProtection/>
  <mergeCells count="14">
    <mergeCell ref="A4:E6"/>
    <mergeCell ref="F4:I4"/>
    <mergeCell ref="J4:M4"/>
    <mergeCell ref="N4:Q4"/>
    <mergeCell ref="I2:R2"/>
    <mergeCell ref="R4:U4"/>
    <mergeCell ref="F5:F6"/>
    <mergeCell ref="G5:I5"/>
    <mergeCell ref="J5:J6"/>
    <mergeCell ref="K5:M5"/>
    <mergeCell ref="N5:N6"/>
    <mergeCell ref="O5:Q5"/>
    <mergeCell ref="R5:R6"/>
    <mergeCell ref="S5:U5"/>
  </mergeCells>
  <printOptions/>
  <pageMargins left="0.7874015748031497" right="0.3937007874015748" top="0.984251968503937" bottom="0.984251968503937" header="0.5118110236220472" footer="0.5118110236220472"/>
  <pageSetup fitToHeight="0" horizontalDpi="600" verticalDpi="600" orientation="portrait" pageOrder="overThenDown" paperSize="9" scale="90" r:id="rId1"/>
  <rowBreaks count="5" manualBreakCount="5">
    <brk id="64" max="20" man="1"/>
    <brk id="121" max="255" man="1"/>
    <brk id="178" max="255" man="1"/>
    <brk id="239" max="255" man="1"/>
    <brk id="29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2017-09-12T10:03:36Z</cp:lastPrinted>
  <dcterms:created xsi:type="dcterms:W3CDTF">2000-05-16T04:50:48Z</dcterms:created>
  <dcterms:modified xsi:type="dcterms:W3CDTF">2017-09-26T00:52:09Z</dcterms:modified>
  <cp:category/>
  <cp:version/>
  <cp:contentType/>
  <cp:contentStatus/>
</cp:coreProperties>
</file>