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0020" activeTab="0"/>
  </bookViews>
  <sheets>
    <sheet name="20-1" sheetId="1" r:id="rId1"/>
  </sheets>
  <definedNames>
    <definedName name="_xlnm.Print_Titles" localSheetId="0">'20-1'!$1:$7</definedName>
  </definedNames>
  <calcPr fullCalcOnLoad="1"/>
</workbook>
</file>

<file path=xl/sharedStrings.xml><?xml version="1.0" encoding="utf-8"?>
<sst xmlns="http://schemas.openxmlformats.org/spreadsheetml/2006/main" count="346" uniqueCount="168">
  <si>
    <t xml:space="preserve">生　　　　　徒　　　　　　数 </t>
  </si>
  <si>
    <t>合　           　　　　　計</t>
  </si>
  <si>
    <t>１　           　　　年</t>
  </si>
  <si>
    <t>２　           　　　年</t>
  </si>
  <si>
    <t>３　           　　　年</t>
  </si>
  <si>
    <t>学 級 数</t>
  </si>
  <si>
    <t>計</t>
  </si>
  <si>
    <t>男</t>
  </si>
  <si>
    <t>女</t>
  </si>
  <si>
    <t>計</t>
  </si>
  <si>
    <t>区　　　　　分</t>
  </si>
  <si>
    <t>普通科</t>
  </si>
  <si>
    <t xml:space="preserve">県立 </t>
  </si>
  <si>
    <t>広島皆実</t>
  </si>
  <si>
    <t>広島国泰寺</t>
  </si>
  <si>
    <t>広</t>
  </si>
  <si>
    <t>呉宮原</t>
  </si>
  <si>
    <t>呉三津田</t>
  </si>
  <si>
    <t>三原</t>
  </si>
  <si>
    <t>三原東</t>
  </si>
  <si>
    <t>尾道東</t>
  </si>
  <si>
    <t>福山葦陽</t>
  </si>
  <si>
    <t>海田</t>
  </si>
  <si>
    <t>音戸</t>
  </si>
  <si>
    <t>廿日市</t>
  </si>
  <si>
    <t>佐伯</t>
  </si>
  <si>
    <t>大柿</t>
  </si>
  <si>
    <t>可部</t>
  </si>
  <si>
    <t>加計</t>
  </si>
  <si>
    <t>（分）芸北</t>
  </si>
  <si>
    <t>千代田</t>
  </si>
  <si>
    <t>吉田</t>
  </si>
  <si>
    <t>向原</t>
  </si>
  <si>
    <t>賀茂</t>
  </si>
  <si>
    <t>竹原</t>
  </si>
  <si>
    <t>忠海</t>
  </si>
  <si>
    <t>御調</t>
  </si>
  <si>
    <t>世羅</t>
  </si>
  <si>
    <t>沼南</t>
  </si>
  <si>
    <t>府中</t>
  </si>
  <si>
    <t>油木</t>
  </si>
  <si>
    <t>上下</t>
  </si>
  <si>
    <t>三次</t>
  </si>
  <si>
    <t>庄原格致</t>
  </si>
  <si>
    <t>東城</t>
  </si>
  <si>
    <t>瀬戸田</t>
  </si>
  <si>
    <t>賀茂北</t>
  </si>
  <si>
    <t>日彰館</t>
  </si>
  <si>
    <t>黒瀬</t>
  </si>
  <si>
    <t>五日市</t>
  </si>
  <si>
    <t>河内</t>
  </si>
  <si>
    <t>安古市</t>
  </si>
  <si>
    <t>大門</t>
  </si>
  <si>
    <t>福山明王台</t>
  </si>
  <si>
    <t>高陽</t>
  </si>
  <si>
    <t>熊野</t>
  </si>
  <si>
    <t>広島井口</t>
  </si>
  <si>
    <t>豊田</t>
  </si>
  <si>
    <t>安西</t>
  </si>
  <si>
    <t>安芸府中</t>
  </si>
  <si>
    <t>神辺旭</t>
  </si>
  <si>
    <t>府中東</t>
  </si>
  <si>
    <t>廿日市西</t>
  </si>
  <si>
    <t>呉昭和</t>
  </si>
  <si>
    <t>湯来南</t>
  </si>
  <si>
    <t>安芸南</t>
  </si>
  <si>
    <t>西城紫水</t>
  </si>
  <si>
    <t>大崎海星</t>
  </si>
  <si>
    <t>広島</t>
  </si>
  <si>
    <t>県立計</t>
  </si>
  <si>
    <t xml:space="preserve">市立 </t>
  </si>
  <si>
    <t>基町</t>
  </si>
  <si>
    <t>舟入</t>
  </si>
  <si>
    <t>安佐北</t>
  </si>
  <si>
    <t>沼田</t>
  </si>
  <si>
    <t>美鈴が丘</t>
  </si>
  <si>
    <t>福山</t>
  </si>
  <si>
    <t>市立計</t>
  </si>
  <si>
    <t>計</t>
  </si>
  <si>
    <t>農業に関する学科</t>
  </si>
  <si>
    <t>園芸科</t>
  </si>
  <si>
    <t>西条農業</t>
  </si>
  <si>
    <t>畜産科</t>
  </si>
  <si>
    <t>食品工学科</t>
  </si>
  <si>
    <t>庄原実業</t>
  </si>
  <si>
    <t>食品科学科</t>
  </si>
  <si>
    <t>緑地土木科</t>
  </si>
  <si>
    <t>農業機械科</t>
  </si>
  <si>
    <t>環境工学科</t>
  </si>
  <si>
    <t>生活科学科</t>
  </si>
  <si>
    <t>生活科</t>
  </si>
  <si>
    <t>農業経営科</t>
  </si>
  <si>
    <t>生物工学科</t>
  </si>
  <si>
    <t>産業ビジネス科</t>
  </si>
  <si>
    <t>生物生産学科</t>
  </si>
  <si>
    <t>園芸デザイン科</t>
  </si>
  <si>
    <t>アグリビジネス科</t>
  </si>
  <si>
    <t>工業に関する学科</t>
  </si>
  <si>
    <t>機械科</t>
  </si>
  <si>
    <t>広島工業</t>
  </si>
  <si>
    <t>福山工業</t>
  </si>
  <si>
    <t>呉工業</t>
  </si>
  <si>
    <t>宮島工業</t>
  </si>
  <si>
    <t>電子機械科</t>
  </si>
  <si>
    <t>総合技術</t>
  </si>
  <si>
    <t>材料工学科</t>
  </si>
  <si>
    <t>電気科</t>
  </si>
  <si>
    <t>情報技術科</t>
  </si>
  <si>
    <t>建築科</t>
  </si>
  <si>
    <t>土木科</t>
  </si>
  <si>
    <t>都市システム科</t>
  </si>
  <si>
    <t>工業化学科</t>
  </si>
  <si>
    <t>素材システム科</t>
  </si>
  <si>
    <t>化学工学科</t>
  </si>
  <si>
    <t>染織システム科</t>
  </si>
  <si>
    <t>インテリア科</t>
  </si>
  <si>
    <t>自動車科</t>
  </si>
  <si>
    <t>情報電子科</t>
  </si>
  <si>
    <t>電気・情報技術科</t>
  </si>
  <si>
    <t>建築・インテリア科</t>
  </si>
  <si>
    <t>環境設備科</t>
  </si>
  <si>
    <t>商業に関する学科</t>
  </si>
  <si>
    <t>商業科</t>
  </si>
  <si>
    <t>尾道商業</t>
  </si>
  <si>
    <t>広島商業</t>
  </si>
  <si>
    <t>呉商業</t>
  </si>
  <si>
    <t>みらい商業科</t>
  </si>
  <si>
    <t>会計科</t>
  </si>
  <si>
    <t>ビジネス会計科</t>
  </si>
  <si>
    <t>情報処理科</t>
  </si>
  <si>
    <t>情報管理科</t>
  </si>
  <si>
    <t>情報ビジネス科</t>
  </si>
  <si>
    <t>福山商業</t>
  </si>
  <si>
    <t>流通経済科</t>
  </si>
  <si>
    <t>国際経済科</t>
  </si>
  <si>
    <t>情報システム科</t>
  </si>
  <si>
    <t>現代ビジネス科</t>
  </si>
  <si>
    <t>家庭に関する学科</t>
  </si>
  <si>
    <t>家政科</t>
  </si>
  <si>
    <t>生活福祉科</t>
  </si>
  <si>
    <t>人間福祉科</t>
  </si>
  <si>
    <t>食デザイン科</t>
  </si>
  <si>
    <t>衛生看護科</t>
  </si>
  <si>
    <t>その他に関する学科</t>
  </si>
  <si>
    <t>福祉科</t>
  </si>
  <si>
    <t>国際科</t>
  </si>
  <si>
    <t>体育科</t>
  </si>
  <si>
    <t>総合学科</t>
  </si>
  <si>
    <t>広島観音</t>
  </si>
  <si>
    <t>尾道北</t>
  </si>
  <si>
    <t>福山誠之館</t>
  </si>
  <si>
    <t>大竹</t>
  </si>
  <si>
    <t>松永</t>
  </si>
  <si>
    <t>安芸</t>
  </si>
  <si>
    <t>高陽東</t>
  </si>
  <si>
    <t>三次青陵</t>
  </si>
  <si>
    <t>神辺</t>
  </si>
  <si>
    <t>戸手</t>
  </si>
  <si>
    <t>因島</t>
  </si>
  <si>
    <t>呉</t>
  </si>
  <si>
    <t>高等学校の学校別生徒数（小学科別）   －全日制－</t>
  </si>
  <si>
    <t>20</t>
  </si>
  <si>
    <t xml:space="preserve">  注：看護に関する学科には専攻科は含まない。</t>
  </si>
  <si>
    <t>工業化学・染織システム科</t>
  </si>
  <si>
    <t>祇園北</t>
  </si>
  <si>
    <t>看護に関する学科</t>
  </si>
  <si>
    <t>福祉に関する学科</t>
  </si>
  <si>
    <t>機械・材料工学科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</si>
</sst>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09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</numFmts>
  <fonts count="4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9"/>
      <color indexed="63"/>
      <name val="ＭＳ Ｐ明朝"/>
      <family val="1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6" fillId="0" borderId="0" xfId="0" applyNumberFormat="1" applyFont="1" applyBorder="1" applyAlignment="1">
      <alignment horizontal="distributed" vertical="center"/>
    </xf>
    <xf numFmtId="1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" fontId="9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18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9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8" fillId="0" borderId="13" xfId="0" applyFont="1" applyBorder="1" applyAlignment="1">
      <alignment horizontal="right"/>
    </xf>
    <xf numFmtId="0" fontId="7" fillId="0" borderId="0" xfId="0" applyFont="1" applyAlignment="1" quotePrefix="1">
      <alignment horizontal="center" vertical="center"/>
    </xf>
    <xf numFmtId="0" fontId="10" fillId="0" borderId="12" xfId="0" applyFont="1" applyBorder="1" applyAlignment="1">
      <alignment shrinkToFi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183" fontId="8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183" fontId="8" fillId="0" borderId="12" xfId="0" applyNumberFormat="1" applyFont="1" applyBorder="1" applyAlignment="1">
      <alignment/>
    </xf>
    <xf numFmtId="0" fontId="10" fillId="0" borderId="0" xfId="0" applyFont="1" applyBorder="1" applyAlignment="1">
      <alignment shrinkToFit="1"/>
    </xf>
    <xf numFmtId="0" fontId="8" fillId="0" borderId="0" xfId="0" applyFont="1" applyBorder="1" applyAlignment="1">
      <alignment horizontal="right"/>
    </xf>
    <xf numFmtId="183" fontId="8" fillId="0" borderId="0" xfId="0" applyNumberFormat="1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83" fontId="8" fillId="0" borderId="15" xfId="0" applyNumberFormat="1" applyFont="1" applyBorder="1" applyAlignment="1">
      <alignment/>
    </xf>
    <xf numFmtId="183" fontId="8" fillId="0" borderId="16" xfId="0" applyNumberFormat="1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9"/>
  <sheetViews>
    <sheetView tabSelected="1" view="pageBreakPreview" zoomScale="85" zoomScaleSheetLayoutView="8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I13" sqref="I13"/>
    </sheetView>
  </sheetViews>
  <sheetFormatPr defaultColWidth="9.00390625" defaultRowHeight="15" customHeight="1"/>
  <cols>
    <col min="1" max="1" width="3.75390625" style="17" customWidth="1"/>
    <col min="2" max="2" width="3.25390625" style="17" customWidth="1"/>
    <col min="3" max="3" width="4.875" style="17" customWidth="1"/>
    <col min="4" max="4" width="16.125" style="5" customWidth="1"/>
    <col min="5" max="5" width="4.75390625" style="19" customWidth="1"/>
    <col min="6" max="9" width="9.875" style="18" customWidth="1"/>
    <col min="10" max="21" width="9.375" style="18" customWidth="1"/>
    <col min="22" max="22" width="9.00390625" style="18" customWidth="1"/>
    <col min="23" max="16384" width="9.00390625" style="17" customWidth="1"/>
  </cols>
  <sheetData>
    <row r="1" spans="1:5" s="7" customFormat="1" ht="11.25" customHeight="1">
      <c r="A1" s="4"/>
      <c r="B1" s="4"/>
      <c r="C1" s="4"/>
      <c r="D1" s="5"/>
      <c r="E1" s="6"/>
    </row>
    <row r="2" spans="1:21" s="7" customFormat="1" ht="39.75" customHeight="1">
      <c r="A2" s="4"/>
      <c r="B2" s="4"/>
      <c r="C2" s="4"/>
      <c r="D2" s="5"/>
      <c r="E2" s="6"/>
      <c r="G2" s="25" t="s">
        <v>161</v>
      </c>
      <c r="I2" s="41" t="s">
        <v>160</v>
      </c>
      <c r="J2" s="41"/>
      <c r="K2" s="41"/>
      <c r="L2" s="41"/>
      <c r="M2" s="41"/>
      <c r="N2" s="41"/>
      <c r="O2" s="41"/>
      <c r="P2" s="41"/>
      <c r="Q2" s="41"/>
      <c r="R2" s="41"/>
      <c r="S2" s="5"/>
      <c r="T2" s="5"/>
      <c r="U2" s="5"/>
    </row>
    <row r="3" spans="1:21" s="7" customFormat="1" ht="15" customHeight="1" thickBot="1">
      <c r="A3" s="2"/>
      <c r="B3" s="4"/>
      <c r="C3" s="4"/>
      <c r="D3" s="1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"/>
    </row>
    <row r="4" spans="1:21" s="7" customFormat="1" ht="27" customHeight="1" thickTop="1">
      <c r="A4" s="49" t="s">
        <v>10</v>
      </c>
      <c r="B4" s="49"/>
      <c r="C4" s="49"/>
      <c r="D4" s="49"/>
      <c r="E4" s="50"/>
      <c r="F4" s="43" t="s">
        <v>1</v>
      </c>
      <c r="G4" s="43"/>
      <c r="H4" s="43"/>
      <c r="I4" s="55"/>
      <c r="J4" s="43" t="s">
        <v>2</v>
      </c>
      <c r="K4" s="43"/>
      <c r="L4" s="43"/>
      <c r="M4" s="55"/>
      <c r="N4" s="43" t="s">
        <v>3</v>
      </c>
      <c r="O4" s="43"/>
      <c r="P4" s="43"/>
      <c r="Q4" s="55"/>
      <c r="R4" s="42" t="s">
        <v>4</v>
      </c>
      <c r="S4" s="43"/>
      <c r="T4" s="43"/>
      <c r="U4" s="43"/>
    </row>
    <row r="5" spans="1:21" s="11" customFormat="1" ht="23.25" customHeight="1">
      <c r="A5" s="51"/>
      <c r="B5" s="51"/>
      <c r="C5" s="51"/>
      <c r="D5" s="51"/>
      <c r="E5" s="52"/>
      <c r="F5" s="44" t="s">
        <v>5</v>
      </c>
      <c r="G5" s="46" t="s">
        <v>0</v>
      </c>
      <c r="H5" s="47"/>
      <c r="I5" s="48"/>
      <c r="J5" s="44" t="s">
        <v>5</v>
      </c>
      <c r="K5" s="46" t="s">
        <v>0</v>
      </c>
      <c r="L5" s="47"/>
      <c r="M5" s="48"/>
      <c r="N5" s="44" t="s">
        <v>5</v>
      </c>
      <c r="O5" s="46" t="s">
        <v>0</v>
      </c>
      <c r="P5" s="47"/>
      <c r="Q5" s="48"/>
      <c r="R5" s="44" t="s">
        <v>5</v>
      </c>
      <c r="S5" s="46" t="s">
        <v>0</v>
      </c>
      <c r="T5" s="47"/>
      <c r="U5" s="47"/>
    </row>
    <row r="6" spans="1:21" s="11" customFormat="1" ht="21.75" customHeight="1">
      <c r="A6" s="53"/>
      <c r="B6" s="53"/>
      <c r="C6" s="53"/>
      <c r="D6" s="53"/>
      <c r="E6" s="54"/>
      <c r="F6" s="45"/>
      <c r="G6" s="12" t="s">
        <v>6</v>
      </c>
      <c r="H6" s="12" t="s">
        <v>7</v>
      </c>
      <c r="I6" s="12" t="s">
        <v>8</v>
      </c>
      <c r="J6" s="45"/>
      <c r="K6" s="12" t="s">
        <v>9</v>
      </c>
      <c r="L6" s="12" t="s">
        <v>7</v>
      </c>
      <c r="M6" s="12" t="s">
        <v>8</v>
      </c>
      <c r="N6" s="45"/>
      <c r="O6" s="12" t="s">
        <v>9</v>
      </c>
      <c r="P6" s="12" t="s">
        <v>7</v>
      </c>
      <c r="Q6" s="12" t="s">
        <v>8</v>
      </c>
      <c r="R6" s="45"/>
      <c r="S6" s="12" t="s">
        <v>9</v>
      </c>
      <c r="T6" s="12" t="s">
        <v>7</v>
      </c>
      <c r="U6" s="10" t="s">
        <v>8</v>
      </c>
    </row>
    <row r="7" spans="1:21" s="16" customFormat="1" ht="4.5" customHeight="1">
      <c r="A7" s="13"/>
      <c r="B7" s="14"/>
      <c r="C7" s="14"/>
      <c r="D7" s="15"/>
      <c r="E7" s="2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5" ht="15" customHeight="1">
      <c r="A8" s="17" t="s">
        <v>11</v>
      </c>
      <c r="E8" s="21"/>
    </row>
    <row r="9" ht="15.75" customHeight="1">
      <c r="E9" s="21"/>
    </row>
    <row r="10" spans="3:21" ht="15" customHeight="1">
      <c r="C10" s="17" t="s">
        <v>12</v>
      </c>
      <c r="D10" s="5" t="s">
        <v>13</v>
      </c>
      <c r="E10" s="21"/>
      <c r="F10" s="18">
        <v>16</v>
      </c>
      <c r="G10" s="18">
        <v>639</v>
      </c>
      <c r="H10" s="18">
        <v>224</v>
      </c>
      <c r="I10" s="18">
        <v>415</v>
      </c>
      <c r="J10" s="18">
        <v>5</v>
      </c>
      <c r="K10" s="18">
        <v>202</v>
      </c>
      <c r="L10" s="18">
        <v>71</v>
      </c>
      <c r="M10" s="18">
        <v>131</v>
      </c>
      <c r="N10" s="18">
        <v>5</v>
      </c>
      <c r="O10" s="18">
        <v>199</v>
      </c>
      <c r="P10" s="18">
        <v>75</v>
      </c>
      <c r="Q10" s="18">
        <v>124</v>
      </c>
      <c r="R10" s="18">
        <v>6</v>
      </c>
      <c r="S10" s="18">
        <v>238</v>
      </c>
      <c r="T10" s="18">
        <v>78</v>
      </c>
      <c r="U10" s="18">
        <v>160</v>
      </c>
    </row>
    <row r="11" spans="4:21" ht="15" customHeight="1">
      <c r="D11" s="5" t="s">
        <v>14</v>
      </c>
      <c r="E11" s="21"/>
      <c r="F11" s="18">
        <v>22</v>
      </c>
      <c r="G11" s="18">
        <v>877</v>
      </c>
      <c r="H11" s="18">
        <v>526</v>
      </c>
      <c r="I11" s="18">
        <v>351</v>
      </c>
      <c r="J11" s="18">
        <v>7</v>
      </c>
      <c r="K11" s="18">
        <v>274</v>
      </c>
      <c r="L11" s="18">
        <v>165</v>
      </c>
      <c r="M11" s="18">
        <v>109</v>
      </c>
      <c r="N11" s="18">
        <v>7</v>
      </c>
      <c r="O11" s="18">
        <v>280</v>
      </c>
      <c r="P11" s="18">
        <v>176</v>
      </c>
      <c r="Q11" s="18">
        <v>104</v>
      </c>
      <c r="R11" s="18">
        <v>8</v>
      </c>
      <c r="S11" s="18">
        <v>323</v>
      </c>
      <c r="T11" s="18">
        <v>185</v>
      </c>
      <c r="U11" s="18">
        <v>138</v>
      </c>
    </row>
    <row r="12" spans="4:21" ht="15" customHeight="1">
      <c r="D12" s="5" t="s">
        <v>15</v>
      </c>
      <c r="E12" s="21"/>
      <c r="F12" s="18">
        <v>15</v>
      </c>
      <c r="G12" s="18">
        <v>598</v>
      </c>
      <c r="H12" s="18">
        <v>280</v>
      </c>
      <c r="I12" s="18">
        <v>318</v>
      </c>
      <c r="J12" s="18">
        <v>5</v>
      </c>
      <c r="K12" s="18">
        <v>200</v>
      </c>
      <c r="L12" s="18">
        <v>95</v>
      </c>
      <c r="M12" s="18">
        <v>105</v>
      </c>
      <c r="N12" s="18">
        <v>5</v>
      </c>
      <c r="O12" s="18">
        <v>198</v>
      </c>
      <c r="P12" s="18">
        <v>97</v>
      </c>
      <c r="Q12" s="18">
        <v>101</v>
      </c>
      <c r="R12" s="18">
        <v>5</v>
      </c>
      <c r="S12" s="18">
        <v>200</v>
      </c>
      <c r="T12" s="18">
        <v>88</v>
      </c>
      <c r="U12" s="18">
        <v>112</v>
      </c>
    </row>
    <row r="13" spans="4:21" ht="15" customHeight="1">
      <c r="D13" s="5" t="s">
        <v>16</v>
      </c>
      <c r="E13" s="21"/>
      <c r="F13" s="18">
        <v>15</v>
      </c>
      <c r="G13" s="18">
        <v>592</v>
      </c>
      <c r="H13" s="18">
        <v>256</v>
      </c>
      <c r="I13" s="18">
        <v>336</v>
      </c>
      <c r="J13" s="18">
        <v>5</v>
      </c>
      <c r="K13" s="18">
        <v>201</v>
      </c>
      <c r="L13" s="18">
        <v>87</v>
      </c>
      <c r="M13" s="18">
        <v>114</v>
      </c>
      <c r="N13" s="18">
        <v>5</v>
      </c>
      <c r="O13" s="18">
        <v>197</v>
      </c>
      <c r="P13" s="18">
        <v>88</v>
      </c>
      <c r="Q13" s="18">
        <v>109</v>
      </c>
      <c r="R13" s="18">
        <v>5</v>
      </c>
      <c r="S13" s="18">
        <v>194</v>
      </c>
      <c r="T13" s="18">
        <v>81</v>
      </c>
      <c r="U13" s="18">
        <v>113</v>
      </c>
    </row>
    <row r="14" spans="4:21" ht="15" customHeight="1">
      <c r="D14" s="5" t="s">
        <v>17</v>
      </c>
      <c r="E14" s="21"/>
      <c r="F14" s="18">
        <v>15</v>
      </c>
      <c r="G14" s="18">
        <v>576</v>
      </c>
      <c r="H14" s="18">
        <v>293</v>
      </c>
      <c r="I14" s="18">
        <v>283</v>
      </c>
      <c r="J14" s="18">
        <v>5</v>
      </c>
      <c r="K14" s="18">
        <v>197</v>
      </c>
      <c r="L14" s="18">
        <v>93</v>
      </c>
      <c r="M14" s="18">
        <v>104</v>
      </c>
      <c r="N14" s="18">
        <v>5</v>
      </c>
      <c r="O14" s="18">
        <v>183</v>
      </c>
      <c r="P14" s="18">
        <v>90</v>
      </c>
      <c r="Q14" s="18">
        <v>93</v>
      </c>
      <c r="R14" s="18">
        <v>5</v>
      </c>
      <c r="S14" s="18">
        <v>196</v>
      </c>
      <c r="T14" s="18">
        <v>110</v>
      </c>
      <c r="U14" s="18">
        <v>86</v>
      </c>
    </row>
    <row r="15" spans="4:21" ht="15" customHeight="1">
      <c r="D15" s="5" t="s">
        <v>18</v>
      </c>
      <c r="E15" s="21"/>
      <c r="F15" s="18">
        <v>15</v>
      </c>
      <c r="G15" s="18">
        <v>589</v>
      </c>
      <c r="H15" s="18">
        <v>275</v>
      </c>
      <c r="I15" s="18">
        <v>314</v>
      </c>
      <c r="J15" s="18">
        <v>5</v>
      </c>
      <c r="K15" s="18">
        <v>200</v>
      </c>
      <c r="L15" s="18">
        <v>87</v>
      </c>
      <c r="M15" s="18">
        <v>113</v>
      </c>
      <c r="N15" s="18">
        <v>5</v>
      </c>
      <c r="O15" s="18">
        <v>197</v>
      </c>
      <c r="P15" s="18">
        <v>99</v>
      </c>
      <c r="Q15" s="18">
        <v>98</v>
      </c>
      <c r="R15" s="18">
        <v>5</v>
      </c>
      <c r="S15" s="18">
        <v>192</v>
      </c>
      <c r="T15" s="18">
        <v>89</v>
      </c>
      <c r="U15" s="18">
        <v>103</v>
      </c>
    </row>
    <row r="16" spans="4:21" ht="15" customHeight="1">
      <c r="D16" s="5" t="s">
        <v>19</v>
      </c>
      <c r="E16" s="21"/>
      <c r="F16" s="18">
        <v>12</v>
      </c>
      <c r="G16" s="18">
        <v>411</v>
      </c>
      <c r="H16" s="18">
        <v>189</v>
      </c>
      <c r="I16" s="18">
        <v>222</v>
      </c>
      <c r="J16" s="18">
        <v>4</v>
      </c>
      <c r="K16" s="18">
        <v>132</v>
      </c>
      <c r="L16" s="18">
        <v>57</v>
      </c>
      <c r="M16" s="18">
        <v>75</v>
      </c>
      <c r="N16" s="18">
        <v>4</v>
      </c>
      <c r="O16" s="18">
        <v>145</v>
      </c>
      <c r="P16" s="18">
        <v>65</v>
      </c>
      <c r="Q16" s="18">
        <v>80</v>
      </c>
      <c r="R16" s="18">
        <v>4</v>
      </c>
      <c r="S16" s="18">
        <v>134</v>
      </c>
      <c r="T16" s="18">
        <v>67</v>
      </c>
      <c r="U16" s="18">
        <v>67</v>
      </c>
    </row>
    <row r="17" spans="4:21" ht="15" customHeight="1">
      <c r="D17" s="5" t="s">
        <v>20</v>
      </c>
      <c r="E17" s="21"/>
      <c r="F17" s="18">
        <v>15</v>
      </c>
      <c r="G17" s="18">
        <v>592</v>
      </c>
      <c r="H17" s="18">
        <v>206</v>
      </c>
      <c r="I17" s="18">
        <v>386</v>
      </c>
      <c r="J17" s="18">
        <v>5</v>
      </c>
      <c r="K17" s="18">
        <v>201</v>
      </c>
      <c r="L17" s="18">
        <v>70</v>
      </c>
      <c r="M17" s="18">
        <v>131</v>
      </c>
      <c r="N17" s="18">
        <v>5</v>
      </c>
      <c r="O17" s="18">
        <v>192</v>
      </c>
      <c r="P17" s="18">
        <v>63</v>
      </c>
      <c r="Q17" s="18">
        <v>129</v>
      </c>
      <c r="R17" s="18">
        <v>5</v>
      </c>
      <c r="S17" s="18">
        <v>199</v>
      </c>
      <c r="T17" s="18">
        <v>73</v>
      </c>
      <c r="U17" s="18">
        <v>126</v>
      </c>
    </row>
    <row r="18" spans="4:21" ht="15" customHeight="1">
      <c r="D18" s="5" t="s">
        <v>21</v>
      </c>
      <c r="E18" s="21"/>
      <c r="F18" s="18">
        <v>24</v>
      </c>
      <c r="G18" s="18">
        <v>954</v>
      </c>
      <c r="H18" s="18">
        <v>384</v>
      </c>
      <c r="I18" s="18">
        <v>570</v>
      </c>
      <c r="J18" s="18">
        <v>8</v>
      </c>
      <c r="K18" s="18">
        <v>320</v>
      </c>
      <c r="L18" s="18">
        <v>147</v>
      </c>
      <c r="M18" s="18">
        <v>173</v>
      </c>
      <c r="N18" s="18">
        <v>8</v>
      </c>
      <c r="O18" s="18">
        <v>321</v>
      </c>
      <c r="P18" s="18">
        <v>112</v>
      </c>
      <c r="Q18" s="18">
        <v>209</v>
      </c>
      <c r="R18" s="18">
        <v>8</v>
      </c>
      <c r="S18" s="18">
        <v>313</v>
      </c>
      <c r="T18" s="18">
        <v>125</v>
      </c>
      <c r="U18" s="18">
        <v>188</v>
      </c>
    </row>
    <row r="19" spans="4:21" ht="15" customHeight="1">
      <c r="D19" s="5" t="s">
        <v>22</v>
      </c>
      <c r="E19" s="21"/>
      <c r="F19" s="18">
        <v>18</v>
      </c>
      <c r="G19" s="18">
        <v>716</v>
      </c>
      <c r="H19" s="18">
        <v>337</v>
      </c>
      <c r="I19" s="18">
        <v>379</v>
      </c>
      <c r="J19" s="18">
        <v>6</v>
      </c>
      <c r="K19" s="18">
        <v>243</v>
      </c>
      <c r="L19" s="18">
        <v>111</v>
      </c>
      <c r="M19" s="18">
        <v>132</v>
      </c>
      <c r="N19" s="18">
        <v>6</v>
      </c>
      <c r="O19" s="18">
        <v>234</v>
      </c>
      <c r="P19" s="18">
        <v>103</v>
      </c>
      <c r="Q19" s="18">
        <v>131</v>
      </c>
      <c r="R19" s="18">
        <v>6</v>
      </c>
      <c r="S19" s="18">
        <v>239</v>
      </c>
      <c r="T19" s="18">
        <v>123</v>
      </c>
      <c r="U19" s="18">
        <v>116</v>
      </c>
    </row>
    <row r="20" ht="15.75" customHeight="1">
      <c r="E20" s="21"/>
    </row>
    <row r="21" spans="4:21" ht="15" customHeight="1">
      <c r="D21" s="5" t="s">
        <v>23</v>
      </c>
      <c r="E21" s="21"/>
      <c r="F21" s="18">
        <v>6</v>
      </c>
      <c r="G21" s="18">
        <v>133</v>
      </c>
      <c r="H21" s="18">
        <v>63</v>
      </c>
      <c r="I21" s="18">
        <v>70</v>
      </c>
      <c r="J21" s="18">
        <v>2</v>
      </c>
      <c r="K21" s="18">
        <v>44</v>
      </c>
      <c r="L21" s="18">
        <v>27</v>
      </c>
      <c r="M21" s="18">
        <v>17</v>
      </c>
      <c r="N21" s="18">
        <v>2</v>
      </c>
      <c r="O21" s="18">
        <v>47</v>
      </c>
      <c r="P21" s="18">
        <v>21</v>
      </c>
      <c r="Q21" s="18">
        <v>26</v>
      </c>
      <c r="R21" s="18">
        <v>2</v>
      </c>
      <c r="S21" s="18">
        <v>42</v>
      </c>
      <c r="T21" s="18">
        <v>15</v>
      </c>
      <c r="U21" s="18">
        <v>27</v>
      </c>
    </row>
    <row r="22" spans="4:21" ht="15" customHeight="1">
      <c r="D22" s="5" t="s">
        <v>24</v>
      </c>
      <c r="E22" s="21"/>
      <c r="F22" s="18">
        <v>22</v>
      </c>
      <c r="G22" s="18">
        <v>879</v>
      </c>
      <c r="H22" s="18">
        <v>417</v>
      </c>
      <c r="I22" s="18">
        <v>462</v>
      </c>
      <c r="J22" s="18">
        <v>7</v>
      </c>
      <c r="K22" s="18">
        <v>282</v>
      </c>
      <c r="L22" s="18">
        <v>141</v>
      </c>
      <c r="M22" s="18">
        <v>141</v>
      </c>
      <c r="N22" s="18">
        <v>7</v>
      </c>
      <c r="O22" s="18">
        <v>280</v>
      </c>
      <c r="P22" s="18">
        <v>136</v>
      </c>
      <c r="Q22" s="18">
        <v>144</v>
      </c>
      <c r="R22" s="18">
        <v>8</v>
      </c>
      <c r="S22" s="18">
        <v>317</v>
      </c>
      <c r="T22" s="18">
        <v>140</v>
      </c>
      <c r="U22" s="18">
        <v>177</v>
      </c>
    </row>
    <row r="23" spans="4:21" ht="15" customHeight="1">
      <c r="D23" s="5" t="s">
        <v>25</v>
      </c>
      <c r="E23" s="21"/>
      <c r="F23" s="18">
        <v>3</v>
      </c>
      <c r="G23" s="18">
        <v>82</v>
      </c>
      <c r="H23" s="18">
        <v>43</v>
      </c>
      <c r="I23" s="18">
        <v>39</v>
      </c>
      <c r="J23" s="18">
        <v>1</v>
      </c>
      <c r="K23" s="18">
        <v>26</v>
      </c>
      <c r="L23" s="18">
        <v>14</v>
      </c>
      <c r="M23" s="18">
        <v>12</v>
      </c>
      <c r="N23" s="18">
        <v>1</v>
      </c>
      <c r="O23" s="18">
        <v>27</v>
      </c>
      <c r="P23" s="18">
        <v>12</v>
      </c>
      <c r="Q23" s="18">
        <v>15</v>
      </c>
      <c r="R23" s="18">
        <v>1</v>
      </c>
      <c r="S23" s="18">
        <v>29</v>
      </c>
      <c r="T23" s="18">
        <v>17</v>
      </c>
      <c r="U23" s="18">
        <v>12</v>
      </c>
    </row>
    <row r="24" spans="4:21" ht="15" customHeight="1">
      <c r="D24" s="5" t="s">
        <v>26</v>
      </c>
      <c r="E24" s="21"/>
      <c r="F24" s="18">
        <v>3</v>
      </c>
      <c r="G24" s="18">
        <v>68</v>
      </c>
      <c r="H24" s="18">
        <v>40</v>
      </c>
      <c r="I24" s="18">
        <v>28</v>
      </c>
      <c r="J24" s="18">
        <v>1</v>
      </c>
      <c r="K24" s="18">
        <v>21</v>
      </c>
      <c r="L24" s="18">
        <v>13</v>
      </c>
      <c r="M24" s="18">
        <v>8</v>
      </c>
      <c r="N24" s="18">
        <v>1</v>
      </c>
      <c r="O24" s="18">
        <v>25</v>
      </c>
      <c r="P24" s="18">
        <v>15</v>
      </c>
      <c r="Q24" s="18">
        <v>10</v>
      </c>
      <c r="R24" s="18">
        <v>1</v>
      </c>
      <c r="S24" s="18">
        <v>22</v>
      </c>
      <c r="T24" s="18">
        <v>12</v>
      </c>
      <c r="U24" s="18">
        <v>10</v>
      </c>
    </row>
    <row r="25" spans="4:21" ht="15" customHeight="1">
      <c r="D25" s="5" t="s">
        <v>27</v>
      </c>
      <c r="E25" s="21"/>
      <c r="F25" s="18">
        <v>19</v>
      </c>
      <c r="G25" s="18">
        <v>739</v>
      </c>
      <c r="H25" s="18">
        <v>344</v>
      </c>
      <c r="I25" s="18">
        <v>395</v>
      </c>
      <c r="J25" s="18">
        <v>6</v>
      </c>
      <c r="K25" s="18">
        <v>240</v>
      </c>
      <c r="L25" s="18">
        <v>116</v>
      </c>
      <c r="M25" s="18">
        <v>124</v>
      </c>
      <c r="N25" s="18">
        <v>6</v>
      </c>
      <c r="O25" s="18">
        <v>237</v>
      </c>
      <c r="P25" s="18">
        <v>112</v>
      </c>
      <c r="Q25" s="18">
        <v>125</v>
      </c>
      <c r="R25" s="18">
        <v>7</v>
      </c>
      <c r="S25" s="18">
        <v>262</v>
      </c>
      <c r="T25" s="18">
        <v>116</v>
      </c>
      <c r="U25" s="18">
        <v>146</v>
      </c>
    </row>
    <row r="26" spans="4:21" ht="15" customHeight="1">
      <c r="D26" s="5" t="s">
        <v>28</v>
      </c>
      <c r="E26" s="21"/>
      <c r="F26" s="18">
        <v>3</v>
      </c>
      <c r="G26" s="18">
        <v>104</v>
      </c>
      <c r="H26" s="18">
        <v>66</v>
      </c>
      <c r="I26" s="18">
        <v>38</v>
      </c>
      <c r="J26" s="18">
        <v>1</v>
      </c>
      <c r="K26" s="18">
        <v>40</v>
      </c>
      <c r="L26" s="18">
        <v>24</v>
      </c>
      <c r="M26" s="18">
        <v>16</v>
      </c>
      <c r="N26" s="18">
        <v>1</v>
      </c>
      <c r="O26" s="18">
        <v>37</v>
      </c>
      <c r="P26" s="18">
        <v>23</v>
      </c>
      <c r="Q26" s="18">
        <v>14</v>
      </c>
      <c r="R26" s="18">
        <v>1</v>
      </c>
      <c r="S26" s="18">
        <v>27</v>
      </c>
      <c r="T26" s="18">
        <v>19</v>
      </c>
      <c r="U26" s="18">
        <v>8</v>
      </c>
    </row>
    <row r="27" spans="4:21" ht="15" customHeight="1">
      <c r="D27" s="5" t="s">
        <v>29</v>
      </c>
      <c r="E27" s="21"/>
      <c r="F27" s="18">
        <v>3</v>
      </c>
      <c r="G27" s="18">
        <v>86</v>
      </c>
      <c r="H27" s="18">
        <v>58</v>
      </c>
      <c r="I27" s="18">
        <v>28</v>
      </c>
      <c r="J27" s="18">
        <v>1</v>
      </c>
      <c r="K27" s="18">
        <v>34</v>
      </c>
      <c r="L27" s="18">
        <v>23</v>
      </c>
      <c r="M27" s="18">
        <v>11</v>
      </c>
      <c r="N27" s="18">
        <v>1</v>
      </c>
      <c r="O27" s="18">
        <v>22</v>
      </c>
      <c r="P27" s="18">
        <v>18</v>
      </c>
      <c r="Q27" s="18">
        <v>4</v>
      </c>
      <c r="R27" s="18">
        <v>1</v>
      </c>
      <c r="S27" s="18">
        <v>30</v>
      </c>
      <c r="T27" s="18">
        <v>17</v>
      </c>
      <c r="U27" s="18">
        <v>13</v>
      </c>
    </row>
    <row r="28" spans="4:21" ht="15" customHeight="1">
      <c r="D28" s="5" t="s">
        <v>30</v>
      </c>
      <c r="E28" s="21"/>
      <c r="F28" s="18">
        <v>6</v>
      </c>
      <c r="G28" s="18">
        <v>155</v>
      </c>
      <c r="H28" s="18">
        <v>71</v>
      </c>
      <c r="I28" s="18">
        <v>84</v>
      </c>
      <c r="J28" s="18">
        <v>2</v>
      </c>
      <c r="K28" s="18">
        <v>55</v>
      </c>
      <c r="L28" s="18">
        <v>24</v>
      </c>
      <c r="M28" s="18">
        <v>31</v>
      </c>
      <c r="N28" s="18">
        <v>2</v>
      </c>
      <c r="O28" s="18">
        <v>56</v>
      </c>
      <c r="P28" s="18">
        <v>22</v>
      </c>
      <c r="Q28" s="18">
        <v>34</v>
      </c>
      <c r="R28" s="18">
        <v>2</v>
      </c>
      <c r="S28" s="18">
        <v>44</v>
      </c>
      <c r="T28" s="18">
        <v>25</v>
      </c>
      <c r="U28" s="18">
        <v>19</v>
      </c>
    </row>
    <row r="29" spans="4:21" ht="15" customHeight="1">
      <c r="D29" s="5" t="s">
        <v>31</v>
      </c>
      <c r="E29" s="21"/>
      <c r="F29" s="18">
        <v>8</v>
      </c>
      <c r="G29" s="18">
        <v>181</v>
      </c>
      <c r="H29" s="18">
        <v>90</v>
      </c>
      <c r="I29" s="18">
        <v>91</v>
      </c>
      <c r="J29" s="18">
        <v>2</v>
      </c>
      <c r="K29" s="18">
        <v>55</v>
      </c>
      <c r="L29" s="18">
        <v>26</v>
      </c>
      <c r="M29" s="18">
        <v>29</v>
      </c>
      <c r="N29" s="18">
        <v>3</v>
      </c>
      <c r="O29" s="18">
        <v>57</v>
      </c>
      <c r="P29" s="18">
        <v>29</v>
      </c>
      <c r="Q29" s="18">
        <v>28</v>
      </c>
      <c r="R29" s="18">
        <v>3</v>
      </c>
      <c r="S29" s="18">
        <v>69</v>
      </c>
      <c r="T29" s="18">
        <v>35</v>
      </c>
      <c r="U29" s="18">
        <v>34</v>
      </c>
    </row>
    <row r="30" spans="4:21" ht="15" customHeight="1">
      <c r="D30" s="5" t="s">
        <v>32</v>
      </c>
      <c r="E30" s="21"/>
      <c r="F30" s="18">
        <v>6</v>
      </c>
      <c r="G30" s="18">
        <v>168</v>
      </c>
      <c r="H30" s="18">
        <v>96</v>
      </c>
      <c r="I30" s="18">
        <v>72</v>
      </c>
      <c r="J30" s="18">
        <v>2</v>
      </c>
      <c r="K30" s="18">
        <v>55</v>
      </c>
      <c r="L30" s="18">
        <v>31</v>
      </c>
      <c r="M30" s="18">
        <v>24</v>
      </c>
      <c r="N30" s="18">
        <v>2</v>
      </c>
      <c r="O30" s="18">
        <v>63</v>
      </c>
      <c r="P30" s="18">
        <v>36</v>
      </c>
      <c r="Q30" s="18">
        <v>27</v>
      </c>
      <c r="R30" s="18">
        <v>2</v>
      </c>
      <c r="S30" s="18">
        <v>50</v>
      </c>
      <c r="T30" s="18">
        <v>29</v>
      </c>
      <c r="U30" s="18">
        <v>21</v>
      </c>
    </row>
    <row r="31" ht="15.75" customHeight="1">
      <c r="E31" s="21"/>
    </row>
    <row r="32" spans="4:21" ht="15" customHeight="1">
      <c r="D32" s="5" t="s">
        <v>33</v>
      </c>
      <c r="E32" s="21"/>
      <c r="F32" s="18">
        <v>19</v>
      </c>
      <c r="G32" s="18">
        <v>718</v>
      </c>
      <c r="H32" s="18">
        <v>333</v>
      </c>
      <c r="I32" s="18">
        <v>385</v>
      </c>
      <c r="J32" s="18">
        <v>6</v>
      </c>
      <c r="K32" s="18">
        <v>241</v>
      </c>
      <c r="L32" s="18">
        <v>114</v>
      </c>
      <c r="M32" s="18">
        <v>127</v>
      </c>
      <c r="N32" s="18">
        <v>6</v>
      </c>
      <c r="O32" s="18">
        <v>240</v>
      </c>
      <c r="P32" s="18">
        <v>111</v>
      </c>
      <c r="Q32" s="18">
        <v>129</v>
      </c>
      <c r="R32" s="18">
        <v>7</v>
      </c>
      <c r="S32" s="18">
        <v>237</v>
      </c>
      <c r="T32" s="18">
        <v>108</v>
      </c>
      <c r="U32" s="18">
        <v>129</v>
      </c>
    </row>
    <row r="33" spans="4:21" ht="15" customHeight="1">
      <c r="D33" s="5" t="s">
        <v>34</v>
      </c>
      <c r="E33" s="21"/>
      <c r="F33" s="18">
        <v>8</v>
      </c>
      <c r="G33" s="18">
        <v>192</v>
      </c>
      <c r="H33" s="18">
        <v>79</v>
      </c>
      <c r="I33" s="18">
        <v>113</v>
      </c>
      <c r="J33" s="18">
        <v>2</v>
      </c>
      <c r="K33" s="18">
        <v>71</v>
      </c>
      <c r="L33" s="18">
        <v>31</v>
      </c>
      <c r="M33" s="18">
        <v>40</v>
      </c>
      <c r="N33" s="18">
        <v>3</v>
      </c>
      <c r="O33" s="18">
        <v>56</v>
      </c>
      <c r="P33" s="18">
        <v>26</v>
      </c>
      <c r="Q33" s="18">
        <v>30</v>
      </c>
      <c r="R33" s="18">
        <v>3</v>
      </c>
      <c r="S33" s="18">
        <v>65</v>
      </c>
      <c r="T33" s="18">
        <v>22</v>
      </c>
      <c r="U33" s="18">
        <v>43</v>
      </c>
    </row>
    <row r="34" spans="4:21" ht="15" customHeight="1">
      <c r="D34" s="5" t="s">
        <v>35</v>
      </c>
      <c r="E34" s="21"/>
      <c r="F34" s="18">
        <v>7</v>
      </c>
      <c r="G34" s="18">
        <v>207</v>
      </c>
      <c r="H34" s="18">
        <v>87</v>
      </c>
      <c r="I34" s="18">
        <v>120</v>
      </c>
      <c r="J34" s="18">
        <v>2</v>
      </c>
      <c r="K34" s="18">
        <v>64</v>
      </c>
      <c r="L34" s="18">
        <v>25</v>
      </c>
      <c r="M34" s="18">
        <v>39</v>
      </c>
      <c r="N34" s="18">
        <v>2</v>
      </c>
      <c r="O34" s="18">
        <v>73</v>
      </c>
      <c r="P34" s="18">
        <v>26</v>
      </c>
      <c r="Q34" s="18">
        <v>47</v>
      </c>
      <c r="R34" s="18">
        <v>3</v>
      </c>
      <c r="S34" s="18">
        <v>70</v>
      </c>
      <c r="T34" s="18">
        <v>36</v>
      </c>
      <c r="U34" s="18">
        <v>34</v>
      </c>
    </row>
    <row r="35" spans="4:21" ht="15" customHeight="1">
      <c r="D35" s="5" t="s">
        <v>36</v>
      </c>
      <c r="E35" s="21"/>
      <c r="F35" s="18">
        <v>8</v>
      </c>
      <c r="G35" s="18">
        <v>206</v>
      </c>
      <c r="H35" s="18">
        <v>114</v>
      </c>
      <c r="I35" s="18">
        <v>92</v>
      </c>
      <c r="J35" s="18">
        <v>2</v>
      </c>
      <c r="K35" s="18">
        <v>80</v>
      </c>
      <c r="L35" s="18">
        <v>40</v>
      </c>
      <c r="M35" s="18">
        <v>40</v>
      </c>
      <c r="N35" s="18">
        <v>3</v>
      </c>
      <c r="O35" s="18">
        <v>64</v>
      </c>
      <c r="P35" s="18">
        <v>39</v>
      </c>
      <c r="Q35" s="18">
        <v>25</v>
      </c>
      <c r="R35" s="18">
        <v>3</v>
      </c>
      <c r="S35" s="18">
        <v>62</v>
      </c>
      <c r="T35" s="18">
        <v>35</v>
      </c>
      <c r="U35" s="18">
        <v>27</v>
      </c>
    </row>
    <row r="36" spans="4:21" ht="15" customHeight="1">
      <c r="D36" s="5" t="s">
        <v>37</v>
      </c>
      <c r="E36" s="21"/>
      <c r="F36" s="18">
        <v>8</v>
      </c>
      <c r="G36" s="18">
        <v>198</v>
      </c>
      <c r="H36" s="18">
        <v>110</v>
      </c>
      <c r="I36" s="18">
        <v>88</v>
      </c>
      <c r="J36" s="18">
        <v>3</v>
      </c>
      <c r="K36" s="18">
        <v>70</v>
      </c>
      <c r="L36" s="18">
        <v>38</v>
      </c>
      <c r="M36" s="18">
        <v>32</v>
      </c>
      <c r="N36" s="18">
        <v>2</v>
      </c>
      <c r="O36" s="18">
        <v>60</v>
      </c>
      <c r="P36" s="18">
        <v>34</v>
      </c>
      <c r="Q36" s="18">
        <v>26</v>
      </c>
      <c r="R36" s="18">
        <v>3</v>
      </c>
      <c r="S36" s="18">
        <v>68</v>
      </c>
      <c r="T36" s="18">
        <v>38</v>
      </c>
      <c r="U36" s="18">
        <v>30</v>
      </c>
    </row>
    <row r="37" spans="4:21" ht="15" customHeight="1">
      <c r="D37" s="5" t="s">
        <v>38</v>
      </c>
      <c r="E37" s="21"/>
      <c r="F37" s="18">
        <v>3</v>
      </c>
      <c r="G37" s="18">
        <v>61</v>
      </c>
      <c r="H37" s="18">
        <v>41</v>
      </c>
      <c r="I37" s="18">
        <v>20</v>
      </c>
      <c r="J37" s="18">
        <v>1</v>
      </c>
      <c r="K37" s="18">
        <v>22</v>
      </c>
      <c r="L37" s="18">
        <v>15</v>
      </c>
      <c r="M37" s="18">
        <v>7</v>
      </c>
      <c r="N37" s="18">
        <v>1</v>
      </c>
      <c r="O37" s="18">
        <v>21</v>
      </c>
      <c r="P37" s="18">
        <v>13</v>
      </c>
      <c r="Q37" s="18">
        <v>8</v>
      </c>
      <c r="R37" s="18">
        <v>1</v>
      </c>
      <c r="S37" s="18">
        <v>18</v>
      </c>
      <c r="T37" s="18">
        <v>13</v>
      </c>
      <c r="U37" s="18">
        <v>5</v>
      </c>
    </row>
    <row r="38" spans="4:21" ht="15" customHeight="1">
      <c r="D38" s="5" t="s">
        <v>39</v>
      </c>
      <c r="E38" s="21"/>
      <c r="F38" s="18">
        <v>18</v>
      </c>
      <c r="G38" s="18">
        <v>714</v>
      </c>
      <c r="H38" s="18">
        <v>328</v>
      </c>
      <c r="I38" s="18">
        <v>386</v>
      </c>
      <c r="J38" s="18">
        <v>6</v>
      </c>
      <c r="K38" s="18">
        <v>239</v>
      </c>
      <c r="L38" s="18">
        <v>128</v>
      </c>
      <c r="M38" s="18">
        <v>111</v>
      </c>
      <c r="N38" s="18">
        <v>6</v>
      </c>
      <c r="O38" s="18">
        <v>237</v>
      </c>
      <c r="P38" s="18">
        <v>102</v>
      </c>
      <c r="Q38" s="18">
        <v>135</v>
      </c>
      <c r="R38" s="18">
        <v>6</v>
      </c>
      <c r="S38" s="18">
        <v>238</v>
      </c>
      <c r="T38" s="18">
        <v>98</v>
      </c>
      <c r="U38" s="18">
        <v>140</v>
      </c>
    </row>
    <row r="39" spans="4:21" ht="15" customHeight="1">
      <c r="D39" s="5" t="s">
        <v>40</v>
      </c>
      <c r="E39" s="21"/>
      <c r="F39" s="18">
        <v>3</v>
      </c>
      <c r="G39" s="18">
        <v>97</v>
      </c>
      <c r="H39" s="18">
        <v>50</v>
      </c>
      <c r="I39" s="18">
        <v>47</v>
      </c>
      <c r="J39" s="18">
        <v>1</v>
      </c>
      <c r="K39" s="18">
        <v>35</v>
      </c>
      <c r="L39" s="18">
        <v>21</v>
      </c>
      <c r="M39" s="18">
        <v>14</v>
      </c>
      <c r="N39" s="18">
        <v>1</v>
      </c>
      <c r="O39" s="18">
        <v>30</v>
      </c>
      <c r="P39" s="18">
        <v>11</v>
      </c>
      <c r="Q39" s="18">
        <v>19</v>
      </c>
      <c r="R39" s="18">
        <v>1</v>
      </c>
      <c r="S39" s="18">
        <v>32</v>
      </c>
      <c r="T39" s="18">
        <v>18</v>
      </c>
      <c r="U39" s="18">
        <v>14</v>
      </c>
    </row>
    <row r="40" spans="4:21" ht="15" customHeight="1">
      <c r="D40" s="5" t="s">
        <v>41</v>
      </c>
      <c r="E40" s="21"/>
      <c r="F40" s="18">
        <v>3</v>
      </c>
      <c r="G40" s="18">
        <v>93</v>
      </c>
      <c r="H40" s="18">
        <v>55</v>
      </c>
      <c r="I40" s="18">
        <v>38</v>
      </c>
      <c r="J40" s="18">
        <v>1</v>
      </c>
      <c r="K40" s="18">
        <v>39</v>
      </c>
      <c r="L40" s="18">
        <v>24</v>
      </c>
      <c r="M40" s="18">
        <v>15</v>
      </c>
      <c r="N40" s="18">
        <v>1</v>
      </c>
      <c r="O40" s="18">
        <v>27</v>
      </c>
      <c r="P40" s="18">
        <v>17</v>
      </c>
      <c r="Q40" s="18">
        <v>10</v>
      </c>
      <c r="R40" s="18">
        <v>1</v>
      </c>
      <c r="S40" s="18">
        <v>27</v>
      </c>
      <c r="T40" s="18">
        <v>14</v>
      </c>
      <c r="U40" s="18">
        <v>13</v>
      </c>
    </row>
    <row r="41" spans="4:21" ht="15" customHeight="1">
      <c r="D41" s="5" t="s">
        <v>42</v>
      </c>
      <c r="E41" s="21"/>
      <c r="F41" s="18">
        <v>16</v>
      </c>
      <c r="G41" s="18">
        <v>618</v>
      </c>
      <c r="H41" s="18">
        <v>271</v>
      </c>
      <c r="I41" s="18">
        <v>347</v>
      </c>
      <c r="J41" s="18">
        <v>5</v>
      </c>
      <c r="K41" s="18">
        <v>201</v>
      </c>
      <c r="L41" s="18">
        <v>84</v>
      </c>
      <c r="M41" s="18">
        <v>117</v>
      </c>
      <c r="N41" s="18">
        <v>5</v>
      </c>
      <c r="O41" s="18">
        <v>194</v>
      </c>
      <c r="P41" s="18">
        <v>81</v>
      </c>
      <c r="Q41" s="18">
        <v>113</v>
      </c>
      <c r="R41" s="18">
        <v>6</v>
      </c>
      <c r="S41" s="18">
        <v>223</v>
      </c>
      <c r="T41" s="18">
        <v>106</v>
      </c>
      <c r="U41" s="18">
        <v>117</v>
      </c>
    </row>
    <row r="42" ht="15.75" customHeight="1">
      <c r="E42" s="21"/>
    </row>
    <row r="43" spans="4:21" ht="15" customHeight="1">
      <c r="D43" s="5" t="s">
        <v>43</v>
      </c>
      <c r="E43" s="21"/>
      <c r="F43" s="18">
        <v>9</v>
      </c>
      <c r="G43" s="18">
        <v>325</v>
      </c>
      <c r="H43" s="18">
        <v>150</v>
      </c>
      <c r="I43" s="18">
        <v>175</v>
      </c>
      <c r="J43" s="18">
        <v>3</v>
      </c>
      <c r="K43" s="18">
        <v>111</v>
      </c>
      <c r="L43" s="18">
        <v>47</v>
      </c>
      <c r="M43" s="18">
        <v>64</v>
      </c>
      <c r="N43" s="18">
        <v>3</v>
      </c>
      <c r="O43" s="18">
        <v>121</v>
      </c>
      <c r="P43" s="18">
        <v>61</v>
      </c>
      <c r="Q43" s="18">
        <v>60</v>
      </c>
      <c r="R43" s="18">
        <v>3</v>
      </c>
      <c r="S43" s="18">
        <v>93</v>
      </c>
      <c r="T43" s="18">
        <v>42</v>
      </c>
      <c r="U43" s="18">
        <v>51</v>
      </c>
    </row>
    <row r="44" spans="4:21" ht="15" customHeight="1">
      <c r="D44" s="5" t="s">
        <v>44</v>
      </c>
      <c r="E44" s="21"/>
      <c r="F44" s="18">
        <v>3</v>
      </c>
      <c r="G44" s="18">
        <v>103</v>
      </c>
      <c r="H44" s="18">
        <v>55</v>
      </c>
      <c r="I44" s="18">
        <v>48</v>
      </c>
      <c r="J44" s="18">
        <v>1</v>
      </c>
      <c r="K44" s="18">
        <v>35</v>
      </c>
      <c r="L44" s="18">
        <v>19</v>
      </c>
      <c r="M44" s="18">
        <v>16</v>
      </c>
      <c r="N44" s="18">
        <v>1</v>
      </c>
      <c r="O44" s="18">
        <v>32</v>
      </c>
      <c r="P44" s="18">
        <v>20</v>
      </c>
      <c r="Q44" s="18">
        <v>12</v>
      </c>
      <c r="R44" s="18">
        <v>1</v>
      </c>
      <c r="S44" s="18">
        <v>36</v>
      </c>
      <c r="T44" s="18">
        <v>16</v>
      </c>
      <c r="U44" s="18">
        <v>20</v>
      </c>
    </row>
    <row r="45" spans="4:21" ht="15" customHeight="1">
      <c r="D45" s="5" t="s">
        <v>45</v>
      </c>
      <c r="E45" s="21"/>
      <c r="F45" s="18">
        <v>3</v>
      </c>
      <c r="G45" s="18">
        <v>70</v>
      </c>
      <c r="H45" s="18">
        <v>41</v>
      </c>
      <c r="I45" s="18">
        <v>29</v>
      </c>
      <c r="J45" s="18">
        <v>1</v>
      </c>
      <c r="K45" s="18">
        <v>16</v>
      </c>
      <c r="L45" s="18">
        <v>10</v>
      </c>
      <c r="M45" s="18">
        <v>6</v>
      </c>
      <c r="N45" s="18">
        <v>1</v>
      </c>
      <c r="O45" s="18">
        <v>30</v>
      </c>
      <c r="P45" s="18">
        <v>17</v>
      </c>
      <c r="Q45" s="18">
        <v>13</v>
      </c>
      <c r="R45" s="18">
        <v>1</v>
      </c>
      <c r="S45" s="18">
        <v>24</v>
      </c>
      <c r="T45" s="18">
        <v>14</v>
      </c>
      <c r="U45" s="18">
        <v>10</v>
      </c>
    </row>
    <row r="46" spans="4:21" ht="15" customHeight="1">
      <c r="D46" s="5" t="s">
        <v>46</v>
      </c>
      <c r="E46" s="21"/>
      <c r="F46" s="18">
        <v>6</v>
      </c>
      <c r="G46" s="18">
        <v>143</v>
      </c>
      <c r="H46" s="18">
        <v>72</v>
      </c>
      <c r="I46" s="18">
        <v>71</v>
      </c>
      <c r="J46" s="18">
        <v>2</v>
      </c>
      <c r="K46" s="18">
        <v>46</v>
      </c>
      <c r="L46" s="18">
        <v>16</v>
      </c>
      <c r="M46" s="18">
        <v>30</v>
      </c>
      <c r="N46" s="18">
        <v>2</v>
      </c>
      <c r="O46" s="18">
        <v>59</v>
      </c>
      <c r="P46" s="18">
        <v>34</v>
      </c>
      <c r="Q46" s="18">
        <v>25</v>
      </c>
      <c r="R46" s="18">
        <v>2</v>
      </c>
      <c r="S46" s="18">
        <v>38</v>
      </c>
      <c r="T46" s="18">
        <v>22</v>
      </c>
      <c r="U46" s="18">
        <v>16</v>
      </c>
    </row>
    <row r="47" spans="4:21" ht="15" customHeight="1">
      <c r="D47" s="5" t="s">
        <v>47</v>
      </c>
      <c r="E47" s="21"/>
      <c r="F47" s="18">
        <v>6</v>
      </c>
      <c r="G47" s="18">
        <v>218</v>
      </c>
      <c r="H47" s="18">
        <v>114</v>
      </c>
      <c r="I47" s="18">
        <v>104</v>
      </c>
      <c r="J47" s="18">
        <v>2</v>
      </c>
      <c r="K47" s="18">
        <v>72</v>
      </c>
      <c r="L47" s="18">
        <v>38</v>
      </c>
      <c r="M47" s="18">
        <v>34</v>
      </c>
      <c r="N47" s="18">
        <v>2</v>
      </c>
      <c r="O47" s="18">
        <v>69</v>
      </c>
      <c r="P47" s="18">
        <v>35</v>
      </c>
      <c r="Q47" s="18">
        <v>34</v>
      </c>
      <c r="R47" s="18">
        <v>2</v>
      </c>
      <c r="S47" s="18">
        <v>77</v>
      </c>
      <c r="T47" s="18">
        <v>41</v>
      </c>
      <c r="U47" s="18">
        <v>36</v>
      </c>
    </row>
    <row r="48" spans="4:21" ht="15" customHeight="1">
      <c r="D48" s="5" t="s">
        <v>48</v>
      </c>
      <c r="E48" s="21"/>
      <c r="F48" s="18">
        <v>6</v>
      </c>
      <c r="G48" s="18">
        <v>228</v>
      </c>
      <c r="H48" s="18">
        <v>115</v>
      </c>
      <c r="I48" s="18">
        <v>113</v>
      </c>
      <c r="J48" s="18">
        <v>2</v>
      </c>
      <c r="K48" s="18">
        <v>80</v>
      </c>
      <c r="L48" s="18">
        <v>39</v>
      </c>
      <c r="M48" s="18">
        <v>41</v>
      </c>
      <c r="N48" s="18">
        <v>2</v>
      </c>
      <c r="O48" s="18">
        <v>79</v>
      </c>
      <c r="P48" s="18">
        <v>41</v>
      </c>
      <c r="Q48" s="18">
        <v>38</v>
      </c>
      <c r="R48" s="18">
        <v>2</v>
      </c>
      <c r="S48" s="18">
        <v>69</v>
      </c>
      <c r="T48" s="18">
        <v>35</v>
      </c>
      <c r="U48" s="18">
        <v>34</v>
      </c>
    </row>
    <row r="49" spans="4:21" ht="15" customHeight="1">
      <c r="D49" s="5" t="s">
        <v>49</v>
      </c>
      <c r="E49" s="21"/>
      <c r="F49" s="18">
        <v>22</v>
      </c>
      <c r="G49" s="18">
        <v>864</v>
      </c>
      <c r="H49" s="18">
        <v>362</v>
      </c>
      <c r="I49" s="18">
        <v>502</v>
      </c>
      <c r="J49" s="18">
        <v>7</v>
      </c>
      <c r="K49" s="18">
        <v>280</v>
      </c>
      <c r="L49" s="18">
        <v>108</v>
      </c>
      <c r="M49" s="18">
        <v>172</v>
      </c>
      <c r="N49" s="18">
        <v>7</v>
      </c>
      <c r="O49" s="18">
        <v>277</v>
      </c>
      <c r="P49" s="18">
        <v>119</v>
      </c>
      <c r="Q49" s="18">
        <v>158</v>
      </c>
      <c r="R49" s="18">
        <v>8</v>
      </c>
      <c r="S49" s="18">
        <v>307</v>
      </c>
      <c r="T49" s="18">
        <v>135</v>
      </c>
      <c r="U49" s="18">
        <v>172</v>
      </c>
    </row>
    <row r="50" spans="4:21" ht="15" customHeight="1">
      <c r="D50" s="5" t="s">
        <v>50</v>
      </c>
      <c r="E50" s="21"/>
      <c r="F50" s="18">
        <v>6</v>
      </c>
      <c r="G50" s="18">
        <v>186</v>
      </c>
      <c r="H50" s="18">
        <v>98</v>
      </c>
      <c r="I50" s="18">
        <v>88</v>
      </c>
      <c r="J50" s="18">
        <v>2</v>
      </c>
      <c r="K50" s="18">
        <v>66</v>
      </c>
      <c r="L50" s="18">
        <v>35</v>
      </c>
      <c r="M50" s="18">
        <v>31</v>
      </c>
      <c r="N50" s="18">
        <v>2</v>
      </c>
      <c r="O50" s="18">
        <v>58</v>
      </c>
      <c r="P50" s="18">
        <v>33</v>
      </c>
      <c r="Q50" s="18">
        <v>25</v>
      </c>
      <c r="R50" s="18">
        <v>2</v>
      </c>
      <c r="S50" s="18">
        <v>62</v>
      </c>
      <c r="T50" s="18">
        <v>30</v>
      </c>
      <c r="U50" s="18">
        <v>32</v>
      </c>
    </row>
    <row r="51" spans="4:21" ht="15" customHeight="1">
      <c r="D51" s="5" t="s">
        <v>51</v>
      </c>
      <c r="E51" s="21"/>
      <c r="F51" s="18">
        <v>24</v>
      </c>
      <c r="G51" s="18">
        <v>956</v>
      </c>
      <c r="H51" s="18">
        <v>428</v>
      </c>
      <c r="I51" s="18">
        <v>528</v>
      </c>
      <c r="J51" s="18">
        <v>8</v>
      </c>
      <c r="K51" s="18">
        <v>323</v>
      </c>
      <c r="L51" s="18">
        <v>130</v>
      </c>
      <c r="M51" s="18">
        <v>193</v>
      </c>
      <c r="N51" s="18">
        <v>8</v>
      </c>
      <c r="O51" s="18">
        <v>321</v>
      </c>
      <c r="P51" s="18">
        <v>133</v>
      </c>
      <c r="Q51" s="18">
        <v>188</v>
      </c>
      <c r="R51" s="18">
        <v>8</v>
      </c>
      <c r="S51" s="18">
        <v>312</v>
      </c>
      <c r="T51" s="18">
        <v>165</v>
      </c>
      <c r="U51" s="18">
        <v>147</v>
      </c>
    </row>
    <row r="52" spans="4:21" ht="15" customHeight="1">
      <c r="D52" s="5" t="s">
        <v>52</v>
      </c>
      <c r="E52" s="21"/>
      <c r="F52" s="18">
        <v>24</v>
      </c>
      <c r="G52" s="18">
        <v>950</v>
      </c>
      <c r="H52" s="18">
        <v>428</v>
      </c>
      <c r="I52" s="18">
        <v>522</v>
      </c>
      <c r="J52" s="18">
        <v>8</v>
      </c>
      <c r="K52" s="18">
        <v>320</v>
      </c>
      <c r="L52" s="18">
        <v>146</v>
      </c>
      <c r="M52" s="18">
        <v>174</v>
      </c>
      <c r="N52" s="18">
        <v>8</v>
      </c>
      <c r="O52" s="18">
        <v>309</v>
      </c>
      <c r="P52" s="18">
        <v>143</v>
      </c>
      <c r="Q52" s="18">
        <v>166</v>
      </c>
      <c r="R52" s="18">
        <v>8</v>
      </c>
      <c r="S52" s="18">
        <v>321</v>
      </c>
      <c r="T52" s="18">
        <v>139</v>
      </c>
      <c r="U52" s="18">
        <v>182</v>
      </c>
    </row>
    <row r="53" ht="15.75" customHeight="1">
      <c r="E53" s="21"/>
    </row>
    <row r="54" spans="4:21" ht="15" customHeight="1">
      <c r="D54" s="5" t="s">
        <v>53</v>
      </c>
      <c r="E54" s="21"/>
      <c r="F54" s="18">
        <v>24</v>
      </c>
      <c r="G54" s="18">
        <v>950</v>
      </c>
      <c r="H54" s="18">
        <v>376</v>
      </c>
      <c r="I54" s="18">
        <v>574</v>
      </c>
      <c r="J54" s="18">
        <v>8</v>
      </c>
      <c r="K54" s="18">
        <v>320</v>
      </c>
      <c r="L54" s="18">
        <v>134</v>
      </c>
      <c r="M54" s="18">
        <v>186</v>
      </c>
      <c r="N54" s="18">
        <v>8</v>
      </c>
      <c r="O54" s="18">
        <v>318</v>
      </c>
      <c r="P54" s="18">
        <v>121</v>
      </c>
      <c r="Q54" s="18">
        <v>197</v>
      </c>
      <c r="R54" s="18">
        <v>8</v>
      </c>
      <c r="S54" s="18">
        <v>312</v>
      </c>
      <c r="T54" s="18">
        <v>121</v>
      </c>
      <c r="U54" s="18">
        <v>191</v>
      </c>
    </row>
    <row r="55" spans="4:21" ht="15" customHeight="1">
      <c r="D55" s="5" t="s">
        <v>54</v>
      </c>
      <c r="E55" s="21"/>
      <c r="F55" s="18">
        <v>23</v>
      </c>
      <c r="G55" s="18">
        <v>909</v>
      </c>
      <c r="H55" s="18">
        <v>394</v>
      </c>
      <c r="I55" s="18">
        <v>515</v>
      </c>
      <c r="J55" s="18">
        <v>7</v>
      </c>
      <c r="K55" s="18">
        <v>282</v>
      </c>
      <c r="L55" s="18">
        <v>119</v>
      </c>
      <c r="M55" s="18">
        <v>163</v>
      </c>
      <c r="N55" s="18">
        <v>8</v>
      </c>
      <c r="O55" s="18">
        <v>317</v>
      </c>
      <c r="P55" s="18">
        <v>144</v>
      </c>
      <c r="Q55" s="18">
        <v>173</v>
      </c>
      <c r="R55" s="18">
        <v>8</v>
      </c>
      <c r="S55" s="18">
        <v>310</v>
      </c>
      <c r="T55" s="18">
        <v>131</v>
      </c>
      <c r="U55" s="18">
        <v>179</v>
      </c>
    </row>
    <row r="56" spans="4:21" ht="15" customHeight="1">
      <c r="D56" s="5" t="s">
        <v>55</v>
      </c>
      <c r="E56" s="21"/>
      <c r="F56" s="18">
        <v>14</v>
      </c>
      <c r="G56" s="18">
        <v>493</v>
      </c>
      <c r="H56" s="18">
        <v>217</v>
      </c>
      <c r="I56" s="18">
        <v>276</v>
      </c>
      <c r="J56" s="18">
        <v>5</v>
      </c>
      <c r="K56" s="18">
        <v>179</v>
      </c>
      <c r="L56" s="18">
        <v>88</v>
      </c>
      <c r="M56" s="18">
        <v>91</v>
      </c>
      <c r="N56" s="18">
        <v>5</v>
      </c>
      <c r="O56" s="18">
        <v>170</v>
      </c>
      <c r="P56" s="18">
        <v>73</v>
      </c>
      <c r="Q56" s="18">
        <v>97</v>
      </c>
      <c r="R56" s="18">
        <v>4</v>
      </c>
      <c r="S56" s="18">
        <v>144</v>
      </c>
      <c r="T56" s="18">
        <v>56</v>
      </c>
      <c r="U56" s="18">
        <v>88</v>
      </c>
    </row>
    <row r="57" spans="4:21" ht="15" customHeight="1">
      <c r="D57" s="5" t="s">
        <v>56</v>
      </c>
      <c r="E57" s="21"/>
      <c r="F57" s="18">
        <v>22</v>
      </c>
      <c r="G57" s="18">
        <v>878</v>
      </c>
      <c r="H57" s="18">
        <v>368</v>
      </c>
      <c r="I57" s="18">
        <v>510</v>
      </c>
      <c r="J57" s="18">
        <v>7</v>
      </c>
      <c r="K57" s="18">
        <v>282</v>
      </c>
      <c r="L57" s="18">
        <v>121</v>
      </c>
      <c r="M57" s="18">
        <v>161</v>
      </c>
      <c r="N57" s="18">
        <v>7</v>
      </c>
      <c r="O57" s="18">
        <v>280</v>
      </c>
      <c r="P57" s="18">
        <v>128</v>
      </c>
      <c r="Q57" s="18">
        <v>152</v>
      </c>
      <c r="R57" s="18">
        <v>8</v>
      </c>
      <c r="S57" s="18">
        <v>316</v>
      </c>
      <c r="T57" s="18">
        <v>119</v>
      </c>
      <c r="U57" s="18">
        <v>197</v>
      </c>
    </row>
    <row r="58" spans="4:21" ht="15" customHeight="1">
      <c r="D58" s="5" t="s">
        <v>57</v>
      </c>
      <c r="E58" s="21"/>
      <c r="F58" s="18">
        <v>3</v>
      </c>
      <c r="G58" s="18">
        <v>77</v>
      </c>
      <c r="H58" s="18">
        <v>31</v>
      </c>
      <c r="I58" s="18">
        <v>46</v>
      </c>
      <c r="J58" s="18">
        <v>1</v>
      </c>
      <c r="K58" s="18">
        <v>35</v>
      </c>
      <c r="L58" s="18">
        <v>18</v>
      </c>
      <c r="M58" s="18">
        <v>17</v>
      </c>
      <c r="N58" s="18">
        <v>1</v>
      </c>
      <c r="O58" s="18">
        <v>19</v>
      </c>
      <c r="P58" s="18">
        <v>6</v>
      </c>
      <c r="Q58" s="18">
        <v>13</v>
      </c>
      <c r="R58" s="18">
        <v>1</v>
      </c>
      <c r="S58" s="18">
        <v>23</v>
      </c>
      <c r="T58" s="18">
        <v>7</v>
      </c>
      <c r="U58" s="18">
        <v>16</v>
      </c>
    </row>
    <row r="59" spans="4:21" ht="15" customHeight="1">
      <c r="D59" s="5" t="s">
        <v>58</v>
      </c>
      <c r="E59" s="21"/>
      <c r="F59" s="18">
        <v>17</v>
      </c>
      <c r="G59" s="18">
        <v>605</v>
      </c>
      <c r="H59" s="18">
        <v>335</v>
      </c>
      <c r="I59" s="18">
        <v>270</v>
      </c>
      <c r="J59" s="18">
        <v>6</v>
      </c>
      <c r="K59" s="18">
        <v>210</v>
      </c>
      <c r="L59" s="18">
        <v>137</v>
      </c>
      <c r="M59" s="18">
        <v>73</v>
      </c>
      <c r="N59" s="18">
        <v>6</v>
      </c>
      <c r="O59" s="18">
        <v>225</v>
      </c>
      <c r="P59" s="18">
        <v>112</v>
      </c>
      <c r="Q59" s="18">
        <v>113</v>
      </c>
      <c r="R59" s="18">
        <v>5</v>
      </c>
      <c r="S59" s="18">
        <v>170</v>
      </c>
      <c r="T59" s="18">
        <v>86</v>
      </c>
      <c r="U59" s="18">
        <v>84</v>
      </c>
    </row>
    <row r="60" spans="4:21" ht="15" customHeight="1">
      <c r="D60" s="5" t="s">
        <v>59</v>
      </c>
      <c r="E60" s="21"/>
      <c r="F60" s="18">
        <v>12</v>
      </c>
      <c r="G60" s="18">
        <v>474</v>
      </c>
      <c r="H60" s="18">
        <v>224</v>
      </c>
      <c r="I60" s="18">
        <v>250</v>
      </c>
      <c r="J60" s="18">
        <v>4</v>
      </c>
      <c r="K60" s="18">
        <v>161</v>
      </c>
      <c r="L60" s="18">
        <v>80</v>
      </c>
      <c r="M60" s="18">
        <v>81</v>
      </c>
      <c r="N60" s="18">
        <v>4</v>
      </c>
      <c r="O60" s="18">
        <v>156</v>
      </c>
      <c r="P60" s="18">
        <v>70</v>
      </c>
      <c r="Q60" s="18">
        <v>86</v>
      </c>
      <c r="R60" s="18">
        <v>4</v>
      </c>
      <c r="S60" s="18">
        <v>157</v>
      </c>
      <c r="T60" s="18">
        <v>74</v>
      </c>
      <c r="U60" s="18">
        <v>83</v>
      </c>
    </row>
    <row r="61" spans="4:21" ht="15" customHeight="1">
      <c r="D61" s="5" t="s">
        <v>60</v>
      </c>
      <c r="E61" s="21"/>
      <c r="F61" s="18">
        <v>15</v>
      </c>
      <c r="G61" s="18">
        <v>596</v>
      </c>
      <c r="H61" s="18">
        <v>263</v>
      </c>
      <c r="I61" s="18">
        <v>333</v>
      </c>
      <c r="J61" s="18">
        <v>5</v>
      </c>
      <c r="K61" s="18">
        <v>200</v>
      </c>
      <c r="L61" s="18">
        <v>86</v>
      </c>
      <c r="M61" s="18">
        <v>114</v>
      </c>
      <c r="N61" s="18">
        <v>5</v>
      </c>
      <c r="O61" s="18">
        <v>201</v>
      </c>
      <c r="P61" s="18">
        <v>88</v>
      </c>
      <c r="Q61" s="18">
        <v>113</v>
      </c>
      <c r="R61" s="18">
        <v>5</v>
      </c>
      <c r="S61" s="18">
        <v>195</v>
      </c>
      <c r="T61" s="18">
        <v>89</v>
      </c>
      <c r="U61" s="18">
        <v>106</v>
      </c>
    </row>
    <row r="62" spans="4:21" ht="15" customHeight="1">
      <c r="D62" s="5" t="s">
        <v>61</v>
      </c>
      <c r="E62" s="21"/>
      <c r="F62" s="18">
        <v>6</v>
      </c>
      <c r="G62" s="18">
        <v>232</v>
      </c>
      <c r="H62" s="18">
        <v>130</v>
      </c>
      <c r="I62" s="18">
        <v>102</v>
      </c>
      <c r="J62" s="18">
        <v>2</v>
      </c>
      <c r="K62" s="18">
        <v>80</v>
      </c>
      <c r="L62" s="18">
        <v>41</v>
      </c>
      <c r="M62" s="18">
        <v>39</v>
      </c>
      <c r="N62" s="18">
        <v>2</v>
      </c>
      <c r="O62" s="18">
        <v>80</v>
      </c>
      <c r="P62" s="18">
        <v>46</v>
      </c>
      <c r="Q62" s="18">
        <v>34</v>
      </c>
      <c r="R62" s="18">
        <v>2</v>
      </c>
      <c r="S62" s="18">
        <v>72</v>
      </c>
      <c r="T62" s="18">
        <v>43</v>
      </c>
      <c r="U62" s="18">
        <v>29</v>
      </c>
    </row>
    <row r="63" spans="4:21" ht="15" customHeight="1">
      <c r="D63" s="5" t="s">
        <v>62</v>
      </c>
      <c r="E63" s="21"/>
      <c r="F63" s="18">
        <v>19</v>
      </c>
      <c r="G63" s="18">
        <v>750</v>
      </c>
      <c r="H63" s="18">
        <v>292</v>
      </c>
      <c r="I63" s="18">
        <v>458</v>
      </c>
      <c r="J63" s="18">
        <v>6</v>
      </c>
      <c r="K63" s="18">
        <v>241</v>
      </c>
      <c r="L63" s="18">
        <v>90</v>
      </c>
      <c r="M63" s="18">
        <v>151</v>
      </c>
      <c r="N63" s="18">
        <v>6</v>
      </c>
      <c r="O63" s="18">
        <v>237</v>
      </c>
      <c r="P63" s="18">
        <v>88</v>
      </c>
      <c r="Q63" s="18">
        <v>149</v>
      </c>
      <c r="R63" s="18">
        <v>7</v>
      </c>
      <c r="S63" s="18">
        <v>272</v>
      </c>
      <c r="T63" s="18">
        <v>114</v>
      </c>
      <c r="U63" s="18">
        <v>158</v>
      </c>
    </row>
    <row r="64" spans="1:21" ht="5.25" customHeight="1" thickBot="1">
      <c r="A64" s="20"/>
      <c r="B64" s="20"/>
      <c r="C64" s="20"/>
      <c r="D64" s="20"/>
      <c r="E64" s="23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4:21" ht="15" customHeight="1" thickTop="1">
      <c r="D65" s="5" t="s">
        <v>164</v>
      </c>
      <c r="E65" s="21"/>
      <c r="F65" s="18">
        <v>24</v>
      </c>
      <c r="G65" s="18">
        <v>955</v>
      </c>
      <c r="H65" s="18">
        <v>514</v>
      </c>
      <c r="I65" s="18">
        <v>441</v>
      </c>
      <c r="J65" s="18">
        <v>8</v>
      </c>
      <c r="K65" s="18">
        <v>321</v>
      </c>
      <c r="L65" s="18">
        <v>167</v>
      </c>
      <c r="M65" s="18">
        <v>154</v>
      </c>
      <c r="N65" s="18">
        <v>8</v>
      </c>
      <c r="O65" s="18">
        <v>318</v>
      </c>
      <c r="P65" s="18">
        <v>178</v>
      </c>
      <c r="Q65" s="18">
        <v>140</v>
      </c>
      <c r="R65" s="18">
        <v>8</v>
      </c>
      <c r="S65" s="18">
        <v>316</v>
      </c>
      <c r="T65" s="18">
        <v>169</v>
      </c>
      <c r="U65" s="18">
        <v>147</v>
      </c>
    </row>
    <row r="66" spans="4:21" ht="15" customHeight="1">
      <c r="D66" s="5" t="s">
        <v>63</v>
      </c>
      <c r="E66" s="21"/>
      <c r="F66" s="18">
        <v>8</v>
      </c>
      <c r="G66" s="18">
        <v>265</v>
      </c>
      <c r="H66" s="18">
        <v>93</v>
      </c>
      <c r="I66" s="18">
        <v>172</v>
      </c>
      <c r="J66" s="18">
        <v>2</v>
      </c>
      <c r="K66" s="18">
        <v>80</v>
      </c>
      <c r="L66" s="18">
        <v>21</v>
      </c>
      <c r="M66" s="18">
        <v>59</v>
      </c>
      <c r="N66" s="18">
        <v>2</v>
      </c>
      <c r="O66" s="18">
        <v>78</v>
      </c>
      <c r="P66" s="18">
        <v>28</v>
      </c>
      <c r="Q66" s="18">
        <v>50</v>
      </c>
      <c r="R66" s="18">
        <v>4</v>
      </c>
      <c r="S66" s="18">
        <v>107</v>
      </c>
      <c r="T66" s="18">
        <v>44</v>
      </c>
      <c r="U66" s="18">
        <v>63</v>
      </c>
    </row>
    <row r="67" spans="4:21" ht="15" customHeight="1">
      <c r="D67" s="5" t="s">
        <v>64</v>
      </c>
      <c r="E67" s="21"/>
      <c r="F67" s="18">
        <v>3</v>
      </c>
      <c r="G67" s="18">
        <v>89</v>
      </c>
      <c r="H67" s="18">
        <v>48</v>
      </c>
      <c r="I67" s="18">
        <v>41</v>
      </c>
      <c r="J67" s="18">
        <v>1</v>
      </c>
      <c r="K67" s="18">
        <v>37</v>
      </c>
      <c r="L67" s="18">
        <v>22</v>
      </c>
      <c r="M67" s="18">
        <v>15</v>
      </c>
      <c r="N67" s="18">
        <v>1</v>
      </c>
      <c r="O67" s="18">
        <v>24</v>
      </c>
      <c r="P67" s="18">
        <v>14</v>
      </c>
      <c r="Q67" s="18">
        <v>10</v>
      </c>
      <c r="R67" s="18">
        <v>1</v>
      </c>
      <c r="S67" s="18">
        <v>28</v>
      </c>
      <c r="T67" s="18">
        <v>12</v>
      </c>
      <c r="U67" s="18">
        <v>16</v>
      </c>
    </row>
    <row r="68" spans="4:21" ht="15" customHeight="1">
      <c r="D68" s="5" t="s">
        <v>65</v>
      </c>
      <c r="E68" s="21"/>
      <c r="F68" s="18">
        <v>17</v>
      </c>
      <c r="G68" s="18">
        <v>669</v>
      </c>
      <c r="H68" s="18">
        <v>339</v>
      </c>
      <c r="I68" s="18">
        <v>330</v>
      </c>
      <c r="J68" s="18">
        <v>5</v>
      </c>
      <c r="K68" s="18">
        <v>201</v>
      </c>
      <c r="L68" s="18">
        <v>96</v>
      </c>
      <c r="M68" s="18">
        <v>105</v>
      </c>
      <c r="N68" s="18">
        <v>6</v>
      </c>
      <c r="O68" s="18">
        <v>234</v>
      </c>
      <c r="P68" s="18">
        <v>115</v>
      </c>
      <c r="Q68" s="18">
        <v>119</v>
      </c>
      <c r="R68" s="18">
        <v>6</v>
      </c>
      <c r="S68" s="18">
        <v>234</v>
      </c>
      <c r="T68" s="18">
        <v>128</v>
      </c>
      <c r="U68" s="18">
        <v>106</v>
      </c>
    </row>
    <row r="69" spans="4:21" ht="15" customHeight="1">
      <c r="D69" s="5" t="s">
        <v>66</v>
      </c>
      <c r="E69" s="21"/>
      <c r="F69" s="18">
        <v>3</v>
      </c>
      <c r="G69" s="18">
        <v>75</v>
      </c>
      <c r="H69" s="18">
        <v>49</v>
      </c>
      <c r="I69" s="18">
        <v>26</v>
      </c>
      <c r="J69" s="18">
        <v>1</v>
      </c>
      <c r="K69" s="18">
        <v>22</v>
      </c>
      <c r="L69" s="18">
        <v>14</v>
      </c>
      <c r="M69" s="18">
        <v>8</v>
      </c>
      <c r="N69" s="18">
        <v>1</v>
      </c>
      <c r="O69" s="18">
        <v>25</v>
      </c>
      <c r="P69" s="18">
        <v>17</v>
      </c>
      <c r="Q69" s="18">
        <v>8</v>
      </c>
      <c r="R69" s="18">
        <v>1</v>
      </c>
      <c r="S69" s="18">
        <v>28</v>
      </c>
      <c r="T69" s="18">
        <v>18</v>
      </c>
      <c r="U69" s="18">
        <v>10</v>
      </c>
    </row>
    <row r="70" ht="15" customHeight="1">
      <c r="E70" s="21"/>
    </row>
    <row r="71" spans="4:21" ht="15" customHeight="1">
      <c r="D71" s="5" t="s">
        <v>67</v>
      </c>
      <c r="E71" s="21"/>
      <c r="F71" s="18">
        <v>3</v>
      </c>
      <c r="G71" s="18">
        <v>69</v>
      </c>
      <c r="H71" s="18">
        <v>37</v>
      </c>
      <c r="I71" s="18">
        <v>32</v>
      </c>
      <c r="J71" s="18">
        <v>1</v>
      </c>
      <c r="K71" s="18">
        <v>31</v>
      </c>
      <c r="L71" s="18">
        <v>19</v>
      </c>
      <c r="M71" s="18">
        <v>12</v>
      </c>
      <c r="N71" s="18">
        <v>1</v>
      </c>
      <c r="O71" s="18">
        <v>20</v>
      </c>
      <c r="P71" s="18">
        <v>11</v>
      </c>
      <c r="Q71" s="18">
        <v>9</v>
      </c>
      <c r="R71" s="18">
        <v>1</v>
      </c>
      <c r="S71" s="18">
        <v>18</v>
      </c>
      <c r="T71" s="18">
        <v>7</v>
      </c>
      <c r="U71" s="18">
        <v>11</v>
      </c>
    </row>
    <row r="72" spans="4:21" ht="15" customHeight="1">
      <c r="D72" s="5" t="s">
        <v>68</v>
      </c>
      <c r="E72" s="21"/>
      <c r="F72" s="18">
        <v>18</v>
      </c>
      <c r="G72" s="18">
        <v>718</v>
      </c>
      <c r="H72" s="18">
        <v>284</v>
      </c>
      <c r="I72" s="18">
        <v>434</v>
      </c>
      <c r="J72" s="18">
        <v>6</v>
      </c>
      <c r="K72" s="18">
        <v>244</v>
      </c>
      <c r="L72" s="18">
        <v>101</v>
      </c>
      <c r="M72" s="18">
        <v>143</v>
      </c>
      <c r="N72" s="18">
        <v>6</v>
      </c>
      <c r="O72" s="18">
        <v>236</v>
      </c>
      <c r="P72" s="18">
        <v>102</v>
      </c>
      <c r="Q72" s="18">
        <v>134</v>
      </c>
      <c r="R72" s="18">
        <v>6</v>
      </c>
      <c r="S72" s="18">
        <v>238</v>
      </c>
      <c r="T72" s="18">
        <v>81</v>
      </c>
      <c r="U72" s="18">
        <v>157</v>
      </c>
    </row>
    <row r="73" spans="5:21" ht="15" customHeight="1">
      <c r="E73" s="24" t="s">
        <v>69</v>
      </c>
      <c r="F73" s="18">
        <f>J73+N73+R73</f>
        <v>679</v>
      </c>
      <c r="G73" s="18">
        <f>H73+I73</f>
        <v>25090</v>
      </c>
      <c r="H73" s="18">
        <f>L73+P73+T73</f>
        <v>11583</v>
      </c>
      <c r="I73" s="18">
        <f>M73+Q73+U73</f>
        <v>13507</v>
      </c>
      <c r="J73" s="18">
        <f>+J10+J11+J12+J13+J14+J15+J16+J17+J18+J19+J21+J22+J23+J24+J25+J26+J27+J28+J29+J30+J32+J33+J34+J35+J36+J37+J38+J39+J40+J41+J43+J44+J45+J46+J47+J48+J49+J50+J51+J52+J54+J55+J56+J57+J58+J59+J60+J61+J62+J63+J65+J66+J67+J68+J69+J71+J72</f>
        <v>220</v>
      </c>
      <c r="K73" s="18">
        <f>+K10+K11+K12+K13+K14+K15+K16+K17+K18+K19+K21+K22+K23+K24+K25+K26+K27+K28+K29+K30+K32+K33+K34+K35+K36+K37+K38+K39+K40+K41+K43+K44+K45+K46+K47+K48+K49+K50+K51+K52+K54+K55+K56+K57+K58+K59+K60+K61+K62+K63+K65+K66+K67+K68+K69+K71+K72</f>
        <v>8359</v>
      </c>
      <c r="L73" s="18">
        <f>+L10+L11+L12+L13+L14+L15+L16+L17+L18+L19+L21+L22+L23+L24+L25+L26+L27+L28+L29+L30+L32+L33+L34+L35+L36+L37+L38+L39+L40+L41+L43+L44+L45+L46+L47+L48+L49+L50+L51+L52+L54+L55+L56+L57+L58+L59+L60+L61+L62+L63+L65+L66+L67+L68+L69+L71+L72</f>
        <v>3884</v>
      </c>
      <c r="M73" s="18">
        <f>+M10+M11+M12+M13+M14+M15+M16+M17+M18+M19+M21+M22+M23+M24+M25+M26+M27+M28+M29+M30+M32+M33+M34+M35+M36+M37+M38+M39+M40+M41+M43+M44+M45+M46+M47+M48+M49+M50+M51+M52+M54+M55+M56+M57+M58+M59+M60+M61+M62+M63+M65+M66+M67+M68+M69+M71+M72</f>
        <v>4475</v>
      </c>
      <c r="N73" s="18">
        <f aca="true" t="shared" si="0" ref="N73:T73">+N10+N11+N12+N13+N14+N15+N16+N17+N18+N19+N21+N22+N23+N24+N25+N26+N27+N28+N29+N30+N32+N33+N34+N35+N36+N37+N38+N39+N40+N41+N43+N44+N45+N46+N47+N48+N49+N50+N51+N52+N54+N55+N56+N57+N58+N59+N60+N61+N62+N63+N65+N66+N67+N68+N69+N71+N72</f>
        <v>224</v>
      </c>
      <c r="O73" s="18">
        <f t="shared" si="0"/>
        <v>8292</v>
      </c>
      <c r="P73" s="18">
        <f t="shared" si="0"/>
        <v>3829</v>
      </c>
      <c r="Q73" s="18">
        <f t="shared" si="0"/>
        <v>4463</v>
      </c>
      <c r="R73" s="18">
        <f t="shared" si="0"/>
        <v>235</v>
      </c>
      <c r="S73" s="18">
        <f t="shared" si="0"/>
        <v>8439</v>
      </c>
      <c r="T73" s="18">
        <f t="shared" si="0"/>
        <v>3870</v>
      </c>
      <c r="U73" s="18">
        <f>+U10+U11+U12+U13+U14+U15+U16+U17+U18+U19+U21+U22+U23+U24+U25+U26+U27+U28+U29+U30+U32+U33+U34+U35+U36+U37+U38+U39+U40+U41+U43+U44+U45+U46+U47+U48+U49+U50+U51+U52+U54+U55+U56+U57+U58+U59+U60+U61+U62+U63+U65+U66+U67+U68+U69+U71+U72</f>
        <v>4569</v>
      </c>
    </row>
    <row r="74" ht="15" customHeight="1">
      <c r="E74" s="21"/>
    </row>
    <row r="75" spans="3:21" ht="15" customHeight="1">
      <c r="C75" s="17" t="s">
        <v>70</v>
      </c>
      <c r="D75" s="5" t="s">
        <v>71</v>
      </c>
      <c r="E75" s="21"/>
      <c r="F75" s="18">
        <v>29</v>
      </c>
      <c r="G75" s="18">
        <v>1083</v>
      </c>
      <c r="H75" s="18">
        <v>420</v>
      </c>
      <c r="I75" s="18">
        <v>663</v>
      </c>
      <c r="J75" s="18">
        <v>9</v>
      </c>
      <c r="K75" s="18">
        <v>361</v>
      </c>
      <c r="L75" s="18">
        <v>153</v>
      </c>
      <c r="M75" s="18">
        <v>208</v>
      </c>
      <c r="N75" s="18">
        <v>10</v>
      </c>
      <c r="O75" s="18">
        <v>364</v>
      </c>
      <c r="P75" s="18">
        <v>130</v>
      </c>
      <c r="Q75" s="18">
        <v>234</v>
      </c>
      <c r="R75" s="18">
        <v>10</v>
      </c>
      <c r="S75" s="18">
        <v>358</v>
      </c>
      <c r="T75" s="18">
        <v>137</v>
      </c>
      <c r="U75" s="18">
        <v>221</v>
      </c>
    </row>
    <row r="76" spans="4:21" ht="15" customHeight="1">
      <c r="D76" s="5" t="s">
        <v>72</v>
      </c>
      <c r="E76" s="21"/>
      <c r="F76" s="18">
        <v>29</v>
      </c>
      <c r="G76" s="18">
        <v>1089</v>
      </c>
      <c r="H76" s="18">
        <v>395</v>
      </c>
      <c r="I76" s="18">
        <v>694</v>
      </c>
      <c r="J76" s="18">
        <v>9</v>
      </c>
      <c r="K76" s="18">
        <v>363</v>
      </c>
      <c r="L76" s="18">
        <v>118</v>
      </c>
      <c r="M76" s="18">
        <v>245</v>
      </c>
      <c r="N76" s="18">
        <v>10</v>
      </c>
      <c r="O76" s="18">
        <v>361</v>
      </c>
      <c r="P76" s="18">
        <v>147</v>
      </c>
      <c r="Q76" s="18">
        <v>214</v>
      </c>
      <c r="R76" s="18">
        <v>10</v>
      </c>
      <c r="S76" s="18">
        <v>365</v>
      </c>
      <c r="T76" s="18">
        <v>130</v>
      </c>
      <c r="U76" s="18">
        <v>235</v>
      </c>
    </row>
    <row r="77" spans="4:21" ht="15" customHeight="1">
      <c r="D77" s="5" t="s">
        <v>73</v>
      </c>
      <c r="E77" s="21"/>
      <c r="F77" s="18">
        <v>10</v>
      </c>
      <c r="G77" s="18">
        <v>244</v>
      </c>
      <c r="H77" s="18">
        <v>104</v>
      </c>
      <c r="I77" s="18">
        <v>140</v>
      </c>
      <c r="J77" s="18">
        <v>3</v>
      </c>
      <c r="K77" s="18">
        <v>81</v>
      </c>
      <c r="L77" s="18">
        <v>41</v>
      </c>
      <c r="M77" s="18">
        <v>40</v>
      </c>
      <c r="N77" s="18">
        <v>3</v>
      </c>
      <c r="O77" s="18">
        <v>81</v>
      </c>
      <c r="P77" s="18">
        <v>32</v>
      </c>
      <c r="Q77" s="18">
        <v>49</v>
      </c>
      <c r="R77" s="18">
        <v>4</v>
      </c>
      <c r="S77" s="18">
        <v>82</v>
      </c>
      <c r="T77" s="18">
        <v>31</v>
      </c>
      <c r="U77" s="18">
        <v>51</v>
      </c>
    </row>
    <row r="78" spans="4:21" ht="15" customHeight="1">
      <c r="D78" s="5" t="s">
        <v>74</v>
      </c>
      <c r="E78" s="21"/>
      <c r="F78" s="18">
        <v>24</v>
      </c>
      <c r="G78" s="18">
        <v>954</v>
      </c>
      <c r="H78" s="18">
        <v>403</v>
      </c>
      <c r="I78" s="18">
        <v>551</v>
      </c>
      <c r="J78" s="18">
        <v>8</v>
      </c>
      <c r="K78" s="18">
        <v>320</v>
      </c>
      <c r="L78" s="18">
        <v>128</v>
      </c>
      <c r="M78" s="18">
        <v>192</v>
      </c>
      <c r="N78" s="18">
        <v>8</v>
      </c>
      <c r="O78" s="18">
        <v>318</v>
      </c>
      <c r="P78" s="18">
        <v>135</v>
      </c>
      <c r="Q78" s="18">
        <v>183</v>
      </c>
      <c r="R78" s="18">
        <v>8</v>
      </c>
      <c r="S78" s="18">
        <v>316</v>
      </c>
      <c r="T78" s="18">
        <v>140</v>
      </c>
      <c r="U78" s="18">
        <v>176</v>
      </c>
    </row>
    <row r="79" spans="4:21" ht="15" customHeight="1">
      <c r="D79" s="5" t="s">
        <v>75</v>
      </c>
      <c r="E79" s="21"/>
      <c r="F79" s="18">
        <v>19</v>
      </c>
      <c r="G79" s="18">
        <v>750</v>
      </c>
      <c r="H79" s="18">
        <v>359</v>
      </c>
      <c r="I79" s="18">
        <v>391</v>
      </c>
      <c r="J79" s="18">
        <v>6</v>
      </c>
      <c r="K79" s="18">
        <v>241</v>
      </c>
      <c r="L79" s="18">
        <v>116</v>
      </c>
      <c r="M79" s="18">
        <v>125</v>
      </c>
      <c r="N79" s="18">
        <v>6</v>
      </c>
      <c r="O79" s="18">
        <v>235</v>
      </c>
      <c r="P79" s="18">
        <v>114</v>
      </c>
      <c r="Q79" s="18">
        <v>121</v>
      </c>
      <c r="R79" s="18">
        <v>7</v>
      </c>
      <c r="S79" s="18">
        <v>274</v>
      </c>
      <c r="T79" s="18">
        <v>129</v>
      </c>
      <c r="U79" s="18">
        <v>145</v>
      </c>
    </row>
    <row r="80" spans="4:21" ht="15" customHeight="1">
      <c r="D80" s="5" t="s">
        <v>76</v>
      </c>
      <c r="E80" s="21"/>
      <c r="F80" s="18">
        <v>18</v>
      </c>
      <c r="G80" s="18">
        <v>581</v>
      </c>
      <c r="H80" s="18">
        <v>267</v>
      </c>
      <c r="I80" s="18">
        <v>314</v>
      </c>
      <c r="J80" s="18">
        <v>6</v>
      </c>
      <c r="K80" s="18">
        <v>192</v>
      </c>
      <c r="L80" s="18">
        <v>91</v>
      </c>
      <c r="M80" s="18">
        <v>101</v>
      </c>
      <c r="N80" s="18">
        <v>6</v>
      </c>
      <c r="O80" s="18">
        <v>197</v>
      </c>
      <c r="P80" s="18">
        <v>91</v>
      </c>
      <c r="Q80" s="18">
        <v>106</v>
      </c>
      <c r="R80" s="18">
        <v>6</v>
      </c>
      <c r="S80" s="18">
        <v>192</v>
      </c>
      <c r="T80" s="18">
        <v>85</v>
      </c>
      <c r="U80" s="18">
        <v>107</v>
      </c>
    </row>
    <row r="81" spans="5:21" ht="15" customHeight="1">
      <c r="E81" s="24" t="s">
        <v>77</v>
      </c>
      <c r="F81" s="18">
        <f>J81+N81+R81</f>
        <v>129</v>
      </c>
      <c r="G81" s="18">
        <f>H81+I81</f>
        <v>4701</v>
      </c>
      <c r="H81" s="18">
        <f>L81+P81+T81</f>
        <v>1948</v>
      </c>
      <c r="I81" s="18">
        <f>M81+Q81+U81</f>
        <v>2753</v>
      </c>
      <c r="J81" s="18">
        <f>+J75+J76+J77+J78+J79+J80</f>
        <v>41</v>
      </c>
      <c r="K81" s="18">
        <f>L81+M81</f>
        <v>1558</v>
      </c>
      <c r="L81" s="18">
        <f>+L75+L76+L77+L78+L79+L80</f>
        <v>647</v>
      </c>
      <c r="M81" s="18">
        <f>+M75+M76+M77+M78+M79+M80</f>
        <v>911</v>
      </c>
      <c r="N81" s="18">
        <f>+N75+N76+N77+N78+N79+N80</f>
        <v>43</v>
      </c>
      <c r="O81" s="18">
        <f>P81+Q81</f>
        <v>1556</v>
      </c>
      <c r="P81" s="18">
        <f>+P75+P76+P77+P78+P79+P80</f>
        <v>649</v>
      </c>
      <c r="Q81" s="18">
        <f>+Q75+Q76+Q77+Q78+Q79+Q80</f>
        <v>907</v>
      </c>
      <c r="R81" s="18">
        <f>+R75+R76+R77+R78+R79+R80</f>
        <v>45</v>
      </c>
      <c r="S81" s="18">
        <f>T81+U81</f>
        <v>1587</v>
      </c>
      <c r="T81" s="18">
        <f>+T75+T76+T77+T78+T79+T80</f>
        <v>652</v>
      </c>
      <c r="U81" s="18">
        <f>+U75+U76+U77+U78+U79+U80</f>
        <v>935</v>
      </c>
    </row>
    <row r="82" ht="14.25" customHeight="1">
      <c r="E82" s="21"/>
    </row>
    <row r="83" spans="3:21" ht="15" customHeight="1">
      <c r="C83" s="17" t="s">
        <v>11</v>
      </c>
      <c r="E83" s="24" t="s">
        <v>78</v>
      </c>
      <c r="F83" s="18">
        <f>J83+N83+R83</f>
        <v>808</v>
      </c>
      <c r="G83" s="18">
        <f>H83+I83</f>
        <v>29791</v>
      </c>
      <c r="H83" s="18">
        <f>L83+P83+T83</f>
        <v>13531</v>
      </c>
      <c r="I83" s="18">
        <f>M83+Q83+U83</f>
        <v>16260</v>
      </c>
      <c r="J83" s="18">
        <f>J73+J81</f>
        <v>261</v>
      </c>
      <c r="K83" s="18">
        <f aca="true" t="shared" si="1" ref="K83:U83">K73+K81</f>
        <v>9917</v>
      </c>
      <c r="L83" s="18">
        <f>L73+L81</f>
        <v>4531</v>
      </c>
      <c r="M83" s="18">
        <f t="shared" si="1"/>
        <v>5386</v>
      </c>
      <c r="N83" s="18">
        <f t="shared" si="1"/>
        <v>267</v>
      </c>
      <c r="O83" s="18">
        <f t="shared" si="1"/>
        <v>9848</v>
      </c>
      <c r="P83" s="18">
        <f t="shared" si="1"/>
        <v>4478</v>
      </c>
      <c r="Q83" s="18">
        <f t="shared" si="1"/>
        <v>5370</v>
      </c>
      <c r="R83" s="18">
        <f t="shared" si="1"/>
        <v>280</v>
      </c>
      <c r="S83" s="18">
        <f t="shared" si="1"/>
        <v>10026</v>
      </c>
      <c r="T83" s="18">
        <f t="shared" si="1"/>
        <v>4522</v>
      </c>
      <c r="U83" s="18">
        <f t="shared" si="1"/>
        <v>5504</v>
      </c>
    </row>
    <row r="84" ht="14.25" customHeight="1">
      <c r="E84" s="21"/>
    </row>
    <row r="85" spans="1:5" ht="15" customHeight="1">
      <c r="A85" s="17" t="s">
        <v>79</v>
      </c>
      <c r="E85" s="21"/>
    </row>
    <row r="86" ht="14.25" customHeight="1">
      <c r="E86" s="21"/>
    </row>
    <row r="87" spans="2:5" ht="15" customHeight="1">
      <c r="B87" s="17" t="s">
        <v>80</v>
      </c>
      <c r="E87" s="21"/>
    </row>
    <row r="88" spans="3:21" ht="15" customHeight="1">
      <c r="C88" s="17" t="s">
        <v>12</v>
      </c>
      <c r="D88" s="5" t="s">
        <v>81</v>
      </c>
      <c r="E88" s="21"/>
      <c r="F88" s="18">
        <v>3</v>
      </c>
      <c r="G88" s="18">
        <v>119</v>
      </c>
      <c r="H88" s="18">
        <v>38</v>
      </c>
      <c r="I88" s="18">
        <v>81</v>
      </c>
      <c r="J88" s="18">
        <v>1</v>
      </c>
      <c r="K88" s="18">
        <v>40</v>
      </c>
      <c r="L88" s="18">
        <v>10</v>
      </c>
      <c r="M88" s="18">
        <v>30</v>
      </c>
      <c r="N88" s="18">
        <v>1</v>
      </c>
      <c r="O88" s="18">
        <v>40</v>
      </c>
      <c r="P88" s="18">
        <v>13</v>
      </c>
      <c r="Q88" s="18">
        <v>27</v>
      </c>
      <c r="R88" s="18">
        <v>1</v>
      </c>
      <c r="S88" s="18">
        <v>39</v>
      </c>
      <c r="T88" s="18">
        <v>15</v>
      </c>
      <c r="U88" s="18">
        <v>24</v>
      </c>
    </row>
    <row r="89" ht="15" customHeight="1">
      <c r="E89" s="21"/>
    </row>
    <row r="90" spans="2:5" ht="15" customHeight="1">
      <c r="B90" s="17" t="s">
        <v>82</v>
      </c>
      <c r="E90" s="21"/>
    </row>
    <row r="91" spans="3:21" ht="15" customHeight="1">
      <c r="C91" s="17" t="s">
        <v>12</v>
      </c>
      <c r="D91" s="5" t="s">
        <v>81</v>
      </c>
      <c r="E91" s="21"/>
      <c r="F91" s="18">
        <v>3</v>
      </c>
      <c r="G91" s="18">
        <v>114</v>
      </c>
      <c r="H91" s="18">
        <v>50</v>
      </c>
      <c r="I91" s="18">
        <v>64</v>
      </c>
      <c r="J91" s="18">
        <v>1</v>
      </c>
      <c r="K91" s="18">
        <v>40</v>
      </c>
      <c r="L91" s="18">
        <v>17</v>
      </c>
      <c r="M91" s="18">
        <v>23</v>
      </c>
      <c r="N91" s="18">
        <v>1</v>
      </c>
      <c r="O91" s="18">
        <v>39</v>
      </c>
      <c r="P91" s="18">
        <v>22</v>
      </c>
      <c r="Q91" s="18">
        <v>17</v>
      </c>
      <c r="R91" s="18">
        <v>1</v>
      </c>
      <c r="S91" s="18">
        <v>35</v>
      </c>
      <c r="T91" s="18">
        <v>11</v>
      </c>
      <c r="U91" s="18">
        <v>24</v>
      </c>
    </row>
    <row r="92" ht="15" customHeight="1">
      <c r="E92" s="21"/>
    </row>
    <row r="93" spans="2:5" ht="15" customHeight="1">
      <c r="B93" s="17" t="s">
        <v>83</v>
      </c>
      <c r="E93" s="21"/>
    </row>
    <row r="94" spans="3:21" ht="15" customHeight="1">
      <c r="C94" s="17" t="s">
        <v>12</v>
      </c>
      <c r="D94" s="5" t="s">
        <v>84</v>
      </c>
      <c r="E94" s="21"/>
      <c r="F94" s="18">
        <v>3</v>
      </c>
      <c r="G94" s="18">
        <v>99</v>
      </c>
      <c r="H94" s="18">
        <v>53</v>
      </c>
      <c r="I94" s="18">
        <v>46</v>
      </c>
      <c r="J94" s="18">
        <v>1</v>
      </c>
      <c r="K94" s="18">
        <v>24</v>
      </c>
      <c r="L94" s="18">
        <v>13</v>
      </c>
      <c r="M94" s="18">
        <v>11</v>
      </c>
      <c r="N94" s="18">
        <v>1</v>
      </c>
      <c r="O94" s="18">
        <v>40</v>
      </c>
      <c r="P94" s="18">
        <v>22</v>
      </c>
      <c r="Q94" s="18">
        <v>18</v>
      </c>
      <c r="R94" s="18">
        <v>1</v>
      </c>
      <c r="S94" s="18">
        <v>35</v>
      </c>
      <c r="T94" s="18">
        <v>18</v>
      </c>
      <c r="U94" s="18">
        <v>17</v>
      </c>
    </row>
    <row r="95" ht="15" customHeight="1">
      <c r="E95" s="21"/>
    </row>
    <row r="96" spans="2:5" ht="15" customHeight="1">
      <c r="B96" s="17" t="s">
        <v>85</v>
      </c>
      <c r="E96" s="21"/>
    </row>
    <row r="97" spans="3:21" ht="15" customHeight="1">
      <c r="C97" s="17" t="s">
        <v>12</v>
      </c>
      <c r="D97" s="5" t="s">
        <v>81</v>
      </c>
      <c r="E97" s="21"/>
      <c r="F97" s="18">
        <v>3</v>
      </c>
      <c r="G97" s="18">
        <v>118</v>
      </c>
      <c r="H97" s="18">
        <v>47</v>
      </c>
      <c r="I97" s="18">
        <v>71</v>
      </c>
      <c r="J97" s="18">
        <v>1</v>
      </c>
      <c r="K97" s="18">
        <v>40</v>
      </c>
      <c r="L97" s="18">
        <v>13</v>
      </c>
      <c r="M97" s="18">
        <v>27</v>
      </c>
      <c r="N97" s="18">
        <v>1</v>
      </c>
      <c r="O97" s="18">
        <v>40</v>
      </c>
      <c r="P97" s="18">
        <v>16</v>
      </c>
      <c r="Q97" s="18">
        <v>24</v>
      </c>
      <c r="R97" s="18">
        <v>1</v>
      </c>
      <c r="S97" s="18">
        <v>38</v>
      </c>
      <c r="T97" s="18">
        <v>18</v>
      </c>
      <c r="U97" s="18">
        <v>20</v>
      </c>
    </row>
    <row r="98" ht="15" customHeight="1">
      <c r="E98" s="21"/>
    </row>
    <row r="99" spans="2:5" ht="15" customHeight="1">
      <c r="B99" s="17" t="s">
        <v>86</v>
      </c>
      <c r="E99" s="21"/>
    </row>
    <row r="100" spans="3:21" ht="15" customHeight="1">
      <c r="C100" s="17" t="s">
        <v>12</v>
      </c>
      <c r="D100" s="5" t="s">
        <v>81</v>
      </c>
      <c r="E100" s="21"/>
      <c r="F100" s="18">
        <v>3</v>
      </c>
      <c r="G100" s="18">
        <v>119</v>
      </c>
      <c r="H100" s="18">
        <v>115</v>
      </c>
      <c r="I100" s="18">
        <v>4</v>
      </c>
      <c r="J100" s="18">
        <v>1</v>
      </c>
      <c r="K100" s="18">
        <v>40</v>
      </c>
      <c r="L100" s="18">
        <v>39</v>
      </c>
      <c r="M100" s="18">
        <v>1</v>
      </c>
      <c r="N100" s="18">
        <v>1</v>
      </c>
      <c r="O100" s="18">
        <v>39</v>
      </c>
      <c r="P100" s="18">
        <v>37</v>
      </c>
      <c r="Q100" s="18">
        <v>2</v>
      </c>
      <c r="R100" s="18">
        <v>1</v>
      </c>
      <c r="S100" s="18">
        <v>40</v>
      </c>
      <c r="T100" s="18">
        <v>39</v>
      </c>
      <c r="U100" s="18">
        <v>1</v>
      </c>
    </row>
    <row r="101" ht="15" customHeight="1">
      <c r="E101" s="21"/>
    </row>
    <row r="102" spans="2:5" ht="15" customHeight="1">
      <c r="B102" s="17" t="s">
        <v>87</v>
      </c>
      <c r="E102" s="21"/>
    </row>
    <row r="103" spans="3:21" ht="15" customHeight="1">
      <c r="C103" s="17" t="s">
        <v>12</v>
      </c>
      <c r="D103" s="5" t="s">
        <v>81</v>
      </c>
      <c r="E103" s="21"/>
      <c r="F103" s="18">
        <v>3</v>
      </c>
      <c r="G103" s="18">
        <v>118</v>
      </c>
      <c r="H103" s="18">
        <v>118</v>
      </c>
      <c r="I103" s="18">
        <v>0</v>
      </c>
      <c r="J103" s="18">
        <v>1</v>
      </c>
      <c r="K103" s="18">
        <v>40</v>
      </c>
      <c r="L103" s="18">
        <v>40</v>
      </c>
      <c r="M103" s="18">
        <v>0</v>
      </c>
      <c r="N103" s="18">
        <v>1</v>
      </c>
      <c r="O103" s="18">
        <v>40</v>
      </c>
      <c r="P103" s="18">
        <v>40</v>
      </c>
      <c r="Q103" s="18">
        <v>0</v>
      </c>
      <c r="R103" s="18">
        <v>1</v>
      </c>
      <c r="S103" s="18">
        <v>38</v>
      </c>
      <c r="T103" s="18">
        <v>38</v>
      </c>
      <c r="U103" s="18">
        <v>0</v>
      </c>
    </row>
    <row r="104" ht="15" customHeight="1">
      <c r="E104" s="21"/>
    </row>
    <row r="105" spans="2:5" ht="15" customHeight="1">
      <c r="B105" s="17" t="s">
        <v>88</v>
      </c>
      <c r="E105" s="21"/>
    </row>
    <row r="106" spans="3:21" ht="15" customHeight="1">
      <c r="C106" s="17" t="s">
        <v>12</v>
      </c>
      <c r="D106" s="5" t="s">
        <v>84</v>
      </c>
      <c r="E106" s="21"/>
      <c r="F106" s="18">
        <v>3</v>
      </c>
      <c r="G106" s="18">
        <v>101</v>
      </c>
      <c r="H106" s="18">
        <v>101</v>
      </c>
      <c r="I106" s="18">
        <v>0</v>
      </c>
      <c r="J106" s="18">
        <v>1</v>
      </c>
      <c r="K106" s="18">
        <v>34</v>
      </c>
      <c r="L106" s="18">
        <v>34</v>
      </c>
      <c r="M106" s="18">
        <v>0</v>
      </c>
      <c r="N106" s="18">
        <v>1</v>
      </c>
      <c r="O106" s="18">
        <v>36</v>
      </c>
      <c r="P106" s="18">
        <v>36</v>
      </c>
      <c r="Q106" s="18">
        <v>0</v>
      </c>
      <c r="R106" s="18">
        <v>1</v>
      </c>
      <c r="S106" s="18">
        <v>31</v>
      </c>
      <c r="T106" s="18">
        <v>31</v>
      </c>
      <c r="U106" s="18">
        <v>0</v>
      </c>
    </row>
    <row r="107" ht="15" customHeight="1">
      <c r="E107" s="21"/>
    </row>
    <row r="108" spans="2:5" ht="15" customHeight="1">
      <c r="B108" s="17" t="s">
        <v>89</v>
      </c>
      <c r="E108" s="21"/>
    </row>
    <row r="109" spans="3:21" ht="15" customHeight="1">
      <c r="C109" s="17" t="s">
        <v>12</v>
      </c>
      <c r="D109" s="5" t="s">
        <v>84</v>
      </c>
      <c r="E109" s="21"/>
      <c r="F109" s="18">
        <v>3</v>
      </c>
      <c r="G109" s="18">
        <v>91</v>
      </c>
      <c r="H109" s="18">
        <v>1</v>
      </c>
      <c r="I109" s="18">
        <v>90</v>
      </c>
      <c r="J109" s="18">
        <v>1</v>
      </c>
      <c r="K109" s="18">
        <v>30</v>
      </c>
      <c r="L109" s="18">
        <v>1</v>
      </c>
      <c r="M109" s="18">
        <v>29</v>
      </c>
      <c r="N109" s="18">
        <v>1</v>
      </c>
      <c r="O109" s="18">
        <v>33</v>
      </c>
      <c r="P109" s="18">
        <v>0</v>
      </c>
      <c r="Q109" s="18">
        <v>33</v>
      </c>
      <c r="R109" s="18">
        <v>1</v>
      </c>
      <c r="S109" s="18">
        <v>28</v>
      </c>
      <c r="T109" s="18">
        <v>0</v>
      </c>
      <c r="U109" s="18">
        <v>28</v>
      </c>
    </row>
    <row r="110" ht="15" customHeight="1">
      <c r="E110" s="21"/>
    </row>
    <row r="111" spans="2:5" ht="15" customHeight="1">
      <c r="B111" s="17" t="s">
        <v>90</v>
      </c>
      <c r="E111" s="21"/>
    </row>
    <row r="112" spans="3:21" ht="15" customHeight="1">
      <c r="C112" s="17" t="s">
        <v>12</v>
      </c>
      <c r="D112" s="5" t="s">
        <v>81</v>
      </c>
      <c r="E112" s="21"/>
      <c r="F112" s="18">
        <v>3</v>
      </c>
      <c r="G112" s="18">
        <v>118</v>
      </c>
      <c r="H112" s="18">
        <v>0</v>
      </c>
      <c r="I112" s="18">
        <v>118</v>
      </c>
      <c r="J112" s="18">
        <v>1</v>
      </c>
      <c r="K112" s="18">
        <v>40</v>
      </c>
      <c r="L112" s="18">
        <v>0</v>
      </c>
      <c r="M112" s="18">
        <v>40</v>
      </c>
      <c r="N112" s="18">
        <v>1</v>
      </c>
      <c r="O112" s="18">
        <v>39</v>
      </c>
      <c r="P112" s="18">
        <v>0</v>
      </c>
      <c r="Q112" s="18">
        <v>39</v>
      </c>
      <c r="R112" s="18">
        <v>1</v>
      </c>
      <c r="S112" s="18">
        <v>39</v>
      </c>
      <c r="T112" s="18">
        <v>0</v>
      </c>
      <c r="U112" s="18">
        <v>39</v>
      </c>
    </row>
    <row r="113" ht="15" customHeight="1">
      <c r="E113" s="21"/>
    </row>
    <row r="114" spans="2:5" ht="15" customHeight="1">
      <c r="B114" s="17" t="s">
        <v>91</v>
      </c>
      <c r="E114" s="21"/>
    </row>
    <row r="115" spans="3:21" ht="15" customHeight="1">
      <c r="C115" s="17" t="s">
        <v>12</v>
      </c>
      <c r="D115" s="5" t="s">
        <v>37</v>
      </c>
      <c r="E115" s="21"/>
      <c r="F115" s="18">
        <v>3</v>
      </c>
      <c r="G115" s="18">
        <v>83</v>
      </c>
      <c r="H115" s="18">
        <v>79</v>
      </c>
      <c r="I115" s="18">
        <v>4</v>
      </c>
      <c r="J115" s="18">
        <v>1</v>
      </c>
      <c r="K115" s="18">
        <v>31</v>
      </c>
      <c r="L115" s="18">
        <v>29</v>
      </c>
      <c r="M115" s="18">
        <v>2</v>
      </c>
      <c r="N115" s="18">
        <v>1</v>
      </c>
      <c r="O115" s="18">
        <v>30</v>
      </c>
      <c r="P115" s="18">
        <v>28</v>
      </c>
      <c r="Q115" s="18">
        <v>2</v>
      </c>
      <c r="R115" s="18">
        <v>1</v>
      </c>
      <c r="S115" s="18">
        <v>22</v>
      </c>
      <c r="T115" s="18">
        <v>22</v>
      </c>
      <c r="U115" s="18">
        <v>0</v>
      </c>
    </row>
    <row r="116" ht="15" customHeight="1">
      <c r="E116" s="21"/>
    </row>
    <row r="117" spans="2:5" ht="15" customHeight="1">
      <c r="B117" s="17" t="s">
        <v>92</v>
      </c>
      <c r="E117" s="21"/>
    </row>
    <row r="118" spans="3:21" ht="15" customHeight="1">
      <c r="C118" s="17" t="s">
        <v>12</v>
      </c>
      <c r="D118" s="5" t="s">
        <v>81</v>
      </c>
      <c r="E118" s="21"/>
      <c r="F118" s="18">
        <v>3</v>
      </c>
      <c r="G118" s="18">
        <v>118</v>
      </c>
      <c r="H118" s="18">
        <v>89</v>
      </c>
      <c r="I118" s="18">
        <v>29</v>
      </c>
      <c r="J118" s="18">
        <v>1</v>
      </c>
      <c r="K118" s="18">
        <v>41</v>
      </c>
      <c r="L118" s="18">
        <v>32</v>
      </c>
      <c r="M118" s="18">
        <v>9</v>
      </c>
      <c r="N118" s="18">
        <v>1</v>
      </c>
      <c r="O118" s="18">
        <v>39</v>
      </c>
      <c r="P118" s="18">
        <v>28</v>
      </c>
      <c r="Q118" s="18">
        <v>11</v>
      </c>
      <c r="R118" s="18">
        <v>1</v>
      </c>
      <c r="S118" s="18">
        <v>38</v>
      </c>
      <c r="T118" s="18">
        <v>29</v>
      </c>
      <c r="U118" s="18">
        <v>9</v>
      </c>
    </row>
    <row r="119" ht="15" customHeight="1">
      <c r="E119" s="21"/>
    </row>
    <row r="120" spans="2:5" ht="15" customHeight="1">
      <c r="B120" s="17" t="s">
        <v>93</v>
      </c>
      <c r="E120" s="21"/>
    </row>
    <row r="121" spans="3:21" ht="15" customHeight="1">
      <c r="C121" s="17" t="s">
        <v>12</v>
      </c>
      <c r="D121" s="5" t="s">
        <v>40</v>
      </c>
      <c r="E121" s="21"/>
      <c r="F121" s="18">
        <v>3</v>
      </c>
      <c r="G121" s="18">
        <v>100</v>
      </c>
      <c r="H121" s="18">
        <v>75</v>
      </c>
      <c r="I121" s="18">
        <v>25</v>
      </c>
      <c r="J121" s="18">
        <v>1</v>
      </c>
      <c r="K121" s="18">
        <v>37</v>
      </c>
      <c r="L121" s="18">
        <v>30</v>
      </c>
      <c r="M121" s="18">
        <v>7</v>
      </c>
      <c r="N121" s="18">
        <v>1</v>
      </c>
      <c r="O121" s="18">
        <v>25</v>
      </c>
      <c r="P121" s="18">
        <v>19</v>
      </c>
      <c r="Q121" s="18">
        <v>6</v>
      </c>
      <c r="R121" s="18">
        <v>1</v>
      </c>
      <c r="S121" s="18">
        <v>38</v>
      </c>
      <c r="T121" s="18">
        <v>26</v>
      </c>
      <c r="U121" s="18">
        <v>12</v>
      </c>
    </row>
    <row r="122" spans="1:21" ht="4.5" customHeight="1" thickBot="1">
      <c r="A122" s="20"/>
      <c r="B122" s="20"/>
      <c r="C122" s="20"/>
      <c r="D122" s="20"/>
      <c r="E122" s="23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ht="9" customHeight="1" thickTop="1">
      <c r="E123" s="21"/>
    </row>
    <row r="124" spans="2:5" ht="15" customHeight="1">
      <c r="B124" s="17" t="s">
        <v>94</v>
      </c>
      <c r="E124" s="21"/>
    </row>
    <row r="125" spans="3:21" ht="15" customHeight="1">
      <c r="C125" s="17" t="s">
        <v>12</v>
      </c>
      <c r="D125" s="5" t="s">
        <v>84</v>
      </c>
      <c r="E125" s="21"/>
      <c r="F125" s="18">
        <v>3</v>
      </c>
      <c r="G125" s="18">
        <v>95</v>
      </c>
      <c r="H125" s="18">
        <v>61</v>
      </c>
      <c r="I125" s="18">
        <v>34</v>
      </c>
      <c r="J125" s="18">
        <v>1</v>
      </c>
      <c r="K125" s="18">
        <v>40</v>
      </c>
      <c r="L125" s="18">
        <v>25</v>
      </c>
      <c r="M125" s="18">
        <v>15</v>
      </c>
      <c r="N125" s="18">
        <v>1</v>
      </c>
      <c r="O125" s="18">
        <v>26</v>
      </c>
      <c r="P125" s="18">
        <v>20</v>
      </c>
      <c r="Q125" s="18">
        <v>6</v>
      </c>
      <c r="R125" s="18">
        <v>1</v>
      </c>
      <c r="S125" s="18">
        <v>29</v>
      </c>
      <c r="T125" s="18">
        <v>16</v>
      </c>
      <c r="U125" s="18">
        <v>13</v>
      </c>
    </row>
    <row r="126" ht="15.75" customHeight="1">
      <c r="E126" s="21"/>
    </row>
    <row r="127" spans="2:5" ht="15" customHeight="1">
      <c r="B127" s="17" t="s">
        <v>95</v>
      </c>
      <c r="E127" s="21"/>
    </row>
    <row r="128" spans="3:21" ht="15" customHeight="1">
      <c r="C128" s="17" t="s">
        <v>12</v>
      </c>
      <c r="D128" s="5" t="s">
        <v>38</v>
      </c>
      <c r="E128" s="21"/>
      <c r="F128" s="18">
        <v>3</v>
      </c>
      <c r="G128" s="18">
        <v>69</v>
      </c>
      <c r="H128" s="18">
        <v>62</v>
      </c>
      <c r="I128" s="18">
        <v>7</v>
      </c>
      <c r="J128" s="18">
        <v>1</v>
      </c>
      <c r="K128" s="18">
        <v>25</v>
      </c>
      <c r="L128" s="18">
        <v>24</v>
      </c>
      <c r="M128" s="18">
        <v>1</v>
      </c>
      <c r="N128" s="18">
        <v>1</v>
      </c>
      <c r="O128" s="18">
        <v>26</v>
      </c>
      <c r="P128" s="18">
        <v>21</v>
      </c>
      <c r="Q128" s="18">
        <v>5</v>
      </c>
      <c r="R128" s="18">
        <v>1</v>
      </c>
      <c r="S128" s="18">
        <v>18</v>
      </c>
      <c r="T128" s="18">
        <v>17</v>
      </c>
      <c r="U128" s="18">
        <v>1</v>
      </c>
    </row>
    <row r="129" ht="15.75" customHeight="1">
      <c r="E129" s="21"/>
    </row>
    <row r="130" spans="2:5" ht="15" customHeight="1">
      <c r="B130" s="17" t="s">
        <v>96</v>
      </c>
      <c r="E130" s="21"/>
    </row>
    <row r="131" spans="3:21" ht="15" customHeight="1">
      <c r="C131" s="17" t="s">
        <v>12</v>
      </c>
      <c r="D131" s="5" t="s">
        <v>31</v>
      </c>
      <c r="E131" s="21"/>
      <c r="F131" s="18">
        <v>3</v>
      </c>
      <c r="G131" s="18">
        <v>99</v>
      </c>
      <c r="H131" s="18">
        <v>94</v>
      </c>
      <c r="I131" s="18">
        <v>5</v>
      </c>
      <c r="J131" s="18">
        <v>1</v>
      </c>
      <c r="K131" s="18">
        <v>38</v>
      </c>
      <c r="L131" s="18">
        <v>37</v>
      </c>
      <c r="M131" s="18">
        <v>1</v>
      </c>
      <c r="N131" s="18">
        <v>1</v>
      </c>
      <c r="O131" s="18">
        <v>26</v>
      </c>
      <c r="P131" s="18">
        <v>26</v>
      </c>
      <c r="Q131" s="18">
        <v>0</v>
      </c>
      <c r="R131" s="18">
        <v>1</v>
      </c>
      <c r="S131" s="18">
        <v>35</v>
      </c>
      <c r="T131" s="18">
        <v>31</v>
      </c>
      <c r="U131" s="18">
        <v>4</v>
      </c>
    </row>
    <row r="132" ht="15.75" customHeight="1">
      <c r="E132" s="21"/>
    </row>
    <row r="133" spans="3:21" ht="15" customHeight="1">
      <c r="C133" s="17" t="s">
        <v>79</v>
      </c>
      <c r="E133" s="24" t="s">
        <v>78</v>
      </c>
      <c r="F133" s="18">
        <f>J133+N133+R133</f>
        <v>45</v>
      </c>
      <c r="G133" s="18">
        <f>H133+I133</f>
        <v>1561</v>
      </c>
      <c r="H133" s="18">
        <f>L133+P133+T133</f>
        <v>983</v>
      </c>
      <c r="I133" s="18">
        <f>M133+Q133+U133</f>
        <v>578</v>
      </c>
      <c r="J133" s="18">
        <f>+J88+J91+J94+J97+J100+J103+J106+J109+J112+J115+J118+J121+J125+J128+J131</f>
        <v>15</v>
      </c>
      <c r="K133" s="18">
        <f aca="true" t="shared" si="2" ref="K133:U133">+K88+K91+K94+K97+K100+K103+K106+K109+K112+K115+K118+K121+K125+K128+K131</f>
        <v>540</v>
      </c>
      <c r="L133" s="18">
        <f>+L88+L91+L94+L97+L100+L103+L106+L109+L112+L115+L118+L121+L125+L128+L131</f>
        <v>344</v>
      </c>
      <c r="M133" s="18">
        <f t="shared" si="2"/>
        <v>196</v>
      </c>
      <c r="N133" s="18">
        <f t="shared" si="2"/>
        <v>15</v>
      </c>
      <c r="O133" s="18">
        <f t="shared" si="2"/>
        <v>518</v>
      </c>
      <c r="P133" s="18">
        <f t="shared" si="2"/>
        <v>328</v>
      </c>
      <c r="Q133" s="18">
        <f t="shared" si="2"/>
        <v>190</v>
      </c>
      <c r="R133" s="18">
        <f t="shared" si="2"/>
        <v>15</v>
      </c>
      <c r="S133" s="18">
        <f t="shared" si="2"/>
        <v>503</v>
      </c>
      <c r="T133" s="18">
        <f t="shared" si="2"/>
        <v>311</v>
      </c>
      <c r="U133" s="18">
        <f t="shared" si="2"/>
        <v>192</v>
      </c>
    </row>
    <row r="134" ht="15.75" customHeight="1">
      <c r="E134" s="21"/>
    </row>
    <row r="135" spans="1:5" ht="15" customHeight="1">
      <c r="A135" s="17" t="s">
        <v>97</v>
      </c>
      <c r="E135" s="21"/>
    </row>
    <row r="136" ht="15.75" customHeight="1">
      <c r="E136" s="21"/>
    </row>
    <row r="137" spans="2:5" ht="15" customHeight="1">
      <c r="B137" s="17" t="s">
        <v>98</v>
      </c>
      <c r="E137" s="21"/>
    </row>
    <row r="138" spans="3:21" ht="15" customHeight="1">
      <c r="C138" s="17" t="s">
        <v>12</v>
      </c>
      <c r="D138" s="5" t="s">
        <v>99</v>
      </c>
      <c r="E138" s="21"/>
      <c r="F138" s="18">
        <v>6</v>
      </c>
      <c r="G138" s="18">
        <v>238</v>
      </c>
      <c r="H138" s="18">
        <v>232</v>
      </c>
      <c r="I138" s="18">
        <v>6</v>
      </c>
      <c r="J138" s="18">
        <v>2</v>
      </c>
      <c r="K138" s="18">
        <v>81</v>
      </c>
      <c r="L138" s="18">
        <v>79</v>
      </c>
      <c r="M138" s="18">
        <v>2</v>
      </c>
      <c r="N138" s="18">
        <v>2</v>
      </c>
      <c r="O138" s="18">
        <v>77</v>
      </c>
      <c r="P138" s="18">
        <v>75</v>
      </c>
      <c r="Q138" s="18">
        <v>2</v>
      </c>
      <c r="R138" s="18">
        <v>2</v>
      </c>
      <c r="S138" s="18">
        <v>80</v>
      </c>
      <c r="T138" s="18">
        <v>78</v>
      </c>
      <c r="U138" s="18">
        <v>2</v>
      </c>
    </row>
    <row r="139" spans="4:21" ht="15" customHeight="1">
      <c r="D139" s="5" t="s">
        <v>100</v>
      </c>
      <c r="E139" s="21"/>
      <c r="F139" s="18">
        <v>6</v>
      </c>
      <c r="G139" s="18">
        <v>230</v>
      </c>
      <c r="H139" s="18">
        <v>227</v>
      </c>
      <c r="I139" s="18">
        <v>3</v>
      </c>
      <c r="J139" s="18">
        <v>2</v>
      </c>
      <c r="K139" s="18">
        <v>80</v>
      </c>
      <c r="L139" s="18">
        <v>78</v>
      </c>
      <c r="M139" s="18">
        <v>2</v>
      </c>
      <c r="N139" s="18">
        <v>2</v>
      </c>
      <c r="O139" s="18">
        <v>73</v>
      </c>
      <c r="P139" s="18">
        <v>73</v>
      </c>
      <c r="Q139" s="18">
        <v>0</v>
      </c>
      <c r="R139" s="18">
        <v>2</v>
      </c>
      <c r="S139" s="18">
        <v>77</v>
      </c>
      <c r="T139" s="18">
        <v>76</v>
      </c>
      <c r="U139" s="18">
        <v>1</v>
      </c>
    </row>
    <row r="140" spans="4:21" ht="15" customHeight="1">
      <c r="D140" s="5" t="s">
        <v>101</v>
      </c>
      <c r="E140" s="21"/>
      <c r="F140" s="18">
        <v>4</v>
      </c>
      <c r="G140" s="18">
        <v>149</v>
      </c>
      <c r="H140" s="18">
        <v>144</v>
      </c>
      <c r="I140" s="18">
        <v>5</v>
      </c>
      <c r="J140" s="18">
        <v>0</v>
      </c>
      <c r="K140" s="18">
        <v>0</v>
      </c>
      <c r="L140" s="18">
        <v>0</v>
      </c>
      <c r="M140" s="18">
        <v>0</v>
      </c>
      <c r="N140" s="18">
        <v>2</v>
      </c>
      <c r="O140" s="18">
        <v>78</v>
      </c>
      <c r="P140" s="18">
        <v>75</v>
      </c>
      <c r="Q140" s="18">
        <v>3</v>
      </c>
      <c r="R140" s="18">
        <v>2</v>
      </c>
      <c r="S140" s="18">
        <v>71</v>
      </c>
      <c r="T140" s="18">
        <v>69</v>
      </c>
      <c r="U140" s="18">
        <v>2</v>
      </c>
    </row>
    <row r="141" spans="4:21" ht="15" customHeight="1">
      <c r="D141" s="5" t="s">
        <v>102</v>
      </c>
      <c r="E141" s="21"/>
      <c r="F141" s="18">
        <v>6</v>
      </c>
      <c r="G141" s="18">
        <v>234</v>
      </c>
      <c r="H141" s="18">
        <v>231</v>
      </c>
      <c r="I141" s="18">
        <v>3</v>
      </c>
      <c r="J141" s="18">
        <v>2</v>
      </c>
      <c r="K141" s="18">
        <v>82</v>
      </c>
      <c r="L141" s="18">
        <v>80</v>
      </c>
      <c r="M141" s="18">
        <v>2</v>
      </c>
      <c r="N141" s="18">
        <v>2</v>
      </c>
      <c r="O141" s="18">
        <v>76</v>
      </c>
      <c r="P141" s="18">
        <v>76</v>
      </c>
      <c r="Q141" s="18">
        <v>0</v>
      </c>
      <c r="R141" s="18">
        <v>2</v>
      </c>
      <c r="S141" s="18">
        <v>76</v>
      </c>
      <c r="T141" s="18">
        <v>75</v>
      </c>
      <c r="U141" s="18">
        <v>1</v>
      </c>
    </row>
    <row r="142" spans="5:21" ht="15" customHeight="1">
      <c r="E142" s="24" t="s">
        <v>69</v>
      </c>
      <c r="F142" s="18">
        <f>J142+N142+R142</f>
        <v>22</v>
      </c>
      <c r="G142" s="18">
        <f>H142+I142</f>
        <v>851</v>
      </c>
      <c r="H142" s="18">
        <f>L142+P142+T142</f>
        <v>834</v>
      </c>
      <c r="I142" s="18">
        <f>M142+Q142+U142</f>
        <v>17</v>
      </c>
      <c r="J142" s="18">
        <f>+J138+J139+J140+J141</f>
        <v>6</v>
      </c>
      <c r="K142" s="18">
        <f>L142+M142</f>
        <v>243</v>
      </c>
      <c r="L142" s="18">
        <f>+L138+L139+L140+L141</f>
        <v>237</v>
      </c>
      <c r="M142" s="18">
        <f>+M138+M139+M140+M141</f>
        <v>6</v>
      </c>
      <c r="N142" s="18">
        <f>+N138+N139+N140+N141</f>
        <v>8</v>
      </c>
      <c r="O142" s="18">
        <f>P142+Q142</f>
        <v>304</v>
      </c>
      <c r="P142" s="18">
        <f>+P138+P139+P140+P141</f>
        <v>299</v>
      </c>
      <c r="Q142" s="18">
        <f>+Q138+Q139+Q140+Q141</f>
        <v>5</v>
      </c>
      <c r="R142" s="18">
        <f>+R138+R139+R140+R141</f>
        <v>8</v>
      </c>
      <c r="S142" s="18">
        <f>T142+U142</f>
        <v>304</v>
      </c>
      <c r="T142" s="18">
        <f>+T138+T139+T140+T141</f>
        <v>298</v>
      </c>
      <c r="U142" s="18">
        <f>+U138+U139+U140+U141</f>
        <v>6</v>
      </c>
    </row>
    <row r="143" ht="15.75" customHeight="1">
      <c r="E143" s="21"/>
    </row>
    <row r="144" spans="3:21" ht="15" customHeight="1">
      <c r="C144" s="17" t="s">
        <v>70</v>
      </c>
      <c r="D144" s="5" t="s">
        <v>99</v>
      </c>
      <c r="E144" s="21"/>
      <c r="F144" s="18">
        <v>3</v>
      </c>
      <c r="G144" s="18">
        <v>119</v>
      </c>
      <c r="H144" s="18">
        <v>116</v>
      </c>
      <c r="I144" s="18">
        <v>3</v>
      </c>
      <c r="J144" s="18">
        <v>1</v>
      </c>
      <c r="K144" s="18">
        <v>40</v>
      </c>
      <c r="L144" s="18">
        <v>38</v>
      </c>
      <c r="M144" s="18">
        <v>2</v>
      </c>
      <c r="N144" s="18">
        <v>1</v>
      </c>
      <c r="O144" s="18">
        <v>40</v>
      </c>
      <c r="P144" s="18">
        <v>39</v>
      </c>
      <c r="Q144" s="18">
        <v>1</v>
      </c>
      <c r="R144" s="18">
        <v>1</v>
      </c>
      <c r="S144" s="18">
        <v>39</v>
      </c>
      <c r="T144" s="18">
        <v>39</v>
      </c>
      <c r="U144" s="18">
        <v>0</v>
      </c>
    </row>
    <row r="145" spans="3:21" ht="15" customHeight="1">
      <c r="C145" s="17" t="s">
        <v>98</v>
      </c>
      <c r="E145" s="24" t="s">
        <v>78</v>
      </c>
      <c r="F145" s="18">
        <f>F142+F144</f>
        <v>25</v>
      </c>
      <c r="G145" s="18">
        <f aca="true" t="shared" si="3" ref="G145:U145">G142+G144</f>
        <v>970</v>
      </c>
      <c r="H145" s="18">
        <f t="shared" si="3"/>
        <v>950</v>
      </c>
      <c r="I145" s="18">
        <f t="shared" si="3"/>
        <v>20</v>
      </c>
      <c r="J145" s="18">
        <f t="shared" si="3"/>
        <v>7</v>
      </c>
      <c r="K145" s="18">
        <f t="shared" si="3"/>
        <v>283</v>
      </c>
      <c r="L145" s="18">
        <f t="shared" si="3"/>
        <v>275</v>
      </c>
      <c r="M145" s="18">
        <f t="shared" si="3"/>
        <v>8</v>
      </c>
      <c r="N145" s="18">
        <f t="shared" si="3"/>
        <v>9</v>
      </c>
      <c r="O145" s="18">
        <f t="shared" si="3"/>
        <v>344</v>
      </c>
      <c r="P145" s="18">
        <f t="shared" si="3"/>
        <v>338</v>
      </c>
      <c r="Q145" s="18">
        <f t="shared" si="3"/>
        <v>6</v>
      </c>
      <c r="R145" s="18">
        <f t="shared" si="3"/>
        <v>9</v>
      </c>
      <c r="S145" s="18">
        <f t="shared" si="3"/>
        <v>343</v>
      </c>
      <c r="T145" s="18">
        <f t="shared" si="3"/>
        <v>337</v>
      </c>
      <c r="U145" s="18">
        <f t="shared" si="3"/>
        <v>6</v>
      </c>
    </row>
    <row r="146" ht="15.75" customHeight="1">
      <c r="E146" s="21"/>
    </row>
    <row r="147" spans="2:5" ht="15" customHeight="1">
      <c r="B147" s="17" t="s">
        <v>103</v>
      </c>
      <c r="E147" s="21"/>
    </row>
    <row r="148" spans="3:21" ht="15" customHeight="1">
      <c r="C148" s="17" t="s">
        <v>12</v>
      </c>
      <c r="D148" s="5" t="s">
        <v>100</v>
      </c>
      <c r="E148" s="21"/>
      <c r="F148" s="18">
        <v>6</v>
      </c>
      <c r="G148" s="18">
        <v>236</v>
      </c>
      <c r="H148" s="18">
        <v>228</v>
      </c>
      <c r="I148" s="18">
        <v>8</v>
      </c>
      <c r="J148" s="18">
        <v>2</v>
      </c>
      <c r="K148" s="18">
        <v>80</v>
      </c>
      <c r="L148" s="18">
        <v>75</v>
      </c>
      <c r="M148" s="18">
        <v>5</v>
      </c>
      <c r="N148" s="18">
        <v>2</v>
      </c>
      <c r="O148" s="18">
        <v>78</v>
      </c>
      <c r="P148" s="18">
        <v>75</v>
      </c>
      <c r="Q148" s="18">
        <v>3</v>
      </c>
      <c r="R148" s="18">
        <v>2</v>
      </c>
      <c r="S148" s="18">
        <v>78</v>
      </c>
      <c r="T148" s="18">
        <v>78</v>
      </c>
      <c r="U148" s="18">
        <v>0</v>
      </c>
    </row>
    <row r="149" spans="4:21" ht="15" customHeight="1">
      <c r="D149" s="5" t="s">
        <v>101</v>
      </c>
      <c r="E149" s="21"/>
      <c r="F149" s="18">
        <v>3</v>
      </c>
      <c r="G149" s="18">
        <v>109</v>
      </c>
      <c r="H149" s="18">
        <v>101</v>
      </c>
      <c r="I149" s="18">
        <v>8</v>
      </c>
      <c r="J149" s="18">
        <v>1</v>
      </c>
      <c r="K149" s="18">
        <v>39</v>
      </c>
      <c r="L149" s="18">
        <v>38</v>
      </c>
      <c r="M149" s="18">
        <v>1</v>
      </c>
      <c r="N149" s="18">
        <v>1</v>
      </c>
      <c r="O149" s="18">
        <v>38</v>
      </c>
      <c r="P149" s="18">
        <v>34</v>
      </c>
      <c r="Q149" s="18">
        <v>4</v>
      </c>
      <c r="R149" s="18">
        <v>1</v>
      </c>
      <c r="S149" s="18">
        <v>32</v>
      </c>
      <c r="T149" s="18">
        <v>29</v>
      </c>
      <c r="U149" s="18">
        <v>3</v>
      </c>
    </row>
    <row r="150" spans="4:21" ht="15" customHeight="1">
      <c r="D150" s="5" t="s">
        <v>104</v>
      </c>
      <c r="E150" s="21"/>
      <c r="F150" s="18">
        <v>3</v>
      </c>
      <c r="G150" s="18">
        <v>113</v>
      </c>
      <c r="H150" s="18">
        <v>112</v>
      </c>
      <c r="I150" s="18">
        <v>1</v>
      </c>
      <c r="J150" s="18">
        <v>1</v>
      </c>
      <c r="K150" s="18">
        <v>38</v>
      </c>
      <c r="L150" s="18">
        <v>38</v>
      </c>
      <c r="M150" s="18">
        <v>0</v>
      </c>
      <c r="N150" s="18">
        <v>1</v>
      </c>
      <c r="O150" s="18">
        <v>36</v>
      </c>
      <c r="P150" s="18">
        <v>36</v>
      </c>
      <c r="Q150" s="18">
        <v>0</v>
      </c>
      <c r="R150" s="18">
        <v>1</v>
      </c>
      <c r="S150" s="18">
        <v>39</v>
      </c>
      <c r="T150" s="18">
        <v>38</v>
      </c>
      <c r="U150" s="18">
        <v>1</v>
      </c>
    </row>
    <row r="151" spans="5:21" ht="15" customHeight="1">
      <c r="E151" s="24" t="s">
        <v>69</v>
      </c>
      <c r="F151" s="18">
        <f>SUM(F148:F150)</f>
        <v>12</v>
      </c>
      <c r="G151" s="18">
        <f aca="true" t="shared" si="4" ref="G151:U151">SUM(G148:G150)</f>
        <v>458</v>
      </c>
      <c r="H151" s="18">
        <f t="shared" si="4"/>
        <v>441</v>
      </c>
      <c r="I151" s="18">
        <f t="shared" si="4"/>
        <v>17</v>
      </c>
      <c r="J151" s="18">
        <f t="shared" si="4"/>
        <v>4</v>
      </c>
      <c r="K151" s="18">
        <f t="shared" si="4"/>
        <v>157</v>
      </c>
      <c r="L151" s="18">
        <f t="shared" si="4"/>
        <v>151</v>
      </c>
      <c r="M151" s="18">
        <f t="shared" si="4"/>
        <v>6</v>
      </c>
      <c r="N151" s="18">
        <f t="shared" si="4"/>
        <v>4</v>
      </c>
      <c r="O151" s="18">
        <f t="shared" si="4"/>
        <v>152</v>
      </c>
      <c r="P151" s="18">
        <f t="shared" si="4"/>
        <v>145</v>
      </c>
      <c r="Q151" s="18">
        <f t="shared" si="4"/>
        <v>7</v>
      </c>
      <c r="R151" s="18">
        <f t="shared" si="4"/>
        <v>4</v>
      </c>
      <c r="S151" s="18">
        <f t="shared" si="4"/>
        <v>149</v>
      </c>
      <c r="T151" s="18">
        <f t="shared" si="4"/>
        <v>145</v>
      </c>
      <c r="U151" s="18">
        <f t="shared" si="4"/>
        <v>4</v>
      </c>
    </row>
    <row r="152" ht="15.75" customHeight="1">
      <c r="E152" s="21"/>
    </row>
    <row r="153" spans="2:5" ht="15" customHeight="1">
      <c r="B153" s="17" t="s">
        <v>105</v>
      </c>
      <c r="E153" s="21"/>
    </row>
    <row r="154" spans="3:21" ht="15" customHeight="1">
      <c r="C154" s="17" t="s">
        <v>12</v>
      </c>
      <c r="D154" s="5" t="s">
        <v>101</v>
      </c>
      <c r="E154" s="21"/>
      <c r="F154" s="18">
        <v>2</v>
      </c>
      <c r="G154" s="18">
        <v>62</v>
      </c>
      <c r="H154" s="18">
        <v>37</v>
      </c>
      <c r="I154" s="18">
        <v>25</v>
      </c>
      <c r="J154" s="18">
        <v>0</v>
      </c>
      <c r="K154" s="18">
        <v>0</v>
      </c>
      <c r="L154" s="18">
        <v>0</v>
      </c>
      <c r="M154" s="18">
        <v>0</v>
      </c>
      <c r="N154" s="18">
        <v>1</v>
      </c>
      <c r="O154" s="18">
        <v>27</v>
      </c>
      <c r="P154" s="18">
        <v>12</v>
      </c>
      <c r="Q154" s="18">
        <v>15</v>
      </c>
      <c r="R154" s="18">
        <v>1</v>
      </c>
      <c r="S154" s="18">
        <v>35</v>
      </c>
      <c r="T154" s="18">
        <v>25</v>
      </c>
      <c r="U154" s="18">
        <v>10</v>
      </c>
    </row>
    <row r="155" ht="15" customHeight="1">
      <c r="E155" s="21"/>
    </row>
    <row r="156" spans="2:5" ht="15" customHeight="1">
      <c r="B156" s="17" t="s">
        <v>106</v>
      </c>
      <c r="E156" s="21"/>
    </row>
    <row r="157" spans="3:21" ht="15" customHeight="1">
      <c r="C157" s="17" t="s">
        <v>12</v>
      </c>
      <c r="D157" s="5" t="s">
        <v>99</v>
      </c>
      <c r="E157" s="21"/>
      <c r="F157" s="18">
        <v>6</v>
      </c>
      <c r="G157" s="18">
        <v>235</v>
      </c>
      <c r="H157" s="18">
        <v>232</v>
      </c>
      <c r="I157" s="18">
        <v>3</v>
      </c>
      <c r="J157" s="18">
        <v>2</v>
      </c>
      <c r="K157" s="18">
        <v>80</v>
      </c>
      <c r="L157" s="18">
        <v>78</v>
      </c>
      <c r="M157" s="18">
        <v>2</v>
      </c>
      <c r="N157" s="18">
        <v>2</v>
      </c>
      <c r="O157" s="18">
        <v>79</v>
      </c>
      <c r="P157" s="18">
        <v>78</v>
      </c>
      <c r="Q157" s="18">
        <v>1</v>
      </c>
      <c r="R157" s="18">
        <v>2</v>
      </c>
      <c r="S157" s="18">
        <v>76</v>
      </c>
      <c r="T157" s="18">
        <v>76</v>
      </c>
      <c r="U157" s="18">
        <v>0</v>
      </c>
    </row>
    <row r="158" spans="4:21" ht="15" customHeight="1">
      <c r="D158" s="5" t="s">
        <v>100</v>
      </c>
      <c r="E158" s="21"/>
      <c r="F158" s="18">
        <v>3</v>
      </c>
      <c r="G158" s="18">
        <v>103</v>
      </c>
      <c r="H158" s="18">
        <v>103</v>
      </c>
      <c r="I158" s="18">
        <v>0</v>
      </c>
      <c r="J158" s="18">
        <v>1</v>
      </c>
      <c r="K158" s="18">
        <v>40</v>
      </c>
      <c r="L158" s="18">
        <v>40</v>
      </c>
      <c r="M158" s="18">
        <v>0</v>
      </c>
      <c r="N158" s="18">
        <v>1</v>
      </c>
      <c r="O158" s="18">
        <v>29</v>
      </c>
      <c r="P158" s="18">
        <v>29</v>
      </c>
      <c r="Q158" s="18">
        <v>0</v>
      </c>
      <c r="R158" s="18">
        <v>1</v>
      </c>
      <c r="S158" s="18">
        <v>34</v>
      </c>
      <c r="T158" s="18">
        <v>34</v>
      </c>
      <c r="U158" s="18">
        <v>0</v>
      </c>
    </row>
    <row r="159" spans="4:21" ht="15" customHeight="1">
      <c r="D159" s="5" t="s">
        <v>101</v>
      </c>
      <c r="E159" s="21"/>
      <c r="F159" s="18">
        <v>3</v>
      </c>
      <c r="G159" s="18">
        <v>110</v>
      </c>
      <c r="H159" s="18">
        <v>103</v>
      </c>
      <c r="I159" s="18">
        <v>7</v>
      </c>
      <c r="J159" s="18">
        <v>1</v>
      </c>
      <c r="K159" s="18">
        <v>40</v>
      </c>
      <c r="L159" s="18">
        <v>37</v>
      </c>
      <c r="M159" s="18">
        <v>3</v>
      </c>
      <c r="N159" s="18">
        <v>1</v>
      </c>
      <c r="O159" s="18">
        <v>38</v>
      </c>
      <c r="P159" s="18">
        <v>37</v>
      </c>
      <c r="Q159" s="18">
        <v>1</v>
      </c>
      <c r="R159" s="18">
        <v>1</v>
      </c>
      <c r="S159" s="18">
        <v>32</v>
      </c>
      <c r="T159" s="18">
        <v>29</v>
      </c>
      <c r="U159" s="18">
        <v>3</v>
      </c>
    </row>
    <row r="160" spans="4:21" ht="15" customHeight="1">
      <c r="D160" s="5" t="s">
        <v>102</v>
      </c>
      <c r="E160" s="21"/>
      <c r="F160" s="18">
        <v>2</v>
      </c>
      <c r="G160" s="18">
        <v>76</v>
      </c>
      <c r="H160" s="18">
        <v>68</v>
      </c>
      <c r="I160" s="18">
        <v>8</v>
      </c>
      <c r="J160" s="18">
        <v>0</v>
      </c>
      <c r="K160" s="18">
        <v>0</v>
      </c>
      <c r="L160" s="18">
        <v>0</v>
      </c>
      <c r="M160" s="18">
        <v>0</v>
      </c>
      <c r="N160" s="18">
        <v>1</v>
      </c>
      <c r="O160" s="18">
        <v>35</v>
      </c>
      <c r="P160" s="18">
        <v>32</v>
      </c>
      <c r="Q160" s="18">
        <v>3</v>
      </c>
      <c r="R160" s="18">
        <v>1</v>
      </c>
      <c r="S160" s="18">
        <v>41</v>
      </c>
      <c r="T160" s="18">
        <v>36</v>
      </c>
      <c r="U160" s="18">
        <v>5</v>
      </c>
    </row>
    <row r="161" spans="5:21" ht="15" customHeight="1">
      <c r="E161" s="24" t="s">
        <v>69</v>
      </c>
      <c r="F161" s="18">
        <f>SUM(F157:F160)</f>
        <v>14</v>
      </c>
      <c r="G161" s="18">
        <f aca="true" t="shared" si="5" ref="G161:U161">SUM(G157:G160)</f>
        <v>524</v>
      </c>
      <c r="H161" s="18">
        <f t="shared" si="5"/>
        <v>506</v>
      </c>
      <c r="I161" s="18">
        <f t="shared" si="5"/>
        <v>18</v>
      </c>
      <c r="J161" s="18">
        <f t="shared" si="5"/>
        <v>4</v>
      </c>
      <c r="K161" s="18">
        <f t="shared" si="5"/>
        <v>160</v>
      </c>
      <c r="L161" s="18">
        <f t="shared" si="5"/>
        <v>155</v>
      </c>
      <c r="M161" s="18">
        <f t="shared" si="5"/>
        <v>5</v>
      </c>
      <c r="N161" s="18">
        <f t="shared" si="5"/>
        <v>5</v>
      </c>
      <c r="O161" s="18">
        <f t="shared" si="5"/>
        <v>181</v>
      </c>
      <c r="P161" s="18">
        <f t="shared" si="5"/>
        <v>176</v>
      </c>
      <c r="Q161" s="18">
        <f t="shared" si="5"/>
        <v>5</v>
      </c>
      <c r="R161" s="18">
        <f t="shared" si="5"/>
        <v>5</v>
      </c>
      <c r="S161" s="18">
        <f t="shared" si="5"/>
        <v>183</v>
      </c>
      <c r="T161" s="18">
        <f t="shared" si="5"/>
        <v>175</v>
      </c>
      <c r="U161" s="18">
        <f t="shared" si="5"/>
        <v>8</v>
      </c>
    </row>
    <row r="162" ht="15" customHeight="1">
      <c r="E162" s="21"/>
    </row>
    <row r="163" spans="3:21" ht="15" customHeight="1">
      <c r="C163" s="17" t="s">
        <v>70</v>
      </c>
      <c r="D163" s="5" t="s">
        <v>99</v>
      </c>
      <c r="E163" s="21"/>
      <c r="F163" s="18">
        <v>3</v>
      </c>
      <c r="G163" s="18">
        <v>118</v>
      </c>
      <c r="H163" s="18">
        <v>113</v>
      </c>
      <c r="I163" s="18">
        <v>5</v>
      </c>
      <c r="J163" s="18">
        <v>1</v>
      </c>
      <c r="K163" s="18">
        <v>40</v>
      </c>
      <c r="L163" s="18">
        <v>37</v>
      </c>
      <c r="M163" s="18">
        <v>3</v>
      </c>
      <c r="N163" s="18">
        <v>1</v>
      </c>
      <c r="O163" s="18">
        <v>39</v>
      </c>
      <c r="P163" s="18">
        <v>38</v>
      </c>
      <c r="Q163" s="18">
        <v>1</v>
      </c>
      <c r="R163" s="18">
        <v>1</v>
      </c>
      <c r="S163" s="18">
        <v>39</v>
      </c>
      <c r="T163" s="18">
        <v>38</v>
      </c>
      <c r="U163" s="18">
        <v>1</v>
      </c>
    </row>
    <row r="164" spans="3:21" ht="15" customHeight="1">
      <c r="C164" s="17" t="s">
        <v>106</v>
      </c>
      <c r="E164" s="24" t="s">
        <v>78</v>
      </c>
      <c r="F164" s="18">
        <f>F163+F161</f>
        <v>17</v>
      </c>
      <c r="G164" s="18">
        <f aca="true" t="shared" si="6" ref="G164:U164">G163+G161</f>
        <v>642</v>
      </c>
      <c r="H164" s="18">
        <f t="shared" si="6"/>
        <v>619</v>
      </c>
      <c r="I164" s="18">
        <f t="shared" si="6"/>
        <v>23</v>
      </c>
      <c r="J164" s="18">
        <f t="shared" si="6"/>
        <v>5</v>
      </c>
      <c r="K164" s="18">
        <f t="shared" si="6"/>
        <v>200</v>
      </c>
      <c r="L164" s="18">
        <f t="shared" si="6"/>
        <v>192</v>
      </c>
      <c r="M164" s="18">
        <f t="shared" si="6"/>
        <v>8</v>
      </c>
      <c r="N164" s="18">
        <f t="shared" si="6"/>
        <v>6</v>
      </c>
      <c r="O164" s="18">
        <f t="shared" si="6"/>
        <v>220</v>
      </c>
      <c r="P164" s="18">
        <f t="shared" si="6"/>
        <v>214</v>
      </c>
      <c r="Q164" s="18">
        <f t="shared" si="6"/>
        <v>6</v>
      </c>
      <c r="R164" s="18">
        <f t="shared" si="6"/>
        <v>6</v>
      </c>
      <c r="S164" s="18">
        <f t="shared" si="6"/>
        <v>222</v>
      </c>
      <c r="T164" s="18">
        <f t="shared" si="6"/>
        <v>213</v>
      </c>
      <c r="U164" s="18">
        <f t="shared" si="6"/>
        <v>9</v>
      </c>
    </row>
    <row r="165" ht="15" customHeight="1">
      <c r="E165" s="21"/>
    </row>
    <row r="166" spans="2:5" ht="15" customHeight="1">
      <c r="B166" s="17" t="s">
        <v>107</v>
      </c>
      <c r="E166" s="21"/>
    </row>
    <row r="167" spans="3:21" ht="15" customHeight="1">
      <c r="C167" s="17" t="s">
        <v>12</v>
      </c>
      <c r="D167" s="5" t="s">
        <v>102</v>
      </c>
      <c r="E167" s="21"/>
      <c r="F167" s="18">
        <v>2</v>
      </c>
      <c r="G167" s="18">
        <v>78</v>
      </c>
      <c r="H167" s="18">
        <v>64</v>
      </c>
      <c r="I167" s="18">
        <v>14</v>
      </c>
      <c r="J167" s="18">
        <v>0</v>
      </c>
      <c r="K167" s="18">
        <v>0</v>
      </c>
      <c r="L167" s="18">
        <v>0</v>
      </c>
      <c r="M167" s="18">
        <v>0</v>
      </c>
      <c r="N167" s="18">
        <v>1</v>
      </c>
      <c r="O167" s="18">
        <v>40</v>
      </c>
      <c r="P167" s="18">
        <v>34</v>
      </c>
      <c r="Q167" s="18">
        <v>6</v>
      </c>
      <c r="R167" s="18">
        <v>1</v>
      </c>
      <c r="S167" s="18">
        <v>38</v>
      </c>
      <c r="T167" s="18">
        <v>30</v>
      </c>
      <c r="U167" s="18">
        <v>8</v>
      </c>
    </row>
    <row r="168" spans="4:21" ht="15" customHeight="1">
      <c r="D168" s="5" t="s">
        <v>104</v>
      </c>
      <c r="E168" s="21"/>
      <c r="F168" s="18">
        <v>3</v>
      </c>
      <c r="G168" s="18">
        <v>107</v>
      </c>
      <c r="H168" s="18">
        <v>87</v>
      </c>
      <c r="I168" s="18">
        <v>20</v>
      </c>
      <c r="J168" s="18">
        <v>1</v>
      </c>
      <c r="K168" s="18">
        <v>37</v>
      </c>
      <c r="L168" s="18">
        <v>30</v>
      </c>
      <c r="M168" s="18">
        <v>7</v>
      </c>
      <c r="N168" s="18">
        <v>1</v>
      </c>
      <c r="O168" s="18">
        <v>33</v>
      </c>
      <c r="P168" s="18">
        <v>28</v>
      </c>
      <c r="Q168" s="18">
        <v>5</v>
      </c>
      <c r="R168" s="18">
        <v>1</v>
      </c>
      <c r="S168" s="18">
        <v>37</v>
      </c>
      <c r="T168" s="18">
        <v>29</v>
      </c>
      <c r="U168" s="18">
        <v>8</v>
      </c>
    </row>
    <row r="169" spans="5:21" ht="15" customHeight="1">
      <c r="E169" s="24" t="s">
        <v>69</v>
      </c>
      <c r="F169" s="18">
        <f>SUM(F167:F168)</f>
        <v>5</v>
      </c>
      <c r="G169" s="18">
        <f aca="true" t="shared" si="7" ref="G169:U169">SUM(G167:G168)</f>
        <v>185</v>
      </c>
      <c r="H169" s="18">
        <f t="shared" si="7"/>
        <v>151</v>
      </c>
      <c r="I169" s="18">
        <f t="shared" si="7"/>
        <v>34</v>
      </c>
      <c r="J169" s="18">
        <f t="shared" si="7"/>
        <v>1</v>
      </c>
      <c r="K169" s="18">
        <f t="shared" si="7"/>
        <v>37</v>
      </c>
      <c r="L169" s="18">
        <f t="shared" si="7"/>
        <v>30</v>
      </c>
      <c r="M169" s="18">
        <f t="shared" si="7"/>
        <v>7</v>
      </c>
      <c r="N169" s="18">
        <f t="shared" si="7"/>
        <v>2</v>
      </c>
      <c r="O169" s="18">
        <f t="shared" si="7"/>
        <v>73</v>
      </c>
      <c r="P169" s="18">
        <f t="shared" si="7"/>
        <v>62</v>
      </c>
      <c r="Q169" s="18">
        <f t="shared" si="7"/>
        <v>11</v>
      </c>
      <c r="R169" s="18">
        <f t="shared" si="7"/>
        <v>2</v>
      </c>
      <c r="S169" s="18">
        <f t="shared" si="7"/>
        <v>75</v>
      </c>
      <c r="T169" s="18">
        <f t="shared" si="7"/>
        <v>59</v>
      </c>
      <c r="U169" s="18">
        <f t="shared" si="7"/>
        <v>16</v>
      </c>
    </row>
    <row r="170" ht="15" customHeight="1">
      <c r="E170" s="21"/>
    </row>
    <row r="171" spans="2:5" ht="15" customHeight="1">
      <c r="B171" s="17" t="s">
        <v>108</v>
      </c>
      <c r="E171" s="21"/>
    </row>
    <row r="172" spans="3:21" ht="15" customHeight="1">
      <c r="C172" s="17" t="s">
        <v>12</v>
      </c>
      <c r="D172" s="5" t="s">
        <v>99</v>
      </c>
      <c r="E172" s="21"/>
      <c r="F172" s="18">
        <v>6</v>
      </c>
      <c r="G172" s="18">
        <v>229</v>
      </c>
      <c r="H172" s="18">
        <v>193</v>
      </c>
      <c r="I172" s="18">
        <v>36</v>
      </c>
      <c r="J172" s="18">
        <v>2</v>
      </c>
      <c r="K172" s="18">
        <v>80</v>
      </c>
      <c r="L172" s="18">
        <v>68</v>
      </c>
      <c r="M172" s="18">
        <v>12</v>
      </c>
      <c r="N172" s="18">
        <v>2</v>
      </c>
      <c r="O172" s="18">
        <v>78</v>
      </c>
      <c r="P172" s="18">
        <v>64</v>
      </c>
      <c r="Q172" s="18">
        <v>14</v>
      </c>
      <c r="R172" s="18">
        <v>2</v>
      </c>
      <c r="S172" s="18">
        <v>71</v>
      </c>
      <c r="T172" s="18">
        <v>61</v>
      </c>
      <c r="U172" s="18">
        <v>10</v>
      </c>
    </row>
    <row r="173" spans="4:21" ht="15" customHeight="1">
      <c r="D173" s="5" t="s">
        <v>100</v>
      </c>
      <c r="E173" s="21"/>
      <c r="F173" s="18">
        <v>3</v>
      </c>
      <c r="G173" s="18">
        <v>114</v>
      </c>
      <c r="H173" s="18">
        <v>106</v>
      </c>
      <c r="I173" s="18">
        <v>8</v>
      </c>
      <c r="J173" s="18">
        <v>1</v>
      </c>
      <c r="K173" s="18">
        <v>40</v>
      </c>
      <c r="L173" s="18">
        <v>37</v>
      </c>
      <c r="M173" s="18">
        <v>3</v>
      </c>
      <c r="N173" s="18">
        <v>1</v>
      </c>
      <c r="O173" s="18">
        <v>37</v>
      </c>
      <c r="P173" s="18">
        <v>36</v>
      </c>
      <c r="Q173" s="18">
        <v>1</v>
      </c>
      <c r="R173" s="18">
        <v>1</v>
      </c>
      <c r="S173" s="18">
        <v>37</v>
      </c>
      <c r="T173" s="18">
        <v>33</v>
      </c>
      <c r="U173" s="18">
        <v>4</v>
      </c>
    </row>
    <row r="174" spans="4:21" ht="15" customHeight="1">
      <c r="D174" s="5" t="s">
        <v>102</v>
      </c>
      <c r="E174" s="21"/>
      <c r="F174" s="18">
        <v>2</v>
      </c>
      <c r="G174" s="18">
        <v>74</v>
      </c>
      <c r="H174" s="18">
        <v>42</v>
      </c>
      <c r="I174" s="18">
        <v>32</v>
      </c>
      <c r="J174" s="18">
        <v>0</v>
      </c>
      <c r="K174" s="18">
        <v>0</v>
      </c>
      <c r="L174" s="18">
        <v>0</v>
      </c>
      <c r="M174" s="18">
        <v>0</v>
      </c>
      <c r="N174" s="18">
        <v>1</v>
      </c>
      <c r="O174" s="18">
        <v>39</v>
      </c>
      <c r="P174" s="18">
        <v>25</v>
      </c>
      <c r="Q174" s="18">
        <v>14</v>
      </c>
      <c r="R174" s="18">
        <v>1</v>
      </c>
      <c r="S174" s="18">
        <v>35</v>
      </c>
      <c r="T174" s="18">
        <v>17</v>
      </c>
      <c r="U174" s="18">
        <v>18</v>
      </c>
    </row>
    <row r="175" spans="5:21" ht="15" customHeight="1">
      <c r="E175" s="24" t="s">
        <v>69</v>
      </c>
      <c r="F175" s="18">
        <f>SUM(F172:F174)</f>
        <v>11</v>
      </c>
      <c r="G175" s="18">
        <f aca="true" t="shared" si="8" ref="G175:U175">SUM(G172:G174)</f>
        <v>417</v>
      </c>
      <c r="H175" s="18">
        <f t="shared" si="8"/>
        <v>341</v>
      </c>
      <c r="I175" s="18">
        <f t="shared" si="8"/>
        <v>76</v>
      </c>
      <c r="J175" s="18">
        <f t="shared" si="8"/>
        <v>3</v>
      </c>
      <c r="K175" s="18">
        <f t="shared" si="8"/>
        <v>120</v>
      </c>
      <c r="L175" s="18">
        <f t="shared" si="8"/>
        <v>105</v>
      </c>
      <c r="M175" s="18">
        <f t="shared" si="8"/>
        <v>15</v>
      </c>
      <c r="N175" s="18">
        <f t="shared" si="8"/>
        <v>4</v>
      </c>
      <c r="O175" s="18">
        <f t="shared" si="8"/>
        <v>154</v>
      </c>
      <c r="P175" s="18">
        <f t="shared" si="8"/>
        <v>125</v>
      </c>
      <c r="Q175" s="18">
        <f t="shared" si="8"/>
        <v>29</v>
      </c>
      <c r="R175" s="18">
        <f t="shared" si="8"/>
        <v>4</v>
      </c>
      <c r="S175" s="18">
        <f t="shared" si="8"/>
        <v>143</v>
      </c>
      <c r="T175" s="18">
        <f t="shared" si="8"/>
        <v>111</v>
      </c>
      <c r="U175" s="18">
        <f t="shared" si="8"/>
        <v>32</v>
      </c>
    </row>
    <row r="176" ht="15" customHeight="1">
      <c r="E176" s="21"/>
    </row>
    <row r="177" spans="3:21" ht="15" customHeight="1">
      <c r="C177" s="17" t="s">
        <v>70</v>
      </c>
      <c r="D177" s="5" t="s">
        <v>99</v>
      </c>
      <c r="E177" s="21"/>
      <c r="F177" s="18">
        <v>3</v>
      </c>
      <c r="G177" s="18">
        <v>117</v>
      </c>
      <c r="H177" s="18">
        <v>91</v>
      </c>
      <c r="I177" s="18">
        <v>26</v>
      </c>
      <c r="J177" s="18">
        <v>1</v>
      </c>
      <c r="K177" s="18">
        <v>40</v>
      </c>
      <c r="L177" s="18">
        <v>30</v>
      </c>
      <c r="M177" s="18">
        <v>10</v>
      </c>
      <c r="N177" s="18">
        <v>1</v>
      </c>
      <c r="O177" s="18">
        <v>37</v>
      </c>
      <c r="P177" s="18">
        <v>28</v>
      </c>
      <c r="Q177" s="18">
        <v>9</v>
      </c>
      <c r="R177" s="18">
        <v>1</v>
      </c>
      <c r="S177" s="18">
        <v>40</v>
      </c>
      <c r="T177" s="18">
        <v>33</v>
      </c>
      <c r="U177" s="18">
        <v>7</v>
      </c>
    </row>
    <row r="178" spans="3:21" ht="15" customHeight="1">
      <c r="C178" s="17" t="s">
        <v>108</v>
      </c>
      <c r="E178" s="24" t="s">
        <v>78</v>
      </c>
      <c r="F178" s="18">
        <f>F175+F177</f>
        <v>14</v>
      </c>
      <c r="G178" s="18">
        <f aca="true" t="shared" si="9" ref="G178:U178">G175+G177</f>
        <v>534</v>
      </c>
      <c r="H178" s="18">
        <f t="shared" si="9"/>
        <v>432</v>
      </c>
      <c r="I178" s="18">
        <f t="shared" si="9"/>
        <v>102</v>
      </c>
      <c r="J178" s="18">
        <f t="shared" si="9"/>
        <v>4</v>
      </c>
      <c r="K178" s="18">
        <f t="shared" si="9"/>
        <v>160</v>
      </c>
      <c r="L178" s="18">
        <f t="shared" si="9"/>
        <v>135</v>
      </c>
      <c r="M178" s="18">
        <f t="shared" si="9"/>
        <v>25</v>
      </c>
      <c r="N178" s="18">
        <f t="shared" si="9"/>
        <v>5</v>
      </c>
      <c r="O178" s="18">
        <f t="shared" si="9"/>
        <v>191</v>
      </c>
      <c r="P178" s="18">
        <f t="shared" si="9"/>
        <v>153</v>
      </c>
      <c r="Q178" s="18">
        <f t="shared" si="9"/>
        <v>38</v>
      </c>
      <c r="R178" s="18">
        <f t="shared" si="9"/>
        <v>5</v>
      </c>
      <c r="S178" s="18">
        <f t="shared" si="9"/>
        <v>183</v>
      </c>
      <c r="T178" s="18">
        <f t="shared" si="9"/>
        <v>144</v>
      </c>
      <c r="U178" s="18">
        <f t="shared" si="9"/>
        <v>39</v>
      </c>
    </row>
    <row r="179" spans="1:21" ht="4.5" customHeight="1" thickBot="1">
      <c r="A179" s="20"/>
      <c r="B179" s="20"/>
      <c r="C179" s="20"/>
      <c r="D179" s="20"/>
      <c r="E179" s="23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ht="9" customHeight="1" thickTop="1">
      <c r="E180" s="21"/>
    </row>
    <row r="181" spans="2:5" ht="15" customHeight="1">
      <c r="B181" s="17" t="s">
        <v>109</v>
      </c>
      <c r="E181" s="21"/>
    </row>
    <row r="182" spans="3:21" ht="15" customHeight="1">
      <c r="C182" s="17" t="s">
        <v>12</v>
      </c>
      <c r="D182" s="5" t="s">
        <v>99</v>
      </c>
      <c r="E182" s="21"/>
      <c r="F182" s="18">
        <v>3</v>
      </c>
      <c r="G182" s="18">
        <v>118</v>
      </c>
      <c r="H182" s="18">
        <v>117</v>
      </c>
      <c r="I182" s="18">
        <v>1</v>
      </c>
      <c r="J182" s="18">
        <v>1</v>
      </c>
      <c r="K182" s="18">
        <v>40</v>
      </c>
      <c r="L182" s="18">
        <v>39</v>
      </c>
      <c r="M182" s="18">
        <v>1</v>
      </c>
      <c r="N182" s="18">
        <v>1</v>
      </c>
      <c r="O182" s="18">
        <v>40</v>
      </c>
      <c r="P182" s="18">
        <v>40</v>
      </c>
      <c r="Q182" s="18">
        <v>0</v>
      </c>
      <c r="R182" s="18">
        <v>1</v>
      </c>
      <c r="S182" s="18">
        <v>38</v>
      </c>
      <c r="T182" s="18">
        <v>38</v>
      </c>
      <c r="U182" s="18">
        <v>0</v>
      </c>
    </row>
    <row r="183" ht="15" customHeight="1">
      <c r="E183" s="21"/>
    </row>
    <row r="184" spans="2:5" ht="15" customHeight="1">
      <c r="B184" s="17" t="s">
        <v>110</v>
      </c>
      <c r="E184" s="21"/>
    </row>
    <row r="185" spans="3:21" ht="15" customHeight="1">
      <c r="C185" s="17" t="s">
        <v>12</v>
      </c>
      <c r="D185" s="5" t="s">
        <v>61</v>
      </c>
      <c r="E185" s="21"/>
      <c r="F185" s="18">
        <v>3</v>
      </c>
      <c r="G185" s="18">
        <v>81</v>
      </c>
      <c r="H185" s="18">
        <v>81</v>
      </c>
      <c r="I185" s="18">
        <v>0</v>
      </c>
      <c r="J185" s="18">
        <v>1</v>
      </c>
      <c r="K185" s="18">
        <v>35</v>
      </c>
      <c r="L185" s="18">
        <v>35</v>
      </c>
      <c r="M185" s="18">
        <v>0</v>
      </c>
      <c r="N185" s="18">
        <v>1</v>
      </c>
      <c r="O185" s="18">
        <v>29</v>
      </c>
      <c r="P185" s="18">
        <v>29</v>
      </c>
      <c r="Q185" s="18">
        <v>0</v>
      </c>
      <c r="R185" s="18">
        <v>1</v>
      </c>
      <c r="S185" s="18">
        <v>17</v>
      </c>
      <c r="T185" s="18">
        <v>17</v>
      </c>
      <c r="U185" s="18">
        <v>0</v>
      </c>
    </row>
    <row r="186" ht="15" customHeight="1">
      <c r="E186" s="21"/>
    </row>
    <row r="187" spans="2:5" ht="15" customHeight="1">
      <c r="B187" s="17" t="s">
        <v>111</v>
      </c>
      <c r="E187" s="21"/>
    </row>
    <row r="188" spans="3:21" ht="15" customHeight="1">
      <c r="C188" s="17" t="s">
        <v>12</v>
      </c>
      <c r="D188" s="5" t="s">
        <v>100</v>
      </c>
      <c r="E188" s="21"/>
      <c r="F188" s="18">
        <v>0</v>
      </c>
      <c r="G188" s="18">
        <v>36</v>
      </c>
      <c r="H188" s="18">
        <v>32</v>
      </c>
      <c r="I188" s="18">
        <v>4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14</v>
      </c>
      <c r="P188" s="18">
        <v>12</v>
      </c>
      <c r="Q188" s="18">
        <v>2</v>
      </c>
      <c r="R188" s="18">
        <v>0</v>
      </c>
      <c r="S188" s="18">
        <v>22</v>
      </c>
      <c r="T188" s="18">
        <v>20</v>
      </c>
      <c r="U188" s="18">
        <v>2</v>
      </c>
    </row>
    <row r="189" ht="15" customHeight="1">
      <c r="E189" s="21"/>
    </row>
    <row r="190" spans="2:5" ht="15" customHeight="1">
      <c r="B190" s="17" t="s">
        <v>112</v>
      </c>
      <c r="E190" s="21"/>
    </row>
    <row r="191" spans="3:21" ht="15" customHeight="1">
      <c r="C191" s="17" t="s">
        <v>12</v>
      </c>
      <c r="D191" s="5" t="s">
        <v>102</v>
      </c>
      <c r="E191" s="21"/>
      <c r="F191" s="18">
        <v>3</v>
      </c>
      <c r="G191" s="18">
        <v>111</v>
      </c>
      <c r="H191" s="18">
        <v>87</v>
      </c>
      <c r="I191" s="18">
        <v>24</v>
      </c>
      <c r="J191" s="18">
        <v>1</v>
      </c>
      <c r="K191" s="18">
        <v>40</v>
      </c>
      <c r="L191" s="18">
        <v>32</v>
      </c>
      <c r="M191" s="18">
        <v>8</v>
      </c>
      <c r="N191" s="18">
        <v>1</v>
      </c>
      <c r="O191" s="18">
        <v>37</v>
      </c>
      <c r="P191" s="18">
        <v>28</v>
      </c>
      <c r="Q191" s="18">
        <v>9</v>
      </c>
      <c r="R191" s="18">
        <v>1</v>
      </c>
      <c r="S191" s="18">
        <v>34</v>
      </c>
      <c r="T191" s="18">
        <v>27</v>
      </c>
      <c r="U191" s="18">
        <v>7</v>
      </c>
    </row>
    <row r="192" ht="15" customHeight="1">
      <c r="E192" s="21"/>
    </row>
    <row r="193" spans="2:5" ht="15" customHeight="1">
      <c r="B193" s="17" t="s">
        <v>113</v>
      </c>
      <c r="E193" s="21"/>
    </row>
    <row r="194" spans="3:21" ht="15" customHeight="1">
      <c r="C194" s="17" t="s">
        <v>12</v>
      </c>
      <c r="D194" s="5" t="s">
        <v>99</v>
      </c>
      <c r="E194" s="21"/>
      <c r="F194" s="18">
        <v>3</v>
      </c>
      <c r="G194" s="18">
        <v>119</v>
      </c>
      <c r="H194" s="18">
        <v>107</v>
      </c>
      <c r="I194" s="18">
        <v>12</v>
      </c>
      <c r="J194" s="18">
        <v>1</v>
      </c>
      <c r="K194" s="18">
        <v>40</v>
      </c>
      <c r="L194" s="18">
        <v>37</v>
      </c>
      <c r="M194" s="18">
        <v>3</v>
      </c>
      <c r="N194" s="18">
        <v>1</v>
      </c>
      <c r="O194" s="18">
        <v>40</v>
      </c>
      <c r="P194" s="18">
        <v>36</v>
      </c>
      <c r="Q194" s="18">
        <v>4</v>
      </c>
      <c r="R194" s="18">
        <v>1</v>
      </c>
      <c r="S194" s="18">
        <v>39</v>
      </c>
      <c r="T194" s="18">
        <v>34</v>
      </c>
      <c r="U194" s="18">
        <v>5</v>
      </c>
    </row>
    <row r="195" ht="15" customHeight="1">
      <c r="E195" s="21"/>
    </row>
    <row r="196" spans="2:5" ht="15" customHeight="1">
      <c r="B196" s="17" t="s">
        <v>114</v>
      </c>
      <c r="E196" s="21"/>
    </row>
    <row r="197" spans="3:21" ht="15" customHeight="1">
      <c r="C197" s="17" t="s">
        <v>12</v>
      </c>
      <c r="D197" s="5" t="s">
        <v>100</v>
      </c>
      <c r="E197" s="21"/>
      <c r="F197" s="18">
        <v>0</v>
      </c>
      <c r="G197" s="18">
        <v>22</v>
      </c>
      <c r="H197" s="18">
        <v>17</v>
      </c>
      <c r="I197" s="18">
        <v>5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11</v>
      </c>
      <c r="P197" s="18">
        <v>9</v>
      </c>
      <c r="Q197" s="18">
        <v>2</v>
      </c>
      <c r="R197" s="18">
        <v>0</v>
      </c>
      <c r="S197" s="18">
        <v>11</v>
      </c>
      <c r="T197" s="18">
        <v>8</v>
      </c>
      <c r="U197" s="18">
        <v>3</v>
      </c>
    </row>
    <row r="198" ht="15" customHeight="1">
      <c r="E198" s="21"/>
    </row>
    <row r="199" spans="2:5" ht="15" customHeight="1">
      <c r="B199" s="17" t="s">
        <v>115</v>
      </c>
      <c r="E199" s="21"/>
    </row>
    <row r="200" spans="3:21" ht="15" customHeight="1">
      <c r="C200" s="17" t="s">
        <v>12</v>
      </c>
      <c r="D200" s="5" t="s">
        <v>61</v>
      </c>
      <c r="E200" s="21"/>
      <c r="F200" s="18">
        <v>3</v>
      </c>
      <c r="G200" s="18">
        <v>100</v>
      </c>
      <c r="H200" s="18">
        <v>48</v>
      </c>
      <c r="I200" s="18">
        <v>52</v>
      </c>
      <c r="J200" s="18">
        <v>1</v>
      </c>
      <c r="K200" s="18">
        <v>41</v>
      </c>
      <c r="L200" s="18">
        <v>17</v>
      </c>
      <c r="M200" s="18">
        <v>24</v>
      </c>
      <c r="N200" s="18">
        <v>1</v>
      </c>
      <c r="O200" s="18">
        <v>35</v>
      </c>
      <c r="P200" s="18">
        <v>17</v>
      </c>
      <c r="Q200" s="18">
        <v>18</v>
      </c>
      <c r="R200" s="18">
        <v>1</v>
      </c>
      <c r="S200" s="18">
        <v>24</v>
      </c>
      <c r="T200" s="18">
        <v>14</v>
      </c>
      <c r="U200" s="18">
        <v>10</v>
      </c>
    </row>
    <row r="201" spans="4:21" ht="15" customHeight="1">
      <c r="D201" s="5" t="s">
        <v>102</v>
      </c>
      <c r="E201" s="21"/>
      <c r="F201" s="18">
        <v>2</v>
      </c>
      <c r="G201" s="18">
        <v>80</v>
      </c>
      <c r="H201" s="18">
        <v>24</v>
      </c>
      <c r="I201" s="18">
        <v>56</v>
      </c>
      <c r="J201" s="18">
        <v>0</v>
      </c>
      <c r="K201" s="18">
        <v>0</v>
      </c>
      <c r="L201" s="18">
        <v>0</v>
      </c>
      <c r="M201" s="18">
        <v>0</v>
      </c>
      <c r="N201" s="18">
        <v>1</v>
      </c>
      <c r="O201" s="18">
        <v>40</v>
      </c>
      <c r="P201" s="18">
        <v>15</v>
      </c>
      <c r="Q201" s="18">
        <v>25</v>
      </c>
      <c r="R201" s="18">
        <v>1</v>
      </c>
      <c r="S201" s="18">
        <v>40</v>
      </c>
      <c r="T201" s="18">
        <v>9</v>
      </c>
      <c r="U201" s="18">
        <v>31</v>
      </c>
    </row>
    <row r="202" spans="5:21" ht="15" customHeight="1">
      <c r="E202" s="24" t="s">
        <v>69</v>
      </c>
      <c r="F202" s="18">
        <f>SUM(F200:F201)</f>
        <v>5</v>
      </c>
      <c r="G202" s="18">
        <f aca="true" t="shared" si="10" ref="G202:U202">SUM(G200:G201)</f>
        <v>180</v>
      </c>
      <c r="H202" s="18">
        <f t="shared" si="10"/>
        <v>72</v>
      </c>
      <c r="I202" s="18">
        <f t="shared" si="10"/>
        <v>108</v>
      </c>
      <c r="J202" s="18">
        <f t="shared" si="10"/>
        <v>1</v>
      </c>
      <c r="K202" s="18">
        <f t="shared" si="10"/>
        <v>41</v>
      </c>
      <c r="L202" s="18">
        <f t="shared" si="10"/>
        <v>17</v>
      </c>
      <c r="M202" s="18">
        <f t="shared" si="10"/>
        <v>24</v>
      </c>
      <c r="N202" s="18">
        <f t="shared" si="10"/>
        <v>2</v>
      </c>
      <c r="O202" s="18">
        <f t="shared" si="10"/>
        <v>75</v>
      </c>
      <c r="P202" s="18">
        <f t="shared" si="10"/>
        <v>32</v>
      </c>
      <c r="Q202" s="18">
        <f t="shared" si="10"/>
        <v>43</v>
      </c>
      <c r="R202" s="18">
        <f t="shared" si="10"/>
        <v>2</v>
      </c>
      <c r="S202" s="18">
        <f t="shared" si="10"/>
        <v>64</v>
      </c>
      <c r="T202" s="18">
        <f t="shared" si="10"/>
        <v>23</v>
      </c>
      <c r="U202" s="18">
        <f t="shared" si="10"/>
        <v>41</v>
      </c>
    </row>
    <row r="203" ht="15" customHeight="1">
      <c r="E203" s="21"/>
    </row>
    <row r="204" spans="2:5" ht="15" customHeight="1">
      <c r="B204" s="17" t="s">
        <v>116</v>
      </c>
      <c r="E204" s="21"/>
    </row>
    <row r="205" spans="3:21" ht="15" customHeight="1">
      <c r="C205" s="17" t="s">
        <v>70</v>
      </c>
      <c r="D205" s="5" t="s">
        <v>99</v>
      </c>
      <c r="E205" s="21"/>
      <c r="F205" s="18">
        <v>3</v>
      </c>
      <c r="G205" s="18">
        <v>118</v>
      </c>
      <c r="H205" s="18">
        <v>113</v>
      </c>
      <c r="I205" s="18">
        <v>5</v>
      </c>
      <c r="J205" s="18">
        <v>1</v>
      </c>
      <c r="K205" s="18">
        <v>40</v>
      </c>
      <c r="L205" s="18">
        <v>38</v>
      </c>
      <c r="M205" s="18">
        <v>2</v>
      </c>
      <c r="N205" s="18">
        <v>1</v>
      </c>
      <c r="O205" s="18">
        <v>42</v>
      </c>
      <c r="P205" s="18">
        <v>42</v>
      </c>
      <c r="Q205" s="18">
        <v>0</v>
      </c>
      <c r="R205" s="18">
        <v>1</v>
      </c>
      <c r="S205" s="18">
        <v>36</v>
      </c>
      <c r="T205" s="18">
        <v>33</v>
      </c>
      <c r="U205" s="18">
        <v>3</v>
      </c>
    </row>
    <row r="206" ht="15" customHeight="1">
      <c r="E206" s="21"/>
    </row>
    <row r="207" spans="2:5" ht="15" customHeight="1">
      <c r="B207" s="17" t="s">
        <v>117</v>
      </c>
      <c r="E207" s="21"/>
    </row>
    <row r="208" spans="3:21" ht="15" customHeight="1">
      <c r="C208" s="17" t="s">
        <v>70</v>
      </c>
      <c r="D208" s="5" t="s">
        <v>99</v>
      </c>
      <c r="E208" s="21"/>
      <c r="F208" s="18">
        <v>3</v>
      </c>
      <c r="G208" s="18">
        <v>117</v>
      </c>
      <c r="H208" s="18">
        <v>103</v>
      </c>
      <c r="I208" s="18">
        <v>14</v>
      </c>
      <c r="J208" s="18">
        <v>1</v>
      </c>
      <c r="K208" s="18">
        <v>41</v>
      </c>
      <c r="L208" s="18">
        <v>38</v>
      </c>
      <c r="M208" s="18">
        <v>3</v>
      </c>
      <c r="N208" s="18">
        <v>1</v>
      </c>
      <c r="O208" s="18">
        <v>38</v>
      </c>
      <c r="P208" s="18">
        <v>35</v>
      </c>
      <c r="Q208" s="18">
        <v>3</v>
      </c>
      <c r="R208" s="18">
        <v>1</v>
      </c>
      <c r="S208" s="18">
        <v>38</v>
      </c>
      <c r="T208" s="18">
        <v>30</v>
      </c>
      <c r="U208" s="18">
        <v>8</v>
      </c>
    </row>
    <row r="209" ht="15" customHeight="1">
      <c r="E209" s="21"/>
    </row>
    <row r="210" spans="2:5" ht="15" customHeight="1">
      <c r="B210" s="17" t="s">
        <v>118</v>
      </c>
      <c r="E210" s="21"/>
    </row>
    <row r="211" spans="3:21" ht="15" customHeight="1">
      <c r="C211" s="17" t="s">
        <v>12</v>
      </c>
      <c r="D211" s="5" t="s">
        <v>102</v>
      </c>
      <c r="E211" s="21"/>
      <c r="F211" s="18">
        <v>2</v>
      </c>
      <c r="G211" s="18">
        <v>80</v>
      </c>
      <c r="H211" s="18">
        <v>64</v>
      </c>
      <c r="I211" s="18">
        <v>16</v>
      </c>
      <c r="J211" s="18">
        <v>2</v>
      </c>
      <c r="K211" s="18">
        <v>80</v>
      </c>
      <c r="L211" s="18">
        <v>64</v>
      </c>
      <c r="M211" s="18">
        <v>16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</row>
    <row r="212" ht="15" customHeight="1">
      <c r="E212" s="21"/>
    </row>
    <row r="213" spans="2:5" ht="15" customHeight="1">
      <c r="B213" s="17" t="s">
        <v>119</v>
      </c>
      <c r="E213" s="21"/>
    </row>
    <row r="214" spans="3:21" ht="15" customHeight="1">
      <c r="C214" s="17" t="s">
        <v>12</v>
      </c>
      <c r="D214" s="5" t="s">
        <v>102</v>
      </c>
      <c r="E214" s="21"/>
      <c r="F214" s="18">
        <v>2</v>
      </c>
      <c r="G214" s="18">
        <v>80</v>
      </c>
      <c r="H214" s="18">
        <v>36</v>
      </c>
      <c r="I214" s="18">
        <v>44</v>
      </c>
      <c r="J214" s="18">
        <v>2</v>
      </c>
      <c r="K214" s="18">
        <v>80</v>
      </c>
      <c r="L214" s="18">
        <v>36</v>
      </c>
      <c r="M214" s="18">
        <v>44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</row>
    <row r="215" ht="15" customHeight="1">
      <c r="E215" s="21"/>
    </row>
    <row r="216" spans="2:5" ht="15" customHeight="1">
      <c r="B216" s="17" t="s">
        <v>120</v>
      </c>
      <c r="E216" s="21"/>
    </row>
    <row r="217" spans="3:21" ht="15" customHeight="1">
      <c r="C217" s="17" t="s">
        <v>12</v>
      </c>
      <c r="D217" s="5" t="s">
        <v>104</v>
      </c>
      <c r="E217" s="21"/>
      <c r="F217" s="18">
        <v>3</v>
      </c>
      <c r="G217" s="18">
        <v>103</v>
      </c>
      <c r="H217" s="18">
        <v>102</v>
      </c>
      <c r="I217" s="18">
        <v>1</v>
      </c>
      <c r="J217" s="18">
        <v>1</v>
      </c>
      <c r="K217" s="18">
        <v>35</v>
      </c>
      <c r="L217" s="18">
        <v>34</v>
      </c>
      <c r="M217" s="18">
        <v>1</v>
      </c>
      <c r="N217" s="18">
        <v>1</v>
      </c>
      <c r="O217" s="18">
        <v>28</v>
      </c>
      <c r="P217" s="18">
        <v>28</v>
      </c>
      <c r="Q217" s="18">
        <v>0</v>
      </c>
      <c r="R217" s="18">
        <v>1</v>
      </c>
      <c r="S217" s="18">
        <v>40</v>
      </c>
      <c r="T217" s="18">
        <v>40</v>
      </c>
      <c r="U217" s="18">
        <v>0</v>
      </c>
    </row>
    <row r="218" spans="3:21" ht="15" customHeight="1">
      <c r="C218" s="17" t="s">
        <v>70</v>
      </c>
      <c r="D218" s="5" t="s">
        <v>99</v>
      </c>
      <c r="E218" s="21"/>
      <c r="F218" s="18">
        <v>3</v>
      </c>
      <c r="G218" s="18">
        <v>114</v>
      </c>
      <c r="H218" s="18">
        <v>89</v>
      </c>
      <c r="I218" s="18">
        <v>25</v>
      </c>
      <c r="J218" s="18">
        <v>1</v>
      </c>
      <c r="K218" s="18">
        <v>40</v>
      </c>
      <c r="L218" s="18">
        <v>27</v>
      </c>
      <c r="M218" s="18">
        <v>13</v>
      </c>
      <c r="N218" s="18">
        <v>1</v>
      </c>
      <c r="O218" s="18">
        <v>40</v>
      </c>
      <c r="P218" s="18">
        <v>34</v>
      </c>
      <c r="Q218" s="18">
        <v>6</v>
      </c>
      <c r="R218" s="18">
        <v>1</v>
      </c>
      <c r="S218" s="18">
        <v>34</v>
      </c>
      <c r="T218" s="18">
        <v>28</v>
      </c>
      <c r="U218" s="18">
        <v>6</v>
      </c>
    </row>
    <row r="219" spans="3:21" ht="15" customHeight="1">
      <c r="C219" s="17" t="s">
        <v>120</v>
      </c>
      <c r="E219" s="24" t="s">
        <v>78</v>
      </c>
      <c r="F219" s="18">
        <f>SUM(F217:F218)</f>
        <v>6</v>
      </c>
      <c r="G219" s="18">
        <f aca="true" t="shared" si="11" ref="G219:U219">SUM(G217:G218)</f>
        <v>217</v>
      </c>
      <c r="H219" s="18">
        <f t="shared" si="11"/>
        <v>191</v>
      </c>
      <c r="I219" s="18">
        <f t="shared" si="11"/>
        <v>26</v>
      </c>
      <c r="J219" s="18">
        <f t="shared" si="11"/>
        <v>2</v>
      </c>
      <c r="K219" s="18">
        <f t="shared" si="11"/>
        <v>75</v>
      </c>
      <c r="L219" s="18">
        <f t="shared" si="11"/>
        <v>61</v>
      </c>
      <c r="M219" s="18">
        <f t="shared" si="11"/>
        <v>14</v>
      </c>
      <c r="N219" s="18">
        <f t="shared" si="11"/>
        <v>2</v>
      </c>
      <c r="O219" s="18">
        <f t="shared" si="11"/>
        <v>68</v>
      </c>
      <c r="P219" s="18">
        <f t="shared" si="11"/>
        <v>62</v>
      </c>
      <c r="Q219" s="18">
        <f t="shared" si="11"/>
        <v>6</v>
      </c>
      <c r="R219" s="18">
        <f t="shared" si="11"/>
        <v>2</v>
      </c>
      <c r="S219" s="18">
        <f t="shared" si="11"/>
        <v>74</v>
      </c>
      <c r="T219" s="18">
        <f t="shared" si="11"/>
        <v>68</v>
      </c>
      <c r="U219" s="18">
        <f t="shared" si="11"/>
        <v>6</v>
      </c>
    </row>
    <row r="220" ht="15" customHeight="1">
      <c r="E220" s="21"/>
    </row>
    <row r="221" spans="2:5" ht="15" customHeight="1">
      <c r="B221" s="17" t="s">
        <v>163</v>
      </c>
      <c r="E221" s="24"/>
    </row>
    <row r="222" spans="3:21" ht="15" customHeight="1">
      <c r="C222" s="17" t="s">
        <v>12</v>
      </c>
      <c r="D222" s="5" t="s">
        <v>100</v>
      </c>
      <c r="E222" s="21"/>
      <c r="F222" s="18">
        <v>3</v>
      </c>
      <c r="G222" s="18">
        <v>39</v>
      </c>
      <c r="H222" s="18">
        <v>33</v>
      </c>
      <c r="I222" s="18">
        <v>6</v>
      </c>
      <c r="J222" s="18">
        <v>1</v>
      </c>
      <c r="K222" s="18">
        <v>39</v>
      </c>
      <c r="L222" s="18">
        <v>33</v>
      </c>
      <c r="M222" s="18">
        <v>6</v>
      </c>
      <c r="N222" s="18">
        <v>1</v>
      </c>
      <c r="O222" s="18">
        <v>0</v>
      </c>
      <c r="P222" s="18">
        <v>0</v>
      </c>
      <c r="Q222" s="18">
        <v>0</v>
      </c>
      <c r="R222" s="18">
        <v>1</v>
      </c>
      <c r="S222" s="18">
        <v>0</v>
      </c>
      <c r="T222" s="18">
        <v>0</v>
      </c>
      <c r="U222" s="18">
        <v>0</v>
      </c>
    </row>
    <row r="223" ht="15" customHeight="1">
      <c r="E223" s="21"/>
    </row>
    <row r="224" spans="2:5" ht="15" customHeight="1">
      <c r="B224" s="17" t="s">
        <v>167</v>
      </c>
      <c r="E224" s="21"/>
    </row>
    <row r="225" spans="3:21" ht="15" customHeight="1">
      <c r="C225" s="17" t="s">
        <v>12</v>
      </c>
      <c r="D225" s="5" t="s">
        <v>101</v>
      </c>
      <c r="E225" s="21"/>
      <c r="F225" s="18">
        <f>J225+N225+R225</f>
        <v>2</v>
      </c>
      <c r="G225" s="18">
        <f>H225+I225</f>
        <v>79</v>
      </c>
      <c r="H225" s="18">
        <f>L225+P225+T225</f>
        <v>72</v>
      </c>
      <c r="I225" s="18">
        <f>M225+Q225+U225</f>
        <v>7</v>
      </c>
      <c r="J225" s="18">
        <v>2</v>
      </c>
      <c r="K225" s="18">
        <f>L225+M225</f>
        <v>79</v>
      </c>
      <c r="L225" s="18">
        <v>72</v>
      </c>
      <c r="M225" s="18">
        <v>7</v>
      </c>
      <c r="N225" s="18">
        <v>0</v>
      </c>
      <c r="O225" s="18">
        <f>P225+Q225</f>
        <v>0</v>
      </c>
      <c r="P225" s="18">
        <v>0</v>
      </c>
      <c r="Q225" s="18">
        <v>0</v>
      </c>
      <c r="R225" s="18">
        <v>0</v>
      </c>
      <c r="S225" s="18">
        <f>T225+U225</f>
        <v>0</v>
      </c>
      <c r="T225" s="18">
        <v>0</v>
      </c>
      <c r="U225" s="18">
        <v>0</v>
      </c>
    </row>
    <row r="226" ht="15" customHeight="1">
      <c r="E226" s="21"/>
    </row>
    <row r="227" spans="3:21" ht="15" customHeight="1">
      <c r="C227" s="17" t="s">
        <v>97</v>
      </c>
      <c r="E227" s="24" t="s">
        <v>78</v>
      </c>
      <c r="F227" s="18">
        <f>F225+F222+F219+F214+F211+F208+F205+F202+F197+F194+F191+F188+F185+F182+F178+F169+F164+F154+F151+F145</f>
        <v>113</v>
      </c>
      <c r="G227" s="18">
        <f>G225+G222+G219+G214+G211+G208+G205+G202+G197+G194+G191+G188+G185+G182+G178+G169+G164+G154+G151+G145</f>
        <v>4248</v>
      </c>
      <c r="H227" s="18">
        <f aca="true" t="shared" si="12" ref="H227:U227">H225+H222+H219+H214+H211+H208+H205+H202+H197+H194+H191+H188+H185+H182+H178+H169+H164+H154+H151+H145</f>
        <v>3755</v>
      </c>
      <c r="I227" s="18">
        <f t="shared" si="12"/>
        <v>493</v>
      </c>
      <c r="J227" s="18">
        <f t="shared" si="12"/>
        <v>37</v>
      </c>
      <c r="K227" s="18">
        <f t="shared" si="12"/>
        <v>1467</v>
      </c>
      <c r="L227" s="18">
        <f t="shared" si="12"/>
        <v>1285</v>
      </c>
      <c r="M227" s="18">
        <f t="shared" si="12"/>
        <v>182</v>
      </c>
      <c r="N227" s="18">
        <f t="shared" si="12"/>
        <v>38</v>
      </c>
      <c r="O227" s="18">
        <f t="shared" si="12"/>
        <v>1401</v>
      </c>
      <c r="P227" s="18">
        <f t="shared" si="12"/>
        <v>1249</v>
      </c>
      <c r="Q227" s="18">
        <f t="shared" si="12"/>
        <v>152</v>
      </c>
      <c r="R227" s="18">
        <f t="shared" si="12"/>
        <v>38</v>
      </c>
      <c r="S227" s="18">
        <f t="shared" si="12"/>
        <v>1380</v>
      </c>
      <c r="T227" s="18">
        <f t="shared" si="12"/>
        <v>1221</v>
      </c>
      <c r="U227" s="18">
        <f t="shared" si="12"/>
        <v>159</v>
      </c>
    </row>
    <row r="228" ht="15" customHeight="1">
      <c r="E228" s="21"/>
    </row>
    <row r="229" spans="1:5" ht="15" customHeight="1">
      <c r="A229" s="17" t="s">
        <v>121</v>
      </c>
      <c r="E229" s="21"/>
    </row>
    <row r="230" ht="15" customHeight="1">
      <c r="E230" s="21"/>
    </row>
    <row r="231" spans="2:5" ht="15" customHeight="1">
      <c r="B231" s="17" t="s">
        <v>122</v>
      </c>
      <c r="E231" s="21"/>
    </row>
    <row r="232" spans="3:21" ht="15" customHeight="1">
      <c r="C232" s="17" t="s">
        <v>12</v>
      </c>
      <c r="D232" s="5" t="s">
        <v>34</v>
      </c>
      <c r="E232" s="21"/>
      <c r="F232" s="18">
        <v>3</v>
      </c>
      <c r="G232" s="18">
        <v>93</v>
      </c>
      <c r="H232" s="18">
        <v>45</v>
      </c>
      <c r="I232" s="18">
        <v>48</v>
      </c>
      <c r="J232" s="18">
        <v>1</v>
      </c>
      <c r="K232" s="18">
        <v>28</v>
      </c>
      <c r="L232" s="18">
        <v>16</v>
      </c>
      <c r="M232" s="18">
        <v>12</v>
      </c>
      <c r="N232" s="18">
        <v>1</v>
      </c>
      <c r="O232" s="18">
        <v>30</v>
      </c>
      <c r="P232" s="18">
        <v>16</v>
      </c>
      <c r="Q232" s="18">
        <v>14</v>
      </c>
      <c r="R232" s="18">
        <v>1</v>
      </c>
      <c r="S232" s="18">
        <v>35</v>
      </c>
      <c r="T232" s="18">
        <v>13</v>
      </c>
      <c r="U232" s="18">
        <v>22</v>
      </c>
    </row>
    <row r="233" spans="4:21" ht="15" customHeight="1">
      <c r="D233" s="5" t="s">
        <v>123</v>
      </c>
      <c r="E233" s="24"/>
      <c r="F233" s="18">
        <v>6</v>
      </c>
      <c r="G233" s="18">
        <v>238</v>
      </c>
      <c r="H233" s="18">
        <v>73</v>
      </c>
      <c r="I233" s="18">
        <v>165</v>
      </c>
      <c r="J233" s="18">
        <v>2</v>
      </c>
      <c r="K233" s="18">
        <v>80</v>
      </c>
      <c r="L233" s="18">
        <v>23</v>
      </c>
      <c r="M233" s="18">
        <v>57</v>
      </c>
      <c r="N233" s="18">
        <v>2</v>
      </c>
      <c r="O233" s="18">
        <v>80</v>
      </c>
      <c r="P233" s="18">
        <v>20</v>
      </c>
      <c r="Q233" s="18">
        <v>60</v>
      </c>
      <c r="R233" s="18">
        <v>2</v>
      </c>
      <c r="S233" s="18">
        <v>78</v>
      </c>
      <c r="T233" s="18">
        <v>30</v>
      </c>
      <c r="U233" s="18">
        <v>48</v>
      </c>
    </row>
    <row r="234" spans="4:21" ht="15" customHeight="1">
      <c r="D234" s="5" t="s">
        <v>124</v>
      </c>
      <c r="E234" s="21"/>
      <c r="F234" s="18">
        <v>9</v>
      </c>
      <c r="G234" s="18">
        <v>358</v>
      </c>
      <c r="H234" s="18">
        <v>140</v>
      </c>
      <c r="I234" s="18">
        <v>218</v>
      </c>
      <c r="J234" s="18">
        <v>3</v>
      </c>
      <c r="K234" s="18">
        <v>121</v>
      </c>
      <c r="L234" s="18">
        <v>42</v>
      </c>
      <c r="M234" s="18">
        <v>79</v>
      </c>
      <c r="N234" s="18">
        <v>3</v>
      </c>
      <c r="O234" s="18">
        <v>120</v>
      </c>
      <c r="P234" s="18">
        <v>42</v>
      </c>
      <c r="Q234" s="18">
        <v>78</v>
      </c>
      <c r="R234" s="18">
        <v>3</v>
      </c>
      <c r="S234" s="18">
        <v>117</v>
      </c>
      <c r="T234" s="18">
        <v>56</v>
      </c>
      <c r="U234" s="18">
        <v>61</v>
      </c>
    </row>
    <row r="235" spans="4:21" ht="15" customHeight="1">
      <c r="D235" s="5" t="s">
        <v>125</v>
      </c>
      <c r="E235" s="21"/>
      <c r="F235" s="18">
        <v>3</v>
      </c>
      <c r="G235" s="18">
        <v>115</v>
      </c>
      <c r="H235" s="18">
        <v>25</v>
      </c>
      <c r="I235" s="18">
        <v>90</v>
      </c>
      <c r="J235" s="18">
        <v>1</v>
      </c>
      <c r="K235" s="18">
        <v>40</v>
      </c>
      <c r="L235" s="18">
        <v>13</v>
      </c>
      <c r="M235" s="18">
        <v>27</v>
      </c>
      <c r="N235" s="18">
        <v>1</v>
      </c>
      <c r="O235" s="18">
        <v>39</v>
      </c>
      <c r="P235" s="18">
        <v>8</v>
      </c>
      <c r="Q235" s="18">
        <v>31</v>
      </c>
      <c r="R235" s="18">
        <v>1</v>
      </c>
      <c r="S235" s="18">
        <v>36</v>
      </c>
      <c r="T235" s="18">
        <v>4</v>
      </c>
      <c r="U235" s="18">
        <v>32</v>
      </c>
    </row>
    <row r="236" spans="5:21" ht="15" customHeight="1">
      <c r="E236" s="24" t="s">
        <v>69</v>
      </c>
      <c r="F236" s="18">
        <f>SUM(F232:F235)</f>
        <v>21</v>
      </c>
      <c r="G236" s="18">
        <f aca="true" t="shared" si="13" ref="G236:U236">SUM(G232:G235)</f>
        <v>804</v>
      </c>
      <c r="H236" s="18">
        <f t="shared" si="13"/>
        <v>283</v>
      </c>
      <c r="I236" s="18">
        <f t="shared" si="13"/>
        <v>521</v>
      </c>
      <c r="J236" s="18">
        <f t="shared" si="13"/>
        <v>7</v>
      </c>
      <c r="K236" s="18">
        <f t="shared" si="13"/>
        <v>269</v>
      </c>
      <c r="L236" s="18">
        <f t="shared" si="13"/>
        <v>94</v>
      </c>
      <c r="M236" s="18">
        <f t="shared" si="13"/>
        <v>175</v>
      </c>
      <c r="N236" s="18">
        <f t="shared" si="13"/>
        <v>7</v>
      </c>
      <c r="O236" s="18">
        <f t="shared" si="13"/>
        <v>269</v>
      </c>
      <c r="P236" s="18">
        <f t="shared" si="13"/>
        <v>86</v>
      </c>
      <c r="Q236" s="18">
        <f t="shared" si="13"/>
        <v>183</v>
      </c>
      <c r="R236" s="18">
        <f t="shared" si="13"/>
        <v>7</v>
      </c>
      <c r="S236" s="18">
        <f t="shared" si="13"/>
        <v>266</v>
      </c>
      <c r="T236" s="18">
        <f t="shared" si="13"/>
        <v>103</v>
      </c>
      <c r="U236" s="18">
        <f t="shared" si="13"/>
        <v>163</v>
      </c>
    </row>
    <row r="237" ht="15" customHeight="1">
      <c r="E237" s="21"/>
    </row>
    <row r="238" spans="2:5" ht="15" customHeight="1">
      <c r="B238" s="17" t="s">
        <v>126</v>
      </c>
      <c r="E238" s="21"/>
    </row>
    <row r="239" spans="3:21" ht="15" customHeight="1">
      <c r="C239" s="17" t="s">
        <v>70</v>
      </c>
      <c r="D239" s="5" t="s">
        <v>124</v>
      </c>
      <c r="E239" s="21"/>
      <c r="F239" s="18">
        <v>18</v>
      </c>
      <c r="G239" s="18">
        <v>714</v>
      </c>
      <c r="H239" s="18">
        <v>178</v>
      </c>
      <c r="I239" s="18">
        <v>536</v>
      </c>
      <c r="J239" s="18">
        <v>6</v>
      </c>
      <c r="K239" s="18">
        <v>240</v>
      </c>
      <c r="L239" s="18">
        <v>54</v>
      </c>
      <c r="M239" s="18">
        <v>186</v>
      </c>
      <c r="N239" s="18">
        <v>6</v>
      </c>
      <c r="O239" s="18">
        <v>244</v>
      </c>
      <c r="P239" s="18">
        <v>65</v>
      </c>
      <c r="Q239" s="18">
        <v>179</v>
      </c>
      <c r="R239" s="18">
        <v>6</v>
      </c>
      <c r="S239" s="18">
        <v>230</v>
      </c>
      <c r="T239" s="18">
        <v>59</v>
      </c>
      <c r="U239" s="18">
        <v>171</v>
      </c>
    </row>
    <row r="240" spans="1:21" ht="4.5" customHeight="1" thickBot="1">
      <c r="A240" s="20"/>
      <c r="B240" s="20"/>
      <c r="C240" s="20"/>
      <c r="D240" s="20"/>
      <c r="E240" s="23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</row>
    <row r="241" ht="15" customHeight="1" thickTop="1">
      <c r="E241" s="21"/>
    </row>
    <row r="242" spans="2:5" ht="15" customHeight="1">
      <c r="B242" s="17" t="s">
        <v>127</v>
      </c>
      <c r="E242" s="24"/>
    </row>
    <row r="243" spans="3:21" ht="15" customHeight="1">
      <c r="C243" s="17" t="s">
        <v>12</v>
      </c>
      <c r="D243" s="5" t="s">
        <v>124</v>
      </c>
      <c r="E243" s="21"/>
      <c r="F243" s="18">
        <v>6</v>
      </c>
      <c r="G243" s="18">
        <v>237</v>
      </c>
      <c r="H243" s="18">
        <v>63</v>
      </c>
      <c r="I243" s="18">
        <v>174</v>
      </c>
      <c r="J243" s="18">
        <v>2</v>
      </c>
      <c r="K243" s="18">
        <v>80</v>
      </c>
      <c r="L243" s="18">
        <v>20</v>
      </c>
      <c r="M243" s="18">
        <v>60</v>
      </c>
      <c r="N243" s="18">
        <v>2</v>
      </c>
      <c r="O243" s="18">
        <v>79</v>
      </c>
      <c r="P243" s="18">
        <v>20</v>
      </c>
      <c r="Q243" s="18">
        <v>59</v>
      </c>
      <c r="R243" s="18">
        <v>2</v>
      </c>
      <c r="S243" s="18">
        <v>78</v>
      </c>
      <c r="T243" s="18">
        <v>23</v>
      </c>
      <c r="U243" s="18">
        <v>55</v>
      </c>
    </row>
    <row r="244" spans="4:21" ht="15" customHeight="1">
      <c r="D244" s="5" t="s">
        <v>125</v>
      </c>
      <c r="E244" s="21"/>
      <c r="F244" s="18">
        <v>3</v>
      </c>
      <c r="G244" s="18">
        <v>120</v>
      </c>
      <c r="H244" s="18">
        <v>46</v>
      </c>
      <c r="I244" s="18">
        <v>74</v>
      </c>
      <c r="J244" s="18">
        <v>1</v>
      </c>
      <c r="K244" s="18">
        <v>40</v>
      </c>
      <c r="L244" s="18">
        <v>16</v>
      </c>
      <c r="M244" s="18">
        <v>24</v>
      </c>
      <c r="N244" s="18">
        <v>1</v>
      </c>
      <c r="O244" s="18">
        <v>40</v>
      </c>
      <c r="P244" s="18">
        <v>16</v>
      </c>
      <c r="Q244" s="18">
        <v>24</v>
      </c>
      <c r="R244" s="18">
        <v>1</v>
      </c>
      <c r="S244" s="18">
        <v>40</v>
      </c>
      <c r="T244" s="18">
        <v>14</v>
      </c>
      <c r="U244" s="18">
        <v>26</v>
      </c>
    </row>
    <row r="245" spans="5:21" ht="15" customHeight="1">
      <c r="E245" s="24" t="s">
        <v>69</v>
      </c>
      <c r="F245" s="18">
        <f>SUM(F243:F244)</f>
        <v>9</v>
      </c>
      <c r="G245" s="18">
        <f aca="true" t="shared" si="14" ref="G245:U245">SUM(G243:G244)</f>
        <v>357</v>
      </c>
      <c r="H245" s="18">
        <f t="shared" si="14"/>
        <v>109</v>
      </c>
      <c r="I245" s="18">
        <f t="shared" si="14"/>
        <v>248</v>
      </c>
      <c r="J245" s="18">
        <f t="shared" si="14"/>
        <v>3</v>
      </c>
      <c r="K245" s="18">
        <f t="shared" si="14"/>
        <v>120</v>
      </c>
      <c r="L245" s="18">
        <f t="shared" si="14"/>
        <v>36</v>
      </c>
      <c r="M245" s="18">
        <f t="shared" si="14"/>
        <v>84</v>
      </c>
      <c r="N245" s="18">
        <f t="shared" si="14"/>
        <v>3</v>
      </c>
      <c r="O245" s="18">
        <f t="shared" si="14"/>
        <v>119</v>
      </c>
      <c r="P245" s="18">
        <f t="shared" si="14"/>
        <v>36</v>
      </c>
      <c r="Q245" s="18">
        <f t="shared" si="14"/>
        <v>83</v>
      </c>
      <c r="R245" s="18">
        <f t="shared" si="14"/>
        <v>3</v>
      </c>
      <c r="S245" s="18">
        <f t="shared" si="14"/>
        <v>118</v>
      </c>
      <c r="T245" s="18">
        <f t="shared" si="14"/>
        <v>37</v>
      </c>
      <c r="U245" s="18">
        <f t="shared" si="14"/>
        <v>81</v>
      </c>
    </row>
    <row r="246" ht="15" customHeight="1">
      <c r="E246" s="21"/>
    </row>
    <row r="247" spans="2:5" ht="15" customHeight="1">
      <c r="B247" s="17" t="s">
        <v>128</v>
      </c>
      <c r="E247" s="21"/>
    </row>
    <row r="248" spans="3:21" ht="15" customHeight="1">
      <c r="C248" s="17" t="s">
        <v>12</v>
      </c>
      <c r="D248" s="5" t="s">
        <v>123</v>
      </c>
      <c r="E248" s="21"/>
      <c r="F248" s="18">
        <v>3</v>
      </c>
      <c r="G248" s="18">
        <v>119</v>
      </c>
      <c r="H248" s="18">
        <v>58</v>
      </c>
      <c r="I248" s="18">
        <v>61</v>
      </c>
      <c r="J248" s="18">
        <v>1</v>
      </c>
      <c r="K248" s="18">
        <v>40</v>
      </c>
      <c r="L248" s="18">
        <v>22</v>
      </c>
      <c r="M248" s="18">
        <v>18</v>
      </c>
      <c r="N248" s="18">
        <v>1</v>
      </c>
      <c r="O248" s="18">
        <v>40</v>
      </c>
      <c r="P248" s="18">
        <v>19</v>
      </c>
      <c r="Q248" s="18">
        <v>21</v>
      </c>
      <c r="R248" s="18">
        <v>1</v>
      </c>
      <c r="S248" s="18">
        <v>39</v>
      </c>
      <c r="T248" s="18">
        <v>17</v>
      </c>
      <c r="U248" s="18">
        <v>22</v>
      </c>
    </row>
    <row r="249" ht="15" customHeight="1">
      <c r="E249" s="21"/>
    </row>
    <row r="250" spans="2:5" ht="15" customHeight="1">
      <c r="B250" s="17" t="s">
        <v>129</v>
      </c>
      <c r="E250" s="21"/>
    </row>
    <row r="251" spans="3:21" ht="15" customHeight="1">
      <c r="C251" s="17" t="s">
        <v>12</v>
      </c>
      <c r="D251" s="5" t="s">
        <v>125</v>
      </c>
      <c r="E251" s="21"/>
      <c r="F251" s="18">
        <v>6</v>
      </c>
      <c r="G251" s="18">
        <v>239</v>
      </c>
      <c r="H251" s="18">
        <v>90</v>
      </c>
      <c r="I251" s="18">
        <v>149</v>
      </c>
      <c r="J251" s="18">
        <v>2</v>
      </c>
      <c r="K251" s="18">
        <v>80</v>
      </c>
      <c r="L251" s="18">
        <v>27</v>
      </c>
      <c r="M251" s="18">
        <v>53</v>
      </c>
      <c r="N251" s="18">
        <v>2</v>
      </c>
      <c r="O251" s="18">
        <v>80</v>
      </c>
      <c r="P251" s="18">
        <v>26</v>
      </c>
      <c r="Q251" s="18">
        <v>54</v>
      </c>
      <c r="R251" s="18">
        <v>2</v>
      </c>
      <c r="S251" s="18">
        <v>79</v>
      </c>
      <c r="T251" s="18">
        <v>37</v>
      </c>
      <c r="U251" s="18">
        <v>42</v>
      </c>
    </row>
    <row r="252" ht="15" customHeight="1">
      <c r="E252" s="21"/>
    </row>
    <row r="253" spans="2:5" ht="15" customHeight="1">
      <c r="B253" s="17" t="s">
        <v>130</v>
      </c>
      <c r="E253" s="21"/>
    </row>
    <row r="254" spans="3:21" ht="15" customHeight="1">
      <c r="C254" s="17" t="s">
        <v>12</v>
      </c>
      <c r="D254" s="5" t="s">
        <v>123</v>
      </c>
      <c r="E254" s="21"/>
      <c r="F254" s="18">
        <v>6</v>
      </c>
      <c r="G254" s="18">
        <v>236</v>
      </c>
      <c r="H254" s="18">
        <v>134</v>
      </c>
      <c r="I254" s="18">
        <v>102</v>
      </c>
      <c r="J254" s="18">
        <v>2</v>
      </c>
      <c r="K254" s="18">
        <v>80</v>
      </c>
      <c r="L254" s="18">
        <v>44</v>
      </c>
      <c r="M254" s="18">
        <v>36</v>
      </c>
      <c r="N254" s="18">
        <v>2</v>
      </c>
      <c r="O254" s="18">
        <v>80</v>
      </c>
      <c r="P254" s="18">
        <v>46</v>
      </c>
      <c r="Q254" s="18">
        <v>34</v>
      </c>
      <c r="R254" s="18">
        <v>2</v>
      </c>
      <c r="S254" s="18">
        <v>76</v>
      </c>
      <c r="T254" s="18">
        <v>44</v>
      </c>
      <c r="U254" s="18">
        <v>32</v>
      </c>
    </row>
    <row r="255" ht="15" customHeight="1">
      <c r="E255" s="21"/>
    </row>
    <row r="256" spans="2:5" ht="15" customHeight="1">
      <c r="B256" s="17" t="s">
        <v>131</v>
      </c>
      <c r="E256" s="21"/>
    </row>
    <row r="257" spans="3:21" ht="15" customHeight="1">
      <c r="C257" s="17" t="s">
        <v>12</v>
      </c>
      <c r="D257" s="5" t="s">
        <v>132</v>
      </c>
      <c r="E257" s="21"/>
      <c r="F257" s="18">
        <v>6</v>
      </c>
      <c r="G257" s="18">
        <v>188</v>
      </c>
      <c r="H257" s="18">
        <v>36</v>
      </c>
      <c r="I257" s="18">
        <v>152</v>
      </c>
      <c r="J257" s="18">
        <v>2</v>
      </c>
      <c r="K257" s="18">
        <v>75</v>
      </c>
      <c r="L257" s="18">
        <v>16</v>
      </c>
      <c r="M257" s="18">
        <v>59</v>
      </c>
      <c r="N257" s="18">
        <v>2</v>
      </c>
      <c r="O257" s="18">
        <v>58</v>
      </c>
      <c r="P257" s="18">
        <v>9</v>
      </c>
      <c r="Q257" s="18">
        <v>49</v>
      </c>
      <c r="R257" s="18">
        <v>2</v>
      </c>
      <c r="S257" s="18">
        <v>55</v>
      </c>
      <c r="T257" s="18">
        <v>11</v>
      </c>
      <c r="U257" s="18">
        <v>44</v>
      </c>
    </row>
    <row r="258" ht="15" customHeight="1">
      <c r="E258" s="21"/>
    </row>
    <row r="259" spans="2:5" ht="15" customHeight="1">
      <c r="B259" s="17" t="s">
        <v>133</v>
      </c>
      <c r="E259" s="21"/>
    </row>
    <row r="260" spans="3:21" ht="15" customHeight="1">
      <c r="C260" s="17" t="s">
        <v>12</v>
      </c>
      <c r="D260" s="5" t="s">
        <v>132</v>
      </c>
      <c r="E260" s="21"/>
      <c r="F260" s="18">
        <v>9</v>
      </c>
      <c r="G260" s="18">
        <v>329</v>
      </c>
      <c r="H260" s="18">
        <v>132</v>
      </c>
      <c r="I260" s="18">
        <v>197</v>
      </c>
      <c r="J260" s="18">
        <v>3</v>
      </c>
      <c r="K260" s="18">
        <v>120</v>
      </c>
      <c r="L260" s="18">
        <v>62</v>
      </c>
      <c r="M260" s="18">
        <v>58</v>
      </c>
      <c r="N260" s="18">
        <v>3</v>
      </c>
      <c r="O260" s="18">
        <v>111</v>
      </c>
      <c r="P260" s="18">
        <v>40</v>
      </c>
      <c r="Q260" s="18">
        <v>71</v>
      </c>
      <c r="R260" s="18">
        <v>3</v>
      </c>
      <c r="S260" s="18">
        <v>98</v>
      </c>
      <c r="T260" s="18">
        <v>30</v>
      </c>
      <c r="U260" s="18">
        <v>68</v>
      </c>
    </row>
    <row r="261" ht="15" customHeight="1">
      <c r="E261" s="21"/>
    </row>
    <row r="262" spans="2:5" ht="15" customHeight="1">
      <c r="B262" s="17" t="s">
        <v>134</v>
      </c>
      <c r="E262" s="21"/>
    </row>
    <row r="263" spans="3:21" ht="15" customHeight="1">
      <c r="C263" s="17" t="s">
        <v>12</v>
      </c>
      <c r="D263" s="5" t="s">
        <v>124</v>
      </c>
      <c r="E263" s="21"/>
      <c r="F263" s="18">
        <v>3</v>
      </c>
      <c r="G263" s="18">
        <v>116</v>
      </c>
      <c r="H263" s="18">
        <v>45</v>
      </c>
      <c r="I263" s="18">
        <v>71</v>
      </c>
      <c r="J263" s="18">
        <v>1</v>
      </c>
      <c r="K263" s="18">
        <v>40</v>
      </c>
      <c r="L263" s="18">
        <v>14</v>
      </c>
      <c r="M263" s="18">
        <v>26</v>
      </c>
      <c r="N263" s="18">
        <v>1</v>
      </c>
      <c r="O263" s="18">
        <v>38</v>
      </c>
      <c r="P263" s="18">
        <v>14</v>
      </c>
      <c r="Q263" s="18">
        <v>24</v>
      </c>
      <c r="R263" s="18">
        <v>1</v>
      </c>
      <c r="S263" s="18">
        <v>38</v>
      </c>
      <c r="T263" s="18">
        <v>17</v>
      </c>
      <c r="U263" s="18">
        <v>21</v>
      </c>
    </row>
    <row r="264" ht="15" customHeight="1">
      <c r="E264" s="21"/>
    </row>
    <row r="265" spans="2:5" ht="15" customHeight="1">
      <c r="B265" s="17" t="s">
        <v>135</v>
      </c>
      <c r="E265" s="21"/>
    </row>
    <row r="266" spans="3:21" ht="15" customHeight="1">
      <c r="C266" s="17" t="s">
        <v>12</v>
      </c>
      <c r="D266" s="5" t="s">
        <v>124</v>
      </c>
      <c r="E266" s="21"/>
      <c r="F266" s="18">
        <v>6</v>
      </c>
      <c r="G266" s="18">
        <v>234</v>
      </c>
      <c r="H266" s="18">
        <v>96</v>
      </c>
      <c r="I266" s="18">
        <v>138</v>
      </c>
      <c r="J266" s="18">
        <v>2</v>
      </c>
      <c r="K266" s="18">
        <v>80</v>
      </c>
      <c r="L266" s="18">
        <v>38</v>
      </c>
      <c r="M266" s="18">
        <v>42</v>
      </c>
      <c r="N266" s="18">
        <v>2</v>
      </c>
      <c r="O266" s="18">
        <v>76</v>
      </c>
      <c r="P266" s="18">
        <v>27</v>
      </c>
      <c r="Q266" s="18">
        <v>49</v>
      </c>
      <c r="R266" s="18">
        <v>2</v>
      </c>
      <c r="S266" s="18">
        <v>78</v>
      </c>
      <c r="T266" s="18">
        <v>31</v>
      </c>
      <c r="U266" s="18">
        <v>47</v>
      </c>
    </row>
    <row r="267" ht="15" customHeight="1">
      <c r="E267" s="21"/>
    </row>
    <row r="268" spans="2:5" ht="15" customHeight="1">
      <c r="B268" s="17" t="s">
        <v>136</v>
      </c>
      <c r="E268" s="24"/>
    </row>
    <row r="269" spans="3:21" ht="15" customHeight="1">
      <c r="C269" s="17" t="s">
        <v>12</v>
      </c>
      <c r="D269" s="5" t="s">
        <v>104</v>
      </c>
      <c r="E269" s="21"/>
      <c r="F269" s="18">
        <v>3</v>
      </c>
      <c r="G269" s="18">
        <v>115</v>
      </c>
      <c r="H269" s="18">
        <v>18</v>
      </c>
      <c r="I269" s="18">
        <v>97</v>
      </c>
      <c r="J269" s="18">
        <v>1</v>
      </c>
      <c r="K269" s="18">
        <v>41</v>
      </c>
      <c r="L269" s="18">
        <v>2</v>
      </c>
      <c r="M269" s="18">
        <v>39</v>
      </c>
      <c r="N269" s="18">
        <v>1</v>
      </c>
      <c r="O269" s="18">
        <v>37</v>
      </c>
      <c r="P269" s="18">
        <v>7</v>
      </c>
      <c r="Q269" s="18">
        <v>30</v>
      </c>
      <c r="R269" s="18">
        <v>1</v>
      </c>
      <c r="S269" s="18">
        <v>37</v>
      </c>
      <c r="T269" s="18">
        <v>9</v>
      </c>
      <c r="U269" s="18">
        <v>28</v>
      </c>
    </row>
    <row r="270" ht="15" customHeight="1">
      <c r="E270" s="21"/>
    </row>
    <row r="271" spans="3:21" ht="15" customHeight="1">
      <c r="C271" s="17" t="s">
        <v>121</v>
      </c>
      <c r="E271" s="24" t="s">
        <v>78</v>
      </c>
      <c r="F271" s="18">
        <f>F269+F266+F263+F260+F257+F254+F251+F248+F245+F239+F236</f>
        <v>90</v>
      </c>
      <c r="G271" s="18">
        <f aca="true" t="shared" si="15" ref="G271:U271">G269+G266+G263+G260+G257+G254+G251+G248+G245+G239+G236</f>
        <v>3451</v>
      </c>
      <c r="H271" s="18">
        <f t="shared" si="15"/>
        <v>1179</v>
      </c>
      <c r="I271" s="18">
        <f t="shared" si="15"/>
        <v>2272</v>
      </c>
      <c r="J271" s="18">
        <f t="shared" si="15"/>
        <v>30</v>
      </c>
      <c r="K271" s="18">
        <f t="shared" si="15"/>
        <v>1185</v>
      </c>
      <c r="L271" s="18">
        <f t="shared" si="15"/>
        <v>409</v>
      </c>
      <c r="M271" s="18">
        <f t="shared" si="15"/>
        <v>776</v>
      </c>
      <c r="N271" s="18">
        <f t="shared" si="15"/>
        <v>30</v>
      </c>
      <c r="O271" s="18">
        <f t="shared" si="15"/>
        <v>1152</v>
      </c>
      <c r="P271" s="18">
        <f t="shared" si="15"/>
        <v>375</v>
      </c>
      <c r="Q271" s="18">
        <f t="shared" si="15"/>
        <v>777</v>
      </c>
      <c r="R271" s="18">
        <f t="shared" si="15"/>
        <v>30</v>
      </c>
      <c r="S271" s="18">
        <f t="shared" si="15"/>
        <v>1114</v>
      </c>
      <c r="T271" s="18">
        <f t="shared" si="15"/>
        <v>395</v>
      </c>
      <c r="U271" s="18">
        <f t="shared" si="15"/>
        <v>719</v>
      </c>
    </row>
    <row r="272" ht="15" customHeight="1">
      <c r="E272" s="21"/>
    </row>
    <row r="273" spans="1:5" ht="15" customHeight="1">
      <c r="A273" s="17" t="s">
        <v>137</v>
      </c>
      <c r="E273" s="21"/>
    </row>
    <row r="274" ht="15" customHeight="1">
      <c r="E274" s="21"/>
    </row>
    <row r="275" spans="2:5" ht="15" customHeight="1">
      <c r="B275" s="17" t="s">
        <v>138</v>
      </c>
      <c r="E275" s="21"/>
    </row>
    <row r="276" spans="3:21" ht="15" customHeight="1">
      <c r="C276" s="17" t="s">
        <v>12</v>
      </c>
      <c r="D276" s="5" t="s">
        <v>22</v>
      </c>
      <c r="E276" s="21"/>
      <c r="F276" s="18">
        <v>6</v>
      </c>
      <c r="G276" s="18">
        <v>233</v>
      </c>
      <c r="H276" s="18">
        <v>1</v>
      </c>
      <c r="I276" s="18">
        <v>232</v>
      </c>
      <c r="J276" s="18">
        <v>2</v>
      </c>
      <c r="K276" s="18">
        <v>80</v>
      </c>
      <c r="L276" s="18">
        <v>1</v>
      </c>
      <c r="M276" s="18">
        <v>79</v>
      </c>
      <c r="N276" s="18">
        <v>2</v>
      </c>
      <c r="O276" s="18">
        <v>76</v>
      </c>
      <c r="P276" s="18">
        <v>0</v>
      </c>
      <c r="Q276" s="18">
        <v>76</v>
      </c>
      <c r="R276" s="18">
        <v>2</v>
      </c>
      <c r="S276" s="18">
        <v>77</v>
      </c>
      <c r="T276" s="18">
        <v>0</v>
      </c>
      <c r="U276" s="18">
        <v>77</v>
      </c>
    </row>
    <row r="277" spans="4:21" ht="15" customHeight="1">
      <c r="D277" s="5" t="s">
        <v>38</v>
      </c>
      <c r="E277" s="21"/>
      <c r="F277" s="18">
        <v>3</v>
      </c>
      <c r="G277" s="18">
        <v>63</v>
      </c>
      <c r="H277" s="18">
        <v>4</v>
      </c>
      <c r="I277" s="18">
        <v>59</v>
      </c>
      <c r="J277" s="18">
        <v>1</v>
      </c>
      <c r="K277" s="18">
        <v>25</v>
      </c>
      <c r="L277" s="18">
        <v>3</v>
      </c>
      <c r="M277" s="18">
        <v>22</v>
      </c>
      <c r="N277" s="18">
        <v>1</v>
      </c>
      <c r="O277" s="18">
        <v>21</v>
      </c>
      <c r="P277" s="18">
        <v>1</v>
      </c>
      <c r="Q277" s="18">
        <v>20</v>
      </c>
      <c r="R277" s="18">
        <v>1</v>
      </c>
      <c r="S277" s="18">
        <v>17</v>
      </c>
      <c r="T277" s="18">
        <v>0</v>
      </c>
      <c r="U277" s="18">
        <v>17</v>
      </c>
    </row>
    <row r="278" spans="5:21" ht="15" customHeight="1">
      <c r="E278" s="24" t="s">
        <v>69</v>
      </c>
      <c r="F278" s="18">
        <f>J278+N278+R278</f>
        <v>9</v>
      </c>
      <c r="G278" s="18">
        <f>H278+I278</f>
        <v>296</v>
      </c>
      <c r="H278" s="18">
        <f>L278+P278+T278</f>
        <v>5</v>
      </c>
      <c r="I278" s="18">
        <f>M278+Q278+U278</f>
        <v>291</v>
      </c>
      <c r="J278" s="18">
        <f>+J276+J277</f>
        <v>3</v>
      </c>
      <c r="K278" s="18">
        <f>L278+M278</f>
        <v>105</v>
      </c>
      <c r="L278" s="18">
        <f>+L276+L277</f>
        <v>4</v>
      </c>
      <c r="M278" s="18">
        <f>+M276+M277</f>
        <v>101</v>
      </c>
      <c r="N278" s="18">
        <f>+N276+N277</f>
        <v>3</v>
      </c>
      <c r="O278" s="18">
        <f>P278+Q278</f>
        <v>97</v>
      </c>
      <c r="P278" s="18">
        <f>+P276+P277</f>
        <v>1</v>
      </c>
      <c r="Q278" s="18">
        <f>+Q276+Q277</f>
        <v>96</v>
      </c>
      <c r="R278" s="18">
        <f>+R276+R277</f>
        <v>3</v>
      </c>
      <c r="S278" s="18">
        <f>T278+U278</f>
        <v>94</v>
      </c>
      <c r="T278" s="18">
        <f>+T276+T277</f>
        <v>0</v>
      </c>
      <c r="U278" s="18">
        <f>+U276+U277</f>
        <v>94</v>
      </c>
    </row>
    <row r="279" ht="15" customHeight="1">
      <c r="E279" s="21"/>
    </row>
    <row r="280" spans="2:5" ht="15" customHeight="1">
      <c r="B280" s="17" t="s">
        <v>139</v>
      </c>
      <c r="E280" s="21"/>
    </row>
    <row r="281" spans="3:21" ht="15" customHeight="1">
      <c r="C281" s="17" t="s">
        <v>12</v>
      </c>
      <c r="D281" s="5" t="s">
        <v>31</v>
      </c>
      <c r="E281" s="21"/>
      <c r="F281" s="18">
        <v>3</v>
      </c>
      <c r="G281" s="18">
        <v>83</v>
      </c>
      <c r="H281" s="18">
        <v>4</v>
      </c>
      <c r="I281" s="18">
        <v>79</v>
      </c>
      <c r="J281" s="18">
        <v>1</v>
      </c>
      <c r="K281" s="18">
        <v>32</v>
      </c>
      <c r="L281" s="18">
        <v>0</v>
      </c>
      <c r="M281" s="18">
        <v>32</v>
      </c>
      <c r="N281" s="18">
        <v>1</v>
      </c>
      <c r="O281" s="18">
        <v>22</v>
      </c>
      <c r="P281" s="18">
        <v>2</v>
      </c>
      <c r="Q281" s="18">
        <v>20</v>
      </c>
      <c r="R281" s="18">
        <v>1</v>
      </c>
      <c r="S281" s="18">
        <v>29</v>
      </c>
      <c r="T281" s="18">
        <v>2</v>
      </c>
      <c r="U281" s="18">
        <v>27</v>
      </c>
    </row>
    <row r="282" spans="4:21" ht="15" customHeight="1">
      <c r="D282" s="5" t="s">
        <v>37</v>
      </c>
      <c r="E282" s="21"/>
      <c r="F282" s="18">
        <v>3</v>
      </c>
      <c r="G282" s="18">
        <v>72</v>
      </c>
      <c r="H282" s="18">
        <v>4</v>
      </c>
      <c r="I282" s="18">
        <v>68</v>
      </c>
      <c r="J282" s="18">
        <v>1</v>
      </c>
      <c r="K282" s="18">
        <v>21</v>
      </c>
      <c r="L282" s="18">
        <v>1</v>
      </c>
      <c r="M282" s="18">
        <v>20</v>
      </c>
      <c r="N282" s="18">
        <v>1</v>
      </c>
      <c r="O282" s="18">
        <v>24</v>
      </c>
      <c r="P282" s="18">
        <v>2</v>
      </c>
      <c r="Q282" s="18">
        <v>22</v>
      </c>
      <c r="R282" s="18">
        <v>1</v>
      </c>
      <c r="S282" s="18">
        <v>27</v>
      </c>
      <c r="T282" s="18">
        <v>1</v>
      </c>
      <c r="U282" s="18">
        <v>26</v>
      </c>
    </row>
    <row r="283" spans="5:21" ht="15" customHeight="1">
      <c r="E283" s="24" t="s">
        <v>69</v>
      </c>
      <c r="F283" s="18">
        <f>J283+N283+R283</f>
        <v>6</v>
      </c>
      <c r="G283" s="18">
        <f>H283+I283</f>
        <v>155</v>
      </c>
      <c r="H283" s="18">
        <f>L283+P283+T283</f>
        <v>8</v>
      </c>
      <c r="I283" s="18">
        <f>M283+Q283+U283</f>
        <v>147</v>
      </c>
      <c r="J283" s="18">
        <f>+J281+J282</f>
        <v>2</v>
      </c>
      <c r="K283" s="18">
        <f>L283+M283</f>
        <v>53</v>
      </c>
      <c r="L283" s="18">
        <f>+L281+L282</f>
        <v>1</v>
      </c>
      <c r="M283" s="18">
        <f>+M281+M282</f>
        <v>52</v>
      </c>
      <c r="N283" s="18">
        <f>+N281+N282</f>
        <v>2</v>
      </c>
      <c r="O283" s="18">
        <f>P283+Q283</f>
        <v>46</v>
      </c>
      <c r="P283" s="18">
        <f>+P281+P282</f>
        <v>4</v>
      </c>
      <c r="Q283" s="18">
        <f>+Q281+Q282</f>
        <v>42</v>
      </c>
      <c r="R283" s="18">
        <f>+R281+R282</f>
        <v>2</v>
      </c>
      <c r="S283" s="18">
        <f>T283+U283</f>
        <v>56</v>
      </c>
      <c r="T283" s="18">
        <f>+T281+T282</f>
        <v>3</v>
      </c>
      <c r="U283" s="18">
        <f>+U281+U282</f>
        <v>53</v>
      </c>
    </row>
    <row r="284" ht="15" customHeight="1">
      <c r="E284" s="21"/>
    </row>
    <row r="285" spans="2:5" ht="15" customHeight="1">
      <c r="B285" s="17" t="s">
        <v>140</v>
      </c>
      <c r="E285" s="21"/>
    </row>
    <row r="286" spans="3:21" ht="15" customHeight="1">
      <c r="C286" s="17" t="s">
        <v>12</v>
      </c>
      <c r="D286" s="5" t="s">
        <v>104</v>
      </c>
      <c r="E286" s="21"/>
      <c r="F286" s="18">
        <v>3</v>
      </c>
      <c r="G286" s="18">
        <v>118</v>
      </c>
      <c r="H286" s="18">
        <v>4</v>
      </c>
      <c r="I286" s="18">
        <v>114</v>
      </c>
      <c r="J286" s="18">
        <v>1</v>
      </c>
      <c r="K286" s="18">
        <v>40</v>
      </c>
      <c r="L286" s="18">
        <v>0</v>
      </c>
      <c r="M286" s="18">
        <v>40</v>
      </c>
      <c r="N286" s="18">
        <v>1</v>
      </c>
      <c r="O286" s="18">
        <v>39</v>
      </c>
      <c r="P286" s="18">
        <v>3</v>
      </c>
      <c r="Q286" s="18">
        <v>36</v>
      </c>
      <c r="R286" s="18">
        <v>1</v>
      </c>
      <c r="S286" s="18">
        <v>39</v>
      </c>
      <c r="T286" s="18">
        <v>1</v>
      </c>
      <c r="U286" s="18">
        <v>38</v>
      </c>
    </row>
    <row r="287" ht="15" customHeight="1">
      <c r="E287" s="21"/>
    </row>
    <row r="288" spans="2:5" ht="15" customHeight="1">
      <c r="B288" s="17" t="s">
        <v>141</v>
      </c>
      <c r="E288" s="21"/>
    </row>
    <row r="289" spans="3:21" ht="15" customHeight="1">
      <c r="C289" s="17" t="s">
        <v>12</v>
      </c>
      <c r="D289" s="5" t="s">
        <v>104</v>
      </c>
      <c r="E289" s="21"/>
      <c r="F289" s="18">
        <v>3</v>
      </c>
      <c r="G289" s="18">
        <v>117</v>
      </c>
      <c r="H289" s="18">
        <v>30</v>
      </c>
      <c r="I289" s="18">
        <v>87</v>
      </c>
      <c r="J289" s="18">
        <v>1</v>
      </c>
      <c r="K289" s="18">
        <v>40</v>
      </c>
      <c r="L289" s="18">
        <v>10</v>
      </c>
      <c r="M289" s="18">
        <v>30</v>
      </c>
      <c r="N289" s="18">
        <v>1</v>
      </c>
      <c r="O289" s="18">
        <v>37</v>
      </c>
      <c r="P289" s="18">
        <v>8</v>
      </c>
      <c r="Q289" s="18">
        <v>29</v>
      </c>
      <c r="R289" s="18">
        <v>1</v>
      </c>
      <c r="S289" s="18">
        <v>40</v>
      </c>
      <c r="T289" s="18">
        <v>12</v>
      </c>
      <c r="U289" s="18">
        <v>28</v>
      </c>
    </row>
    <row r="290" ht="15" customHeight="1">
      <c r="E290" s="21"/>
    </row>
    <row r="291" spans="3:21" ht="15" customHeight="1">
      <c r="C291" s="17" t="s">
        <v>137</v>
      </c>
      <c r="E291" s="24" t="s">
        <v>78</v>
      </c>
      <c r="F291" s="18">
        <f>F289+F286+F283+F278</f>
        <v>21</v>
      </c>
      <c r="G291" s="18">
        <f aca="true" t="shared" si="16" ref="G291:U291">G289+G286+G283+G278</f>
        <v>686</v>
      </c>
      <c r="H291" s="18">
        <f t="shared" si="16"/>
        <v>47</v>
      </c>
      <c r="I291" s="18">
        <f t="shared" si="16"/>
        <v>639</v>
      </c>
      <c r="J291" s="18">
        <f t="shared" si="16"/>
        <v>7</v>
      </c>
      <c r="K291" s="18">
        <f t="shared" si="16"/>
        <v>238</v>
      </c>
      <c r="L291" s="18">
        <f t="shared" si="16"/>
        <v>15</v>
      </c>
      <c r="M291" s="18">
        <f t="shared" si="16"/>
        <v>223</v>
      </c>
      <c r="N291" s="18">
        <f t="shared" si="16"/>
        <v>7</v>
      </c>
      <c r="O291" s="18">
        <f t="shared" si="16"/>
        <v>219</v>
      </c>
      <c r="P291" s="18">
        <f t="shared" si="16"/>
        <v>16</v>
      </c>
      <c r="Q291" s="18">
        <f t="shared" si="16"/>
        <v>203</v>
      </c>
      <c r="R291" s="18">
        <f t="shared" si="16"/>
        <v>7</v>
      </c>
      <c r="S291" s="18">
        <f t="shared" si="16"/>
        <v>229</v>
      </c>
      <c r="T291" s="18">
        <f t="shared" si="16"/>
        <v>16</v>
      </c>
      <c r="U291" s="18">
        <f t="shared" si="16"/>
        <v>213</v>
      </c>
    </row>
    <row r="292" ht="15" customHeight="1">
      <c r="E292" s="21"/>
    </row>
    <row r="293" spans="1:5" ht="15" customHeight="1">
      <c r="A293" s="17" t="s">
        <v>165</v>
      </c>
      <c r="E293" s="21"/>
    </row>
    <row r="294" ht="15" customHeight="1">
      <c r="E294" s="21"/>
    </row>
    <row r="295" spans="2:5" ht="15" customHeight="1">
      <c r="B295" s="17" t="s">
        <v>142</v>
      </c>
      <c r="E295" s="21"/>
    </row>
    <row r="296" spans="3:21" ht="15" customHeight="1">
      <c r="C296" s="17" t="s">
        <v>12</v>
      </c>
      <c r="D296" s="5" t="s">
        <v>13</v>
      </c>
      <c r="E296" s="21"/>
      <c r="F296" s="18">
        <v>3</v>
      </c>
      <c r="G296" s="18">
        <v>120</v>
      </c>
      <c r="H296" s="18">
        <v>0</v>
      </c>
      <c r="I296" s="18">
        <v>120</v>
      </c>
      <c r="J296" s="18">
        <v>1</v>
      </c>
      <c r="K296" s="18">
        <v>40</v>
      </c>
      <c r="L296" s="18">
        <v>0</v>
      </c>
      <c r="M296" s="18">
        <v>40</v>
      </c>
      <c r="N296" s="18">
        <v>1</v>
      </c>
      <c r="O296" s="18">
        <v>40</v>
      </c>
      <c r="P296" s="18">
        <v>0</v>
      </c>
      <c r="Q296" s="18">
        <v>40</v>
      </c>
      <c r="R296" s="18">
        <v>1</v>
      </c>
      <c r="S296" s="18">
        <v>40</v>
      </c>
      <c r="T296" s="18">
        <v>0</v>
      </c>
      <c r="U296" s="18">
        <v>40</v>
      </c>
    </row>
    <row r="297" spans="1:21" ht="15" customHeight="1" thickBot="1">
      <c r="A297" s="30"/>
      <c r="B297" s="30"/>
      <c r="C297" s="30"/>
      <c r="D297" s="37"/>
      <c r="E297" s="23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</row>
    <row r="298" spans="1:21" ht="15" customHeight="1" thickTop="1">
      <c r="A298" s="27"/>
      <c r="B298" s="27" t="s">
        <v>162</v>
      </c>
      <c r="C298" s="27"/>
      <c r="D298" s="28"/>
      <c r="E298" s="21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</row>
    <row r="299" spans="3:21" ht="15" customHeight="1">
      <c r="C299" s="17" t="s">
        <v>165</v>
      </c>
      <c r="E299" s="24" t="s">
        <v>78</v>
      </c>
      <c r="F299" s="18">
        <f>F296</f>
        <v>3</v>
      </c>
      <c r="G299" s="18">
        <f aca="true" t="shared" si="17" ref="G299:U299">G296</f>
        <v>120</v>
      </c>
      <c r="H299" s="18">
        <f t="shared" si="17"/>
        <v>0</v>
      </c>
      <c r="I299" s="18">
        <f t="shared" si="17"/>
        <v>120</v>
      </c>
      <c r="J299" s="18">
        <f t="shared" si="17"/>
        <v>1</v>
      </c>
      <c r="K299" s="18">
        <f t="shared" si="17"/>
        <v>40</v>
      </c>
      <c r="L299" s="18">
        <f t="shared" si="17"/>
        <v>0</v>
      </c>
      <c r="M299" s="18">
        <f t="shared" si="17"/>
        <v>40</v>
      </c>
      <c r="N299" s="18">
        <f t="shared" si="17"/>
        <v>1</v>
      </c>
      <c r="O299" s="18">
        <f t="shared" si="17"/>
        <v>40</v>
      </c>
      <c r="P299" s="18">
        <f t="shared" si="17"/>
        <v>0</v>
      </c>
      <c r="Q299" s="18">
        <f t="shared" si="17"/>
        <v>40</v>
      </c>
      <c r="R299" s="18">
        <f t="shared" si="17"/>
        <v>1</v>
      </c>
      <c r="S299" s="18">
        <f t="shared" si="17"/>
        <v>40</v>
      </c>
      <c r="T299" s="18">
        <f t="shared" si="17"/>
        <v>0</v>
      </c>
      <c r="U299" s="18">
        <f t="shared" si="17"/>
        <v>40</v>
      </c>
    </row>
    <row r="300" ht="15" customHeight="1">
      <c r="E300" s="21"/>
    </row>
    <row r="301" spans="1:5" ht="15" customHeight="1">
      <c r="A301" s="17" t="s">
        <v>166</v>
      </c>
      <c r="E301" s="21"/>
    </row>
    <row r="302" ht="15" customHeight="1">
      <c r="E302" s="21"/>
    </row>
    <row r="303" spans="2:5" ht="15" customHeight="1">
      <c r="B303" s="17" t="s">
        <v>144</v>
      </c>
      <c r="E303" s="21"/>
    </row>
    <row r="304" spans="3:21" ht="15" customHeight="1">
      <c r="C304" s="17" t="s">
        <v>12</v>
      </c>
      <c r="D304" s="5" t="s">
        <v>48</v>
      </c>
      <c r="E304" s="21"/>
      <c r="F304" s="18">
        <v>3</v>
      </c>
      <c r="G304" s="18">
        <v>68</v>
      </c>
      <c r="H304" s="18">
        <v>8</v>
      </c>
      <c r="I304" s="18">
        <v>60</v>
      </c>
      <c r="J304" s="18">
        <v>1</v>
      </c>
      <c r="K304" s="18">
        <v>21</v>
      </c>
      <c r="L304" s="18">
        <v>3</v>
      </c>
      <c r="M304" s="18">
        <v>18</v>
      </c>
      <c r="N304" s="18">
        <v>1</v>
      </c>
      <c r="O304" s="18">
        <v>21</v>
      </c>
      <c r="P304" s="18">
        <v>2</v>
      </c>
      <c r="Q304" s="18">
        <v>19</v>
      </c>
      <c r="R304" s="18">
        <v>1</v>
      </c>
      <c r="S304" s="18">
        <v>26</v>
      </c>
      <c r="T304" s="18">
        <v>3</v>
      </c>
      <c r="U304" s="18">
        <v>23</v>
      </c>
    </row>
    <row r="305" ht="15" customHeight="1">
      <c r="E305" s="21"/>
    </row>
    <row r="306" spans="3:21" ht="15" customHeight="1">
      <c r="C306" s="17" t="s">
        <v>166</v>
      </c>
      <c r="E306" s="24" t="s">
        <v>78</v>
      </c>
      <c r="F306" s="18">
        <f>F304</f>
        <v>3</v>
      </c>
      <c r="G306" s="18">
        <f aca="true" t="shared" si="18" ref="G306:U306">G304</f>
        <v>68</v>
      </c>
      <c r="H306" s="18">
        <f t="shared" si="18"/>
        <v>8</v>
      </c>
      <c r="I306" s="18">
        <f t="shared" si="18"/>
        <v>60</v>
      </c>
      <c r="J306" s="18">
        <f t="shared" si="18"/>
        <v>1</v>
      </c>
      <c r="K306" s="18">
        <f t="shared" si="18"/>
        <v>21</v>
      </c>
      <c r="L306" s="18">
        <f t="shared" si="18"/>
        <v>3</v>
      </c>
      <c r="M306" s="18">
        <f t="shared" si="18"/>
        <v>18</v>
      </c>
      <c r="N306" s="18">
        <f t="shared" si="18"/>
        <v>1</v>
      </c>
      <c r="O306" s="18">
        <f t="shared" si="18"/>
        <v>21</v>
      </c>
      <c r="P306" s="18">
        <f t="shared" si="18"/>
        <v>2</v>
      </c>
      <c r="Q306" s="18">
        <f t="shared" si="18"/>
        <v>19</v>
      </c>
      <c r="R306" s="18">
        <f t="shared" si="18"/>
        <v>1</v>
      </c>
      <c r="S306" s="18">
        <f t="shared" si="18"/>
        <v>26</v>
      </c>
      <c r="T306" s="18">
        <f t="shared" si="18"/>
        <v>3</v>
      </c>
      <c r="U306" s="18">
        <f t="shared" si="18"/>
        <v>23</v>
      </c>
    </row>
    <row r="307" ht="15" customHeight="1">
      <c r="E307" s="21"/>
    </row>
    <row r="308" spans="1:5" ht="15" customHeight="1">
      <c r="A308" s="17" t="s">
        <v>143</v>
      </c>
      <c r="E308" s="21"/>
    </row>
    <row r="309" ht="15" customHeight="1">
      <c r="E309" s="21"/>
    </row>
    <row r="310" spans="2:5" ht="15" customHeight="1">
      <c r="B310" s="17" t="s">
        <v>145</v>
      </c>
      <c r="E310" s="21"/>
    </row>
    <row r="311" spans="3:21" ht="15" customHeight="1">
      <c r="C311" s="17" t="s">
        <v>12</v>
      </c>
      <c r="D311" s="5" t="s">
        <v>59</v>
      </c>
      <c r="E311" s="21"/>
      <c r="F311" s="18">
        <v>3</v>
      </c>
      <c r="G311" s="18">
        <v>106</v>
      </c>
      <c r="H311" s="18">
        <v>29</v>
      </c>
      <c r="I311" s="18">
        <v>77</v>
      </c>
      <c r="J311" s="18">
        <v>1</v>
      </c>
      <c r="K311" s="18">
        <v>34</v>
      </c>
      <c r="L311" s="18">
        <v>8</v>
      </c>
      <c r="M311" s="18">
        <v>26</v>
      </c>
      <c r="N311" s="18">
        <v>1</v>
      </c>
      <c r="O311" s="18">
        <v>39</v>
      </c>
      <c r="P311" s="18">
        <v>13</v>
      </c>
      <c r="Q311" s="18">
        <v>26</v>
      </c>
      <c r="R311" s="18">
        <v>1</v>
      </c>
      <c r="S311" s="18">
        <v>33</v>
      </c>
      <c r="T311" s="18">
        <v>8</v>
      </c>
      <c r="U311" s="18">
        <v>25</v>
      </c>
    </row>
    <row r="312" ht="15" customHeight="1">
      <c r="E312" s="21"/>
    </row>
    <row r="313" spans="2:5" ht="15" customHeight="1">
      <c r="B313" s="17" t="s">
        <v>146</v>
      </c>
      <c r="E313" s="21"/>
    </row>
    <row r="314" spans="3:21" ht="15" customHeight="1">
      <c r="C314" s="17" t="s">
        <v>12</v>
      </c>
      <c r="D314" s="5" t="s">
        <v>13</v>
      </c>
      <c r="E314" s="21"/>
      <c r="F314" s="18">
        <v>3</v>
      </c>
      <c r="G314" s="18">
        <v>119</v>
      </c>
      <c r="H314" s="18">
        <v>64</v>
      </c>
      <c r="I314" s="18">
        <v>55</v>
      </c>
      <c r="J314" s="18">
        <v>1</v>
      </c>
      <c r="K314" s="18">
        <v>40</v>
      </c>
      <c r="L314" s="18">
        <v>22</v>
      </c>
      <c r="M314" s="18">
        <v>18</v>
      </c>
      <c r="N314" s="18">
        <v>1</v>
      </c>
      <c r="O314" s="18">
        <v>40</v>
      </c>
      <c r="P314" s="18">
        <v>22</v>
      </c>
      <c r="Q314" s="18">
        <v>18</v>
      </c>
      <c r="R314" s="18">
        <v>1</v>
      </c>
      <c r="S314" s="18">
        <v>39</v>
      </c>
      <c r="T314" s="18">
        <v>20</v>
      </c>
      <c r="U314" s="18">
        <v>19</v>
      </c>
    </row>
    <row r="315" spans="4:21" ht="15" customHeight="1">
      <c r="D315" s="5" t="s">
        <v>60</v>
      </c>
      <c r="E315" s="21"/>
      <c r="F315" s="18">
        <v>3</v>
      </c>
      <c r="G315" s="18">
        <v>116</v>
      </c>
      <c r="H315" s="18">
        <v>84</v>
      </c>
      <c r="I315" s="18">
        <v>32</v>
      </c>
      <c r="J315" s="18">
        <v>1</v>
      </c>
      <c r="K315" s="18">
        <v>40</v>
      </c>
      <c r="L315" s="18">
        <v>30</v>
      </c>
      <c r="M315" s="18">
        <v>10</v>
      </c>
      <c r="N315" s="18">
        <v>1</v>
      </c>
      <c r="O315" s="18">
        <v>40</v>
      </c>
      <c r="P315" s="18">
        <v>30</v>
      </c>
      <c r="Q315" s="18">
        <v>10</v>
      </c>
      <c r="R315" s="18">
        <v>1</v>
      </c>
      <c r="S315" s="18">
        <v>36</v>
      </c>
      <c r="T315" s="18">
        <v>24</v>
      </c>
      <c r="U315" s="18">
        <v>12</v>
      </c>
    </row>
    <row r="316" spans="5:21" ht="15" customHeight="1">
      <c r="E316" s="24" t="s">
        <v>69</v>
      </c>
      <c r="F316" s="18">
        <f>SUM(F314:F315)</f>
        <v>6</v>
      </c>
      <c r="G316" s="18">
        <f>SUM(G314:G315)</f>
        <v>235</v>
      </c>
      <c r="H316" s="18">
        <f>SUM(H314:H315)</f>
        <v>148</v>
      </c>
      <c r="I316" s="18">
        <f>SUM(I314:I315)</f>
        <v>87</v>
      </c>
      <c r="J316" s="18">
        <f aca="true" t="shared" si="19" ref="J316:U316">SUM(J314:J315)</f>
        <v>2</v>
      </c>
      <c r="K316" s="18">
        <f t="shared" si="19"/>
        <v>80</v>
      </c>
      <c r="L316" s="18">
        <f t="shared" si="19"/>
        <v>52</v>
      </c>
      <c r="M316" s="18">
        <f t="shared" si="19"/>
        <v>28</v>
      </c>
      <c r="N316" s="18">
        <f t="shared" si="19"/>
        <v>2</v>
      </c>
      <c r="O316" s="18">
        <f t="shared" si="19"/>
        <v>80</v>
      </c>
      <c r="P316" s="18">
        <f>SUM(P314:P315)</f>
        <v>52</v>
      </c>
      <c r="Q316" s="18">
        <f t="shared" si="19"/>
        <v>28</v>
      </c>
      <c r="R316" s="18">
        <f t="shared" si="19"/>
        <v>2</v>
      </c>
      <c r="S316" s="18">
        <f t="shared" si="19"/>
        <v>75</v>
      </c>
      <c r="T316" s="18">
        <f t="shared" si="19"/>
        <v>44</v>
      </c>
      <c r="U316" s="18">
        <f t="shared" si="19"/>
        <v>31</v>
      </c>
    </row>
    <row r="317" ht="15" customHeight="1">
      <c r="E317" s="21"/>
    </row>
    <row r="318" spans="3:21" ht="15" customHeight="1">
      <c r="C318" s="17" t="s">
        <v>143</v>
      </c>
      <c r="E318" s="24" t="s">
        <v>78</v>
      </c>
      <c r="F318" s="18">
        <f>F311+F316</f>
        <v>9</v>
      </c>
      <c r="G318" s="18">
        <f>G311+G316</f>
        <v>341</v>
      </c>
      <c r="H318" s="18">
        <f aca="true" t="shared" si="20" ref="H318:U318">H311+H316</f>
        <v>177</v>
      </c>
      <c r="I318" s="18">
        <f t="shared" si="20"/>
        <v>164</v>
      </c>
      <c r="J318" s="18">
        <f t="shared" si="20"/>
        <v>3</v>
      </c>
      <c r="K318" s="18">
        <f t="shared" si="20"/>
        <v>114</v>
      </c>
      <c r="L318" s="18">
        <f t="shared" si="20"/>
        <v>60</v>
      </c>
      <c r="M318" s="18">
        <f t="shared" si="20"/>
        <v>54</v>
      </c>
      <c r="N318" s="18">
        <f t="shared" si="20"/>
        <v>3</v>
      </c>
      <c r="O318" s="18">
        <f t="shared" si="20"/>
        <v>119</v>
      </c>
      <c r="P318" s="18">
        <f t="shared" si="20"/>
        <v>65</v>
      </c>
      <c r="Q318" s="18">
        <f t="shared" si="20"/>
        <v>54</v>
      </c>
      <c r="R318" s="18">
        <f t="shared" si="20"/>
        <v>3</v>
      </c>
      <c r="S318" s="18">
        <f t="shared" si="20"/>
        <v>108</v>
      </c>
      <c r="T318" s="18">
        <f t="shared" si="20"/>
        <v>52</v>
      </c>
      <c r="U318" s="18">
        <f t="shared" si="20"/>
        <v>56</v>
      </c>
    </row>
    <row r="319" ht="15" customHeight="1">
      <c r="E319" s="21"/>
    </row>
    <row r="320" spans="1:5" ht="15" customHeight="1">
      <c r="A320" s="17" t="s">
        <v>147</v>
      </c>
      <c r="E320" s="21"/>
    </row>
    <row r="321" spans="3:21" ht="15" customHeight="1">
      <c r="C321" s="17" t="s">
        <v>12</v>
      </c>
      <c r="D321" s="5" t="s">
        <v>148</v>
      </c>
      <c r="E321" s="21"/>
      <c r="F321" s="18">
        <v>19</v>
      </c>
      <c r="G321" s="18">
        <v>756</v>
      </c>
      <c r="H321" s="18">
        <v>364</v>
      </c>
      <c r="I321" s="18">
        <v>392</v>
      </c>
      <c r="J321" s="18">
        <v>6</v>
      </c>
      <c r="K321" s="18">
        <v>242</v>
      </c>
      <c r="L321" s="18">
        <v>119</v>
      </c>
      <c r="M321" s="18">
        <v>123</v>
      </c>
      <c r="N321" s="18">
        <v>6</v>
      </c>
      <c r="O321" s="18">
        <v>238</v>
      </c>
      <c r="P321" s="18">
        <v>106</v>
      </c>
      <c r="Q321" s="18">
        <v>132</v>
      </c>
      <c r="R321" s="18">
        <v>7</v>
      </c>
      <c r="S321" s="18">
        <v>276</v>
      </c>
      <c r="T321" s="18">
        <v>139</v>
      </c>
      <c r="U321" s="18">
        <v>137</v>
      </c>
    </row>
    <row r="322" spans="4:21" ht="15" customHeight="1">
      <c r="D322" s="5" t="s">
        <v>149</v>
      </c>
      <c r="E322" s="21"/>
      <c r="F322" s="18">
        <v>17</v>
      </c>
      <c r="G322" s="18">
        <v>595</v>
      </c>
      <c r="H322" s="18">
        <v>311</v>
      </c>
      <c r="I322" s="18">
        <v>284</v>
      </c>
      <c r="J322" s="18">
        <v>5</v>
      </c>
      <c r="K322" s="18">
        <v>200</v>
      </c>
      <c r="L322" s="18">
        <v>114</v>
      </c>
      <c r="M322" s="18">
        <v>86</v>
      </c>
      <c r="N322" s="18">
        <v>6</v>
      </c>
      <c r="O322" s="18">
        <v>197</v>
      </c>
      <c r="P322" s="18">
        <v>103</v>
      </c>
      <c r="Q322" s="18">
        <v>94</v>
      </c>
      <c r="R322" s="18">
        <v>6</v>
      </c>
      <c r="S322" s="18">
        <v>198</v>
      </c>
      <c r="T322" s="18">
        <v>94</v>
      </c>
      <c r="U322" s="18">
        <v>104</v>
      </c>
    </row>
    <row r="323" spans="4:21" ht="15" customHeight="1">
      <c r="D323" s="5" t="s">
        <v>150</v>
      </c>
      <c r="E323" s="21"/>
      <c r="F323" s="18">
        <v>21</v>
      </c>
      <c r="G323" s="18">
        <v>828</v>
      </c>
      <c r="H323" s="18">
        <v>383</v>
      </c>
      <c r="I323" s="18">
        <v>445</v>
      </c>
      <c r="J323" s="18">
        <v>7</v>
      </c>
      <c r="K323" s="18">
        <v>281</v>
      </c>
      <c r="L323" s="18">
        <v>134</v>
      </c>
      <c r="M323" s="18">
        <v>147</v>
      </c>
      <c r="N323" s="18">
        <v>7</v>
      </c>
      <c r="O323" s="18">
        <v>278</v>
      </c>
      <c r="P323" s="18">
        <v>118</v>
      </c>
      <c r="Q323" s="18">
        <v>160</v>
      </c>
      <c r="R323" s="18">
        <v>7</v>
      </c>
      <c r="S323" s="18">
        <v>269</v>
      </c>
      <c r="T323" s="18">
        <v>131</v>
      </c>
      <c r="U323" s="18">
        <v>138</v>
      </c>
    </row>
    <row r="324" spans="4:21" ht="15" customHeight="1">
      <c r="D324" s="5" t="s">
        <v>151</v>
      </c>
      <c r="E324" s="21"/>
      <c r="F324" s="18">
        <v>15</v>
      </c>
      <c r="G324" s="18">
        <v>541</v>
      </c>
      <c r="H324" s="18">
        <v>246</v>
      </c>
      <c r="I324" s="18">
        <v>295</v>
      </c>
      <c r="J324" s="18">
        <v>5</v>
      </c>
      <c r="K324" s="18">
        <v>190</v>
      </c>
      <c r="L324" s="18">
        <v>83</v>
      </c>
      <c r="M324" s="18">
        <v>107</v>
      </c>
      <c r="N324" s="18">
        <v>5</v>
      </c>
      <c r="O324" s="18">
        <v>183</v>
      </c>
      <c r="P324" s="18">
        <v>89</v>
      </c>
      <c r="Q324" s="18">
        <v>94</v>
      </c>
      <c r="R324" s="18">
        <v>5</v>
      </c>
      <c r="S324" s="18">
        <v>168</v>
      </c>
      <c r="T324" s="18">
        <v>74</v>
      </c>
      <c r="U324" s="18">
        <v>94</v>
      </c>
    </row>
    <row r="325" spans="4:21" ht="15" customHeight="1">
      <c r="D325" s="5" t="s">
        <v>152</v>
      </c>
      <c r="E325" s="21"/>
      <c r="F325" s="18">
        <v>12</v>
      </c>
      <c r="G325" s="18">
        <v>444</v>
      </c>
      <c r="H325" s="18">
        <v>172</v>
      </c>
      <c r="I325" s="18">
        <v>272</v>
      </c>
      <c r="J325" s="18">
        <v>4</v>
      </c>
      <c r="K325" s="18">
        <v>160</v>
      </c>
      <c r="L325" s="18">
        <v>64</v>
      </c>
      <c r="M325" s="18">
        <v>96</v>
      </c>
      <c r="N325" s="18">
        <v>4</v>
      </c>
      <c r="O325" s="18">
        <v>155</v>
      </c>
      <c r="P325" s="18">
        <v>62</v>
      </c>
      <c r="Q325" s="18">
        <v>93</v>
      </c>
      <c r="R325" s="18">
        <v>4</v>
      </c>
      <c r="S325" s="18">
        <v>129</v>
      </c>
      <c r="T325" s="18">
        <v>46</v>
      </c>
      <c r="U325" s="18">
        <v>83</v>
      </c>
    </row>
    <row r="326" spans="4:21" ht="15" customHeight="1">
      <c r="D326" s="5" t="s">
        <v>153</v>
      </c>
      <c r="E326" s="21"/>
      <c r="F326" s="18">
        <v>12</v>
      </c>
      <c r="G326" s="18">
        <v>448</v>
      </c>
      <c r="H326" s="18">
        <v>196</v>
      </c>
      <c r="I326" s="18">
        <v>252</v>
      </c>
      <c r="J326" s="18">
        <v>4</v>
      </c>
      <c r="K326" s="18">
        <v>160</v>
      </c>
      <c r="L326" s="18">
        <v>65</v>
      </c>
      <c r="M326" s="18">
        <v>95</v>
      </c>
      <c r="N326" s="18">
        <v>4</v>
      </c>
      <c r="O326" s="18">
        <v>156</v>
      </c>
      <c r="P326" s="18">
        <v>79</v>
      </c>
      <c r="Q326" s="18">
        <v>77</v>
      </c>
      <c r="R326" s="18">
        <v>4</v>
      </c>
      <c r="S326" s="18">
        <v>132</v>
      </c>
      <c r="T326" s="18">
        <v>52</v>
      </c>
      <c r="U326" s="18">
        <v>80</v>
      </c>
    </row>
    <row r="327" spans="4:21" ht="15" customHeight="1">
      <c r="D327" s="5" t="s">
        <v>154</v>
      </c>
      <c r="E327" s="21"/>
      <c r="F327" s="18">
        <v>18</v>
      </c>
      <c r="G327" s="18">
        <v>716</v>
      </c>
      <c r="H327" s="18">
        <v>273</v>
      </c>
      <c r="I327" s="18">
        <v>443</v>
      </c>
      <c r="J327" s="18">
        <v>6</v>
      </c>
      <c r="K327" s="18">
        <v>240</v>
      </c>
      <c r="L327" s="18">
        <v>96</v>
      </c>
      <c r="M327" s="18">
        <v>144</v>
      </c>
      <c r="N327" s="18">
        <v>6</v>
      </c>
      <c r="O327" s="18">
        <v>240</v>
      </c>
      <c r="P327" s="18">
        <v>91</v>
      </c>
      <c r="Q327" s="18">
        <v>149</v>
      </c>
      <c r="R327" s="18">
        <v>6</v>
      </c>
      <c r="S327" s="18">
        <v>236</v>
      </c>
      <c r="T327" s="18">
        <v>86</v>
      </c>
      <c r="U327" s="18">
        <v>150</v>
      </c>
    </row>
    <row r="328" spans="4:21" ht="15" customHeight="1">
      <c r="D328" s="5" t="s">
        <v>155</v>
      </c>
      <c r="E328" s="21"/>
      <c r="F328" s="18">
        <v>6</v>
      </c>
      <c r="G328" s="18">
        <v>238</v>
      </c>
      <c r="H328" s="18">
        <v>133</v>
      </c>
      <c r="I328" s="18">
        <v>105</v>
      </c>
      <c r="J328" s="18">
        <v>2</v>
      </c>
      <c r="K328" s="18">
        <v>80</v>
      </c>
      <c r="L328" s="18">
        <v>45</v>
      </c>
      <c r="M328" s="18">
        <v>35</v>
      </c>
      <c r="N328" s="18">
        <v>2</v>
      </c>
      <c r="O328" s="18">
        <v>81</v>
      </c>
      <c r="P328" s="18">
        <v>45</v>
      </c>
      <c r="Q328" s="18">
        <v>36</v>
      </c>
      <c r="R328" s="18">
        <v>2</v>
      </c>
      <c r="S328" s="18">
        <v>77</v>
      </c>
      <c r="T328" s="18">
        <v>43</v>
      </c>
      <c r="U328" s="18">
        <v>34</v>
      </c>
    </row>
    <row r="329" spans="4:21" ht="15" customHeight="1">
      <c r="D329" s="5" t="s">
        <v>156</v>
      </c>
      <c r="E329" s="21"/>
      <c r="F329" s="18">
        <v>15</v>
      </c>
      <c r="G329" s="18">
        <v>577</v>
      </c>
      <c r="H329" s="18">
        <v>239</v>
      </c>
      <c r="I329" s="18">
        <v>338</v>
      </c>
      <c r="J329" s="18">
        <v>5</v>
      </c>
      <c r="K329" s="18">
        <v>200</v>
      </c>
      <c r="L329" s="18">
        <v>72</v>
      </c>
      <c r="M329" s="18">
        <v>128</v>
      </c>
      <c r="N329" s="18">
        <v>5</v>
      </c>
      <c r="O329" s="18">
        <v>195</v>
      </c>
      <c r="P329" s="18">
        <v>81</v>
      </c>
      <c r="Q329" s="18">
        <v>114</v>
      </c>
      <c r="R329" s="18">
        <v>5</v>
      </c>
      <c r="S329" s="18">
        <v>182</v>
      </c>
      <c r="T329" s="18">
        <v>86</v>
      </c>
      <c r="U329" s="18">
        <v>96</v>
      </c>
    </row>
    <row r="330" spans="4:21" ht="15" customHeight="1">
      <c r="D330" s="5" t="s">
        <v>157</v>
      </c>
      <c r="E330" s="21"/>
      <c r="F330" s="18">
        <v>18</v>
      </c>
      <c r="G330" s="18">
        <v>704</v>
      </c>
      <c r="H330" s="18">
        <v>259</v>
      </c>
      <c r="I330" s="18">
        <v>445</v>
      </c>
      <c r="J330" s="18">
        <v>6</v>
      </c>
      <c r="K330" s="18">
        <v>240</v>
      </c>
      <c r="L330" s="18">
        <v>88</v>
      </c>
      <c r="M330" s="18">
        <v>152</v>
      </c>
      <c r="N330" s="18">
        <v>6</v>
      </c>
      <c r="O330" s="18">
        <v>238</v>
      </c>
      <c r="P330" s="18">
        <v>84</v>
      </c>
      <c r="Q330" s="18">
        <v>154</v>
      </c>
      <c r="R330" s="18">
        <v>6</v>
      </c>
      <c r="S330" s="18">
        <v>226</v>
      </c>
      <c r="T330" s="18">
        <v>87</v>
      </c>
      <c r="U330" s="18">
        <v>139</v>
      </c>
    </row>
    <row r="331" spans="1:21" ht="15" customHeight="1">
      <c r="A331" s="27"/>
      <c r="B331" s="27"/>
      <c r="C331" s="27"/>
      <c r="D331" s="28" t="s">
        <v>158</v>
      </c>
      <c r="E331" s="21"/>
      <c r="F331" s="29">
        <v>11</v>
      </c>
      <c r="G331" s="29">
        <v>276</v>
      </c>
      <c r="H331" s="29">
        <v>127</v>
      </c>
      <c r="I331" s="29">
        <v>149</v>
      </c>
      <c r="J331" s="29">
        <v>3</v>
      </c>
      <c r="K331" s="29">
        <v>96</v>
      </c>
      <c r="L331" s="29">
        <v>45</v>
      </c>
      <c r="M331" s="29">
        <v>51</v>
      </c>
      <c r="N331" s="29">
        <v>4</v>
      </c>
      <c r="O331" s="29">
        <v>93</v>
      </c>
      <c r="P331" s="29">
        <v>40</v>
      </c>
      <c r="Q331" s="29">
        <v>53</v>
      </c>
      <c r="R331" s="29">
        <v>4</v>
      </c>
      <c r="S331" s="29">
        <v>87</v>
      </c>
      <c r="T331" s="29">
        <v>42</v>
      </c>
      <c r="U331" s="29">
        <v>45</v>
      </c>
    </row>
    <row r="332" spans="1:21" ht="15" customHeight="1">
      <c r="A332" s="27"/>
      <c r="B332" s="27"/>
      <c r="C332" s="27"/>
      <c r="D332" s="28"/>
      <c r="E332" s="24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</row>
    <row r="333" spans="1:21" ht="15" customHeight="1">
      <c r="A333" s="27"/>
      <c r="B333" s="27"/>
      <c r="C333" s="27"/>
      <c r="D333" s="28"/>
      <c r="E333" s="24" t="s">
        <v>69</v>
      </c>
      <c r="F333" s="29">
        <f>SUM(F321:F332)</f>
        <v>164</v>
      </c>
      <c r="G333" s="29">
        <f aca="true" t="shared" si="21" ref="G333:U333">SUM(G321:G332)</f>
        <v>6123</v>
      </c>
      <c r="H333" s="29">
        <f t="shared" si="21"/>
        <v>2703</v>
      </c>
      <c r="I333" s="29">
        <f t="shared" si="21"/>
        <v>3420</v>
      </c>
      <c r="J333" s="29">
        <f t="shared" si="21"/>
        <v>53</v>
      </c>
      <c r="K333" s="29">
        <f t="shared" si="21"/>
        <v>2089</v>
      </c>
      <c r="L333" s="29">
        <f t="shared" si="21"/>
        <v>925</v>
      </c>
      <c r="M333" s="29">
        <f t="shared" si="21"/>
        <v>1164</v>
      </c>
      <c r="N333" s="29">
        <f t="shared" si="21"/>
        <v>55</v>
      </c>
      <c r="O333" s="29">
        <f t="shared" si="21"/>
        <v>2054</v>
      </c>
      <c r="P333" s="29">
        <f t="shared" si="21"/>
        <v>898</v>
      </c>
      <c r="Q333" s="29">
        <f t="shared" si="21"/>
        <v>1156</v>
      </c>
      <c r="R333" s="29">
        <f t="shared" si="21"/>
        <v>56</v>
      </c>
      <c r="S333" s="29">
        <f t="shared" si="21"/>
        <v>1980</v>
      </c>
      <c r="T333" s="29">
        <f t="shared" si="21"/>
        <v>880</v>
      </c>
      <c r="U333" s="29">
        <f t="shared" si="21"/>
        <v>1100</v>
      </c>
    </row>
    <row r="334" spans="1:21" ht="15" customHeight="1">
      <c r="A334" s="27"/>
      <c r="B334" s="27"/>
      <c r="C334" s="27"/>
      <c r="D334" s="28"/>
      <c r="E334" s="21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</row>
    <row r="335" spans="1:21" ht="15" customHeight="1">
      <c r="A335" s="27"/>
      <c r="B335" s="27"/>
      <c r="C335" s="27" t="s">
        <v>70</v>
      </c>
      <c r="D335" s="28" t="s">
        <v>159</v>
      </c>
      <c r="E335" s="38"/>
      <c r="F335" s="39">
        <v>12</v>
      </c>
      <c r="G335" s="29">
        <v>475</v>
      </c>
      <c r="H335" s="29">
        <v>174</v>
      </c>
      <c r="I335" s="29">
        <v>301</v>
      </c>
      <c r="J335" s="29">
        <v>4</v>
      </c>
      <c r="K335" s="29">
        <v>160</v>
      </c>
      <c r="L335" s="29">
        <v>60</v>
      </c>
      <c r="M335" s="29">
        <v>100</v>
      </c>
      <c r="N335" s="29">
        <v>4</v>
      </c>
      <c r="O335" s="29">
        <v>160</v>
      </c>
      <c r="P335" s="29">
        <v>61</v>
      </c>
      <c r="Q335" s="29">
        <v>99</v>
      </c>
      <c r="R335" s="29">
        <v>4</v>
      </c>
      <c r="S335" s="29">
        <v>155</v>
      </c>
      <c r="T335" s="29">
        <v>53</v>
      </c>
      <c r="U335" s="29">
        <v>102</v>
      </c>
    </row>
    <row r="336" spans="1:21" ht="15" customHeight="1">
      <c r="A336" s="27"/>
      <c r="B336" s="27"/>
      <c r="C336" s="27"/>
      <c r="D336" s="28"/>
      <c r="E336" s="33"/>
      <c r="F336" s="3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</row>
    <row r="337" spans="1:22" s="35" customFormat="1" ht="15" customHeight="1">
      <c r="A337" s="32"/>
      <c r="B337" s="32"/>
      <c r="C337" s="27" t="s">
        <v>147</v>
      </c>
      <c r="D337" s="32"/>
      <c r="E337" s="33" t="s">
        <v>78</v>
      </c>
      <c r="F337" s="39">
        <f>SUM(F333+F335)</f>
        <v>176</v>
      </c>
      <c r="G337" s="29">
        <f>SUM(G333+G335)</f>
        <v>6598</v>
      </c>
      <c r="H337" s="29">
        <f>SUM(H333+H335)</f>
        <v>2877</v>
      </c>
      <c r="I337" s="29">
        <f aca="true" t="shared" si="22" ref="I337:U337">SUM(I333+I335)</f>
        <v>3721</v>
      </c>
      <c r="J337" s="29">
        <f t="shared" si="22"/>
        <v>57</v>
      </c>
      <c r="K337" s="29">
        <f t="shared" si="22"/>
        <v>2249</v>
      </c>
      <c r="L337" s="29">
        <f t="shared" si="22"/>
        <v>985</v>
      </c>
      <c r="M337" s="29">
        <f t="shared" si="22"/>
        <v>1264</v>
      </c>
      <c r="N337" s="29">
        <f t="shared" si="22"/>
        <v>59</v>
      </c>
      <c r="O337" s="29">
        <f t="shared" si="22"/>
        <v>2214</v>
      </c>
      <c r="P337" s="29">
        <f t="shared" si="22"/>
        <v>959</v>
      </c>
      <c r="Q337" s="29">
        <f t="shared" si="22"/>
        <v>1255</v>
      </c>
      <c r="R337" s="29">
        <f t="shared" si="22"/>
        <v>60</v>
      </c>
      <c r="S337" s="29">
        <f t="shared" si="22"/>
        <v>2135</v>
      </c>
      <c r="T337" s="29">
        <f t="shared" si="22"/>
        <v>933</v>
      </c>
      <c r="U337" s="29">
        <f t="shared" si="22"/>
        <v>1202</v>
      </c>
      <c r="V337" s="34"/>
    </row>
    <row r="338" spans="1:22" s="35" customFormat="1" ht="15" customHeight="1" thickBot="1">
      <c r="A338" s="26"/>
      <c r="B338" s="26"/>
      <c r="C338" s="30"/>
      <c r="D338" s="26"/>
      <c r="E338" s="36"/>
      <c r="F338" s="40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4"/>
    </row>
    <row r="339" ht="20.25" customHeight="1" thickTop="1">
      <c r="B339" s="17" t="s">
        <v>162</v>
      </c>
    </row>
  </sheetData>
  <sheetProtection/>
  <mergeCells count="14">
    <mergeCell ref="A4:E6"/>
    <mergeCell ref="F4:I4"/>
    <mergeCell ref="J4:M4"/>
    <mergeCell ref="N4:Q4"/>
    <mergeCell ref="I2:R2"/>
    <mergeCell ref="R4:U4"/>
    <mergeCell ref="F5:F6"/>
    <mergeCell ref="G5:I5"/>
    <mergeCell ref="J5:J6"/>
    <mergeCell ref="K5:M5"/>
    <mergeCell ref="N5:N6"/>
    <mergeCell ref="O5:Q5"/>
    <mergeCell ref="R5:R6"/>
    <mergeCell ref="S5:U5"/>
  </mergeCells>
  <printOptions/>
  <pageMargins left="0.7874015748031497" right="0.3937007874015748" top="0.984251968503937" bottom="0.984251968503937" header="0.5118110236220472" footer="0.5118110236220472"/>
  <pageSetup fitToHeight="0" horizontalDpi="600" verticalDpi="600" orientation="portrait" pageOrder="overThenDown" paperSize="9" scale="90" r:id="rId1"/>
  <rowBreaks count="5" manualBreakCount="5">
    <brk id="64" max="20" man="1"/>
    <brk id="122" max="255" man="1"/>
    <brk id="179" max="255" man="1"/>
    <brk id="240" max="255" man="1"/>
    <brk id="298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2016-08-29T08:06:54Z</cp:lastPrinted>
  <dcterms:created xsi:type="dcterms:W3CDTF">2000-05-16T04:50:48Z</dcterms:created>
  <dcterms:modified xsi:type="dcterms:W3CDTF">2016-09-16T12:24:23Z</dcterms:modified>
  <cp:category/>
  <cp:version/>
  <cp:contentType/>
  <cp:contentStatus/>
</cp:coreProperties>
</file>