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40" windowWidth="14955" windowHeight="7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<sst xmlns="http://schemas.openxmlformats.org/spreadsheetml/2006/main" count="135" uniqueCount="59">
  <si>
    <t>１</t>
  </si>
  <si>
    <t>　　単位；経営体，隻，ﾄﾝ，馬力，人，万円</t>
  </si>
  <si>
    <t>経 営 体 階 層 区 分</t>
  </si>
  <si>
    <t>漁</t>
  </si>
  <si>
    <t>船</t>
  </si>
  <si>
    <t>最盛期の海上作業従事者数</t>
  </si>
  <si>
    <t>漁      業</t>
  </si>
  <si>
    <t>動力船</t>
  </si>
  <si>
    <t>家族</t>
  </si>
  <si>
    <t>雇用者</t>
  </si>
  <si>
    <t>１経営体平均</t>
  </si>
  <si>
    <t>経営体数</t>
  </si>
  <si>
    <t>無動力船隻数</t>
  </si>
  <si>
    <t>船外機付船隻数</t>
  </si>
  <si>
    <t>隻数</t>
  </si>
  <si>
    <t>トン数</t>
  </si>
  <si>
    <t>馬力数</t>
  </si>
  <si>
    <t>計</t>
  </si>
  <si>
    <t>男</t>
  </si>
  <si>
    <t>女</t>
  </si>
  <si>
    <t>漁 獲 金 額</t>
  </si>
  <si>
    <t>海面漁業</t>
  </si>
  <si>
    <t>漁船非使用階層</t>
  </si>
  <si>
    <t>-</t>
  </si>
  <si>
    <t>漁船使用</t>
  </si>
  <si>
    <t>無動力船のみ</t>
  </si>
  <si>
    <t>動力船使用</t>
  </si>
  <si>
    <t>Ｔ</t>
  </si>
  <si>
    <t>未</t>
  </si>
  <si>
    <t>満</t>
  </si>
  <si>
    <t>～</t>
  </si>
  <si>
    <t>　　　　３</t>
  </si>
  <si>
    <t>３</t>
  </si>
  <si>
    <t>　　　　５</t>
  </si>
  <si>
    <t>５</t>
  </si>
  <si>
    <t>　　　１０</t>
  </si>
  <si>
    <t>１０</t>
  </si>
  <si>
    <t>　　　２０</t>
  </si>
  <si>
    <t>２０</t>
  </si>
  <si>
    <t>　　　３０</t>
  </si>
  <si>
    <t>３０</t>
  </si>
  <si>
    <t>　　　５０</t>
  </si>
  <si>
    <t>５０</t>
  </si>
  <si>
    <t>以</t>
  </si>
  <si>
    <t>上</t>
  </si>
  <si>
    <t>小型定置網</t>
  </si>
  <si>
    <t>地びき網</t>
  </si>
  <si>
    <t>海面養殖</t>
  </si>
  <si>
    <t>ぶり類養殖</t>
  </si>
  <si>
    <t>まだい養殖</t>
  </si>
  <si>
    <t>ひらめ養殖</t>
  </si>
  <si>
    <t>その他の魚類養殖</t>
  </si>
  <si>
    <t>かき類養殖</t>
  </si>
  <si>
    <t>くるまえび養殖</t>
  </si>
  <si>
    <t>x</t>
  </si>
  <si>
    <t>わかめ類養殖</t>
  </si>
  <si>
    <t>のり類養殖</t>
  </si>
  <si>
    <t>真珠養殖</t>
  </si>
  <si>
    <t>広島県の海面漁業経営体の基本構成（経営体階層別）〔平成１５年（２００３）〕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</si>
</sst>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yy\.mm\.dd"/>
    <numFmt numFmtId="178" formatCode="0;[Red]0"/>
    <numFmt numFmtId="179" formatCode="\(##0\)"/>
    <numFmt numFmtId="180" formatCode="0_);\(0\)"/>
    <numFmt numFmtId="181" formatCode="#0"/>
    <numFmt numFmtId="182" formatCode="#,##0_);[Red]\(#,##0\)"/>
    <numFmt numFmtId="183" formatCode="#,##0_ "/>
    <numFmt numFmtId="184" formatCode="#,##0_ ;[Red]\-#,##0\ "/>
    <numFmt numFmtId="185" formatCode="0_ "/>
  </numFmts>
  <fonts count="14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name val="ＭＳ 明朝"/>
      <family val="1"/>
    </font>
    <font>
      <sz val="11"/>
      <color indexed="63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63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b/>
      <sz val="16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double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7" xfId="0" applyFont="1" applyFill="1" applyBorder="1" applyAlignment="1">
      <alignment horizontal="distributed" vertical="center" shrinkToFit="1"/>
    </xf>
    <xf numFmtId="0" fontId="7" fillId="0" borderId="8" xfId="0" applyFont="1" applyFill="1" applyBorder="1" applyAlignment="1">
      <alignment horizontal="left" shrinkToFit="1"/>
    </xf>
    <xf numFmtId="0" fontId="7" fillId="0" borderId="9" xfId="0" applyFont="1" applyFill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right" vertical="top" shrinkToFit="1"/>
    </xf>
    <xf numFmtId="0" fontId="7" fillId="0" borderId="13" xfId="0" applyFont="1" applyFill="1" applyBorder="1" applyAlignment="1">
      <alignment horizontal="left" shrinkToFit="1"/>
    </xf>
    <xf numFmtId="0" fontId="7" fillId="0" borderId="13" xfId="0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center" vertical="top"/>
    </xf>
    <xf numFmtId="0" fontId="6" fillId="0" borderId="14" xfId="0" applyNumberFormat="1" applyFont="1" applyBorder="1" applyAlignment="1">
      <alignment/>
    </xf>
    <xf numFmtId="49" fontId="6" fillId="0" borderId="15" xfId="0" applyNumberFormat="1" applyFont="1" applyBorder="1" applyAlignment="1">
      <alignment horizontal="left" vertical="center"/>
    </xf>
    <xf numFmtId="183" fontId="6" fillId="0" borderId="16" xfId="0" applyNumberFormat="1" applyFont="1" applyBorder="1" applyAlignment="1">
      <alignment horizontal="right" shrinkToFit="1"/>
    </xf>
    <xf numFmtId="183" fontId="6" fillId="0" borderId="16" xfId="0" applyNumberFormat="1" applyFont="1" applyBorder="1" applyAlignment="1">
      <alignment horizontal="right"/>
    </xf>
    <xf numFmtId="183" fontId="6" fillId="0" borderId="17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49" fontId="6" fillId="0" borderId="18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183" fontId="6" fillId="0" borderId="20" xfId="0" applyNumberFormat="1" applyFont="1" applyBorder="1" applyAlignment="1">
      <alignment horizontal="right" shrinkToFit="1"/>
    </xf>
    <xf numFmtId="183" fontId="6" fillId="0" borderId="21" xfId="0" applyNumberFormat="1" applyFont="1" applyBorder="1" applyAlignment="1">
      <alignment horizontal="right" shrinkToFit="1"/>
    </xf>
    <xf numFmtId="183" fontId="6" fillId="0" borderId="21" xfId="0" applyNumberFormat="1" applyFont="1" applyBorder="1" applyAlignment="1">
      <alignment horizontal="right"/>
    </xf>
    <xf numFmtId="185" fontId="6" fillId="0" borderId="21" xfId="0" applyNumberFormat="1" applyFont="1" applyBorder="1" applyAlignment="1">
      <alignment/>
    </xf>
    <xf numFmtId="49" fontId="6" fillId="0" borderId="22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83" fontId="6" fillId="0" borderId="14" xfId="0" applyNumberFormat="1" applyFont="1" applyBorder="1" applyAlignment="1">
      <alignment horizontal="right" shrinkToFit="1"/>
    </xf>
    <xf numFmtId="183" fontId="6" fillId="0" borderId="0" xfId="0" applyNumberFormat="1" applyFont="1" applyBorder="1" applyAlignment="1">
      <alignment horizontal="right" shrinkToFit="1"/>
    </xf>
    <xf numFmtId="183" fontId="6" fillId="0" borderId="0" xfId="0" applyNumberFormat="1" applyFont="1" applyBorder="1" applyAlignment="1">
      <alignment horizontal="right"/>
    </xf>
    <xf numFmtId="184" fontId="6" fillId="0" borderId="0" xfId="17" applyNumberFormat="1" applyFont="1" applyBorder="1" applyAlignment="1">
      <alignment/>
    </xf>
    <xf numFmtId="49" fontId="6" fillId="0" borderId="2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distributed" textRotation="255"/>
    </xf>
    <xf numFmtId="49" fontId="6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28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right" vertical="center"/>
    </xf>
    <xf numFmtId="49" fontId="6" fillId="0" borderId="29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30" xfId="0" applyFont="1" applyBorder="1" applyAlignment="1">
      <alignment/>
    </xf>
    <xf numFmtId="49" fontId="6" fillId="0" borderId="30" xfId="0" applyNumberFormat="1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left" vertical="center"/>
    </xf>
    <xf numFmtId="183" fontId="6" fillId="0" borderId="32" xfId="0" applyNumberFormat="1" applyFont="1" applyBorder="1" applyAlignment="1">
      <alignment horizontal="right" shrinkToFit="1"/>
    </xf>
    <xf numFmtId="183" fontId="6" fillId="0" borderId="30" xfId="0" applyNumberFormat="1" applyFont="1" applyBorder="1" applyAlignment="1">
      <alignment horizontal="right" shrinkToFit="1"/>
    </xf>
    <xf numFmtId="183" fontId="6" fillId="0" borderId="3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shrinkToFi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7" fillId="0" borderId="3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6" fillId="0" borderId="23" xfId="0" applyNumberFormat="1" applyFont="1" applyBorder="1" applyAlignment="1">
      <alignment horizontal="distributed" vertical="center"/>
    </xf>
    <xf numFmtId="49" fontId="6" fillId="0" borderId="25" xfId="0" applyNumberFormat="1" applyFont="1" applyBorder="1" applyAlignment="1">
      <alignment horizontal="distributed" vertical="center"/>
    </xf>
    <xf numFmtId="49" fontId="6" fillId="0" borderId="22" xfId="0" applyNumberFormat="1" applyFont="1" applyBorder="1" applyAlignment="1">
      <alignment horizontal="distributed" vertical="center"/>
    </xf>
    <xf numFmtId="49" fontId="6" fillId="0" borderId="25" xfId="0" applyNumberFormat="1" applyFont="1" applyBorder="1" applyAlignment="1">
      <alignment horizontal="center" vertical="distributed" textRotation="255"/>
    </xf>
    <xf numFmtId="49" fontId="6" fillId="0" borderId="38" xfId="0" applyNumberFormat="1" applyFont="1" applyBorder="1" applyAlignment="1">
      <alignment horizontal="center" vertical="distributed" textRotation="255"/>
    </xf>
    <xf numFmtId="49" fontId="6" fillId="0" borderId="0" xfId="0" applyNumberFormat="1" applyFont="1" applyBorder="1" applyAlignment="1">
      <alignment horizontal="center" vertical="distributed" textRotation="255"/>
    </xf>
    <xf numFmtId="49" fontId="6" fillId="0" borderId="36" xfId="0" applyNumberFormat="1" applyFont="1" applyBorder="1" applyAlignment="1">
      <alignment horizontal="center" vertical="distributed" textRotation="255"/>
    </xf>
    <xf numFmtId="49" fontId="6" fillId="0" borderId="22" xfId="0" applyNumberFormat="1" applyFont="1" applyBorder="1" applyAlignment="1">
      <alignment horizontal="center" vertical="distributed" textRotation="255"/>
    </xf>
    <xf numFmtId="49" fontId="6" fillId="0" borderId="39" xfId="0" applyNumberFormat="1" applyFont="1" applyBorder="1" applyAlignment="1">
      <alignment horizontal="center" vertical="distributed" textRotation="255"/>
    </xf>
    <xf numFmtId="49" fontId="6" fillId="0" borderId="24" xfId="0" applyNumberFormat="1" applyFont="1" applyBorder="1" applyAlignment="1">
      <alignment horizontal="center" vertical="distributed" textRotation="255"/>
    </xf>
    <xf numFmtId="49" fontId="6" fillId="0" borderId="14" xfId="0" applyNumberFormat="1" applyFont="1" applyBorder="1" applyAlignment="1">
      <alignment horizontal="center" vertical="distributed" textRotation="255"/>
    </xf>
    <xf numFmtId="49" fontId="6" fillId="0" borderId="28" xfId="0" applyNumberFormat="1" applyFont="1" applyBorder="1" applyAlignment="1">
      <alignment horizontal="center" vertical="distributed" textRotation="255"/>
    </xf>
    <xf numFmtId="49" fontId="6" fillId="0" borderId="18" xfId="0" applyNumberFormat="1" applyFont="1" applyBorder="1" applyAlignment="1">
      <alignment horizontal="distributed" vertical="center"/>
    </xf>
    <xf numFmtId="49" fontId="6" fillId="0" borderId="30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F31"/>
  <sheetViews>
    <sheetView tabSelected="1" zoomScaleSheetLayoutView="100" workbookViewId="0" topLeftCell="A1">
      <pane xSplit="17" ySplit="7" topLeftCell="R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20" sqref="S20"/>
    </sheetView>
  </sheetViews>
  <sheetFormatPr defaultColWidth="9.00390625" defaultRowHeight="13.5" customHeight="1"/>
  <cols>
    <col min="1" max="1" width="2.125" style="65" customWidth="1"/>
    <col min="2" max="17" width="2.125" style="3" customWidth="1"/>
    <col min="18" max="26" width="11.625" style="3" customWidth="1"/>
    <col min="27" max="30" width="11.625" style="3" hidden="1" customWidth="1"/>
    <col min="31" max="31" width="11.625" style="2" customWidth="1"/>
    <col min="32" max="16384" width="14.125" style="3" customWidth="1"/>
  </cols>
  <sheetData>
    <row r="1" spans="1:8" s="69" customFormat="1" ht="18.75">
      <c r="A1" s="67" t="s">
        <v>58</v>
      </c>
      <c r="B1" s="68"/>
      <c r="D1" s="70"/>
      <c r="E1" s="70"/>
      <c r="H1" s="71"/>
    </row>
    <row r="2" spans="1:30" ht="24" customHeight="1" thickBot="1">
      <c r="A2" s="1"/>
      <c r="B2" s="1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"/>
      <c r="S2" s="5"/>
      <c r="T2" s="5"/>
      <c r="U2" s="5"/>
      <c r="V2" s="5"/>
      <c r="W2" s="5"/>
      <c r="X2" s="5"/>
      <c r="Y2" s="6" t="s">
        <v>1</v>
      </c>
      <c r="AA2" s="5"/>
      <c r="AB2" s="5"/>
      <c r="AC2" s="5"/>
      <c r="AD2" s="5"/>
    </row>
    <row r="3" spans="1:31" s="13" customFormat="1" ht="13.5" customHeight="1" thickTop="1">
      <c r="A3" s="79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7"/>
      <c r="S3" s="8"/>
      <c r="T3" s="9" t="s">
        <v>3</v>
      </c>
      <c r="U3" s="9"/>
      <c r="V3" s="9" t="s">
        <v>4</v>
      </c>
      <c r="W3" s="10"/>
      <c r="X3" s="73" t="s">
        <v>5</v>
      </c>
      <c r="Y3" s="74"/>
      <c r="Z3" s="75"/>
      <c r="AA3" s="11"/>
      <c r="AB3" s="11"/>
      <c r="AC3" s="11"/>
      <c r="AD3" s="11"/>
      <c r="AE3" s="12"/>
    </row>
    <row r="4" spans="1:31" s="13" customFormat="1" ht="13.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3"/>
      <c r="R4" s="14" t="s">
        <v>6</v>
      </c>
      <c r="S4" s="15"/>
      <c r="T4" s="15"/>
      <c r="U4" s="72" t="s">
        <v>7</v>
      </c>
      <c r="V4" s="72"/>
      <c r="W4" s="72"/>
      <c r="X4" s="16"/>
      <c r="Y4" s="16"/>
      <c r="Z4" s="16"/>
      <c r="AA4" s="72" t="s">
        <v>8</v>
      </c>
      <c r="AB4" s="72"/>
      <c r="AC4" s="72" t="s">
        <v>9</v>
      </c>
      <c r="AD4" s="72"/>
      <c r="AE4" s="17" t="s">
        <v>10</v>
      </c>
    </row>
    <row r="5" spans="1:31" s="13" customFormat="1" ht="13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3"/>
      <c r="R5" s="18" t="s">
        <v>11</v>
      </c>
      <c r="S5" s="19" t="s">
        <v>12</v>
      </c>
      <c r="T5" s="20" t="s">
        <v>13</v>
      </c>
      <c r="U5" s="76" t="s">
        <v>14</v>
      </c>
      <c r="V5" s="76" t="s">
        <v>15</v>
      </c>
      <c r="W5" s="76" t="s">
        <v>16</v>
      </c>
      <c r="X5" s="21" t="s">
        <v>17</v>
      </c>
      <c r="Y5" s="21" t="s">
        <v>8</v>
      </c>
      <c r="Z5" s="21" t="s">
        <v>9</v>
      </c>
      <c r="AA5" s="76" t="s">
        <v>18</v>
      </c>
      <c r="AB5" s="76" t="s">
        <v>19</v>
      </c>
      <c r="AC5" s="76" t="s">
        <v>18</v>
      </c>
      <c r="AD5" s="76" t="s">
        <v>19</v>
      </c>
      <c r="AE5" s="17" t="s">
        <v>20</v>
      </c>
    </row>
    <row r="6" spans="1:31" s="13" customFormat="1" ht="13.5" customHeight="1" thickBo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5"/>
      <c r="R6" s="22"/>
      <c r="S6" s="23"/>
      <c r="T6" s="24"/>
      <c r="U6" s="77"/>
      <c r="V6" s="77"/>
      <c r="W6" s="77"/>
      <c r="X6" s="25"/>
      <c r="Y6" s="25"/>
      <c r="Z6" s="25"/>
      <c r="AA6" s="77"/>
      <c r="AB6" s="77"/>
      <c r="AC6" s="77"/>
      <c r="AD6" s="77"/>
      <c r="AE6" s="26"/>
    </row>
    <row r="7" spans="1:31" s="31" customFormat="1" ht="15" customHeight="1" thickBot="1">
      <c r="A7" s="27"/>
      <c r="B7" s="27"/>
      <c r="C7" s="27"/>
      <c r="D7" s="27"/>
      <c r="E7" s="27"/>
      <c r="F7" s="27"/>
      <c r="G7" s="27"/>
      <c r="H7" s="27"/>
      <c r="I7" s="27" t="s">
        <v>17</v>
      </c>
      <c r="J7" s="27"/>
      <c r="K7" s="27"/>
      <c r="L7" s="27"/>
      <c r="M7" s="27"/>
      <c r="N7" s="27"/>
      <c r="O7" s="27"/>
      <c r="P7" s="27"/>
      <c r="Q7" s="27"/>
      <c r="R7" s="28">
        <v>3323</v>
      </c>
      <c r="S7" s="28">
        <v>88</v>
      </c>
      <c r="T7" s="28">
        <v>1207</v>
      </c>
      <c r="U7" s="29">
        <v>3659</v>
      </c>
      <c r="V7" s="29">
        <v>17495.84</v>
      </c>
      <c r="W7" s="29">
        <v>176612</v>
      </c>
      <c r="X7" s="29">
        <v>7064</v>
      </c>
      <c r="Y7" s="29">
        <f>SUM(AA7:AB7)</f>
        <v>4955</v>
      </c>
      <c r="Z7" s="29">
        <f>SUM(AC7:AD7)</f>
        <v>2109</v>
      </c>
      <c r="AA7" s="29">
        <v>3562</v>
      </c>
      <c r="AB7" s="29">
        <v>1393</v>
      </c>
      <c r="AC7" s="29">
        <v>1202</v>
      </c>
      <c r="AD7" s="29">
        <v>907</v>
      </c>
      <c r="AE7" s="30">
        <v>824</v>
      </c>
    </row>
    <row r="8" spans="1:31" s="31" customFormat="1" ht="15" customHeight="1">
      <c r="A8" s="32"/>
      <c r="B8" s="98" t="s">
        <v>21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33"/>
      <c r="R8" s="34">
        <f aca="true" t="shared" si="0" ref="R8:X8">SUM(R9:R20)</f>
        <v>2865</v>
      </c>
      <c r="S8" s="35">
        <f t="shared" si="0"/>
        <v>41</v>
      </c>
      <c r="T8" s="35">
        <f t="shared" si="0"/>
        <v>796</v>
      </c>
      <c r="U8" s="36">
        <f t="shared" si="0"/>
        <v>2811</v>
      </c>
      <c r="V8" s="36">
        <f t="shared" si="0"/>
        <v>9499.02</v>
      </c>
      <c r="W8" s="36">
        <f t="shared" si="0"/>
        <v>103653</v>
      </c>
      <c r="X8" s="36">
        <f t="shared" si="0"/>
        <v>4560</v>
      </c>
      <c r="Y8" s="36">
        <f>SUM(AA8:AB8)</f>
        <v>3986</v>
      </c>
      <c r="Z8" s="36">
        <f>SUM(AC8:AD8)</f>
        <v>391</v>
      </c>
      <c r="AA8" s="36">
        <f>SUM(AA9:AA20)</f>
        <v>2945</v>
      </c>
      <c r="AB8" s="36">
        <f>SUM(AB9:AB20)</f>
        <v>1041</v>
      </c>
      <c r="AC8" s="36">
        <f>SUM(AC9:AC20)</f>
        <v>382</v>
      </c>
      <c r="AD8" s="36">
        <f>SUM(AD9:AD20)</f>
        <v>9</v>
      </c>
      <c r="AE8" s="37">
        <f>ROUND(952533/R8,0)</f>
        <v>332</v>
      </c>
    </row>
    <row r="9" spans="1:31" s="31" customFormat="1" ht="15" customHeight="1">
      <c r="A9" s="38"/>
      <c r="B9" s="88" t="s">
        <v>22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39"/>
      <c r="R9" s="40">
        <v>118</v>
      </c>
      <c r="S9" s="41" t="s">
        <v>23</v>
      </c>
      <c r="T9" s="41" t="s">
        <v>23</v>
      </c>
      <c r="U9" s="42" t="s">
        <v>23</v>
      </c>
      <c r="V9" s="42" t="s">
        <v>23</v>
      </c>
      <c r="W9" s="42" t="s">
        <v>23</v>
      </c>
      <c r="X9" s="42">
        <v>183</v>
      </c>
      <c r="Y9" s="42" t="s">
        <v>23</v>
      </c>
      <c r="Z9" s="42" t="s">
        <v>23</v>
      </c>
      <c r="AA9" s="42" t="s">
        <v>23</v>
      </c>
      <c r="AB9" s="42" t="s">
        <v>23</v>
      </c>
      <c r="AC9" s="42" t="s">
        <v>23</v>
      </c>
      <c r="AD9" s="42" t="s">
        <v>23</v>
      </c>
      <c r="AE9" s="43">
        <v>12</v>
      </c>
    </row>
    <row r="10" spans="1:31" s="31" customFormat="1" ht="15" customHeight="1">
      <c r="A10" s="89" t="s">
        <v>24</v>
      </c>
      <c r="B10" s="90"/>
      <c r="C10" s="44"/>
      <c r="D10" s="86" t="s">
        <v>25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44"/>
      <c r="R10" s="40">
        <v>7</v>
      </c>
      <c r="S10" s="41">
        <v>7</v>
      </c>
      <c r="T10" s="41" t="s">
        <v>23</v>
      </c>
      <c r="U10" s="42" t="s">
        <v>23</v>
      </c>
      <c r="V10" s="42" t="s">
        <v>23</v>
      </c>
      <c r="W10" s="42" t="s">
        <v>23</v>
      </c>
      <c r="X10" s="42">
        <v>10</v>
      </c>
      <c r="Y10" s="42">
        <f aca="true" t="shared" si="1" ref="Y10:Y19">SUM(AA10:AB10)</f>
        <v>10</v>
      </c>
      <c r="Z10" s="42" t="s">
        <v>23</v>
      </c>
      <c r="AA10" s="42">
        <v>7</v>
      </c>
      <c r="AB10" s="42">
        <v>3</v>
      </c>
      <c r="AC10" s="42" t="s">
        <v>23</v>
      </c>
      <c r="AD10" s="42" t="s">
        <v>23</v>
      </c>
      <c r="AE10" s="43">
        <v>54</v>
      </c>
    </row>
    <row r="11" spans="1:31" s="31" customFormat="1" ht="15" customHeight="1">
      <c r="A11" s="91"/>
      <c r="B11" s="92"/>
      <c r="C11" s="95" t="s">
        <v>26</v>
      </c>
      <c r="D11" s="90"/>
      <c r="E11" s="46"/>
      <c r="F11" s="47"/>
      <c r="G11" s="47"/>
      <c r="H11" s="47" t="s">
        <v>0</v>
      </c>
      <c r="I11" s="47"/>
      <c r="J11" s="47" t="s">
        <v>27</v>
      </c>
      <c r="K11" s="47"/>
      <c r="L11" s="47" t="s">
        <v>28</v>
      </c>
      <c r="M11" s="47"/>
      <c r="N11" s="47"/>
      <c r="O11" s="47" t="s">
        <v>29</v>
      </c>
      <c r="P11" s="47"/>
      <c r="Q11" s="48"/>
      <c r="R11" s="40">
        <v>585</v>
      </c>
      <c r="S11" s="41">
        <v>11</v>
      </c>
      <c r="T11" s="41">
        <v>418</v>
      </c>
      <c r="U11" s="42">
        <v>232</v>
      </c>
      <c r="V11" s="42">
        <v>172.84</v>
      </c>
      <c r="W11" s="42">
        <v>4785</v>
      </c>
      <c r="X11" s="42">
        <v>761</v>
      </c>
      <c r="Y11" s="42">
        <f t="shared" si="1"/>
        <v>754</v>
      </c>
      <c r="Z11" s="42">
        <f aca="true" t="shared" si="2" ref="Z11:Z19">SUM(AC11:AD11)</f>
        <v>7</v>
      </c>
      <c r="AA11" s="42">
        <v>593</v>
      </c>
      <c r="AB11" s="42">
        <v>161</v>
      </c>
      <c r="AC11" s="42">
        <v>5</v>
      </c>
      <c r="AD11" s="42">
        <v>2</v>
      </c>
      <c r="AE11" s="43">
        <v>91</v>
      </c>
    </row>
    <row r="12" spans="1:31" s="31" customFormat="1" ht="15" customHeight="1">
      <c r="A12" s="91"/>
      <c r="B12" s="92"/>
      <c r="C12" s="96"/>
      <c r="D12" s="92"/>
      <c r="E12" s="49"/>
      <c r="F12" s="39"/>
      <c r="G12" s="39"/>
      <c r="H12" s="39" t="s">
        <v>0</v>
      </c>
      <c r="I12" s="39"/>
      <c r="J12" s="39" t="s">
        <v>30</v>
      </c>
      <c r="K12" s="39"/>
      <c r="L12" s="39" t="s">
        <v>31</v>
      </c>
      <c r="M12" s="39"/>
      <c r="N12" s="39"/>
      <c r="O12" s="39"/>
      <c r="P12" s="39"/>
      <c r="Q12" s="50"/>
      <c r="R12" s="40">
        <v>871</v>
      </c>
      <c r="S12" s="41">
        <v>13</v>
      </c>
      <c r="T12" s="41">
        <v>129</v>
      </c>
      <c r="U12" s="42">
        <v>895</v>
      </c>
      <c r="V12" s="42">
        <v>1507.48</v>
      </c>
      <c r="W12" s="42">
        <v>28613</v>
      </c>
      <c r="X12" s="42">
        <v>1182</v>
      </c>
      <c r="Y12" s="42">
        <f t="shared" si="1"/>
        <v>1167</v>
      </c>
      <c r="Z12" s="42">
        <f t="shared" si="2"/>
        <v>15</v>
      </c>
      <c r="AA12" s="42">
        <v>911</v>
      </c>
      <c r="AB12" s="42">
        <v>256</v>
      </c>
      <c r="AC12" s="42">
        <v>13</v>
      </c>
      <c r="AD12" s="42">
        <v>2</v>
      </c>
      <c r="AE12" s="43">
        <v>161</v>
      </c>
    </row>
    <row r="13" spans="1:31" s="31" customFormat="1" ht="15" customHeight="1">
      <c r="A13" s="91"/>
      <c r="B13" s="92"/>
      <c r="C13" s="96"/>
      <c r="D13" s="92"/>
      <c r="E13" s="49"/>
      <c r="F13" s="39"/>
      <c r="G13" s="39"/>
      <c r="H13" s="39" t="s">
        <v>32</v>
      </c>
      <c r="I13" s="39"/>
      <c r="J13" s="39" t="s">
        <v>30</v>
      </c>
      <c r="K13" s="39"/>
      <c r="L13" s="39" t="s">
        <v>33</v>
      </c>
      <c r="M13" s="39"/>
      <c r="N13" s="39"/>
      <c r="O13" s="39"/>
      <c r="P13" s="39"/>
      <c r="Q13" s="50"/>
      <c r="R13" s="40">
        <v>832</v>
      </c>
      <c r="S13" s="41">
        <v>4</v>
      </c>
      <c r="T13" s="41">
        <v>130</v>
      </c>
      <c r="U13" s="42">
        <v>875</v>
      </c>
      <c r="V13" s="42">
        <v>3626.02</v>
      </c>
      <c r="W13" s="42">
        <v>29510</v>
      </c>
      <c r="X13" s="42">
        <v>1298</v>
      </c>
      <c r="Y13" s="42">
        <f t="shared" si="1"/>
        <v>1288</v>
      </c>
      <c r="Z13" s="42">
        <f t="shared" si="2"/>
        <v>10</v>
      </c>
      <c r="AA13" s="42">
        <v>896</v>
      </c>
      <c r="AB13" s="42">
        <v>392</v>
      </c>
      <c r="AC13" s="42">
        <v>8</v>
      </c>
      <c r="AD13" s="42">
        <v>2</v>
      </c>
      <c r="AE13" s="43">
        <v>319</v>
      </c>
    </row>
    <row r="14" spans="1:31" s="31" customFormat="1" ht="15" customHeight="1">
      <c r="A14" s="91"/>
      <c r="B14" s="92"/>
      <c r="C14" s="96"/>
      <c r="D14" s="92"/>
      <c r="E14" s="49"/>
      <c r="F14" s="39"/>
      <c r="G14" s="39"/>
      <c r="H14" s="39" t="s">
        <v>34</v>
      </c>
      <c r="I14" s="39"/>
      <c r="J14" s="39" t="s">
        <v>30</v>
      </c>
      <c r="K14" s="39"/>
      <c r="L14" s="39" t="s">
        <v>35</v>
      </c>
      <c r="M14" s="39"/>
      <c r="N14" s="39"/>
      <c r="O14" s="39"/>
      <c r="P14" s="39"/>
      <c r="Q14" s="50"/>
      <c r="R14" s="40">
        <v>266</v>
      </c>
      <c r="S14" s="41">
        <v>4</v>
      </c>
      <c r="T14" s="41">
        <v>50</v>
      </c>
      <c r="U14" s="42">
        <v>458</v>
      </c>
      <c r="V14" s="42">
        <v>1863.9</v>
      </c>
      <c r="W14" s="42">
        <v>17845</v>
      </c>
      <c r="X14" s="42">
        <v>490</v>
      </c>
      <c r="Y14" s="42">
        <f t="shared" si="1"/>
        <v>473</v>
      </c>
      <c r="Z14" s="42">
        <f t="shared" si="2"/>
        <v>17</v>
      </c>
      <c r="AA14" s="42">
        <v>316</v>
      </c>
      <c r="AB14" s="42">
        <v>157</v>
      </c>
      <c r="AC14" s="42">
        <v>14</v>
      </c>
      <c r="AD14" s="42">
        <v>3</v>
      </c>
      <c r="AE14" s="43">
        <v>408</v>
      </c>
    </row>
    <row r="15" spans="1:31" s="31" customFormat="1" ht="15" customHeight="1">
      <c r="A15" s="91"/>
      <c r="B15" s="92"/>
      <c r="C15" s="96"/>
      <c r="D15" s="92"/>
      <c r="E15" s="49"/>
      <c r="F15" s="39"/>
      <c r="G15" s="51"/>
      <c r="H15" s="51" t="s">
        <v>36</v>
      </c>
      <c r="I15" s="39"/>
      <c r="J15" s="39" t="s">
        <v>30</v>
      </c>
      <c r="K15" s="39"/>
      <c r="L15" s="39" t="s">
        <v>37</v>
      </c>
      <c r="M15" s="39"/>
      <c r="N15" s="39"/>
      <c r="O15" s="39"/>
      <c r="P15" s="39"/>
      <c r="Q15" s="50"/>
      <c r="R15" s="40">
        <v>37</v>
      </c>
      <c r="S15" s="41">
        <v>1</v>
      </c>
      <c r="T15" s="41">
        <v>7</v>
      </c>
      <c r="U15" s="42">
        <v>72</v>
      </c>
      <c r="V15" s="42">
        <v>483.37</v>
      </c>
      <c r="W15" s="42">
        <v>4110</v>
      </c>
      <c r="X15" s="42">
        <v>86</v>
      </c>
      <c r="Y15" s="42">
        <f t="shared" si="1"/>
        <v>64</v>
      </c>
      <c r="Z15" s="42">
        <f t="shared" si="2"/>
        <v>22</v>
      </c>
      <c r="AA15" s="42">
        <v>46</v>
      </c>
      <c r="AB15" s="42">
        <v>18</v>
      </c>
      <c r="AC15" s="42">
        <v>22</v>
      </c>
      <c r="AD15" s="42" t="s">
        <v>23</v>
      </c>
      <c r="AE15" s="43">
        <v>881</v>
      </c>
    </row>
    <row r="16" spans="1:31" s="31" customFormat="1" ht="15" customHeight="1">
      <c r="A16" s="91"/>
      <c r="B16" s="92"/>
      <c r="C16" s="96"/>
      <c r="D16" s="92"/>
      <c r="E16" s="49"/>
      <c r="F16" s="39"/>
      <c r="G16" s="39"/>
      <c r="H16" s="51" t="s">
        <v>38</v>
      </c>
      <c r="I16" s="39"/>
      <c r="J16" s="39" t="s">
        <v>30</v>
      </c>
      <c r="K16" s="39"/>
      <c r="L16" s="39" t="s">
        <v>39</v>
      </c>
      <c r="M16" s="39"/>
      <c r="N16" s="39"/>
      <c r="O16" s="39"/>
      <c r="P16" s="39"/>
      <c r="Q16" s="50"/>
      <c r="R16" s="40">
        <v>17</v>
      </c>
      <c r="S16" s="41" t="s">
        <v>23</v>
      </c>
      <c r="T16" s="41">
        <v>7</v>
      </c>
      <c r="U16" s="42">
        <v>55</v>
      </c>
      <c r="V16" s="42">
        <v>400.82</v>
      </c>
      <c r="W16" s="42">
        <v>3565</v>
      </c>
      <c r="X16" s="42">
        <v>141</v>
      </c>
      <c r="Y16" s="42">
        <f t="shared" si="1"/>
        <v>23</v>
      </c>
      <c r="Z16" s="42">
        <f t="shared" si="2"/>
        <v>118</v>
      </c>
      <c r="AA16" s="42">
        <v>21</v>
      </c>
      <c r="AB16" s="42">
        <v>2</v>
      </c>
      <c r="AC16" s="42">
        <v>118</v>
      </c>
      <c r="AD16" s="42" t="s">
        <v>23</v>
      </c>
      <c r="AE16" s="43">
        <v>4464</v>
      </c>
    </row>
    <row r="17" spans="1:31" s="31" customFormat="1" ht="15" customHeight="1">
      <c r="A17" s="91"/>
      <c r="B17" s="92"/>
      <c r="C17" s="96"/>
      <c r="D17" s="92"/>
      <c r="E17" s="49"/>
      <c r="F17" s="39"/>
      <c r="G17" s="39"/>
      <c r="H17" s="51" t="s">
        <v>40</v>
      </c>
      <c r="I17" s="39"/>
      <c r="J17" s="39" t="s">
        <v>30</v>
      </c>
      <c r="K17" s="39"/>
      <c r="L17" s="39" t="s">
        <v>41</v>
      </c>
      <c r="M17" s="39"/>
      <c r="N17" s="39"/>
      <c r="O17" s="39"/>
      <c r="P17" s="39"/>
      <c r="Q17" s="50"/>
      <c r="R17" s="40">
        <v>9</v>
      </c>
      <c r="S17" s="41" t="s">
        <v>23</v>
      </c>
      <c r="T17" s="41">
        <v>2</v>
      </c>
      <c r="U17" s="42">
        <v>32</v>
      </c>
      <c r="V17" s="42">
        <v>341.96</v>
      </c>
      <c r="W17" s="42">
        <v>2260</v>
      </c>
      <c r="X17" s="42">
        <v>82</v>
      </c>
      <c r="Y17" s="42">
        <f t="shared" si="1"/>
        <v>9</v>
      </c>
      <c r="Z17" s="42">
        <f t="shared" si="2"/>
        <v>73</v>
      </c>
      <c r="AA17" s="42">
        <v>7</v>
      </c>
      <c r="AB17" s="42">
        <v>2</v>
      </c>
      <c r="AC17" s="42">
        <v>73</v>
      </c>
      <c r="AD17" s="42" t="s">
        <v>23</v>
      </c>
      <c r="AE17" s="43">
        <v>6244</v>
      </c>
    </row>
    <row r="18" spans="1:31" s="31" customFormat="1" ht="15" customHeight="1">
      <c r="A18" s="93"/>
      <c r="B18" s="94"/>
      <c r="C18" s="97"/>
      <c r="D18" s="94"/>
      <c r="E18" s="52"/>
      <c r="F18" s="38"/>
      <c r="G18" s="38"/>
      <c r="H18" s="53" t="s">
        <v>42</v>
      </c>
      <c r="I18" s="38"/>
      <c r="J18" s="38" t="s">
        <v>27</v>
      </c>
      <c r="K18" s="38"/>
      <c r="L18" s="38" t="s">
        <v>43</v>
      </c>
      <c r="M18" s="38"/>
      <c r="N18" s="38"/>
      <c r="O18" s="38" t="s">
        <v>44</v>
      </c>
      <c r="P18" s="38"/>
      <c r="Q18" s="54"/>
      <c r="R18" s="40">
        <v>8</v>
      </c>
      <c r="S18" s="41" t="s">
        <v>23</v>
      </c>
      <c r="T18" s="41">
        <v>1</v>
      </c>
      <c r="U18" s="42">
        <v>44</v>
      </c>
      <c r="V18" s="42">
        <v>476.35</v>
      </c>
      <c r="W18" s="42">
        <v>4607</v>
      </c>
      <c r="X18" s="42">
        <v>102</v>
      </c>
      <c r="Y18" s="42">
        <f t="shared" si="1"/>
        <v>1</v>
      </c>
      <c r="Z18" s="42">
        <f t="shared" si="2"/>
        <v>101</v>
      </c>
      <c r="AA18" s="42">
        <v>1</v>
      </c>
      <c r="AB18" s="42" t="s">
        <v>23</v>
      </c>
      <c r="AC18" s="42">
        <v>101</v>
      </c>
      <c r="AD18" s="42" t="s">
        <v>23</v>
      </c>
      <c r="AE18" s="43">
        <v>23563</v>
      </c>
    </row>
    <row r="19" spans="1:31" s="31" customFormat="1" ht="15" customHeight="1">
      <c r="A19" s="44"/>
      <c r="B19" s="86" t="s">
        <v>45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44"/>
      <c r="R19" s="40">
        <v>115</v>
      </c>
      <c r="S19" s="41">
        <v>1</v>
      </c>
      <c r="T19" s="41">
        <v>52</v>
      </c>
      <c r="U19" s="42">
        <v>148</v>
      </c>
      <c r="V19" s="42">
        <v>626.28</v>
      </c>
      <c r="W19" s="42">
        <v>8358</v>
      </c>
      <c r="X19" s="42">
        <v>225</v>
      </c>
      <c r="Y19" s="42">
        <f t="shared" si="1"/>
        <v>197</v>
      </c>
      <c r="Z19" s="42">
        <f t="shared" si="2"/>
        <v>28</v>
      </c>
      <c r="AA19" s="42">
        <v>147</v>
      </c>
      <c r="AB19" s="42">
        <v>50</v>
      </c>
      <c r="AC19" s="42">
        <v>28</v>
      </c>
      <c r="AD19" s="42" t="s">
        <v>23</v>
      </c>
      <c r="AE19" s="42">
        <v>262</v>
      </c>
    </row>
    <row r="20" spans="1:32" s="31" customFormat="1" ht="15" customHeight="1">
      <c r="A20" s="44"/>
      <c r="B20" s="86" t="s">
        <v>46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44"/>
      <c r="R20" s="40" t="s">
        <v>23</v>
      </c>
      <c r="S20" s="41" t="s">
        <v>23</v>
      </c>
      <c r="T20" s="41" t="s">
        <v>23</v>
      </c>
      <c r="U20" s="42" t="s">
        <v>23</v>
      </c>
      <c r="V20" s="42" t="s">
        <v>23</v>
      </c>
      <c r="W20" s="42" t="s">
        <v>23</v>
      </c>
      <c r="X20" s="42" t="s">
        <v>23</v>
      </c>
      <c r="Y20" s="42" t="s">
        <v>23</v>
      </c>
      <c r="Z20" s="42" t="s">
        <v>23</v>
      </c>
      <c r="AA20" s="42">
        <f>SUM(AD20:AE20)</f>
        <v>0</v>
      </c>
      <c r="AB20" s="42">
        <f>SUM(AE20:AF20)</f>
        <v>0</v>
      </c>
      <c r="AC20" s="42">
        <f>SUM(AF20:AG20)</f>
        <v>0</v>
      </c>
      <c r="AD20" s="42">
        <f>SUM(AG20:AH20)</f>
        <v>0</v>
      </c>
      <c r="AE20" s="42" t="s">
        <v>23</v>
      </c>
      <c r="AF20" s="55"/>
    </row>
    <row r="21" spans="1:31" s="31" customFormat="1" ht="15" customHeight="1">
      <c r="A21" s="86" t="s">
        <v>47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47"/>
      <c r="R21" s="40">
        <v>458</v>
      </c>
      <c r="S21" s="41">
        <v>47</v>
      </c>
      <c r="T21" s="41">
        <v>411</v>
      </c>
      <c r="U21" s="42">
        <v>848</v>
      </c>
      <c r="V21" s="42">
        <v>7996.82</v>
      </c>
      <c r="W21" s="42">
        <v>72959</v>
      </c>
      <c r="X21" s="42">
        <v>2504</v>
      </c>
      <c r="Y21" s="42">
        <f aca="true" t="shared" si="3" ref="Y21:Y26">SUM(AA21:AB21)</f>
        <v>786</v>
      </c>
      <c r="Z21" s="42">
        <f aca="true" t="shared" si="4" ref="Z21:Z26">SUM(AC21:AD21)</f>
        <v>1718</v>
      </c>
      <c r="AA21" s="42">
        <v>544</v>
      </c>
      <c r="AB21" s="42">
        <v>242</v>
      </c>
      <c r="AC21" s="42">
        <v>820</v>
      </c>
      <c r="AD21" s="42">
        <v>898</v>
      </c>
      <c r="AE21" s="56">
        <v>3902</v>
      </c>
    </row>
    <row r="22" spans="1:31" s="31" customFormat="1" ht="15" customHeight="1">
      <c r="A22" s="57"/>
      <c r="B22" s="57"/>
      <c r="C22" s="45"/>
      <c r="D22" s="87" t="s">
        <v>48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48"/>
      <c r="R22" s="40">
        <v>5</v>
      </c>
      <c r="S22" s="41" t="s">
        <v>23</v>
      </c>
      <c r="T22" s="41">
        <v>1</v>
      </c>
      <c r="U22" s="42">
        <v>18</v>
      </c>
      <c r="V22" s="42">
        <v>157.25</v>
      </c>
      <c r="W22" s="42">
        <v>1735</v>
      </c>
      <c r="X22" s="42">
        <v>30</v>
      </c>
      <c r="Y22" s="42">
        <f t="shared" si="3"/>
        <v>8</v>
      </c>
      <c r="Z22" s="42">
        <f t="shared" si="4"/>
        <v>22</v>
      </c>
      <c r="AA22" s="42">
        <v>7</v>
      </c>
      <c r="AB22" s="42">
        <v>1</v>
      </c>
      <c r="AC22" s="42">
        <v>22</v>
      </c>
      <c r="AD22" s="42" t="s">
        <v>23</v>
      </c>
      <c r="AE22" s="42">
        <v>13090</v>
      </c>
    </row>
    <row r="23" spans="1:31" s="31" customFormat="1" ht="15" customHeight="1">
      <c r="A23" s="57"/>
      <c r="B23" s="57"/>
      <c r="C23" s="58"/>
      <c r="D23" s="78" t="s">
        <v>49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50"/>
      <c r="R23" s="40">
        <v>13</v>
      </c>
      <c r="S23" s="41">
        <v>1</v>
      </c>
      <c r="T23" s="41">
        <v>7</v>
      </c>
      <c r="U23" s="42">
        <v>24</v>
      </c>
      <c r="V23" s="42">
        <v>134.59</v>
      </c>
      <c r="W23" s="42">
        <v>1395</v>
      </c>
      <c r="X23" s="42">
        <v>44</v>
      </c>
      <c r="Y23" s="42">
        <f t="shared" si="3"/>
        <v>17</v>
      </c>
      <c r="Z23" s="42">
        <f t="shared" si="4"/>
        <v>27</v>
      </c>
      <c r="AA23" s="42">
        <v>14</v>
      </c>
      <c r="AB23" s="42">
        <v>3</v>
      </c>
      <c r="AC23" s="42">
        <v>24</v>
      </c>
      <c r="AD23" s="42">
        <v>3</v>
      </c>
      <c r="AE23" s="42">
        <v>2382</v>
      </c>
    </row>
    <row r="24" spans="1:31" s="31" customFormat="1" ht="15" customHeight="1">
      <c r="A24" s="57"/>
      <c r="B24" s="57"/>
      <c r="C24" s="58"/>
      <c r="D24" s="78" t="s">
        <v>50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50"/>
      <c r="R24" s="40">
        <v>8</v>
      </c>
      <c r="S24" s="41" t="s">
        <v>23</v>
      </c>
      <c r="T24" s="41">
        <v>4</v>
      </c>
      <c r="U24" s="42">
        <v>13</v>
      </c>
      <c r="V24" s="42">
        <v>57.16</v>
      </c>
      <c r="W24" s="42">
        <v>806</v>
      </c>
      <c r="X24" s="42">
        <v>28</v>
      </c>
      <c r="Y24" s="42">
        <f t="shared" si="3"/>
        <v>9</v>
      </c>
      <c r="Z24" s="42">
        <f t="shared" si="4"/>
        <v>19</v>
      </c>
      <c r="AA24" s="42">
        <v>6</v>
      </c>
      <c r="AB24" s="42">
        <v>3</v>
      </c>
      <c r="AC24" s="42">
        <v>19</v>
      </c>
      <c r="AD24" s="42" t="s">
        <v>23</v>
      </c>
      <c r="AE24" s="42">
        <v>2388</v>
      </c>
    </row>
    <row r="25" spans="1:31" s="31" customFormat="1" ht="15" customHeight="1">
      <c r="A25" s="57"/>
      <c r="B25" s="57"/>
      <c r="C25" s="58"/>
      <c r="D25" s="78" t="s">
        <v>51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50"/>
      <c r="R25" s="40">
        <v>12</v>
      </c>
      <c r="S25" s="41">
        <v>1</v>
      </c>
      <c r="T25" s="41">
        <v>9</v>
      </c>
      <c r="U25" s="42">
        <v>11</v>
      </c>
      <c r="V25" s="42">
        <v>26.68</v>
      </c>
      <c r="W25" s="42">
        <v>443</v>
      </c>
      <c r="X25" s="42">
        <v>25</v>
      </c>
      <c r="Y25" s="42">
        <f t="shared" si="3"/>
        <v>16</v>
      </c>
      <c r="Z25" s="42">
        <f t="shared" si="4"/>
        <v>9</v>
      </c>
      <c r="AA25" s="42">
        <v>12</v>
      </c>
      <c r="AB25" s="42">
        <v>4</v>
      </c>
      <c r="AC25" s="42">
        <v>7</v>
      </c>
      <c r="AD25" s="42">
        <v>2</v>
      </c>
      <c r="AE25" s="42">
        <v>959</v>
      </c>
    </row>
    <row r="26" spans="1:31" s="31" customFormat="1" ht="15" customHeight="1">
      <c r="A26" s="57"/>
      <c r="B26" s="57"/>
      <c r="C26" s="39"/>
      <c r="D26" s="78" t="s">
        <v>52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50"/>
      <c r="R26" s="40">
        <v>376</v>
      </c>
      <c r="S26" s="41">
        <v>11</v>
      </c>
      <c r="T26" s="41">
        <v>295</v>
      </c>
      <c r="U26" s="42">
        <v>686</v>
      </c>
      <c r="V26" s="42">
        <v>7089.19</v>
      </c>
      <c r="W26" s="42">
        <v>62972</v>
      </c>
      <c r="X26" s="42">
        <v>2195</v>
      </c>
      <c r="Y26" s="42">
        <f t="shared" si="3"/>
        <v>651</v>
      </c>
      <c r="Z26" s="42">
        <f t="shared" si="4"/>
        <v>1544</v>
      </c>
      <c r="AA26" s="42">
        <v>442</v>
      </c>
      <c r="AB26" s="42">
        <v>209</v>
      </c>
      <c r="AC26" s="42">
        <v>659</v>
      </c>
      <c r="AD26" s="42">
        <v>885</v>
      </c>
      <c r="AE26" s="42">
        <v>4198</v>
      </c>
    </row>
    <row r="27" spans="1:31" s="31" customFormat="1" ht="15" customHeight="1">
      <c r="A27" s="57"/>
      <c r="B27" s="57"/>
      <c r="C27" s="39"/>
      <c r="D27" s="78" t="s">
        <v>53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50"/>
      <c r="R27" s="40">
        <v>1</v>
      </c>
      <c r="S27" s="41" t="s">
        <v>54</v>
      </c>
      <c r="T27" s="41" t="s">
        <v>54</v>
      </c>
      <c r="U27" s="42" t="s">
        <v>54</v>
      </c>
      <c r="V27" s="42" t="s">
        <v>54</v>
      </c>
      <c r="W27" s="42" t="s">
        <v>54</v>
      </c>
      <c r="X27" s="42" t="s">
        <v>54</v>
      </c>
      <c r="Y27" s="42" t="s">
        <v>54</v>
      </c>
      <c r="Z27" s="42" t="s">
        <v>54</v>
      </c>
      <c r="AA27" s="42" t="s">
        <v>23</v>
      </c>
      <c r="AB27" s="42" t="s">
        <v>23</v>
      </c>
      <c r="AC27" s="42">
        <v>4</v>
      </c>
      <c r="AD27" s="42">
        <v>3</v>
      </c>
      <c r="AE27" s="42" t="s">
        <v>54</v>
      </c>
    </row>
    <row r="28" spans="1:31" s="31" customFormat="1" ht="15" customHeight="1">
      <c r="A28" s="57"/>
      <c r="B28" s="57"/>
      <c r="C28" s="39"/>
      <c r="D28" s="78" t="s">
        <v>55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50"/>
      <c r="R28" s="40">
        <v>4</v>
      </c>
      <c r="S28" s="41" t="s">
        <v>23</v>
      </c>
      <c r="T28" s="41">
        <v>2</v>
      </c>
      <c r="U28" s="42">
        <v>3</v>
      </c>
      <c r="V28" s="42">
        <v>7.55</v>
      </c>
      <c r="W28" s="42">
        <v>110</v>
      </c>
      <c r="X28" s="42">
        <v>10</v>
      </c>
      <c r="Y28" s="42">
        <f>SUM(AA28:AB28)</f>
        <v>10</v>
      </c>
      <c r="Z28" s="42" t="s">
        <v>23</v>
      </c>
      <c r="AA28" s="42">
        <v>7</v>
      </c>
      <c r="AB28" s="42">
        <v>3</v>
      </c>
      <c r="AC28" s="42" t="s">
        <v>23</v>
      </c>
      <c r="AD28" s="42" t="s">
        <v>23</v>
      </c>
      <c r="AE28" s="42">
        <v>154</v>
      </c>
    </row>
    <row r="29" spans="1:31" s="31" customFormat="1" ht="15" customHeight="1">
      <c r="A29" s="57"/>
      <c r="B29" s="57"/>
      <c r="C29" s="39"/>
      <c r="D29" s="78" t="s">
        <v>56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50"/>
      <c r="R29" s="40">
        <v>37</v>
      </c>
      <c r="S29" s="41">
        <v>34</v>
      </c>
      <c r="T29" s="41">
        <v>90</v>
      </c>
      <c r="U29" s="42">
        <v>91</v>
      </c>
      <c r="V29" s="42">
        <v>520.56</v>
      </c>
      <c r="W29" s="42">
        <v>5432</v>
      </c>
      <c r="X29" s="42">
        <v>159</v>
      </c>
      <c r="Y29" s="42">
        <f>SUM(AA29:AB29)</f>
        <v>74</v>
      </c>
      <c r="Z29" s="42">
        <f>SUM(AC29:AD29)</f>
        <v>85</v>
      </c>
      <c r="AA29" s="42">
        <v>55</v>
      </c>
      <c r="AB29" s="42">
        <v>19</v>
      </c>
      <c r="AC29" s="42">
        <v>81</v>
      </c>
      <c r="AD29" s="42">
        <v>4</v>
      </c>
      <c r="AE29" s="42">
        <v>2023</v>
      </c>
    </row>
    <row r="30" spans="1:31" s="31" customFormat="1" ht="15" customHeight="1" thickBot="1">
      <c r="A30" s="59"/>
      <c r="B30" s="59"/>
      <c r="C30" s="60"/>
      <c r="D30" s="99" t="s">
        <v>57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61"/>
      <c r="R30" s="62">
        <v>2</v>
      </c>
      <c r="S30" s="63" t="s">
        <v>54</v>
      </c>
      <c r="T30" s="63" t="s">
        <v>54</v>
      </c>
      <c r="U30" s="64" t="s">
        <v>54</v>
      </c>
      <c r="V30" s="64" t="s">
        <v>54</v>
      </c>
      <c r="W30" s="64" t="s">
        <v>54</v>
      </c>
      <c r="X30" s="64" t="s">
        <v>54</v>
      </c>
      <c r="Y30" s="64" t="s">
        <v>54</v>
      </c>
      <c r="Z30" s="64" t="s">
        <v>54</v>
      </c>
      <c r="AA30" s="64">
        <v>1</v>
      </c>
      <c r="AB30" s="64" t="s">
        <v>23</v>
      </c>
      <c r="AC30" s="64">
        <v>4</v>
      </c>
      <c r="AD30" s="64">
        <v>1</v>
      </c>
      <c r="AE30" s="64" t="s">
        <v>54</v>
      </c>
    </row>
    <row r="31" spans="18:20" ht="13.5" customHeight="1">
      <c r="R31" s="66"/>
      <c r="S31" s="66"/>
      <c r="T31" s="66"/>
    </row>
  </sheetData>
  <mergeCells count="29">
    <mergeCell ref="D29:P29"/>
    <mergeCell ref="D30:P30"/>
    <mergeCell ref="D26:P26"/>
    <mergeCell ref="D25:P25"/>
    <mergeCell ref="D27:P27"/>
    <mergeCell ref="C11:D18"/>
    <mergeCell ref="B8:P8"/>
    <mergeCell ref="D10:P10"/>
    <mergeCell ref="D28:P28"/>
    <mergeCell ref="D23:P23"/>
    <mergeCell ref="U4:W4"/>
    <mergeCell ref="AA4:AB4"/>
    <mergeCell ref="D24:P24"/>
    <mergeCell ref="A3:Q6"/>
    <mergeCell ref="B19:P19"/>
    <mergeCell ref="B20:P20"/>
    <mergeCell ref="D22:P22"/>
    <mergeCell ref="A21:P21"/>
    <mergeCell ref="B9:P9"/>
    <mergeCell ref="A10:B18"/>
    <mergeCell ref="U5:U6"/>
    <mergeCell ref="V5:V6"/>
    <mergeCell ref="W5:W6"/>
    <mergeCell ref="AA5:AA6"/>
    <mergeCell ref="AC4:AD4"/>
    <mergeCell ref="X3:Z3"/>
    <mergeCell ref="AB5:AB6"/>
    <mergeCell ref="AC5:AC6"/>
    <mergeCell ref="AD5:AD6"/>
  </mergeCells>
  <printOptions horizontalCentered="1"/>
  <pageMargins left="0.1968503937007874" right="0.1968503937007874" top="0.5905511811023623" bottom="0.1968503937007874" header="0.5118110236220472" footer="0.5118110236220472"/>
  <pageSetup firstPageNumber="12" useFirstPageNumber="1" horizontalDpi="600" verticalDpi="600" orientation="portrait" paperSize="9" r:id="rId1"/>
  <headerFooter alignWithMargins="0">
    <oddHeader>&amp;R&amp;"ＭＳ 明朝,標準"&amp;9
</oddHeader>
    <oddFooter>&amp;C
</oddFooter>
  </headerFooter>
  <colBreaks count="1" manualBreakCount="1">
    <brk id="20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dcterms:created xsi:type="dcterms:W3CDTF">2004-08-31T09:19:45Z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