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15" windowHeight="12240" activeTab="0"/>
  </bookViews>
  <sheets>
    <sheet name="助成額算定シート" sheetId="1" r:id="rId1"/>
    <sheet name="①新体系移行後の給付単位数算定シート" sheetId="2" r:id="rId2"/>
    <sheet name="②新体系移行後の実利用延べ日数算定シート" sheetId="3" r:id="rId3"/>
  </sheets>
  <definedNames>
    <definedName name="_xlnm.Print_Area" localSheetId="1">'①新体系移行後の給付単位数算定シート'!$A$1:$K$61</definedName>
    <definedName name="_xlnm.Print_Area" localSheetId="0">'助成額算定シート'!$A$1:$M$40</definedName>
  </definedNames>
  <calcPr fullCalcOnLoad="1"/>
</workbook>
</file>

<file path=xl/sharedStrings.xml><?xml version="1.0" encoding="utf-8"?>
<sst xmlns="http://schemas.openxmlformats.org/spreadsheetml/2006/main" count="469" uniqueCount="99">
  <si>
    <t>受給者番号</t>
  </si>
  <si>
    <t>給付単位数</t>
  </si>
  <si>
    <t>○　新体系移行後の給付単位数算定シート</t>
  </si>
  <si>
    <t>合計</t>
  </si>
  <si>
    <t>利用日数</t>
  </si>
  <si>
    <t>旧体系における施設種別</t>
  </si>
  <si>
    <t>旧体系における定員</t>
  </si>
  <si>
    <t>新体系移行後の給付単位数</t>
  </si>
  <si>
    <t>利用者１人/１日</t>
  </si>
  <si>
    <t>１事業所/１月当たり</t>
  </si>
  <si>
    <t>－</t>
  </si>
  <si>
    <t>＝</t>
  </si>
  <si>
    <t>○　新体系移行後の実利用延べ日数算定シート</t>
  </si>
  <si>
    <t>÷　新体系移行後における実利用延べ日数</t>
  </si>
  <si>
    <t>Ａ</t>
  </si>
  <si>
    <t>Ｂ</t>
  </si>
  <si>
    <t>Ｃ</t>
  </si>
  <si>
    <t>Ｄ</t>
  </si>
  <si>
    <t>Ｅ</t>
  </si>
  <si>
    <t>Ｆ</t>
  </si>
  <si>
    <t>Ｇ</t>
  </si>
  <si>
    <t>Ｈ</t>
  </si>
  <si>
    <t>Ｉ</t>
  </si>
  <si>
    <t>Ｊ</t>
  </si>
  <si>
    <t>Ｋ</t>
  </si>
  <si>
    <t>Ｌ</t>
  </si>
  <si>
    <t>Ｍ</t>
  </si>
  <si>
    <t>Ｎ</t>
  </si>
  <si>
    <t>Ｏ</t>
  </si>
  <si>
    <t>Ｐ</t>
  </si>
  <si>
    <t>Ｑ</t>
  </si>
  <si>
    <t>Ｒ</t>
  </si>
  <si>
    <t>Ｓ</t>
  </si>
  <si>
    <t>Ｔ</t>
  </si>
  <si>
    <t>施設種別</t>
  </si>
  <si>
    <t>旧身体障害者小規模通所授産施設</t>
  </si>
  <si>
    <t>旧知的障害者小規模通所授産施設</t>
  </si>
  <si>
    <t>旧身体障害者福祉工場</t>
  </si>
  <si>
    <t>旧知的障害者福祉工場</t>
  </si>
  <si>
    <t>旧精神障害者生活訓練施設</t>
  </si>
  <si>
    <t>旧精神障害者入所授産施設</t>
  </si>
  <si>
    <t>旧精神障害者通所授産施設</t>
  </si>
  <si>
    <t>旧精神障害者小規模通所授産施設</t>
  </si>
  <si>
    <t>旧精神障害者福祉工場</t>
  </si>
  <si>
    <t>本体</t>
  </si>
  <si>
    <t>加算</t>
  </si>
  <si>
    <t>当該施設の国庫補助基準単価（合計）</t>
  </si>
  <si>
    <t>Ａ</t>
  </si>
  <si>
    <t>○</t>
  </si>
  <si>
    <t>Ｂ</t>
  </si>
  <si>
    <t>Ｃ</t>
  </si>
  <si>
    <t>Ｄ</t>
  </si>
  <si>
    <t>Ｅ</t>
  </si>
  <si>
    <t>Ｆ</t>
  </si>
  <si>
    <t>Ｇ</t>
  </si>
  <si>
    <t>Ｈ</t>
  </si>
  <si>
    <t>Ｉ</t>
  </si>
  <si>
    <t>Ｊ</t>
  </si>
  <si>
    <t>Ｋ</t>
  </si>
  <si>
    <t>Ｌ</t>
  </si>
  <si>
    <t>Ｍ</t>
  </si>
  <si>
    <t>Ｎ</t>
  </si>
  <si>
    <t>Ｏ</t>
  </si>
  <si>
    <t>Ｐ</t>
  </si>
  <si>
    <t>Ｑ</t>
  </si>
  <si>
    <t>Ｒ</t>
  </si>
  <si>
    <t>Ｓ</t>
  </si>
  <si>
    <t>Ｔ</t>
  </si>
  <si>
    <t>助成算定基準単位数</t>
  </si>
  <si>
    <t>旧身体障害者福祉ホーム</t>
  </si>
  <si>
    <t>旧知的障害者福祉ホーム</t>
  </si>
  <si>
    <t>旧精神障害者福祉ホーム</t>
  </si>
  <si>
    <t>旧精神障害者福祉ホームＢ型</t>
  </si>
  <si>
    <t>上記国庫補助基準単価の単位（ヶ月分）</t>
  </si>
  <si>
    <t>保障単位数</t>
  </si>
  <si>
    <t>２．新体系移行時における移行時運営安定化事業による助成単位数</t>
  </si>
  <si>
    <t>(注２)欄が足りない場合には、適宜追加して使用すること。</t>
  </si>
  <si>
    <t>(注１)障害者支援施設の場合にあっては、施設入所支援に係る利用日数を記載すること。</t>
  </si>
  <si>
    <t>(注１)給付単位数については、「介護給付費・訓練等給付費等明細書」における請求額集計欄中の給付単位数の合計額を記載すること（本体報酬、各種加算を含んで記載）。ただし、各種減算（公立減算を除く。）を受けている事業所等については、当該減算を行う前の本体報酬単位数を用いて計算こととする。</t>
  </si>
  <si>
    <t>１．移行時運営安定化事業における保障単位数（助成算定基準単位数）</t>
  </si>
  <si>
    <r>
      <t>②　助成額算定シート</t>
    </r>
    <r>
      <rPr>
        <sz val="14"/>
        <rFont val="ＭＳ Ｐゴシック"/>
        <family val="3"/>
      </rPr>
      <t>(精神障害者社会復帰施設等が新体系へ移行した場合)</t>
    </r>
  </si>
  <si>
    <t>９割保障に係る保障単位数</t>
  </si>
  <si>
    <t>比較単位数</t>
  </si>
  <si>
    <t>※ 比較単位数…「9割保障の保障単位数」と「新体系移行後の給付単位数」のうち高い単位数</t>
  </si>
  <si>
    <t>※「９割保障の対象です」と表示された場合は、９割保障の算定シートも作成すること。</t>
  </si>
  <si>
    <t>※助成算定基準単位数＝「国庫補助基準単価年額（合計）」÷12月÷10円 ｏｒ 「国庫補助基準単価月額（合計）」÷10円</t>
  </si>
  <si>
    <t>※「上記国庫補助基準単価の単位（ヶ月分）」欄には、記入した国庫補助基準単価が何ヶ月分であるかを記入すること。（例 ：１年分＝12ヶ月分、１ヶ月分＝1ヶ月分）</t>
  </si>
  <si>
    <t>※「９割保障に係る保障単位数」欄については、事業運営安定化事業に係る算定シートの「旧体系における保障単位数」のこと。（介護給付費等の算定に係る体制状況一覧表において都道府県に届け出る保障単位数（事業運営安定）のこと。）</t>
  </si>
  <si>
    <t>※福祉ホームが新体系に移行した場合は、新体系へ移行した年度の前年度に都道府県又は市町村が交付決定した額の月額又は年額を「当該施設の国庫補助基準単価」に記載することとする。（本体欄にのみ記載することとする。）</t>
  </si>
  <si>
    <t>※「当該施設の国庫補助基準単価」欄については、新体系へ移行した年度の前年度における当該施設の国庫補助基準単価を記入すること。</t>
  </si>
  <si>
    <t>　　※黄色く塗りつぶされているセルには入力しないこと。（①、②の算定シートを入力することにより自動計算になっている。）</t>
  </si>
  <si>
    <t>移行先分離事業所</t>
  </si>
  <si>
    <t>小計</t>
  </si>
  <si>
    <t>中核事業所</t>
  </si>
  <si>
    <t>(注３)複数の新体系サービス（多機能型事業所以外）に移行した場合のみ、移行先分離事業所の欄を作成しなければならない。（通常は中核事業所の欄のみ記載すればよい。）</t>
  </si>
  <si>
    <t>(注３)本体報酬を算定した日に○印を付すること。</t>
  </si>
  <si>
    <t>(注４)複数の新体系サービス（多機能型事業所以外）に移行した場合は、中核事業所の利用者の利用日数を記載すること。</t>
  </si>
  <si>
    <t>　　　※　複数の新体系サービス（多機能型事業所以外）に移行した場合、
　　　　移行先分離事業所の当月給付単位数を記載。（①新体系移行後の
　　　　給付単位数算定シートを移行先分離事業所分作成する。）
　　　※　移行先分離事業所の当月収入の積算根拠（介護給付費・訓練等
　　　　給付費等明細書）を添付すること。</t>
  </si>
  <si>
    <t>９割保障の適用有無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</si>
</sst>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quot;&quot;位&quot;"/>
    <numFmt numFmtId="177" formatCode="###,###,###&quot;人&quot;&quot;日&quot;"/>
    <numFmt numFmtId="178" formatCode="###,###,##0&quot;単&quot;&quot;位&quot;"/>
    <numFmt numFmtId="179" formatCode="###,###,###&quot;円&quot;"/>
    <numFmt numFmtId="180" formatCode="##&quot;ヶ&quot;&quot;月&quot;&quot;分&quot;"/>
    <numFmt numFmtId="181" formatCode="###,###,###&quot;単位&quot;"/>
  </numFmts>
  <fonts count="45">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sz val="18"/>
      <name val="ＭＳ Ｐゴシック"/>
      <family val="3"/>
    </font>
    <font>
      <sz val="16"/>
      <name val="ＭＳ Ｐゴシック"/>
      <family val="3"/>
    </font>
    <font>
      <sz val="12"/>
      <name val="ＭＳ Ｐゴシック"/>
      <family val="3"/>
    </font>
    <font>
      <b/>
      <u val="single"/>
      <sz val="14"/>
      <name val="ＭＳ Ｐゴシック"/>
      <family val="3"/>
    </font>
    <font>
      <sz val="14"/>
      <name val="ＭＳ Ｐゴシック"/>
      <family val="3"/>
    </font>
    <font>
      <sz val="11"/>
      <name val="HG丸ｺﾞｼｯｸM-PRO"/>
      <family val="3"/>
    </font>
    <font>
      <sz val="10"/>
      <name val="HG丸ｺﾞｼｯｸM-PRO"/>
      <family val="3"/>
    </font>
    <font>
      <sz val="11"/>
      <color indexed="10"/>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rgb="FF99FFCC"/>
        <bgColor indexed="64"/>
      </patternFill>
    </fill>
    <fill>
      <patternFill patternType="solid">
        <fgColor indexed="45"/>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bottom style="thin"/>
    </border>
    <border>
      <left style="thin"/>
      <right style="thin"/>
      <top style="medium"/>
      <bottom style="double"/>
    </border>
    <border>
      <left style="thin"/>
      <right style="medium"/>
      <top style="medium"/>
      <bottom style="double"/>
    </border>
    <border>
      <left style="medium"/>
      <right style="thin"/>
      <top style="thin"/>
      <bottom/>
    </border>
    <border>
      <left style="medium"/>
      <right style="thin"/>
      <top style="medium"/>
      <bottom style="medium"/>
    </border>
    <border>
      <left style="medium"/>
      <right style="thin"/>
      <top style="medium"/>
      <bottom style="double"/>
    </border>
    <border>
      <left style="thin"/>
      <right style="medium"/>
      <top style="double"/>
      <bottom style="medium"/>
    </border>
    <border>
      <left style="double"/>
      <right/>
      <top/>
      <bottom/>
    </border>
    <border>
      <left/>
      <right style="double"/>
      <top/>
      <bottom/>
    </border>
    <border>
      <left style="thin"/>
      <right style="medium"/>
      <top style="medium"/>
      <bottom style="medium"/>
    </border>
    <border>
      <left style="thin"/>
      <right style="thin"/>
      <top style="thin"/>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style="thin"/>
      <top/>
      <bottom style="thin"/>
    </border>
    <border>
      <left style="thin"/>
      <right style="thin"/>
      <top style="thin"/>
      <bottom/>
    </border>
    <border>
      <left style="thin"/>
      <right style="medium"/>
      <top/>
      <bottom style="thin"/>
    </border>
    <border>
      <left style="thin"/>
      <right style="medium"/>
      <top style="thin"/>
      <bottom style="thin"/>
    </border>
    <border>
      <left style="thin"/>
      <right style="medium"/>
      <top style="thin"/>
      <bottom/>
    </border>
    <border>
      <left style="medium"/>
      <right style="thin"/>
      <top/>
      <bottom/>
    </border>
    <border>
      <left style="thin"/>
      <right style="medium"/>
      <top style="thin"/>
      <bottom style="medium"/>
    </border>
    <border>
      <left/>
      <right style="thin"/>
      <top style="medium"/>
      <bottom style="medium"/>
    </border>
    <border>
      <left style="medium"/>
      <right style="thin"/>
      <top style="thin"/>
      <bottom style="medium"/>
    </border>
    <border>
      <left style="medium"/>
      <right style="medium"/>
      <top style="medium"/>
      <bottom style="medium"/>
    </border>
    <border>
      <left style="thick"/>
      <right style="thick"/>
      <top style="thick"/>
      <bottom style="thick"/>
    </border>
    <border>
      <left/>
      <right style="thin"/>
      <top/>
      <bottom style="thin"/>
    </border>
    <border>
      <left/>
      <right style="thin"/>
      <top style="thin"/>
      <bottom style="thin"/>
    </border>
    <border>
      <left/>
      <right style="thin"/>
      <top style="thin"/>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top style="thin"/>
      <bottom style="thin"/>
    </border>
    <border>
      <left/>
      <right/>
      <top style="thin"/>
      <bottom style="thin"/>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style="thin"/>
      <right/>
      <top style="thin"/>
      <bottom style="thin"/>
    </border>
    <border>
      <left/>
      <right style="medium"/>
      <top style="thin"/>
      <bottom style="thin"/>
    </border>
    <border>
      <left style="medium"/>
      <right/>
      <top style="thin"/>
      <bottom style="medium"/>
    </border>
    <border>
      <left/>
      <right/>
      <top style="thin"/>
      <bottom style="medium"/>
    </border>
    <border>
      <left/>
      <right/>
      <top/>
      <bottom style="medium"/>
    </border>
    <border>
      <left style="thin"/>
      <right style="thin"/>
      <top style="medium"/>
      <bottom style="medium"/>
    </border>
    <border>
      <left/>
      <right/>
      <top/>
      <bottom style="thick"/>
    </border>
    <border>
      <left style="medium"/>
      <right/>
      <top/>
      <bottom/>
    </border>
    <border>
      <left style="thin"/>
      <right/>
      <top style="thin"/>
      <bottom/>
    </border>
    <border>
      <left/>
      <right style="thin"/>
      <top style="thin"/>
      <bottom/>
    </border>
    <border>
      <left style="thin"/>
      <right/>
      <top style="thin"/>
      <bottom style="medium"/>
    </border>
    <border>
      <left/>
      <right style="medium"/>
      <top style="thin"/>
      <bottom style="medium"/>
    </border>
    <border>
      <left style="medium"/>
      <right style="thin"/>
      <top/>
      <bottom style="medium"/>
    </border>
    <border>
      <left style="thin"/>
      <right style="thin"/>
      <top/>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style="medium"/>
      <top style="medium"/>
      <bottom style="thin"/>
    </border>
    <border>
      <left/>
      <right style="medium"/>
      <top/>
      <bottom/>
    </border>
    <border>
      <left style="medium"/>
      <right style="medium"/>
      <top style="medium"/>
      <bottom/>
    </border>
    <border>
      <left style="medium"/>
      <right style="medium"/>
      <top/>
      <bottom style="medium"/>
    </border>
    <border>
      <left/>
      <right/>
      <top style="medium"/>
      <bottom style="medium"/>
    </border>
    <border>
      <left style="medium"/>
      <right/>
      <top style="double"/>
      <bottom style="medium"/>
    </border>
    <border>
      <left/>
      <right/>
      <top style="double"/>
      <bottom style="medium"/>
    </border>
    <border>
      <left/>
      <right style="thin"/>
      <top style="double"/>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14" xfId="0"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vertical="center"/>
    </xf>
    <xf numFmtId="0" fontId="0" fillId="34" borderId="17" xfId="0"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center" vertical="center" shrinkToFit="1"/>
    </xf>
    <xf numFmtId="0" fontId="6" fillId="0" borderId="0" xfId="0" applyFont="1" applyBorder="1" applyAlignment="1">
      <alignment vertical="center" shrinkToFit="1"/>
    </xf>
    <xf numFmtId="0" fontId="6" fillId="0" borderId="18"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176" fontId="0" fillId="34" borderId="20" xfId="0" applyNumberFormat="1" applyFill="1" applyBorder="1" applyAlignment="1">
      <alignment horizontal="center" vertical="center"/>
    </xf>
    <xf numFmtId="0" fontId="0" fillId="0" borderId="0" xfId="0" applyFont="1" applyAlignment="1">
      <alignment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0" xfId="0" applyFont="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3" fillId="0" borderId="2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3" fillId="34" borderId="30" xfId="0" applyFont="1" applyFill="1" applyBorder="1" applyAlignment="1">
      <alignment horizontal="center" vertical="center"/>
    </xf>
    <xf numFmtId="0" fontId="3" fillId="34" borderId="31" xfId="0" applyFont="1"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7" fillId="0" borderId="0" xfId="0" applyFont="1" applyBorder="1" applyAlignment="1">
      <alignment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6" fillId="0" borderId="0" xfId="0" applyFont="1" applyBorder="1" applyAlignment="1">
      <alignment horizontal="center" vertical="center"/>
    </xf>
    <xf numFmtId="0" fontId="0" fillId="0" borderId="21" xfId="0" applyFont="1" applyBorder="1" applyAlignment="1">
      <alignment vertical="center"/>
    </xf>
    <xf numFmtId="0" fontId="0" fillId="0" borderId="21" xfId="0" applyFont="1" applyFill="1" applyBorder="1" applyAlignment="1">
      <alignment vertical="center"/>
    </xf>
    <xf numFmtId="176" fontId="3" fillId="0" borderId="30" xfId="0" applyNumberFormat="1" applyFont="1" applyBorder="1" applyAlignment="1" applyProtection="1">
      <alignment vertical="center"/>
      <protection locked="0"/>
    </xf>
    <xf numFmtId="176" fontId="0" fillId="0" borderId="31" xfId="0" applyNumberFormat="1" applyBorder="1" applyAlignment="1" applyProtection="1">
      <alignment vertical="center"/>
      <protection locked="0"/>
    </xf>
    <xf numFmtId="176" fontId="0" fillId="0" borderId="34" xfId="0" applyNumberFormat="1" applyBorder="1" applyAlignment="1" applyProtection="1">
      <alignment vertical="center"/>
      <protection locked="0"/>
    </xf>
    <xf numFmtId="0" fontId="0" fillId="0" borderId="26" xfId="0" applyBorder="1" applyAlignment="1">
      <alignment vertical="center" wrapText="1"/>
    </xf>
    <xf numFmtId="0" fontId="0" fillId="0" borderId="0" xfId="0" applyFont="1" applyFill="1" applyBorder="1" applyAlignment="1">
      <alignment vertical="center"/>
    </xf>
    <xf numFmtId="176" fontId="0" fillId="0" borderId="0" xfId="48" applyNumberFormat="1" applyFont="1" applyFill="1" applyBorder="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0" xfId="0" applyFont="1" applyFill="1" applyBorder="1" applyAlignment="1">
      <alignment vertical="center"/>
    </xf>
    <xf numFmtId="178" fontId="6" fillId="0" borderId="0" xfId="48"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178" fontId="6" fillId="0" borderId="0" xfId="0" applyNumberFormat="1" applyFont="1" applyFill="1" applyBorder="1" applyAlignment="1">
      <alignment horizontal="center" vertical="center" shrinkToFit="1"/>
    </xf>
    <xf numFmtId="0" fontId="6" fillId="0" borderId="19" xfId="0" applyFont="1" applyFill="1" applyBorder="1" applyAlignment="1">
      <alignment vertical="center"/>
    </xf>
    <xf numFmtId="0" fontId="0" fillId="0" borderId="0" xfId="0" applyFill="1" applyAlignment="1">
      <alignment vertical="center"/>
    </xf>
    <xf numFmtId="0" fontId="0" fillId="0" borderId="0" xfId="0" applyFont="1" applyFill="1" applyBorder="1" applyAlignment="1">
      <alignment horizontal="center" vertical="center"/>
    </xf>
    <xf numFmtId="178" fontId="0" fillId="0" borderId="0" xfId="48" applyNumberFormat="1" applyFont="1" applyFill="1" applyBorder="1" applyAlignment="1">
      <alignment horizontal="center" vertical="center" shrinkToFit="1"/>
    </xf>
    <xf numFmtId="0" fontId="0" fillId="0" borderId="0" xfId="0" applyBorder="1" applyAlignment="1">
      <alignment vertical="center"/>
    </xf>
    <xf numFmtId="0" fontId="0" fillId="0" borderId="0" xfId="0" applyFont="1" applyFill="1" applyBorder="1" applyAlignment="1">
      <alignment horizontal="center" vertical="center"/>
    </xf>
    <xf numFmtId="176" fontId="0" fillId="0" borderId="0" xfId="48" applyNumberFormat="1" applyFont="1" applyFill="1" applyBorder="1" applyAlignment="1">
      <alignment horizontal="center" vertical="center"/>
    </xf>
    <xf numFmtId="0" fontId="44" fillId="0" borderId="0" xfId="0" applyFont="1" applyFill="1" applyBorder="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0" fillId="33" borderId="35" xfId="0" applyFill="1" applyBorder="1" applyAlignment="1">
      <alignment horizontal="center" vertical="center"/>
    </xf>
    <xf numFmtId="0" fontId="0" fillId="33" borderId="20" xfId="0" applyFill="1" applyBorder="1" applyAlignment="1">
      <alignment horizontal="center" vertical="center"/>
    </xf>
    <xf numFmtId="0" fontId="0" fillId="0" borderId="11" xfId="0" applyBorder="1" applyAlignment="1">
      <alignment vertical="center"/>
    </xf>
    <xf numFmtId="176" fontId="0" fillId="0" borderId="30" xfId="0" applyNumberFormat="1" applyBorder="1" applyAlignment="1">
      <alignment vertical="center"/>
    </xf>
    <xf numFmtId="0" fontId="0" fillId="0" borderId="10" xfId="0" applyBorder="1" applyAlignment="1">
      <alignment vertical="center"/>
    </xf>
    <xf numFmtId="176" fontId="0" fillId="0" borderId="31" xfId="0" applyNumberFormat="1" applyBorder="1" applyAlignment="1">
      <alignment vertical="center"/>
    </xf>
    <xf numFmtId="0" fontId="0" fillId="0" borderId="10" xfId="0" applyFill="1" applyBorder="1" applyAlignment="1">
      <alignment vertical="center"/>
    </xf>
    <xf numFmtId="0" fontId="0" fillId="0" borderId="36" xfId="0" applyBorder="1" applyAlignment="1">
      <alignment vertical="center"/>
    </xf>
    <xf numFmtId="176" fontId="0" fillId="0" borderId="34" xfId="0" applyNumberFormat="1" applyBorder="1" applyAlignment="1">
      <alignment vertical="center"/>
    </xf>
    <xf numFmtId="0" fontId="0" fillId="35" borderId="37" xfId="0" applyFill="1" applyBorder="1" applyAlignment="1">
      <alignment horizontal="center" vertical="center"/>
    </xf>
    <xf numFmtId="176" fontId="0" fillId="0" borderId="37" xfId="0" applyNumberFormat="1" applyBorder="1" applyAlignment="1">
      <alignment horizontal="center" vertical="center"/>
    </xf>
    <xf numFmtId="176" fontId="0" fillId="36" borderId="38" xfId="0" applyNumberFormat="1" applyFill="1" applyBorder="1" applyAlignment="1">
      <alignment vertical="center" shrinkToFit="1"/>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44" fillId="0" borderId="0" xfId="0" applyFont="1" applyBorder="1" applyAlignment="1">
      <alignment horizontal="center" vertical="center" shrinkToFit="1"/>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0" xfId="0" applyFont="1" applyFill="1" applyBorder="1" applyAlignment="1">
      <alignment horizontal="center" vertical="center"/>
    </xf>
    <xf numFmtId="0" fontId="6" fillId="0" borderId="0" xfId="0" applyFont="1" applyBorder="1" applyAlignment="1">
      <alignment horizontal="center" vertical="center" shrinkToFit="1"/>
    </xf>
    <xf numFmtId="178" fontId="6" fillId="34" borderId="47" xfId="48" applyNumberFormat="1" applyFont="1" applyFill="1" applyBorder="1" applyAlignment="1">
      <alignment horizontal="center" vertical="center" shrinkToFit="1"/>
    </xf>
    <xf numFmtId="178" fontId="6" fillId="34" borderId="48" xfId="48" applyNumberFormat="1"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179" fontId="0" fillId="0" borderId="53" xfId="0" applyNumberFormat="1" applyFont="1" applyBorder="1" applyAlignment="1" applyProtection="1">
      <alignment horizontal="center" vertical="center"/>
      <protection locked="0"/>
    </xf>
    <xf numFmtId="179" fontId="0" fillId="0" borderId="46" xfId="0" applyNumberFormat="1" applyFont="1" applyBorder="1" applyAlignment="1" applyProtection="1">
      <alignment horizontal="center" vertical="center"/>
      <protection locked="0"/>
    </xf>
    <xf numFmtId="179" fontId="0" fillId="0" borderId="54" xfId="0" applyNumberFormat="1" applyFont="1" applyBorder="1" applyAlignment="1" applyProtection="1">
      <alignment horizontal="center" vertical="center"/>
      <protection locked="0"/>
    </xf>
    <xf numFmtId="179" fontId="0" fillId="0" borderId="53" xfId="0" applyNumberFormat="1" applyFont="1" applyFill="1" applyBorder="1" applyAlignment="1" applyProtection="1">
      <alignment horizontal="center" vertical="center"/>
      <protection locked="0"/>
    </xf>
    <xf numFmtId="179" fontId="0" fillId="0" borderId="46"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6" fillId="0" borderId="57" xfId="0" applyFont="1" applyBorder="1" applyAlignment="1">
      <alignment horizontal="center" vertical="center" shrinkToFit="1"/>
    </xf>
    <xf numFmtId="178" fontId="6" fillId="34" borderId="47" xfId="0" applyNumberFormat="1" applyFont="1" applyFill="1" applyBorder="1" applyAlignment="1">
      <alignment horizontal="center" vertical="center" shrinkToFit="1"/>
    </xf>
    <xf numFmtId="178" fontId="6" fillId="34" borderId="48" xfId="0" applyNumberFormat="1" applyFont="1" applyFill="1" applyBorder="1" applyAlignment="1">
      <alignment horizontal="center" vertical="center" shrinkToFit="1"/>
    </xf>
    <xf numFmtId="0" fontId="0" fillId="33" borderId="53" xfId="0" applyFont="1" applyFill="1" applyBorder="1" applyAlignment="1">
      <alignment horizontal="center" vertical="center"/>
    </xf>
    <xf numFmtId="180" fontId="0" fillId="0" borderId="53" xfId="0" applyNumberFormat="1" applyFont="1" applyBorder="1" applyAlignment="1" applyProtection="1">
      <alignment horizontal="center" vertical="center"/>
      <protection locked="0"/>
    </xf>
    <xf numFmtId="180" fontId="0" fillId="0" borderId="46" xfId="0" applyNumberFormat="1" applyFont="1" applyBorder="1" applyAlignment="1" applyProtection="1">
      <alignment horizontal="center" vertical="center"/>
      <protection locked="0"/>
    </xf>
    <xf numFmtId="180" fontId="0" fillId="0" borderId="54" xfId="0" applyNumberFormat="1" applyFont="1" applyBorder="1" applyAlignment="1" applyProtection="1">
      <alignment horizontal="center" vertical="center"/>
      <protection locked="0"/>
    </xf>
    <xf numFmtId="0" fontId="0" fillId="37" borderId="15" xfId="0" applyFill="1" applyBorder="1" applyAlignment="1">
      <alignment horizontal="center" vertical="center"/>
    </xf>
    <xf numFmtId="0" fontId="0" fillId="37" borderId="58" xfId="0" applyFont="1" applyFill="1" applyBorder="1" applyAlignment="1">
      <alignment horizontal="center" vertical="center"/>
    </xf>
    <xf numFmtId="0" fontId="6" fillId="0" borderId="0" xfId="0" applyFont="1" applyAlignment="1">
      <alignment horizontal="left" vertical="center"/>
    </xf>
    <xf numFmtId="0" fontId="0" fillId="0" borderId="0" xfId="0" applyFont="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10" fillId="0" borderId="0" xfId="0" applyFont="1" applyAlignment="1">
      <alignment horizontal="left" vertical="center"/>
    </xf>
    <xf numFmtId="0" fontId="10" fillId="0" borderId="60" xfId="0" applyFont="1" applyBorder="1" applyAlignment="1">
      <alignment horizontal="left" vertical="center"/>
    </xf>
    <xf numFmtId="176" fontId="0" fillId="38" borderId="58" xfId="48" applyNumberFormat="1" applyFont="1" applyFill="1" applyBorder="1" applyAlignment="1">
      <alignment horizontal="center" vertical="center"/>
    </xf>
    <xf numFmtId="176" fontId="0" fillId="38" borderId="20" xfId="48" applyNumberFormat="1"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178" fontId="0" fillId="34" borderId="63" xfId="48" applyNumberFormat="1" applyFont="1" applyFill="1" applyBorder="1" applyAlignment="1">
      <alignment horizontal="center" vertical="center" shrinkToFit="1"/>
    </xf>
    <xf numFmtId="178" fontId="0" fillId="34" borderId="56" xfId="48" applyNumberFormat="1" applyFont="1" applyFill="1" applyBorder="1" applyAlignment="1">
      <alignment horizontal="center" vertical="center" shrinkToFit="1"/>
    </xf>
    <xf numFmtId="178" fontId="0" fillId="34" borderId="64" xfId="48" applyNumberFormat="1" applyFont="1" applyFill="1" applyBorder="1" applyAlignment="1">
      <alignment horizontal="center" vertical="center" shrinkToFit="1"/>
    </xf>
    <xf numFmtId="0" fontId="0" fillId="39" borderId="65" xfId="0" applyFont="1" applyFill="1" applyBorder="1" applyAlignment="1">
      <alignment horizontal="center" vertical="center"/>
    </xf>
    <xf numFmtId="0" fontId="0" fillId="39" borderId="66" xfId="0" applyFont="1" applyFill="1" applyBorder="1" applyAlignment="1">
      <alignment horizontal="center" vertical="center"/>
    </xf>
    <xf numFmtId="176" fontId="0" fillId="38" borderId="67" xfId="48" applyNumberFormat="1" applyFont="1" applyFill="1" applyBorder="1" applyAlignment="1">
      <alignment horizontal="center" vertical="center"/>
    </xf>
    <xf numFmtId="176" fontId="0" fillId="38" borderId="34" xfId="48" applyNumberFormat="1" applyFont="1" applyFill="1" applyBorder="1" applyAlignment="1">
      <alignment horizontal="center" vertical="center"/>
    </xf>
    <xf numFmtId="0" fontId="0" fillId="33" borderId="68" xfId="0" applyFill="1" applyBorder="1" applyAlignment="1">
      <alignment horizontal="center" vertical="center"/>
    </xf>
    <xf numFmtId="0" fontId="0" fillId="33" borderId="69" xfId="0" applyFont="1" applyFill="1" applyBorder="1" applyAlignment="1">
      <alignment horizontal="center" vertical="center"/>
    </xf>
    <xf numFmtId="181" fontId="0" fillId="34" borderId="53" xfId="0" applyNumberFormat="1" applyFont="1" applyFill="1" applyBorder="1" applyAlignment="1" applyProtection="1">
      <alignment horizontal="center" vertical="center"/>
      <protection/>
    </xf>
    <xf numFmtId="181" fontId="0" fillId="34" borderId="46" xfId="0" applyNumberFormat="1" applyFont="1" applyFill="1" applyBorder="1" applyAlignment="1" applyProtection="1">
      <alignment horizontal="center" vertical="center"/>
      <protection/>
    </xf>
    <xf numFmtId="181" fontId="0" fillId="34" borderId="54" xfId="0" applyNumberFormat="1" applyFont="1" applyFill="1" applyBorder="1" applyAlignment="1" applyProtection="1">
      <alignment horizontal="center" vertical="center"/>
      <protection/>
    </xf>
    <xf numFmtId="0" fontId="9" fillId="0" borderId="0" xfId="0" applyFont="1" applyAlignment="1">
      <alignment horizontal="left" vertical="center" shrinkToFit="1"/>
    </xf>
    <xf numFmtId="0" fontId="9" fillId="0" borderId="0" xfId="0" applyFont="1" applyAlignment="1">
      <alignment horizontal="left" vertical="center" wrapText="1"/>
    </xf>
    <xf numFmtId="0" fontId="0" fillId="40" borderId="70" xfId="0" applyFont="1" applyFill="1" applyBorder="1" applyAlignment="1" applyProtection="1">
      <alignment horizontal="center" vertical="center"/>
      <protection locked="0"/>
    </xf>
    <xf numFmtId="0" fontId="0" fillId="40" borderId="50" xfId="0" applyFont="1" applyFill="1" applyBorder="1" applyAlignment="1" applyProtection="1">
      <alignment horizontal="center" vertical="center"/>
      <protection locked="0"/>
    </xf>
    <xf numFmtId="0" fontId="0" fillId="40" borderId="71" xfId="0" applyFont="1" applyFill="1" applyBorder="1" applyAlignment="1" applyProtection="1">
      <alignment horizontal="center" vertical="center"/>
      <protection locked="0"/>
    </xf>
    <xf numFmtId="177" fontId="0" fillId="0" borderId="53" xfId="0" applyNumberFormat="1" applyFont="1" applyBorder="1" applyAlignment="1" applyProtection="1">
      <alignment horizontal="center" vertical="center"/>
      <protection locked="0"/>
    </xf>
    <xf numFmtId="177" fontId="0" fillId="0" borderId="46" xfId="0" applyNumberFormat="1" applyFont="1" applyBorder="1" applyAlignment="1" applyProtection="1">
      <alignment horizontal="center" vertical="center"/>
      <protection locked="0"/>
    </xf>
    <xf numFmtId="177" fontId="0" fillId="0" borderId="54" xfId="0" applyNumberFormat="1" applyFont="1" applyBorder="1" applyAlignment="1" applyProtection="1">
      <alignment horizontal="center" vertical="center"/>
      <protection locked="0"/>
    </xf>
    <xf numFmtId="179" fontId="0" fillId="34" borderId="53" xfId="0" applyNumberFormat="1" applyFont="1" applyFill="1" applyBorder="1" applyAlignment="1" applyProtection="1">
      <alignment horizontal="center" vertical="center"/>
      <protection/>
    </xf>
    <xf numFmtId="179" fontId="0" fillId="34" borderId="46" xfId="0" applyNumberFormat="1" applyFont="1" applyFill="1" applyBorder="1" applyAlignment="1" applyProtection="1">
      <alignment horizontal="center" vertical="center"/>
      <protection/>
    </xf>
    <xf numFmtId="179" fontId="0" fillId="34" borderId="54" xfId="0" applyNumberFormat="1" applyFont="1" applyFill="1" applyBorder="1" applyAlignment="1" applyProtection="1">
      <alignment horizontal="center" vertical="center"/>
      <protection/>
    </xf>
    <xf numFmtId="0" fontId="6" fillId="0" borderId="72" xfId="0" applyFont="1" applyBorder="1" applyAlignment="1">
      <alignment horizontal="center" vertical="center" shrinkToFit="1"/>
    </xf>
    <xf numFmtId="0" fontId="9" fillId="0" borderId="0" xfId="0" applyFont="1" applyAlignment="1">
      <alignment vertical="center" shrinkToFit="1"/>
    </xf>
    <xf numFmtId="0" fontId="0" fillId="0" borderId="37"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Fill="1" applyBorder="1" applyAlignment="1">
      <alignment horizontal="center" vertical="center"/>
    </xf>
    <xf numFmtId="0" fontId="0" fillId="0" borderId="48" xfId="0" applyFill="1" applyBorder="1" applyAlignment="1">
      <alignment horizontal="center" vertical="center"/>
    </xf>
    <xf numFmtId="0" fontId="10" fillId="0" borderId="0" xfId="0" applyFont="1" applyAlignment="1">
      <alignment horizontal="left" vertical="center" wrapText="1" shrinkToFit="1"/>
    </xf>
    <xf numFmtId="0" fontId="0" fillId="34" borderId="76" xfId="0" applyFill="1" applyBorder="1" applyAlignment="1">
      <alignment horizontal="center" vertical="center"/>
    </xf>
    <xf numFmtId="0" fontId="0" fillId="34" borderId="77" xfId="0" applyFill="1" applyBorder="1" applyAlignment="1">
      <alignment horizontal="center" vertical="center"/>
    </xf>
    <xf numFmtId="0" fontId="0" fillId="34" borderId="78"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12</xdr:col>
      <xdr:colOff>0</xdr:colOff>
      <xdr:row>11</xdr:row>
      <xdr:rowOff>0</xdr:rowOff>
    </xdr:to>
    <xdr:sp>
      <xdr:nvSpPr>
        <xdr:cNvPr id="1" name="左中かっこ 1"/>
        <xdr:cNvSpPr>
          <a:spLocks/>
        </xdr:cNvSpPr>
      </xdr:nvSpPr>
      <xdr:spPr>
        <a:xfrm rot="5400000">
          <a:off x="7086600" y="2057400"/>
          <a:ext cx="3543300" cy="314325"/>
        </a:xfrm>
        <a:prstGeom prst="leftBrace">
          <a:avLst>
            <a:gd name="adj" fmla="val -45537"/>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O40"/>
  <sheetViews>
    <sheetView tabSelected="1" zoomScaleSheetLayoutView="85" zoomScalePageLayoutView="0" workbookViewId="0" topLeftCell="A1">
      <selection activeCell="A4" sqref="A4"/>
    </sheetView>
  </sheetViews>
  <sheetFormatPr defaultColWidth="9.00390625" defaultRowHeight="13.5"/>
  <cols>
    <col min="1" max="13" width="11.625" style="27" customWidth="1"/>
    <col min="14" max="14" width="7.625" style="0" customWidth="1"/>
    <col min="15" max="15" width="37.125" style="0" customWidth="1"/>
    <col min="16" max="16" width="7.625" style="0" customWidth="1"/>
  </cols>
  <sheetData>
    <row r="1" spans="1:2" ht="27.75" customHeight="1">
      <c r="A1" s="11" t="s">
        <v>80</v>
      </c>
      <c r="B1" s="11"/>
    </row>
    <row r="2" spans="1:13" ht="18" customHeight="1">
      <c r="A2" s="126" t="s">
        <v>90</v>
      </c>
      <c r="B2" s="126"/>
      <c r="C2" s="126"/>
      <c r="D2" s="126"/>
      <c r="E2" s="126"/>
      <c r="F2" s="126"/>
      <c r="G2" s="126"/>
      <c r="H2" s="126"/>
      <c r="I2" s="126"/>
      <c r="J2" s="126"/>
      <c r="K2" s="126"/>
      <c r="L2" s="126"/>
      <c r="M2" s="126"/>
    </row>
    <row r="3" ht="8.25" customHeight="1" thickBot="1">
      <c r="O3" s="25"/>
    </row>
    <row r="4" spans="2:15" ht="18" customHeight="1">
      <c r="B4" s="105" t="s">
        <v>5</v>
      </c>
      <c r="C4" s="106"/>
      <c r="D4" s="107"/>
      <c r="E4" s="150" t="s">
        <v>39</v>
      </c>
      <c r="F4" s="151"/>
      <c r="G4" s="152"/>
      <c r="O4" s="26" t="s">
        <v>34</v>
      </c>
    </row>
    <row r="5" spans="2:15" ht="18" customHeight="1">
      <c r="B5" s="99" t="s">
        <v>6</v>
      </c>
      <c r="C5" s="100"/>
      <c r="D5" s="101"/>
      <c r="E5" s="153"/>
      <c r="F5" s="154"/>
      <c r="G5" s="155"/>
      <c r="H5" s="129" t="s">
        <v>97</v>
      </c>
      <c r="I5" s="130"/>
      <c r="J5" s="130"/>
      <c r="K5" s="130"/>
      <c r="L5" s="130"/>
      <c r="M5" s="130"/>
      <c r="O5" s="53" t="s">
        <v>35</v>
      </c>
    </row>
    <row r="6" spans="2:15" ht="18" customHeight="1">
      <c r="B6" s="108" t="s">
        <v>46</v>
      </c>
      <c r="C6" s="100"/>
      <c r="D6" s="101"/>
      <c r="E6" s="156">
        <f>SUM(E7:G8)</f>
        <v>105000000</v>
      </c>
      <c r="F6" s="157"/>
      <c r="G6" s="158"/>
      <c r="H6" s="131"/>
      <c r="I6" s="130"/>
      <c r="J6" s="130"/>
      <c r="K6" s="130"/>
      <c r="L6" s="130"/>
      <c r="M6" s="130"/>
      <c r="O6" s="53" t="s">
        <v>37</v>
      </c>
    </row>
    <row r="7" spans="2:15" ht="18" customHeight="1">
      <c r="B7" s="50"/>
      <c r="C7" s="120" t="s">
        <v>44</v>
      </c>
      <c r="D7" s="101"/>
      <c r="E7" s="112">
        <v>100000000</v>
      </c>
      <c r="F7" s="113"/>
      <c r="G7" s="114"/>
      <c r="H7" s="131"/>
      <c r="I7" s="130"/>
      <c r="J7" s="130"/>
      <c r="K7" s="130"/>
      <c r="L7" s="130"/>
      <c r="M7" s="130"/>
      <c r="O7" s="53" t="s">
        <v>69</v>
      </c>
    </row>
    <row r="8" spans="2:15" ht="18" customHeight="1">
      <c r="B8" s="51"/>
      <c r="C8" s="134" t="s">
        <v>45</v>
      </c>
      <c r="D8" s="135"/>
      <c r="E8" s="109">
        <v>5000000</v>
      </c>
      <c r="F8" s="110"/>
      <c r="G8" s="111"/>
      <c r="H8" s="131"/>
      <c r="I8" s="130"/>
      <c r="J8" s="130"/>
      <c r="K8" s="130"/>
      <c r="L8" s="130"/>
      <c r="M8" s="130"/>
      <c r="O8" s="53" t="s">
        <v>36</v>
      </c>
    </row>
    <row r="9" spans="2:15" ht="18" customHeight="1">
      <c r="B9" s="99" t="s">
        <v>73</v>
      </c>
      <c r="C9" s="100"/>
      <c r="D9" s="101"/>
      <c r="E9" s="121">
        <v>12</v>
      </c>
      <c r="F9" s="122"/>
      <c r="G9" s="123"/>
      <c r="H9" s="131"/>
      <c r="I9" s="130"/>
      <c r="J9" s="130"/>
      <c r="K9" s="130"/>
      <c r="L9" s="130"/>
      <c r="M9" s="130"/>
      <c r="O9" s="53" t="s">
        <v>38</v>
      </c>
    </row>
    <row r="10" spans="2:15" ht="18" customHeight="1" thickBot="1">
      <c r="B10" s="115" t="s">
        <v>68</v>
      </c>
      <c r="C10" s="116"/>
      <c r="D10" s="116"/>
      <c r="E10" s="136">
        <f>ROUND(E6/E9/10,0)</f>
        <v>875000</v>
      </c>
      <c r="F10" s="137"/>
      <c r="G10" s="138"/>
      <c r="I10" s="127"/>
      <c r="J10" s="127"/>
      <c r="K10" s="127"/>
      <c r="L10" s="127"/>
      <c r="O10" s="53" t="s">
        <v>70</v>
      </c>
    </row>
    <row r="11" spans="2:15" ht="6.75" customHeight="1" thickBot="1">
      <c r="B11" s="71"/>
      <c r="C11" s="71"/>
      <c r="D11" s="71"/>
      <c r="E11" s="72"/>
      <c r="F11" s="72"/>
      <c r="G11" s="72"/>
      <c r="I11" s="128"/>
      <c r="J11" s="128"/>
      <c r="K11" s="128"/>
      <c r="L11" s="128"/>
      <c r="O11" s="53" t="s">
        <v>39</v>
      </c>
    </row>
    <row r="12" spans="2:15" ht="18" customHeight="1" thickBot="1" thickTop="1">
      <c r="B12" s="143" t="s">
        <v>7</v>
      </c>
      <c r="C12" s="144"/>
      <c r="D12" s="144"/>
      <c r="E12" s="145">
        <f>'①新体系移行後の給付単位数算定シート'!C56+I12+J12+K12+L12</f>
        <v>176202</v>
      </c>
      <c r="F12" s="146"/>
      <c r="G12" s="147"/>
      <c r="I12" s="90">
        <f>'①新体系移行後の給付単位数算定シート'!E56</f>
        <v>0</v>
      </c>
      <c r="J12" s="90">
        <f>'①新体系移行後の給付単位数算定シート'!G56</f>
        <v>0</v>
      </c>
      <c r="K12" s="90">
        <f>'①新体系移行後の給付単位数算定シート'!I56</f>
        <v>0</v>
      </c>
      <c r="L12" s="90">
        <f>'①新体系移行後の給付単位数算定シート'!K56</f>
        <v>0</v>
      </c>
      <c r="O12" s="53" t="s">
        <v>40</v>
      </c>
    </row>
    <row r="13" spans="2:15" ht="18" customHeight="1" thickBot="1" thickTop="1">
      <c r="B13" s="139" t="s">
        <v>81</v>
      </c>
      <c r="C13" s="140"/>
      <c r="D13" s="140"/>
      <c r="E13" s="141">
        <f>ROUND(E6/E9/10*0.9,0)</f>
        <v>787500</v>
      </c>
      <c r="F13" s="141"/>
      <c r="G13" s="142"/>
      <c r="O13" s="53" t="s">
        <v>41</v>
      </c>
    </row>
    <row r="14" spans="2:15" ht="6.75" customHeight="1" thickBot="1">
      <c r="B14" s="61"/>
      <c r="C14" s="62"/>
      <c r="D14" s="62"/>
      <c r="E14" s="59"/>
      <c r="F14" s="60"/>
      <c r="G14" s="60"/>
      <c r="O14" s="53" t="s">
        <v>42</v>
      </c>
    </row>
    <row r="15" spans="2:15" ht="18" customHeight="1" thickBot="1">
      <c r="B15" s="124" t="s">
        <v>98</v>
      </c>
      <c r="C15" s="125"/>
      <c r="D15" s="125"/>
      <c r="E15" s="132" t="str">
        <f>IF(E13&gt;E12,"９割保障の対象です","９割保障の対象外です")</f>
        <v>９割保障の対象です</v>
      </c>
      <c r="F15" s="132"/>
      <c r="G15" s="133"/>
      <c r="O15" s="53" t="s">
        <v>43</v>
      </c>
    </row>
    <row r="16" spans="2:15" ht="18" customHeight="1">
      <c r="B16" s="76" t="s">
        <v>84</v>
      </c>
      <c r="C16" s="74"/>
      <c r="D16" s="74"/>
      <c r="E16" s="75"/>
      <c r="F16" s="75"/>
      <c r="G16" s="75"/>
      <c r="O16" s="54" t="s">
        <v>71</v>
      </c>
    </row>
    <row r="17" spans="2:15" ht="9" customHeight="1" thickBot="1">
      <c r="B17" s="58"/>
      <c r="C17" s="58"/>
      <c r="D17" s="58"/>
      <c r="E17" s="58"/>
      <c r="F17" s="58"/>
      <c r="O17" s="54" t="s">
        <v>72</v>
      </c>
    </row>
    <row r="18" spans="2:12" ht="18" customHeight="1" thickTop="1">
      <c r="B18" s="28"/>
      <c r="C18" s="29"/>
      <c r="D18" s="29"/>
      <c r="E18" s="29"/>
      <c r="F18" s="29"/>
      <c r="G18" s="29"/>
      <c r="H18" s="29"/>
      <c r="I18" s="29"/>
      <c r="J18" s="29"/>
      <c r="K18" s="29"/>
      <c r="L18" s="30"/>
    </row>
    <row r="19" spans="2:13" ht="18" customHeight="1">
      <c r="B19" s="31"/>
      <c r="C19" s="49" t="s">
        <v>79</v>
      </c>
      <c r="D19" s="32"/>
      <c r="E19" s="32"/>
      <c r="F19" s="32"/>
      <c r="G19" s="32"/>
      <c r="H19" s="32"/>
      <c r="I19" s="32"/>
      <c r="J19" s="32"/>
      <c r="K19" s="32"/>
      <c r="L19" s="33"/>
      <c r="M19" s="34"/>
    </row>
    <row r="20" spans="1:13" ht="18" customHeight="1" thickBot="1">
      <c r="A20" s="34"/>
      <c r="B20" s="35"/>
      <c r="C20" s="32"/>
      <c r="D20" s="32"/>
      <c r="E20" s="32"/>
      <c r="F20" s="32"/>
      <c r="G20" s="32"/>
      <c r="H20" s="32"/>
      <c r="I20" s="32"/>
      <c r="J20" s="117" t="s">
        <v>74</v>
      </c>
      <c r="K20" s="117"/>
      <c r="L20" s="33"/>
      <c r="M20" s="34"/>
    </row>
    <row r="21" spans="1:13" ht="18" customHeight="1" thickBot="1">
      <c r="A21" s="13"/>
      <c r="B21" s="16"/>
      <c r="C21" s="17"/>
      <c r="F21" s="15"/>
      <c r="G21" s="15"/>
      <c r="H21" s="15"/>
      <c r="I21" s="52" t="s">
        <v>11</v>
      </c>
      <c r="J21" s="118">
        <f>E10</f>
        <v>875000</v>
      </c>
      <c r="K21" s="119"/>
      <c r="L21" s="18"/>
      <c r="M21" s="13"/>
    </row>
    <row r="22" spans="1:15" ht="19.5" customHeight="1">
      <c r="A22" s="13"/>
      <c r="B22" s="16"/>
      <c r="C22" s="17"/>
      <c r="D22" s="17"/>
      <c r="E22" s="17"/>
      <c r="F22" s="17"/>
      <c r="G22" s="17"/>
      <c r="H22" s="17"/>
      <c r="L22" s="18"/>
      <c r="M22" s="13"/>
      <c r="O22" s="73"/>
    </row>
    <row r="23" spans="1:15" ht="19.5" customHeight="1">
      <c r="A23" s="12"/>
      <c r="B23" s="19"/>
      <c r="C23" s="49" t="s">
        <v>75</v>
      </c>
      <c r="D23" s="20"/>
      <c r="E23" s="20"/>
      <c r="F23" s="20"/>
      <c r="G23" s="20"/>
      <c r="H23" s="20"/>
      <c r="I23" s="20"/>
      <c r="J23" s="20"/>
      <c r="K23" s="20"/>
      <c r="L23" s="21"/>
      <c r="M23" s="12"/>
      <c r="O23" s="13"/>
    </row>
    <row r="24" spans="1:13" s="13" customFormat="1" ht="19.5" customHeight="1">
      <c r="A24" s="27"/>
      <c r="B24" s="31"/>
      <c r="C24" s="36"/>
      <c r="D24" s="36"/>
      <c r="E24" s="36"/>
      <c r="F24" s="36"/>
      <c r="G24" s="36"/>
      <c r="H24" s="36"/>
      <c r="I24" s="36"/>
      <c r="J24" s="36"/>
      <c r="K24" s="36"/>
      <c r="L24" s="37"/>
      <c r="M24" s="27"/>
    </row>
    <row r="25" spans="2:12" s="13" customFormat="1" ht="19.5" customHeight="1" thickBot="1">
      <c r="B25" s="16"/>
      <c r="C25" s="17"/>
      <c r="D25" s="117" t="s">
        <v>74</v>
      </c>
      <c r="E25" s="117"/>
      <c r="F25" s="15"/>
      <c r="G25" s="117" t="s">
        <v>82</v>
      </c>
      <c r="H25" s="117"/>
      <c r="I25" s="15"/>
      <c r="J25" s="117" t="s">
        <v>9</v>
      </c>
      <c r="K25" s="117"/>
      <c r="L25" s="18"/>
    </row>
    <row r="26" spans="1:13" ht="19.5" customHeight="1" thickBot="1">
      <c r="A26" s="13"/>
      <c r="B26" s="16"/>
      <c r="C26" s="17"/>
      <c r="D26" s="103">
        <f>E10</f>
        <v>875000</v>
      </c>
      <c r="E26" s="104"/>
      <c r="F26" s="14" t="s">
        <v>10</v>
      </c>
      <c r="G26" s="103">
        <f>IF(E13&gt;E12,E13,E12)</f>
        <v>787500</v>
      </c>
      <c r="H26" s="104"/>
      <c r="I26" s="14" t="s">
        <v>11</v>
      </c>
      <c r="J26" s="118">
        <f>IF((D26-G26)&gt;0,D26-G26,"算定不可！")</f>
        <v>87500</v>
      </c>
      <c r="K26" s="119"/>
      <c r="L26" s="18"/>
      <c r="M26" s="13"/>
    </row>
    <row r="27" spans="1:13" s="70" customFormat="1" ht="4.5" customHeight="1">
      <c r="A27" s="63"/>
      <c r="B27" s="64"/>
      <c r="C27" s="65"/>
      <c r="D27" s="66"/>
      <c r="E27" s="66"/>
      <c r="F27" s="67"/>
      <c r="G27" s="66"/>
      <c r="H27" s="66"/>
      <c r="I27" s="67"/>
      <c r="J27" s="68"/>
      <c r="K27" s="68"/>
      <c r="L27" s="69"/>
      <c r="M27" s="63"/>
    </row>
    <row r="28" spans="1:13" s="70" customFormat="1" ht="19.5" customHeight="1">
      <c r="A28" s="63"/>
      <c r="B28" s="64"/>
      <c r="C28" s="65"/>
      <c r="D28" s="98" t="s">
        <v>83</v>
      </c>
      <c r="E28" s="98"/>
      <c r="F28" s="98"/>
      <c r="G28" s="98"/>
      <c r="H28" s="98"/>
      <c r="I28" s="98"/>
      <c r="J28" s="98"/>
      <c r="K28" s="98"/>
      <c r="L28" s="69"/>
      <c r="M28" s="63"/>
    </row>
    <row r="29" spans="1:13" ht="4.5" customHeight="1">
      <c r="A29" s="13"/>
      <c r="B29" s="16"/>
      <c r="C29" s="17"/>
      <c r="D29" s="15"/>
      <c r="E29" s="15"/>
      <c r="F29" s="15"/>
      <c r="G29" s="15"/>
      <c r="H29" s="15"/>
      <c r="I29" s="15"/>
      <c r="J29" s="15"/>
      <c r="K29" s="15"/>
      <c r="L29" s="18"/>
      <c r="M29" s="13"/>
    </row>
    <row r="30" spans="1:15" s="12" customFormat="1" ht="19.5" customHeight="1" thickBot="1">
      <c r="A30" s="13"/>
      <c r="B30" s="16"/>
      <c r="C30" s="17"/>
      <c r="D30" s="102"/>
      <c r="E30" s="102"/>
      <c r="F30" s="15"/>
      <c r="G30" s="15"/>
      <c r="H30" s="15"/>
      <c r="I30" s="15"/>
      <c r="J30" s="102" t="s">
        <v>8</v>
      </c>
      <c r="K30" s="102"/>
      <c r="L30" s="18"/>
      <c r="M30" s="13"/>
      <c r="O30"/>
    </row>
    <row r="31" spans="1:13" ht="19.5" customHeight="1" thickBot="1">
      <c r="A31" s="13"/>
      <c r="B31" s="16"/>
      <c r="C31" s="17"/>
      <c r="D31" s="15"/>
      <c r="E31" s="102" t="s">
        <v>13</v>
      </c>
      <c r="F31" s="102"/>
      <c r="G31" s="102"/>
      <c r="H31" s="102"/>
      <c r="I31" s="159"/>
      <c r="J31" s="118">
        <f>J26/'②新体系移行後の実利用延べ日数算定シート'!AH55</f>
        <v>249.28774928774928</v>
      </c>
      <c r="K31" s="119"/>
      <c r="L31" s="18"/>
      <c r="M31" s="13"/>
    </row>
    <row r="32" spans="1:15" s="13" customFormat="1" ht="19.5" customHeight="1" thickBot="1">
      <c r="A32" s="27"/>
      <c r="B32" s="38"/>
      <c r="C32" s="39"/>
      <c r="D32" s="39"/>
      <c r="E32" s="39"/>
      <c r="F32" s="39"/>
      <c r="G32" s="39"/>
      <c r="H32" s="39"/>
      <c r="I32" s="39"/>
      <c r="J32" s="39"/>
      <c r="K32" s="39"/>
      <c r="L32" s="40"/>
      <c r="M32" s="27"/>
      <c r="O32"/>
    </row>
    <row r="33" spans="1:15" s="13" customFormat="1" ht="19.5" customHeight="1" thickTop="1">
      <c r="A33" s="27"/>
      <c r="B33" s="27"/>
      <c r="C33" s="27"/>
      <c r="D33" s="27"/>
      <c r="E33" s="27"/>
      <c r="F33" s="27"/>
      <c r="G33" s="27"/>
      <c r="H33" s="27"/>
      <c r="I33" s="27"/>
      <c r="J33" s="27"/>
      <c r="K33" s="27"/>
      <c r="L33" s="27"/>
      <c r="M33" s="27"/>
      <c r="O33"/>
    </row>
    <row r="34" spans="1:15" s="13" customFormat="1" ht="14.25">
      <c r="A34" s="160" t="s">
        <v>85</v>
      </c>
      <c r="B34" s="160"/>
      <c r="C34" s="160"/>
      <c r="D34" s="160"/>
      <c r="E34" s="160"/>
      <c r="F34" s="160"/>
      <c r="G34" s="160"/>
      <c r="H34" s="160"/>
      <c r="I34" s="160"/>
      <c r="J34" s="160"/>
      <c r="K34" s="160"/>
      <c r="L34" s="160"/>
      <c r="M34" s="160"/>
      <c r="O34"/>
    </row>
    <row r="35" spans="1:15" s="13" customFormat="1" ht="14.25">
      <c r="A35" s="160" t="s">
        <v>86</v>
      </c>
      <c r="B35" s="160"/>
      <c r="C35" s="160"/>
      <c r="D35" s="160"/>
      <c r="E35" s="160"/>
      <c r="F35" s="160"/>
      <c r="G35" s="160"/>
      <c r="H35" s="160"/>
      <c r="I35" s="160"/>
      <c r="J35" s="160"/>
      <c r="K35" s="160"/>
      <c r="L35" s="160"/>
      <c r="M35" s="160"/>
      <c r="O35"/>
    </row>
    <row r="36" spans="1:15" s="13" customFormat="1" ht="14.25">
      <c r="A36" s="148" t="s">
        <v>89</v>
      </c>
      <c r="B36" s="148"/>
      <c r="C36" s="148"/>
      <c r="D36" s="148"/>
      <c r="E36" s="148"/>
      <c r="F36" s="148"/>
      <c r="G36" s="148"/>
      <c r="H36" s="148"/>
      <c r="I36" s="148"/>
      <c r="J36" s="148"/>
      <c r="K36" s="148"/>
      <c r="L36" s="148"/>
      <c r="M36" s="148"/>
      <c r="O36"/>
    </row>
    <row r="37" spans="1:15" s="13" customFormat="1" ht="14.25">
      <c r="A37" s="149" t="s">
        <v>87</v>
      </c>
      <c r="B37" s="149"/>
      <c r="C37" s="149"/>
      <c r="D37" s="149"/>
      <c r="E37" s="149"/>
      <c r="F37" s="149"/>
      <c r="G37" s="149"/>
      <c r="H37" s="149"/>
      <c r="I37" s="149"/>
      <c r="J37" s="149"/>
      <c r="K37" s="149"/>
      <c r="L37" s="149"/>
      <c r="M37" s="149"/>
      <c r="O37"/>
    </row>
    <row r="38" spans="1:13" ht="13.5">
      <c r="A38" s="149"/>
      <c r="B38" s="149"/>
      <c r="C38" s="149"/>
      <c r="D38" s="149"/>
      <c r="E38" s="149"/>
      <c r="F38" s="149"/>
      <c r="G38" s="149"/>
      <c r="H38" s="149"/>
      <c r="I38" s="149"/>
      <c r="J38" s="149"/>
      <c r="K38" s="149"/>
      <c r="L38" s="149"/>
      <c r="M38" s="149"/>
    </row>
    <row r="39" spans="1:13" ht="13.5" customHeight="1">
      <c r="A39" s="149" t="s">
        <v>88</v>
      </c>
      <c r="B39" s="149"/>
      <c r="C39" s="149"/>
      <c r="D39" s="149"/>
      <c r="E39" s="149"/>
      <c r="F39" s="149"/>
      <c r="G39" s="149"/>
      <c r="H39" s="149"/>
      <c r="I39" s="149"/>
      <c r="J39" s="149"/>
      <c r="K39" s="149"/>
      <c r="L39" s="149"/>
      <c r="M39" s="149"/>
    </row>
    <row r="40" spans="1:13" ht="14.25" customHeight="1">
      <c r="A40" s="149"/>
      <c r="B40" s="149"/>
      <c r="C40" s="149"/>
      <c r="D40" s="149"/>
      <c r="E40" s="149"/>
      <c r="F40" s="149"/>
      <c r="G40" s="149"/>
      <c r="H40" s="149"/>
      <c r="I40" s="149"/>
      <c r="J40" s="149"/>
      <c r="K40" s="149"/>
      <c r="L40" s="149"/>
      <c r="M40" s="149"/>
    </row>
    <row r="41" ht="17.25" customHeight="1"/>
    <row r="42" ht="17.25" customHeight="1"/>
    <row r="43" ht="17.25" customHeight="1"/>
    <row r="44" ht="17.25" customHeight="1"/>
    <row r="45" ht="17.25" customHeight="1"/>
    <row r="46" ht="17.25" customHeight="1"/>
  </sheetData>
  <sheetProtection/>
  <mergeCells count="41">
    <mergeCell ref="D26:E26"/>
    <mergeCell ref="A37:M38"/>
    <mergeCell ref="A39:M40"/>
    <mergeCell ref="E4:G4"/>
    <mergeCell ref="E5:G5"/>
    <mergeCell ref="E6:G6"/>
    <mergeCell ref="J21:K21"/>
    <mergeCell ref="E31:I31"/>
    <mergeCell ref="G25:H25"/>
    <mergeCell ref="D30:E30"/>
    <mergeCell ref="J20:K20"/>
    <mergeCell ref="E10:G10"/>
    <mergeCell ref="B13:D13"/>
    <mergeCell ref="E13:G13"/>
    <mergeCell ref="B12:D12"/>
    <mergeCell ref="E12:G12"/>
    <mergeCell ref="A36:M36"/>
    <mergeCell ref="A35:M35"/>
    <mergeCell ref="A34:M34"/>
    <mergeCell ref="J31:K31"/>
    <mergeCell ref="D25:E25"/>
    <mergeCell ref="J25:K25"/>
    <mergeCell ref="J26:K26"/>
    <mergeCell ref="C7:D7"/>
    <mergeCell ref="E9:G9"/>
    <mergeCell ref="B15:D15"/>
    <mergeCell ref="A2:M2"/>
    <mergeCell ref="I10:L11"/>
    <mergeCell ref="H5:M9"/>
    <mergeCell ref="E15:G15"/>
    <mergeCell ref="C8:D8"/>
    <mergeCell ref="D28:K28"/>
    <mergeCell ref="B9:D9"/>
    <mergeCell ref="J30:K30"/>
    <mergeCell ref="G26:H26"/>
    <mergeCell ref="B4:D4"/>
    <mergeCell ref="B5:D5"/>
    <mergeCell ref="B6:D6"/>
    <mergeCell ref="E8:G8"/>
    <mergeCell ref="E7:G7"/>
    <mergeCell ref="B10:D10"/>
  </mergeCells>
  <dataValidations count="1">
    <dataValidation type="list" allowBlank="1" showInputMessage="1" showErrorMessage="1" sqref="E4:G4">
      <formula1>$O$5:$O$22</formula1>
    </dataValidation>
  </dataValidations>
  <printOptions horizontalCentered="1"/>
  <pageMargins left="0.3937007874015748" right="0.3937007874015748" top="0.3937007874015748" bottom="0.3937007874015748" header="0.2" footer="0.21"/>
  <pageSetup horizontalDpi="300" verticalDpi="300" orientation="landscape" paperSize="9" scale="88" r:id="rId2"/>
  <drawing r:id="rId1"/>
</worksheet>
</file>

<file path=xl/worksheets/sheet2.xml><?xml version="1.0" encoding="utf-8"?>
<worksheet xmlns="http://schemas.openxmlformats.org/spreadsheetml/2006/main" xmlns:r="http://schemas.openxmlformats.org/officeDocument/2006/relationships">
  <sheetPr>
    <tabColor indexed="15"/>
  </sheetPr>
  <dimension ref="A1:K65"/>
  <sheetViews>
    <sheetView zoomScale="70" zoomScaleNormal="70" zoomScaleSheetLayoutView="70" zoomScalePageLayoutView="0" workbookViewId="0" topLeftCell="A1">
      <selection activeCell="O18" sqref="O18"/>
    </sheetView>
  </sheetViews>
  <sheetFormatPr defaultColWidth="9.00390625" defaultRowHeight="13.5"/>
  <cols>
    <col min="1" max="1" width="5.75390625" style="1" customWidth="1"/>
    <col min="2" max="2" width="11.25390625" style="1" customWidth="1"/>
    <col min="3" max="3" width="17.375" style="1" customWidth="1"/>
    <col min="4" max="4" width="11.25390625" style="0" customWidth="1"/>
    <col min="5" max="5" width="17.625" style="0" customWidth="1"/>
    <col min="6" max="6" width="11.25390625" style="0" customWidth="1"/>
    <col min="7" max="7" width="17.625" style="0" customWidth="1"/>
    <col min="8" max="8" width="11.25390625" style="0" customWidth="1"/>
    <col min="9" max="9" width="17.50390625" style="0" customWidth="1"/>
    <col min="10" max="10" width="11.25390625" style="0" customWidth="1"/>
    <col min="11" max="11" width="17.50390625" style="0" customWidth="1"/>
  </cols>
  <sheetData>
    <row r="1" spans="1:3" s="11" customFormat="1" ht="21">
      <c r="A1" s="22" t="s">
        <v>2</v>
      </c>
      <c r="B1" s="23"/>
      <c r="C1" s="23"/>
    </row>
    <row r="2" ht="14.25" thickBot="1"/>
    <row r="3" spans="1:11" ht="14.25" thickBot="1">
      <c r="A3" s="162"/>
      <c r="B3" s="164" t="s">
        <v>93</v>
      </c>
      <c r="C3" s="165"/>
      <c r="D3" s="161" t="s">
        <v>91</v>
      </c>
      <c r="E3" s="161"/>
      <c r="F3" s="161" t="s">
        <v>91</v>
      </c>
      <c r="G3" s="161"/>
      <c r="H3" s="161" t="s">
        <v>91</v>
      </c>
      <c r="I3" s="161"/>
      <c r="J3" s="161" t="s">
        <v>91</v>
      </c>
      <c r="K3" s="161"/>
    </row>
    <row r="4" spans="1:11" s="1" customFormat="1" ht="14.25" thickBot="1">
      <c r="A4" s="163"/>
      <c r="B4" s="79" t="s">
        <v>0</v>
      </c>
      <c r="C4" s="80" t="s">
        <v>1</v>
      </c>
      <c r="D4" s="79" t="s">
        <v>0</v>
      </c>
      <c r="E4" s="80" t="s">
        <v>1</v>
      </c>
      <c r="F4" s="8" t="s">
        <v>0</v>
      </c>
      <c r="G4" s="80" t="s">
        <v>1</v>
      </c>
      <c r="H4" s="8" t="s">
        <v>0</v>
      </c>
      <c r="I4" s="80" t="s">
        <v>1</v>
      </c>
      <c r="J4" s="8" t="s">
        <v>0</v>
      </c>
      <c r="K4" s="80" t="s">
        <v>1</v>
      </c>
    </row>
    <row r="5" spans="1:11" ht="13.5">
      <c r="A5" s="95">
        <v>1</v>
      </c>
      <c r="B5" s="91" t="s">
        <v>14</v>
      </c>
      <c r="C5" s="55">
        <v>10542</v>
      </c>
      <c r="D5" s="81"/>
      <c r="E5" s="82"/>
      <c r="F5" s="81"/>
      <c r="G5" s="82"/>
      <c r="H5" s="81"/>
      <c r="I5" s="82"/>
      <c r="J5" s="81"/>
      <c r="K5" s="82"/>
    </row>
    <row r="6" spans="1:11" ht="13.5">
      <c r="A6" s="96">
        <v>2</v>
      </c>
      <c r="B6" s="92" t="s">
        <v>15</v>
      </c>
      <c r="C6" s="55">
        <v>8032</v>
      </c>
      <c r="D6" s="83"/>
      <c r="E6" s="84"/>
      <c r="F6" s="83"/>
      <c r="G6" s="84"/>
      <c r="H6" s="83"/>
      <c r="I6" s="84"/>
      <c r="J6" s="83"/>
      <c r="K6" s="84"/>
    </row>
    <row r="7" spans="1:11" ht="13.5">
      <c r="A7" s="96">
        <v>3</v>
      </c>
      <c r="B7" s="92" t="s">
        <v>16</v>
      </c>
      <c r="C7" s="55">
        <v>11044</v>
      </c>
      <c r="D7" s="83"/>
      <c r="E7" s="84"/>
      <c r="F7" s="83"/>
      <c r="G7" s="84"/>
      <c r="H7" s="83"/>
      <c r="I7" s="84"/>
      <c r="J7" s="83"/>
      <c r="K7" s="84"/>
    </row>
    <row r="8" spans="1:11" ht="13.5">
      <c r="A8" s="96">
        <v>4</v>
      </c>
      <c r="B8" s="92" t="s">
        <v>17</v>
      </c>
      <c r="C8" s="55">
        <v>7028</v>
      </c>
      <c r="D8" s="83"/>
      <c r="E8" s="84"/>
      <c r="F8" s="83"/>
      <c r="G8" s="84"/>
      <c r="H8" s="83"/>
      <c r="I8" s="84"/>
      <c r="J8" s="83"/>
      <c r="K8" s="84"/>
    </row>
    <row r="9" spans="1:11" ht="13.5">
      <c r="A9" s="96">
        <v>5</v>
      </c>
      <c r="B9" s="92" t="s">
        <v>18</v>
      </c>
      <c r="C9" s="55">
        <v>9538</v>
      </c>
      <c r="D9" s="83"/>
      <c r="E9" s="84"/>
      <c r="F9" s="83"/>
      <c r="G9" s="84"/>
      <c r="H9" s="83"/>
      <c r="I9" s="84"/>
      <c r="J9" s="83"/>
      <c r="K9" s="84"/>
    </row>
    <row r="10" spans="1:11" ht="13.5">
      <c r="A10" s="96">
        <v>6</v>
      </c>
      <c r="B10" s="92" t="s">
        <v>19</v>
      </c>
      <c r="C10" s="55">
        <v>10542</v>
      </c>
      <c r="D10" s="85"/>
      <c r="E10" s="84"/>
      <c r="F10" s="83"/>
      <c r="G10" s="84"/>
      <c r="H10" s="83"/>
      <c r="I10" s="84"/>
      <c r="J10" s="83"/>
      <c r="K10" s="84"/>
    </row>
    <row r="11" spans="1:11" ht="13.5">
      <c r="A11" s="96">
        <v>7</v>
      </c>
      <c r="B11" s="92" t="s">
        <v>20</v>
      </c>
      <c r="C11" s="55">
        <v>8032</v>
      </c>
      <c r="D11" s="83"/>
      <c r="E11" s="84"/>
      <c r="F11" s="83"/>
      <c r="G11" s="84"/>
      <c r="H11" s="83"/>
      <c r="I11" s="84"/>
      <c r="J11" s="83"/>
      <c r="K11" s="84"/>
    </row>
    <row r="12" spans="1:11" ht="13.5">
      <c r="A12" s="96">
        <v>8</v>
      </c>
      <c r="B12" s="92" t="s">
        <v>21</v>
      </c>
      <c r="C12" s="55">
        <v>9036</v>
      </c>
      <c r="D12" s="83"/>
      <c r="E12" s="84"/>
      <c r="F12" s="83"/>
      <c r="G12" s="84"/>
      <c r="H12" s="83"/>
      <c r="I12" s="84"/>
      <c r="J12" s="83"/>
      <c r="K12" s="84"/>
    </row>
    <row r="13" spans="1:11" ht="13.5">
      <c r="A13" s="96">
        <v>9</v>
      </c>
      <c r="B13" s="92" t="s">
        <v>22</v>
      </c>
      <c r="C13" s="55">
        <v>7028</v>
      </c>
      <c r="D13" s="83"/>
      <c r="E13" s="84"/>
      <c r="F13" s="83"/>
      <c r="G13" s="84"/>
      <c r="H13" s="83"/>
      <c r="I13" s="84"/>
      <c r="J13" s="83"/>
      <c r="K13" s="84"/>
    </row>
    <row r="14" spans="1:11" ht="13.5">
      <c r="A14" s="96">
        <v>10</v>
      </c>
      <c r="B14" s="92" t="s">
        <v>23</v>
      </c>
      <c r="C14" s="55">
        <v>8534</v>
      </c>
      <c r="D14" s="83"/>
      <c r="E14" s="84"/>
      <c r="F14" s="83"/>
      <c r="G14" s="84"/>
      <c r="H14" s="83"/>
      <c r="I14" s="84"/>
      <c r="J14" s="83"/>
      <c r="K14" s="84"/>
    </row>
    <row r="15" spans="1:11" ht="13.5">
      <c r="A15" s="96">
        <v>11</v>
      </c>
      <c r="B15" s="92" t="s">
        <v>24</v>
      </c>
      <c r="C15" s="55">
        <v>10040</v>
      </c>
      <c r="D15" s="83"/>
      <c r="E15" s="84"/>
      <c r="F15" s="83"/>
      <c r="G15" s="84"/>
      <c r="H15" s="83"/>
      <c r="I15" s="84"/>
      <c r="J15" s="83"/>
      <c r="K15" s="84"/>
    </row>
    <row r="16" spans="1:11" ht="13.5">
      <c r="A16" s="96">
        <v>12</v>
      </c>
      <c r="B16" s="92" t="s">
        <v>25</v>
      </c>
      <c r="C16" s="55">
        <v>5522</v>
      </c>
      <c r="D16" s="83"/>
      <c r="E16" s="84"/>
      <c r="F16" s="83"/>
      <c r="G16" s="84"/>
      <c r="H16" s="83"/>
      <c r="I16" s="84"/>
      <c r="J16" s="83"/>
      <c r="K16" s="84"/>
    </row>
    <row r="17" spans="1:11" ht="13.5">
      <c r="A17" s="96">
        <v>13</v>
      </c>
      <c r="B17" s="92" t="s">
        <v>26</v>
      </c>
      <c r="C17" s="55">
        <v>9538</v>
      </c>
      <c r="D17" s="83"/>
      <c r="E17" s="84"/>
      <c r="F17" s="83"/>
      <c r="G17" s="84"/>
      <c r="H17" s="83"/>
      <c r="I17" s="84"/>
      <c r="J17" s="83"/>
      <c r="K17" s="84"/>
    </row>
    <row r="18" spans="1:11" ht="13.5">
      <c r="A18" s="96">
        <v>14</v>
      </c>
      <c r="B18" s="92" t="s">
        <v>27</v>
      </c>
      <c r="C18" s="55">
        <v>10542</v>
      </c>
      <c r="D18" s="83"/>
      <c r="E18" s="84"/>
      <c r="F18" s="83"/>
      <c r="G18" s="84"/>
      <c r="H18" s="83"/>
      <c r="I18" s="84"/>
      <c r="J18" s="83"/>
      <c r="K18" s="84"/>
    </row>
    <row r="19" spans="1:11" ht="13.5">
      <c r="A19" s="96">
        <v>15</v>
      </c>
      <c r="B19" s="92" t="s">
        <v>28</v>
      </c>
      <c r="C19" s="55">
        <v>10040</v>
      </c>
      <c r="D19" s="83"/>
      <c r="E19" s="84"/>
      <c r="F19" s="83"/>
      <c r="G19" s="84"/>
      <c r="H19" s="83"/>
      <c r="I19" s="84"/>
      <c r="J19" s="83"/>
      <c r="K19" s="84"/>
    </row>
    <row r="20" spans="1:11" ht="13.5">
      <c r="A20" s="96">
        <v>16</v>
      </c>
      <c r="B20" s="92" t="s">
        <v>29</v>
      </c>
      <c r="C20" s="55">
        <v>8032</v>
      </c>
      <c r="D20" s="83"/>
      <c r="E20" s="84"/>
      <c r="F20" s="83"/>
      <c r="G20" s="84"/>
      <c r="H20" s="83"/>
      <c r="I20" s="84"/>
      <c r="J20" s="83"/>
      <c r="K20" s="84"/>
    </row>
    <row r="21" spans="1:11" ht="13.5">
      <c r="A21" s="96">
        <v>17</v>
      </c>
      <c r="B21" s="92" t="s">
        <v>30</v>
      </c>
      <c r="C21" s="55">
        <v>9538</v>
      </c>
      <c r="D21" s="83"/>
      <c r="E21" s="84"/>
      <c r="F21" s="83"/>
      <c r="G21" s="84"/>
      <c r="H21" s="83"/>
      <c r="I21" s="84"/>
      <c r="J21" s="83"/>
      <c r="K21" s="84"/>
    </row>
    <row r="22" spans="1:11" ht="13.5">
      <c r="A22" s="96">
        <v>18</v>
      </c>
      <c r="B22" s="92" t="s">
        <v>31</v>
      </c>
      <c r="C22" s="55">
        <v>11044</v>
      </c>
      <c r="D22" s="83"/>
      <c r="E22" s="84"/>
      <c r="F22" s="83"/>
      <c r="G22" s="84"/>
      <c r="H22" s="83"/>
      <c r="I22" s="84"/>
      <c r="J22" s="83"/>
      <c r="K22" s="84"/>
    </row>
    <row r="23" spans="1:11" ht="13.5">
      <c r="A23" s="96">
        <v>19</v>
      </c>
      <c r="B23" s="92" t="s">
        <v>32</v>
      </c>
      <c r="C23" s="55">
        <v>7530</v>
      </c>
      <c r="D23" s="83"/>
      <c r="E23" s="84"/>
      <c r="F23" s="83"/>
      <c r="G23" s="84"/>
      <c r="H23" s="83"/>
      <c r="I23" s="84"/>
      <c r="J23" s="83"/>
      <c r="K23" s="84"/>
    </row>
    <row r="24" spans="1:11" ht="13.5">
      <c r="A24" s="96">
        <v>20</v>
      </c>
      <c r="B24" s="92" t="s">
        <v>33</v>
      </c>
      <c r="C24" s="55">
        <v>5020</v>
      </c>
      <c r="D24" s="83"/>
      <c r="E24" s="84"/>
      <c r="F24" s="83"/>
      <c r="G24" s="84"/>
      <c r="H24" s="83"/>
      <c r="I24" s="84"/>
      <c r="J24" s="83"/>
      <c r="K24" s="84"/>
    </row>
    <row r="25" spans="1:11" ht="13.5">
      <c r="A25" s="96">
        <v>21</v>
      </c>
      <c r="B25" s="93"/>
      <c r="C25" s="56"/>
      <c r="D25" s="83"/>
      <c r="E25" s="84"/>
      <c r="F25" s="83"/>
      <c r="G25" s="84"/>
      <c r="H25" s="83"/>
      <c r="I25" s="84"/>
      <c r="J25" s="83"/>
      <c r="K25" s="84"/>
    </row>
    <row r="26" spans="1:11" ht="13.5">
      <c r="A26" s="96">
        <v>22</v>
      </c>
      <c r="B26" s="93"/>
      <c r="C26" s="56"/>
      <c r="D26" s="83"/>
      <c r="E26" s="84"/>
      <c r="F26" s="83"/>
      <c r="G26" s="84"/>
      <c r="H26" s="83"/>
      <c r="I26" s="84"/>
      <c r="J26" s="83"/>
      <c r="K26" s="84"/>
    </row>
    <row r="27" spans="1:11" ht="13.5">
      <c r="A27" s="96">
        <v>23</v>
      </c>
      <c r="B27" s="93"/>
      <c r="C27" s="56"/>
      <c r="D27" s="83"/>
      <c r="E27" s="84"/>
      <c r="F27" s="83"/>
      <c r="G27" s="84"/>
      <c r="H27" s="83"/>
      <c r="I27" s="84"/>
      <c r="J27" s="83"/>
      <c r="K27" s="84"/>
    </row>
    <row r="28" spans="1:11" ht="13.5">
      <c r="A28" s="96">
        <v>24</v>
      </c>
      <c r="B28" s="93"/>
      <c r="C28" s="56"/>
      <c r="D28" s="83"/>
      <c r="E28" s="84"/>
      <c r="F28" s="83"/>
      <c r="G28" s="84"/>
      <c r="H28" s="83"/>
      <c r="I28" s="84"/>
      <c r="J28" s="83"/>
      <c r="K28" s="84"/>
    </row>
    <row r="29" spans="1:11" ht="13.5">
      <c r="A29" s="96">
        <v>25</v>
      </c>
      <c r="B29" s="93"/>
      <c r="C29" s="56"/>
      <c r="D29" s="83"/>
      <c r="E29" s="84"/>
      <c r="F29" s="83"/>
      <c r="G29" s="84"/>
      <c r="H29" s="83"/>
      <c r="I29" s="84"/>
      <c r="J29" s="83"/>
      <c r="K29" s="84"/>
    </row>
    <row r="30" spans="1:11" ht="13.5">
      <c r="A30" s="96">
        <v>26</v>
      </c>
      <c r="B30" s="93"/>
      <c r="C30" s="56"/>
      <c r="D30" s="83"/>
      <c r="E30" s="84"/>
      <c r="F30" s="83"/>
      <c r="G30" s="84"/>
      <c r="H30" s="83"/>
      <c r="I30" s="84"/>
      <c r="J30" s="83"/>
      <c r="K30" s="84"/>
    </row>
    <row r="31" spans="1:11" ht="13.5">
      <c r="A31" s="96">
        <v>27</v>
      </c>
      <c r="B31" s="93"/>
      <c r="C31" s="56"/>
      <c r="D31" s="83"/>
      <c r="E31" s="84"/>
      <c r="F31" s="83"/>
      <c r="G31" s="84"/>
      <c r="H31" s="83"/>
      <c r="I31" s="84"/>
      <c r="J31" s="83"/>
      <c r="K31" s="84"/>
    </row>
    <row r="32" spans="1:11" ht="13.5">
      <c r="A32" s="96">
        <v>28</v>
      </c>
      <c r="B32" s="93"/>
      <c r="C32" s="56"/>
      <c r="D32" s="83"/>
      <c r="E32" s="84"/>
      <c r="F32" s="83"/>
      <c r="G32" s="84"/>
      <c r="H32" s="83"/>
      <c r="I32" s="84"/>
      <c r="J32" s="83"/>
      <c r="K32" s="84"/>
    </row>
    <row r="33" spans="1:11" ht="13.5">
      <c r="A33" s="96">
        <v>29</v>
      </c>
      <c r="B33" s="93"/>
      <c r="C33" s="56"/>
      <c r="D33" s="83"/>
      <c r="E33" s="84"/>
      <c r="F33" s="83"/>
      <c r="G33" s="84"/>
      <c r="H33" s="83"/>
      <c r="I33" s="84"/>
      <c r="J33" s="83"/>
      <c r="K33" s="84"/>
    </row>
    <row r="34" spans="1:11" ht="13.5">
      <c r="A34" s="96">
        <v>30</v>
      </c>
      <c r="B34" s="93"/>
      <c r="C34" s="56"/>
      <c r="D34" s="83"/>
      <c r="E34" s="84"/>
      <c r="F34" s="83"/>
      <c r="G34" s="84"/>
      <c r="H34" s="83"/>
      <c r="I34" s="84"/>
      <c r="J34" s="83"/>
      <c r="K34" s="84"/>
    </row>
    <row r="35" spans="1:11" ht="13.5">
      <c r="A35" s="96">
        <v>31</v>
      </c>
      <c r="B35" s="93"/>
      <c r="C35" s="56"/>
      <c r="D35" s="83"/>
      <c r="E35" s="84"/>
      <c r="F35" s="83"/>
      <c r="G35" s="84"/>
      <c r="H35" s="83"/>
      <c r="I35" s="84"/>
      <c r="J35" s="83"/>
      <c r="K35" s="84"/>
    </row>
    <row r="36" spans="1:11" ht="13.5">
      <c r="A36" s="96">
        <v>32</v>
      </c>
      <c r="B36" s="93"/>
      <c r="C36" s="56"/>
      <c r="D36" s="83"/>
      <c r="E36" s="84"/>
      <c r="F36" s="83"/>
      <c r="G36" s="84"/>
      <c r="H36" s="83"/>
      <c r="I36" s="84"/>
      <c r="J36" s="83"/>
      <c r="K36" s="84"/>
    </row>
    <row r="37" spans="1:11" ht="13.5">
      <c r="A37" s="96">
        <v>33</v>
      </c>
      <c r="B37" s="93"/>
      <c r="C37" s="56"/>
      <c r="D37" s="83"/>
      <c r="E37" s="84"/>
      <c r="F37" s="83"/>
      <c r="G37" s="84"/>
      <c r="H37" s="83"/>
      <c r="I37" s="84"/>
      <c r="J37" s="83"/>
      <c r="K37" s="84"/>
    </row>
    <row r="38" spans="1:11" ht="13.5">
      <c r="A38" s="96">
        <v>34</v>
      </c>
      <c r="B38" s="93"/>
      <c r="C38" s="56"/>
      <c r="D38" s="83"/>
      <c r="E38" s="84"/>
      <c r="F38" s="83"/>
      <c r="G38" s="84"/>
      <c r="H38" s="83"/>
      <c r="I38" s="84"/>
      <c r="J38" s="83"/>
      <c r="K38" s="84"/>
    </row>
    <row r="39" spans="1:11" ht="13.5">
      <c r="A39" s="96">
        <v>35</v>
      </c>
      <c r="B39" s="93"/>
      <c r="C39" s="56"/>
      <c r="D39" s="83"/>
      <c r="E39" s="84"/>
      <c r="F39" s="83"/>
      <c r="G39" s="84"/>
      <c r="H39" s="83"/>
      <c r="I39" s="84"/>
      <c r="J39" s="83"/>
      <c r="K39" s="84"/>
    </row>
    <row r="40" spans="1:11" ht="13.5">
      <c r="A40" s="96">
        <v>36</v>
      </c>
      <c r="B40" s="93"/>
      <c r="C40" s="56"/>
      <c r="D40" s="83"/>
      <c r="E40" s="84"/>
      <c r="F40" s="83"/>
      <c r="G40" s="84"/>
      <c r="H40" s="83"/>
      <c r="I40" s="84"/>
      <c r="J40" s="83"/>
      <c r="K40" s="84"/>
    </row>
    <row r="41" spans="1:11" ht="13.5">
      <c r="A41" s="96">
        <v>37</v>
      </c>
      <c r="B41" s="93"/>
      <c r="C41" s="56"/>
      <c r="D41" s="83"/>
      <c r="E41" s="84"/>
      <c r="F41" s="83"/>
      <c r="G41" s="84"/>
      <c r="H41" s="83"/>
      <c r="I41" s="84"/>
      <c r="J41" s="83"/>
      <c r="K41" s="84"/>
    </row>
    <row r="42" spans="1:11" ht="13.5">
      <c r="A42" s="96">
        <v>38</v>
      </c>
      <c r="B42" s="93"/>
      <c r="C42" s="56"/>
      <c r="D42" s="83"/>
      <c r="E42" s="84"/>
      <c r="F42" s="83"/>
      <c r="G42" s="84"/>
      <c r="H42" s="83"/>
      <c r="I42" s="84"/>
      <c r="J42" s="83"/>
      <c r="K42" s="84"/>
    </row>
    <row r="43" spans="1:11" ht="13.5">
      <c r="A43" s="96">
        <v>39</v>
      </c>
      <c r="B43" s="93"/>
      <c r="C43" s="56"/>
      <c r="D43" s="83"/>
      <c r="E43" s="84"/>
      <c r="F43" s="83"/>
      <c r="G43" s="84"/>
      <c r="H43" s="83"/>
      <c r="I43" s="84"/>
      <c r="J43" s="83"/>
      <c r="K43" s="84"/>
    </row>
    <row r="44" spans="1:11" ht="13.5">
      <c r="A44" s="96">
        <v>40</v>
      </c>
      <c r="B44" s="93"/>
      <c r="C44" s="56"/>
      <c r="D44" s="83"/>
      <c r="E44" s="84"/>
      <c r="F44" s="83"/>
      <c r="G44" s="84"/>
      <c r="H44" s="83"/>
      <c r="I44" s="84"/>
      <c r="J44" s="83"/>
      <c r="K44" s="84"/>
    </row>
    <row r="45" spans="1:11" ht="13.5">
      <c r="A45" s="96">
        <v>41</v>
      </c>
      <c r="B45" s="93"/>
      <c r="C45" s="56"/>
      <c r="D45" s="83"/>
      <c r="E45" s="84"/>
      <c r="F45" s="83"/>
      <c r="G45" s="84"/>
      <c r="H45" s="83"/>
      <c r="I45" s="84"/>
      <c r="J45" s="83"/>
      <c r="K45" s="84"/>
    </row>
    <row r="46" spans="1:11" ht="13.5">
      <c r="A46" s="96">
        <v>42</v>
      </c>
      <c r="B46" s="93"/>
      <c r="C46" s="56"/>
      <c r="D46" s="83"/>
      <c r="E46" s="84"/>
      <c r="F46" s="83"/>
      <c r="G46" s="84"/>
      <c r="H46" s="83"/>
      <c r="I46" s="84"/>
      <c r="J46" s="83"/>
      <c r="K46" s="84"/>
    </row>
    <row r="47" spans="1:11" ht="13.5">
      <c r="A47" s="96">
        <v>43</v>
      </c>
      <c r="B47" s="93"/>
      <c r="C47" s="56"/>
      <c r="D47" s="83"/>
      <c r="E47" s="84"/>
      <c r="F47" s="83"/>
      <c r="G47" s="84"/>
      <c r="H47" s="83"/>
      <c r="I47" s="84"/>
      <c r="J47" s="83"/>
      <c r="K47" s="84"/>
    </row>
    <row r="48" spans="1:11" ht="13.5">
      <c r="A48" s="96">
        <v>44</v>
      </c>
      <c r="B48" s="93"/>
      <c r="C48" s="56"/>
      <c r="D48" s="83"/>
      <c r="E48" s="84"/>
      <c r="F48" s="83"/>
      <c r="G48" s="84"/>
      <c r="H48" s="83"/>
      <c r="I48" s="84"/>
      <c r="J48" s="83"/>
      <c r="K48" s="84"/>
    </row>
    <row r="49" spans="1:11" ht="13.5">
      <c r="A49" s="96">
        <v>45</v>
      </c>
      <c r="B49" s="93"/>
      <c r="C49" s="56"/>
      <c r="D49" s="83"/>
      <c r="E49" s="84"/>
      <c r="F49" s="83"/>
      <c r="G49" s="84"/>
      <c r="H49" s="83"/>
      <c r="I49" s="84"/>
      <c r="J49" s="83"/>
      <c r="K49" s="84"/>
    </row>
    <row r="50" spans="1:11" ht="13.5">
      <c r="A50" s="96">
        <v>46</v>
      </c>
      <c r="B50" s="93"/>
      <c r="C50" s="56"/>
      <c r="D50" s="83"/>
      <c r="E50" s="84"/>
      <c r="F50" s="83"/>
      <c r="G50" s="84"/>
      <c r="H50" s="83"/>
      <c r="I50" s="84"/>
      <c r="J50" s="83"/>
      <c r="K50" s="84"/>
    </row>
    <row r="51" spans="1:11" ht="13.5">
      <c r="A51" s="96">
        <v>47</v>
      </c>
      <c r="B51" s="93"/>
      <c r="C51" s="56"/>
      <c r="D51" s="83"/>
      <c r="E51" s="84"/>
      <c r="F51" s="83"/>
      <c r="G51" s="84"/>
      <c r="H51" s="83"/>
      <c r="I51" s="84"/>
      <c r="J51" s="83"/>
      <c r="K51" s="84"/>
    </row>
    <row r="52" spans="1:11" ht="13.5">
      <c r="A52" s="96">
        <v>48</v>
      </c>
      <c r="B52" s="93"/>
      <c r="C52" s="56"/>
      <c r="D52" s="83"/>
      <c r="E52" s="84"/>
      <c r="F52" s="83"/>
      <c r="G52" s="84"/>
      <c r="H52" s="83"/>
      <c r="I52" s="84"/>
      <c r="J52" s="83"/>
      <c r="K52" s="84"/>
    </row>
    <row r="53" spans="1:11" ht="13.5">
      <c r="A53" s="96">
        <v>49</v>
      </c>
      <c r="B53" s="93"/>
      <c r="C53" s="56"/>
      <c r="D53" s="83"/>
      <c r="E53" s="84"/>
      <c r="F53" s="83"/>
      <c r="G53" s="84"/>
      <c r="H53" s="83"/>
      <c r="I53" s="84"/>
      <c r="J53" s="83"/>
      <c r="K53" s="84"/>
    </row>
    <row r="54" spans="1:11" ht="14.25" thickBot="1">
      <c r="A54" s="97">
        <v>50</v>
      </c>
      <c r="B54" s="94"/>
      <c r="C54" s="57"/>
      <c r="D54" s="86"/>
      <c r="E54" s="87"/>
      <c r="F54" s="86"/>
      <c r="G54" s="87"/>
      <c r="H54" s="86"/>
      <c r="I54" s="87"/>
      <c r="J54" s="86"/>
      <c r="K54" s="87"/>
    </row>
    <row r="55" ht="14.25" thickBot="1"/>
    <row r="56" spans="2:11" ht="14.25" thickBot="1">
      <c r="B56" s="8" t="s">
        <v>92</v>
      </c>
      <c r="C56" s="24">
        <f>SUM(C5:C54)</f>
        <v>176202</v>
      </c>
      <c r="D56" s="88" t="s">
        <v>92</v>
      </c>
      <c r="E56" s="89">
        <f>SUM(E5:E54)</f>
        <v>0</v>
      </c>
      <c r="F56" s="88" t="s">
        <v>92</v>
      </c>
      <c r="G56" s="89">
        <f>SUM(G5:G54)</f>
        <v>0</v>
      </c>
      <c r="H56" s="88" t="s">
        <v>92</v>
      </c>
      <c r="I56" s="89">
        <f>SUM(I5:I54)</f>
        <v>0</v>
      </c>
      <c r="J56" s="88" t="s">
        <v>92</v>
      </c>
      <c r="K56" s="89">
        <f>SUM(K5:K54)</f>
        <v>0</v>
      </c>
    </row>
    <row r="58" spans="1:11" ht="13.5" customHeight="1">
      <c r="A58" s="166" t="s">
        <v>78</v>
      </c>
      <c r="B58" s="166"/>
      <c r="C58" s="166"/>
      <c r="D58" s="166"/>
      <c r="E58" s="166"/>
      <c r="F58" s="166"/>
      <c r="G58" s="166"/>
      <c r="H58" s="166"/>
      <c r="I58" s="166"/>
      <c r="J58" s="166"/>
      <c r="K58" s="166"/>
    </row>
    <row r="59" spans="1:11" ht="13.5">
      <c r="A59" s="166"/>
      <c r="B59" s="166"/>
      <c r="C59" s="166"/>
      <c r="D59" s="166"/>
      <c r="E59" s="166"/>
      <c r="F59" s="166"/>
      <c r="G59" s="166"/>
      <c r="H59" s="166"/>
      <c r="I59" s="166"/>
      <c r="J59" s="166"/>
      <c r="K59" s="166"/>
    </row>
    <row r="60" spans="1:11" ht="13.5">
      <c r="A60" s="130" t="s">
        <v>76</v>
      </c>
      <c r="B60" s="130"/>
      <c r="C60" s="130"/>
      <c r="D60" s="130"/>
      <c r="E60" s="130"/>
      <c r="F60" s="130"/>
      <c r="G60" s="130"/>
      <c r="H60" s="130"/>
      <c r="I60" s="130"/>
      <c r="J60" s="130"/>
      <c r="K60" s="130"/>
    </row>
    <row r="61" spans="1:11" ht="13.5">
      <c r="A61" s="130" t="s">
        <v>94</v>
      </c>
      <c r="B61" s="130"/>
      <c r="C61" s="130"/>
      <c r="D61" s="130"/>
      <c r="E61" s="130"/>
      <c r="F61" s="130"/>
      <c r="G61" s="130"/>
      <c r="H61" s="130"/>
      <c r="I61" s="130"/>
      <c r="J61" s="130"/>
      <c r="K61" s="130"/>
    </row>
    <row r="62" spans="1:11" ht="13.5">
      <c r="A62" s="78"/>
      <c r="B62" s="78"/>
      <c r="C62" s="78"/>
      <c r="D62" s="77"/>
      <c r="E62" s="77"/>
      <c r="F62" s="77"/>
      <c r="G62" s="77"/>
      <c r="H62" s="77"/>
      <c r="I62" s="77"/>
      <c r="J62" s="77"/>
      <c r="K62" s="77"/>
    </row>
    <row r="63" spans="1:11" ht="13.5">
      <c r="A63" s="78"/>
      <c r="B63" s="78"/>
      <c r="C63" s="78"/>
      <c r="D63" s="77"/>
      <c r="E63" s="77"/>
      <c r="F63" s="77"/>
      <c r="G63" s="77"/>
      <c r="H63" s="77"/>
      <c r="I63" s="77"/>
      <c r="J63" s="77"/>
      <c r="K63" s="77"/>
    </row>
    <row r="65" ht="13.5">
      <c r="D65" s="2"/>
    </row>
  </sheetData>
  <sheetProtection/>
  <mergeCells count="9">
    <mergeCell ref="A60:K60"/>
    <mergeCell ref="A61:K61"/>
    <mergeCell ref="D3:E3"/>
    <mergeCell ref="F3:G3"/>
    <mergeCell ref="H3:I3"/>
    <mergeCell ref="J3:K3"/>
    <mergeCell ref="A3:A4"/>
    <mergeCell ref="B3:C3"/>
    <mergeCell ref="A58:K59"/>
  </mergeCells>
  <printOptions horizontalCentered="1"/>
  <pageMargins left="0.3937007874015748" right="0.3937007874015748" top="0.3937007874015748" bottom="0.3937007874015748" header="0.1968503937007874" footer="0.2362204724409449"/>
  <pageSetup horizontalDpi="300" verticalDpi="300" orientation="landscape" paperSize="9" scale="69" r:id="rId1"/>
</worksheet>
</file>

<file path=xl/worksheets/sheet3.xml><?xml version="1.0" encoding="utf-8"?>
<worksheet xmlns="http://schemas.openxmlformats.org/spreadsheetml/2006/main" xmlns:r="http://schemas.openxmlformats.org/officeDocument/2006/relationships">
  <sheetPr>
    <tabColor indexed="15"/>
  </sheetPr>
  <dimension ref="A1:AJ60"/>
  <sheetViews>
    <sheetView zoomScale="70" zoomScaleNormal="70" zoomScaleSheetLayoutView="85" zoomScalePageLayoutView="0" workbookViewId="0" topLeftCell="A1">
      <selection activeCell="O29" sqref="O29"/>
    </sheetView>
  </sheetViews>
  <sheetFormatPr defaultColWidth="9.00390625" defaultRowHeight="13.5"/>
  <cols>
    <col min="1" max="1" width="4.50390625" style="0" customWidth="1"/>
    <col min="2" max="2" width="12.75390625" style="0" customWidth="1"/>
    <col min="3" max="7" width="5.625" style="1" customWidth="1"/>
    <col min="8" max="33" width="5.625" style="0" customWidth="1"/>
    <col min="34" max="34" width="13.375" style="0" customWidth="1"/>
    <col min="35" max="38" width="6.625" style="0" customWidth="1"/>
  </cols>
  <sheetData>
    <row r="1" ht="21">
      <c r="A1" s="22" t="s">
        <v>12</v>
      </c>
    </row>
    <row r="3" spans="28:30" ht="14.25" thickBot="1">
      <c r="AB3" s="1"/>
      <c r="AC3" s="1"/>
      <c r="AD3" s="1"/>
    </row>
    <row r="4" spans="1:36" ht="14.25" thickBot="1">
      <c r="A4" s="9"/>
      <c r="B4" s="5" t="s">
        <v>0</v>
      </c>
      <c r="C4" s="5">
        <v>1</v>
      </c>
      <c r="D4" s="5">
        <v>2</v>
      </c>
      <c r="E4" s="5">
        <v>3</v>
      </c>
      <c r="F4" s="5">
        <v>4</v>
      </c>
      <c r="G4" s="5">
        <v>5</v>
      </c>
      <c r="H4" s="5">
        <v>6</v>
      </c>
      <c r="I4" s="5">
        <v>7</v>
      </c>
      <c r="J4" s="5">
        <v>8</v>
      </c>
      <c r="K4" s="5">
        <v>9</v>
      </c>
      <c r="L4" s="5">
        <v>10</v>
      </c>
      <c r="M4" s="5">
        <v>11</v>
      </c>
      <c r="N4" s="5">
        <v>12</v>
      </c>
      <c r="O4" s="5">
        <v>13</v>
      </c>
      <c r="P4" s="5">
        <v>14</v>
      </c>
      <c r="Q4" s="5">
        <v>15</v>
      </c>
      <c r="R4" s="5">
        <v>16</v>
      </c>
      <c r="S4" s="5">
        <v>17</v>
      </c>
      <c r="T4" s="5">
        <v>18</v>
      </c>
      <c r="U4" s="5">
        <v>19</v>
      </c>
      <c r="V4" s="5">
        <v>20</v>
      </c>
      <c r="W4" s="5">
        <v>21</v>
      </c>
      <c r="X4" s="5">
        <v>22</v>
      </c>
      <c r="Y4" s="5">
        <v>23</v>
      </c>
      <c r="Z4" s="5">
        <v>24</v>
      </c>
      <c r="AA4" s="5">
        <v>25</v>
      </c>
      <c r="AB4" s="5">
        <v>26</v>
      </c>
      <c r="AC4" s="5">
        <v>27</v>
      </c>
      <c r="AD4" s="5">
        <v>28</v>
      </c>
      <c r="AE4" s="5">
        <v>29</v>
      </c>
      <c r="AF4" s="5">
        <v>30</v>
      </c>
      <c r="AG4" s="5">
        <v>31</v>
      </c>
      <c r="AH4" s="6" t="s">
        <v>4</v>
      </c>
      <c r="AI4" s="1"/>
      <c r="AJ4" s="1"/>
    </row>
    <row r="5" spans="1:34" ht="14.25" thickTop="1">
      <c r="A5" s="4">
        <v>1</v>
      </c>
      <c r="B5" s="41" t="s">
        <v>47</v>
      </c>
      <c r="C5" s="41" t="s">
        <v>48</v>
      </c>
      <c r="D5" s="41" t="s">
        <v>48</v>
      </c>
      <c r="E5" s="41" t="s">
        <v>48</v>
      </c>
      <c r="F5" s="41" t="s">
        <v>48</v>
      </c>
      <c r="G5" s="41"/>
      <c r="H5" s="41" t="s">
        <v>48</v>
      </c>
      <c r="I5" s="41" t="s">
        <v>48</v>
      </c>
      <c r="J5" s="41"/>
      <c r="K5" s="41" t="s">
        <v>48</v>
      </c>
      <c r="L5" s="41" t="s">
        <v>48</v>
      </c>
      <c r="M5" s="41"/>
      <c r="N5" s="41"/>
      <c r="O5" s="41" t="s">
        <v>48</v>
      </c>
      <c r="P5" s="41" t="s">
        <v>48</v>
      </c>
      <c r="Q5" s="41" t="s">
        <v>48</v>
      </c>
      <c r="R5" s="41"/>
      <c r="S5" s="41" t="s">
        <v>48</v>
      </c>
      <c r="T5" s="41" t="s">
        <v>48</v>
      </c>
      <c r="U5" s="41"/>
      <c r="V5" s="41" t="s">
        <v>48</v>
      </c>
      <c r="W5" s="41"/>
      <c r="X5" s="41" t="s">
        <v>48</v>
      </c>
      <c r="Y5" s="41" t="s">
        <v>48</v>
      </c>
      <c r="Z5" s="41" t="s">
        <v>48</v>
      </c>
      <c r="AA5" s="41"/>
      <c r="AB5" s="41" t="s">
        <v>48</v>
      </c>
      <c r="AC5" s="41" t="s">
        <v>48</v>
      </c>
      <c r="AD5" s="41" t="s">
        <v>48</v>
      </c>
      <c r="AE5" s="41"/>
      <c r="AF5" s="41"/>
      <c r="AG5" s="41" t="s">
        <v>48</v>
      </c>
      <c r="AH5" s="45">
        <f>COUNTIF(C5:AG5,"○")</f>
        <v>21</v>
      </c>
    </row>
    <row r="6" spans="1:34" ht="13.5">
      <c r="A6" s="3">
        <v>2</v>
      </c>
      <c r="B6" s="42" t="s">
        <v>49</v>
      </c>
      <c r="C6" s="42" t="s">
        <v>48</v>
      </c>
      <c r="D6" s="42" t="s">
        <v>48</v>
      </c>
      <c r="E6" s="42" t="s">
        <v>48</v>
      </c>
      <c r="F6" s="42"/>
      <c r="G6" s="42"/>
      <c r="H6" s="42" t="s">
        <v>48</v>
      </c>
      <c r="I6" s="42"/>
      <c r="J6" s="42"/>
      <c r="K6" s="42"/>
      <c r="L6" s="42" t="s">
        <v>48</v>
      </c>
      <c r="M6" s="42"/>
      <c r="N6" s="42" t="s">
        <v>48</v>
      </c>
      <c r="O6" s="42" t="s">
        <v>48</v>
      </c>
      <c r="P6" s="42" t="s">
        <v>48</v>
      </c>
      <c r="Q6" s="42"/>
      <c r="R6" s="42"/>
      <c r="S6" s="42" t="s">
        <v>48</v>
      </c>
      <c r="T6" s="42" t="s">
        <v>48</v>
      </c>
      <c r="U6" s="42"/>
      <c r="V6" s="42" t="s">
        <v>48</v>
      </c>
      <c r="W6" s="42"/>
      <c r="X6" s="42" t="s">
        <v>48</v>
      </c>
      <c r="Y6" s="42" t="s">
        <v>48</v>
      </c>
      <c r="Z6" s="42" t="s">
        <v>48</v>
      </c>
      <c r="AA6" s="42"/>
      <c r="AB6" s="42"/>
      <c r="AC6" s="42" t="s">
        <v>48</v>
      </c>
      <c r="AD6" s="42"/>
      <c r="AE6" s="42"/>
      <c r="AF6" s="42"/>
      <c r="AG6" s="42" t="s">
        <v>48</v>
      </c>
      <c r="AH6" s="46">
        <f aca="true" t="shared" si="0" ref="AH6:AH49">COUNTIF(C6:AG6,"○")</f>
        <v>16</v>
      </c>
    </row>
    <row r="7" spans="1:34" ht="13.5">
      <c r="A7" s="3">
        <v>3</v>
      </c>
      <c r="B7" s="42" t="s">
        <v>50</v>
      </c>
      <c r="C7" s="42" t="s">
        <v>48</v>
      </c>
      <c r="D7" s="42" t="s">
        <v>48</v>
      </c>
      <c r="E7" s="42"/>
      <c r="F7" s="42"/>
      <c r="G7" s="42"/>
      <c r="H7" s="42" t="s">
        <v>48</v>
      </c>
      <c r="I7" s="42" t="s">
        <v>48</v>
      </c>
      <c r="J7" s="42" t="s">
        <v>48</v>
      </c>
      <c r="K7" s="42"/>
      <c r="L7" s="42" t="s">
        <v>48</v>
      </c>
      <c r="M7" s="42" t="s">
        <v>48</v>
      </c>
      <c r="N7" s="42" t="s">
        <v>48</v>
      </c>
      <c r="O7" s="42" t="s">
        <v>48</v>
      </c>
      <c r="P7" s="42"/>
      <c r="Q7" s="42" t="s">
        <v>48</v>
      </c>
      <c r="R7" s="42" t="s">
        <v>48</v>
      </c>
      <c r="S7" s="42"/>
      <c r="T7" s="42" t="s">
        <v>48</v>
      </c>
      <c r="U7" s="42" t="s">
        <v>48</v>
      </c>
      <c r="V7" s="42" t="s">
        <v>48</v>
      </c>
      <c r="W7" s="42" t="s">
        <v>48</v>
      </c>
      <c r="X7" s="42" t="s">
        <v>48</v>
      </c>
      <c r="Y7" s="42"/>
      <c r="Z7" s="42"/>
      <c r="AA7" s="42"/>
      <c r="AB7" s="42" t="s">
        <v>48</v>
      </c>
      <c r="AC7" s="42" t="s">
        <v>48</v>
      </c>
      <c r="AD7" s="42" t="s">
        <v>48</v>
      </c>
      <c r="AE7" s="42" t="s">
        <v>48</v>
      </c>
      <c r="AF7" s="42" t="s">
        <v>48</v>
      </c>
      <c r="AG7" s="42" t="s">
        <v>48</v>
      </c>
      <c r="AH7" s="46">
        <f t="shared" si="0"/>
        <v>22</v>
      </c>
    </row>
    <row r="8" spans="1:34" ht="13.5">
      <c r="A8" s="3">
        <v>4</v>
      </c>
      <c r="B8" s="42" t="s">
        <v>51</v>
      </c>
      <c r="C8" s="42" t="s">
        <v>48</v>
      </c>
      <c r="D8" s="42" t="s">
        <v>48</v>
      </c>
      <c r="E8" s="42" t="s">
        <v>48</v>
      </c>
      <c r="F8" s="42"/>
      <c r="G8" s="42" t="s">
        <v>48</v>
      </c>
      <c r="H8" s="42" t="s">
        <v>48</v>
      </c>
      <c r="I8" s="42" t="s">
        <v>48</v>
      </c>
      <c r="J8" s="42"/>
      <c r="K8" s="42"/>
      <c r="L8" s="42"/>
      <c r="M8" s="42" t="s">
        <v>48</v>
      </c>
      <c r="N8" s="42" t="s">
        <v>48</v>
      </c>
      <c r="O8" s="42" t="s">
        <v>48</v>
      </c>
      <c r="P8" s="42" t="s">
        <v>48</v>
      </c>
      <c r="Q8" s="42"/>
      <c r="R8" s="42" t="s">
        <v>48</v>
      </c>
      <c r="S8" s="42" t="s">
        <v>48</v>
      </c>
      <c r="T8" s="42" t="s">
        <v>48</v>
      </c>
      <c r="U8" s="42" t="s">
        <v>48</v>
      </c>
      <c r="V8" s="42"/>
      <c r="W8" s="42"/>
      <c r="X8" s="42"/>
      <c r="Y8" s="42"/>
      <c r="Z8" s="42"/>
      <c r="AA8" s="42"/>
      <c r="AB8" s="42"/>
      <c r="AC8" s="42"/>
      <c r="AD8" s="42"/>
      <c r="AE8" s="42"/>
      <c r="AF8" s="42"/>
      <c r="AG8" s="42"/>
      <c r="AH8" s="46">
        <f t="shared" si="0"/>
        <v>14</v>
      </c>
    </row>
    <row r="9" spans="1:34" ht="13.5">
      <c r="A9" s="3">
        <v>5</v>
      </c>
      <c r="B9" s="42" t="s">
        <v>52</v>
      </c>
      <c r="C9" s="42" t="s">
        <v>48</v>
      </c>
      <c r="D9" s="42" t="s">
        <v>48</v>
      </c>
      <c r="E9" s="42" t="s">
        <v>48</v>
      </c>
      <c r="F9" s="42" t="s">
        <v>48</v>
      </c>
      <c r="G9" s="42"/>
      <c r="H9" s="42"/>
      <c r="I9" s="42" t="s">
        <v>48</v>
      </c>
      <c r="J9" s="42" t="s">
        <v>48</v>
      </c>
      <c r="K9" s="42" t="s">
        <v>48</v>
      </c>
      <c r="L9" s="42"/>
      <c r="M9" s="42"/>
      <c r="N9" s="42"/>
      <c r="O9" s="42"/>
      <c r="P9" s="42"/>
      <c r="Q9" s="42" t="s">
        <v>48</v>
      </c>
      <c r="R9" s="42" t="s">
        <v>48</v>
      </c>
      <c r="S9" s="42" t="s">
        <v>48</v>
      </c>
      <c r="T9" s="42" t="s">
        <v>48</v>
      </c>
      <c r="U9" s="42" t="s">
        <v>48</v>
      </c>
      <c r="V9" s="42" t="s">
        <v>48</v>
      </c>
      <c r="W9" s="42"/>
      <c r="X9" s="42" t="s">
        <v>48</v>
      </c>
      <c r="Y9" s="42" t="s">
        <v>48</v>
      </c>
      <c r="Z9" s="42"/>
      <c r="AA9" s="42" t="s">
        <v>48</v>
      </c>
      <c r="AB9" s="42"/>
      <c r="AC9" s="42" t="s">
        <v>48</v>
      </c>
      <c r="AD9" s="42"/>
      <c r="AE9" s="42"/>
      <c r="AF9" s="42" t="s">
        <v>48</v>
      </c>
      <c r="AG9" s="42" t="s">
        <v>48</v>
      </c>
      <c r="AH9" s="46">
        <f t="shared" si="0"/>
        <v>19</v>
      </c>
    </row>
    <row r="10" spans="1:34" ht="13.5">
      <c r="A10" s="3">
        <v>6</v>
      </c>
      <c r="B10" s="42" t="s">
        <v>53</v>
      </c>
      <c r="C10" s="42" t="s">
        <v>48</v>
      </c>
      <c r="D10" s="42"/>
      <c r="E10" s="42" t="s">
        <v>48</v>
      </c>
      <c r="F10" s="42" t="s">
        <v>48</v>
      </c>
      <c r="G10" s="42"/>
      <c r="H10" s="42" t="s">
        <v>48</v>
      </c>
      <c r="I10" s="42"/>
      <c r="J10" s="42" t="s">
        <v>48</v>
      </c>
      <c r="K10" s="42"/>
      <c r="L10" s="42" t="s">
        <v>48</v>
      </c>
      <c r="M10" s="42"/>
      <c r="N10" s="42"/>
      <c r="O10" s="42" t="s">
        <v>48</v>
      </c>
      <c r="P10" s="42" t="s">
        <v>48</v>
      </c>
      <c r="Q10" s="42" t="s">
        <v>48</v>
      </c>
      <c r="R10" s="42" t="s">
        <v>48</v>
      </c>
      <c r="S10" s="42" t="s">
        <v>48</v>
      </c>
      <c r="T10" s="42" t="s">
        <v>48</v>
      </c>
      <c r="U10" s="42" t="s">
        <v>48</v>
      </c>
      <c r="V10" s="42"/>
      <c r="W10" s="42"/>
      <c r="X10" s="42"/>
      <c r="Y10" s="42"/>
      <c r="Z10" s="42" t="s">
        <v>48</v>
      </c>
      <c r="AA10" s="42" t="s">
        <v>48</v>
      </c>
      <c r="AB10" s="42" t="s">
        <v>48</v>
      </c>
      <c r="AC10" s="42" t="s">
        <v>48</v>
      </c>
      <c r="AD10" s="42" t="s">
        <v>48</v>
      </c>
      <c r="AE10" s="42" t="s">
        <v>48</v>
      </c>
      <c r="AF10" s="42" t="s">
        <v>48</v>
      </c>
      <c r="AG10" s="42" t="s">
        <v>48</v>
      </c>
      <c r="AH10" s="46">
        <f t="shared" si="0"/>
        <v>21</v>
      </c>
    </row>
    <row r="11" spans="1:34" ht="13.5">
      <c r="A11" s="3">
        <v>7</v>
      </c>
      <c r="B11" s="42" t="s">
        <v>54</v>
      </c>
      <c r="C11" s="42" t="s">
        <v>48</v>
      </c>
      <c r="D11" s="42" t="s">
        <v>48</v>
      </c>
      <c r="E11" s="42" t="s">
        <v>48</v>
      </c>
      <c r="F11" s="42"/>
      <c r="G11" s="42" t="s">
        <v>48</v>
      </c>
      <c r="H11" s="42" t="s">
        <v>48</v>
      </c>
      <c r="I11" s="42"/>
      <c r="J11" s="42" t="s">
        <v>48</v>
      </c>
      <c r="K11" s="42" t="s">
        <v>48</v>
      </c>
      <c r="L11" s="42" t="s">
        <v>48</v>
      </c>
      <c r="M11" s="42"/>
      <c r="N11" s="42"/>
      <c r="O11" s="42" t="s">
        <v>48</v>
      </c>
      <c r="P11" s="42" t="s">
        <v>48</v>
      </c>
      <c r="Q11" s="42" t="s">
        <v>48</v>
      </c>
      <c r="R11" s="42"/>
      <c r="S11" s="42" t="s">
        <v>48</v>
      </c>
      <c r="T11" s="42" t="s">
        <v>48</v>
      </c>
      <c r="U11" s="42"/>
      <c r="V11" s="42"/>
      <c r="W11" s="42"/>
      <c r="X11" s="42"/>
      <c r="Y11" s="42"/>
      <c r="Z11" s="42" t="s">
        <v>48</v>
      </c>
      <c r="AA11" s="42"/>
      <c r="AB11" s="42"/>
      <c r="AC11" s="42"/>
      <c r="AD11" s="42" t="s">
        <v>48</v>
      </c>
      <c r="AE11" s="42"/>
      <c r="AF11" s="42"/>
      <c r="AG11" s="42" t="s">
        <v>48</v>
      </c>
      <c r="AH11" s="46">
        <f t="shared" si="0"/>
        <v>16</v>
      </c>
    </row>
    <row r="12" spans="1:34" ht="13.5">
      <c r="A12" s="3">
        <v>8</v>
      </c>
      <c r="B12" s="42" t="s">
        <v>55</v>
      </c>
      <c r="C12" s="42" t="s">
        <v>48</v>
      </c>
      <c r="D12" s="42" t="s">
        <v>48</v>
      </c>
      <c r="E12" s="42" t="s">
        <v>48</v>
      </c>
      <c r="F12" s="42" t="s">
        <v>48</v>
      </c>
      <c r="G12" s="42" t="s">
        <v>48</v>
      </c>
      <c r="H12" s="42" t="s">
        <v>48</v>
      </c>
      <c r="I12" s="42" t="s">
        <v>48</v>
      </c>
      <c r="J12" s="42" t="s">
        <v>48</v>
      </c>
      <c r="K12" s="42" t="s">
        <v>48</v>
      </c>
      <c r="L12" s="42" t="s">
        <v>48</v>
      </c>
      <c r="M12" s="42"/>
      <c r="N12" s="42"/>
      <c r="O12" s="42" t="s">
        <v>48</v>
      </c>
      <c r="P12" s="42"/>
      <c r="Q12" s="42" t="s">
        <v>48</v>
      </c>
      <c r="R12" s="42"/>
      <c r="S12" s="42" t="s">
        <v>48</v>
      </c>
      <c r="T12" s="42" t="s">
        <v>48</v>
      </c>
      <c r="U12" s="42" t="s">
        <v>48</v>
      </c>
      <c r="V12" s="42"/>
      <c r="W12" s="42"/>
      <c r="X12" s="42"/>
      <c r="Y12" s="42"/>
      <c r="Z12" s="42" t="s">
        <v>48</v>
      </c>
      <c r="AA12" s="42"/>
      <c r="AB12" s="42"/>
      <c r="AC12" s="42"/>
      <c r="AD12" s="42" t="s">
        <v>48</v>
      </c>
      <c r="AE12" s="42"/>
      <c r="AF12" s="42"/>
      <c r="AG12" s="42" t="s">
        <v>48</v>
      </c>
      <c r="AH12" s="46">
        <f t="shared" si="0"/>
        <v>18</v>
      </c>
    </row>
    <row r="13" spans="1:34" ht="13.5">
      <c r="A13" s="3">
        <v>9</v>
      </c>
      <c r="B13" s="42" t="s">
        <v>56</v>
      </c>
      <c r="C13" s="42" t="s">
        <v>48</v>
      </c>
      <c r="D13" s="42" t="s">
        <v>48</v>
      </c>
      <c r="E13" s="42" t="s">
        <v>48</v>
      </c>
      <c r="F13" s="42"/>
      <c r="G13" s="42"/>
      <c r="H13" s="42"/>
      <c r="I13" s="42" t="s">
        <v>48</v>
      </c>
      <c r="J13" s="42" t="s">
        <v>48</v>
      </c>
      <c r="K13" s="42"/>
      <c r="L13" s="42" t="s">
        <v>48</v>
      </c>
      <c r="M13" s="42"/>
      <c r="N13" s="42"/>
      <c r="O13" s="42" t="s">
        <v>48</v>
      </c>
      <c r="P13" s="42" t="s">
        <v>48</v>
      </c>
      <c r="Q13" s="42" t="s">
        <v>48</v>
      </c>
      <c r="R13" s="42"/>
      <c r="S13" s="42" t="s">
        <v>48</v>
      </c>
      <c r="T13" s="42"/>
      <c r="U13" s="42" t="s">
        <v>48</v>
      </c>
      <c r="V13" s="42"/>
      <c r="W13" s="42"/>
      <c r="X13" s="42"/>
      <c r="Y13" s="42"/>
      <c r="Z13" s="42" t="s">
        <v>48</v>
      </c>
      <c r="AA13" s="42"/>
      <c r="AB13" s="42"/>
      <c r="AC13" s="42"/>
      <c r="AD13" s="42" t="s">
        <v>48</v>
      </c>
      <c r="AE13" s="42"/>
      <c r="AF13" s="42"/>
      <c r="AG13" s="42" t="s">
        <v>48</v>
      </c>
      <c r="AH13" s="46">
        <f t="shared" si="0"/>
        <v>14</v>
      </c>
    </row>
    <row r="14" spans="1:34" ht="13.5">
      <c r="A14" s="3">
        <v>10</v>
      </c>
      <c r="B14" s="42" t="s">
        <v>57</v>
      </c>
      <c r="C14" s="42" t="s">
        <v>48</v>
      </c>
      <c r="D14" s="42" t="s">
        <v>48</v>
      </c>
      <c r="E14" s="42" t="s">
        <v>48</v>
      </c>
      <c r="F14" s="42"/>
      <c r="G14" s="42"/>
      <c r="H14" s="42"/>
      <c r="I14" s="42" t="s">
        <v>48</v>
      </c>
      <c r="J14" s="42" t="s">
        <v>48</v>
      </c>
      <c r="K14" s="42" t="s">
        <v>48</v>
      </c>
      <c r="L14" s="42" t="s">
        <v>48</v>
      </c>
      <c r="M14" s="42"/>
      <c r="N14" s="42"/>
      <c r="O14" s="42" t="s">
        <v>48</v>
      </c>
      <c r="P14" s="42" t="s">
        <v>48</v>
      </c>
      <c r="Q14" s="42"/>
      <c r="R14" s="42"/>
      <c r="S14" s="42" t="s">
        <v>48</v>
      </c>
      <c r="T14" s="42" t="s">
        <v>48</v>
      </c>
      <c r="U14" s="42" t="s">
        <v>48</v>
      </c>
      <c r="V14" s="42"/>
      <c r="W14" s="42"/>
      <c r="X14" s="42" t="s">
        <v>48</v>
      </c>
      <c r="Y14" s="42" t="s">
        <v>48</v>
      </c>
      <c r="Z14" s="42" t="s">
        <v>48</v>
      </c>
      <c r="AA14" s="42"/>
      <c r="AB14" s="42"/>
      <c r="AC14" s="42"/>
      <c r="AD14" s="42" t="s">
        <v>48</v>
      </c>
      <c r="AE14" s="42"/>
      <c r="AF14" s="42"/>
      <c r="AG14" s="42" t="s">
        <v>48</v>
      </c>
      <c r="AH14" s="46">
        <f t="shared" si="0"/>
        <v>17</v>
      </c>
    </row>
    <row r="15" spans="1:34" ht="13.5">
      <c r="A15" s="3">
        <v>11</v>
      </c>
      <c r="B15" s="42" t="s">
        <v>58</v>
      </c>
      <c r="C15" s="42" t="s">
        <v>48</v>
      </c>
      <c r="D15" s="42" t="s">
        <v>48</v>
      </c>
      <c r="E15" s="42" t="s">
        <v>48</v>
      </c>
      <c r="F15" s="42" t="s">
        <v>48</v>
      </c>
      <c r="G15" s="42" t="s">
        <v>48</v>
      </c>
      <c r="H15" s="42" t="s">
        <v>48</v>
      </c>
      <c r="I15" s="42" t="s">
        <v>48</v>
      </c>
      <c r="J15" s="42"/>
      <c r="K15" s="42" t="s">
        <v>48</v>
      </c>
      <c r="L15" s="42" t="s">
        <v>48</v>
      </c>
      <c r="M15" s="42"/>
      <c r="N15" s="42"/>
      <c r="O15" s="42" t="s">
        <v>48</v>
      </c>
      <c r="P15" s="42" t="s">
        <v>48</v>
      </c>
      <c r="Q15" s="42" t="s">
        <v>48</v>
      </c>
      <c r="R15" s="42"/>
      <c r="S15" s="42" t="s">
        <v>48</v>
      </c>
      <c r="T15" s="42" t="s">
        <v>48</v>
      </c>
      <c r="U15" s="42" t="s">
        <v>48</v>
      </c>
      <c r="V15" s="42"/>
      <c r="W15" s="42"/>
      <c r="X15" s="42" t="s">
        <v>48</v>
      </c>
      <c r="Y15" s="42" t="s">
        <v>48</v>
      </c>
      <c r="Z15" s="42" t="s">
        <v>48</v>
      </c>
      <c r="AA15" s="42"/>
      <c r="AB15" s="42"/>
      <c r="AC15" s="42"/>
      <c r="AD15" s="42" t="s">
        <v>48</v>
      </c>
      <c r="AE15" s="42"/>
      <c r="AF15" s="42"/>
      <c r="AG15" s="42" t="s">
        <v>48</v>
      </c>
      <c r="AH15" s="46">
        <f t="shared" si="0"/>
        <v>20</v>
      </c>
    </row>
    <row r="16" spans="1:34" ht="13.5">
      <c r="A16" s="3">
        <v>12</v>
      </c>
      <c r="B16" s="42" t="s">
        <v>59</v>
      </c>
      <c r="C16" s="42" t="s">
        <v>48</v>
      </c>
      <c r="D16" s="42" t="s">
        <v>48</v>
      </c>
      <c r="E16" s="42"/>
      <c r="F16" s="42"/>
      <c r="G16" s="42"/>
      <c r="H16" s="42" t="s">
        <v>48</v>
      </c>
      <c r="I16" s="42" t="s">
        <v>48</v>
      </c>
      <c r="J16" s="42" t="s">
        <v>48</v>
      </c>
      <c r="K16" s="42"/>
      <c r="L16" s="42"/>
      <c r="M16" s="42"/>
      <c r="N16" s="42"/>
      <c r="O16" s="42" t="s">
        <v>48</v>
      </c>
      <c r="P16" s="42" t="s">
        <v>48</v>
      </c>
      <c r="Q16" s="42" t="s">
        <v>48</v>
      </c>
      <c r="R16" s="42"/>
      <c r="S16" s="42" t="s">
        <v>48</v>
      </c>
      <c r="T16" s="42" t="s">
        <v>48</v>
      </c>
      <c r="U16" s="42" t="s">
        <v>48</v>
      </c>
      <c r="V16" s="42"/>
      <c r="W16" s="42"/>
      <c r="X16" s="42"/>
      <c r="Y16" s="42"/>
      <c r="Z16" s="42"/>
      <c r="AA16" s="42"/>
      <c r="AB16" s="42"/>
      <c r="AC16" s="42"/>
      <c r="AD16" s="42"/>
      <c r="AE16" s="42"/>
      <c r="AF16" s="42"/>
      <c r="AG16" s="42"/>
      <c r="AH16" s="46">
        <f t="shared" si="0"/>
        <v>11</v>
      </c>
    </row>
    <row r="17" spans="1:34" ht="13.5">
      <c r="A17" s="3">
        <v>13</v>
      </c>
      <c r="B17" s="42" t="s">
        <v>60</v>
      </c>
      <c r="C17" s="42" t="s">
        <v>48</v>
      </c>
      <c r="D17" s="42" t="s">
        <v>48</v>
      </c>
      <c r="E17" s="42" t="s">
        <v>48</v>
      </c>
      <c r="F17" s="42" t="s">
        <v>48</v>
      </c>
      <c r="G17" s="42"/>
      <c r="H17" s="42" t="s">
        <v>48</v>
      </c>
      <c r="I17" s="42"/>
      <c r="J17" s="42" t="s">
        <v>48</v>
      </c>
      <c r="K17" s="42" t="s">
        <v>48</v>
      </c>
      <c r="L17" s="42" t="s">
        <v>48</v>
      </c>
      <c r="M17" s="42" t="s">
        <v>48</v>
      </c>
      <c r="N17" s="42"/>
      <c r="O17" s="42"/>
      <c r="P17" s="42" t="s">
        <v>48</v>
      </c>
      <c r="Q17" s="42" t="s">
        <v>48</v>
      </c>
      <c r="R17" s="42"/>
      <c r="S17" s="42" t="s">
        <v>48</v>
      </c>
      <c r="T17" s="42"/>
      <c r="U17" s="42" t="s">
        <v>48</v>
      </c>
      <c r="V17" s="42"/>
      <c r="W17" s="42"/>
      <c r="X17" s="42" t="s">
        <v>48</v>
      </c>
      <c r="Y17" s="42" t="s">
        <v>48</v>
      </c>
      <c r="Z17" s="42" t="s">
        <v>48</v>
      </c>
      <c r="AA17" s="42"/>
      <c r="AB17" s="42"/>
      <c r="AC17" s="42"/>
      <c r="AD17" s="42" t="s">
        <v>48</v>
      </c>
      <c r="AE17" s="42"/>
      <c r="AF17" s="42" t="s">
        <v>48</v>
      </c>
      <c r="AG17" s="42" t="s">
        <v>48</v>
      </c>
      <c r="AH17" s="46">
        <f t="shared" si="0"/>
        <v>19</v>
      </c>
    </row>
    <row r="18" spans="1:34" ht="13.5">
      <c r="A18" s="3">
        <v>14</v>
      </c>
      <c r="B18" s="42" t="s">
        <v>61</v>
      </c>
      <c r="C18" s="42" t="s">
        <v>48</v>
      </c>
      <c r="D18" s="42"/>
      <c r="E18" s="42"/>
      <c r="F18" s="42" t="s">
        <v>48</v>
      </c>
      <c r="G18" s="42" t="s">
        <v>48</v>
      </c>
      <c r="H18" s="42" t="s">
        <v>48</v>
      </c>
      <c r="I18" s="42" t="s">
        <v>48</v>
      </c>
      <c r="J18" s="42"/>
      <c r="K18" s="42"/>
      <c r="L18" s="42" t="s">
        <v>48</v>
      </c>
      <c r="M18" s="42" t="s">
        <v>48</v>
      </c>
      <c r="N18" s="42" t="s">
        <v>48</v>
      </c>
      <c r="O18" s="42"/>
      <c r="P18" s="42" t="s">
        <v>48</v>
      </c>
      <c r="Q18" s="42" t="s">
        <v>48</v>
      </c>
      <c r="R18" s="42"/>
      <c r="S18" s="42" t="s">
        <v>48</v>
      </c>
      <c r="T18" s="42" t="s">
        <v>48</v>
      </c>
      <c r="U18" s="42"/>
      <c r="V18" s="42" t="s">
        <v>48</v>
      </c>
      <c r="W18" s="42" t="s">
        <v>48</v>
      </c>
      <c r="X18" s="42" t="s">
        <v>48</v>
      </c>
      <c r="Y18" s="42" t="s">
        <v>48</v>
      </c>
      <c r="Z18" s="42" t="s">
        <v>48</v>
      </c>
      <c r="AA18" s="42"/>
      <c r="AB18" s="42"/>
      <c r="AC18" s="42"/>
      <c r="AD18" s="42" t="s">
        <v>48</v>
      </c>
      <c r="AE18" s="42" t="s">
        <v>48</v>
      </c>
      <c r="AF18" s="42" t="s">
        <v>48</v>
      </c>
      <c r="AG18" s="42" t="s">
        <v>48</v>
      </c>
      <c r="AH18" s="46">
        <f t="shared" si="0"/>
        <v>21</v>
      </c>
    </row>
    <row r="19" spans="1:34" ht="13.5">
      <c r="A19" s="3">
        <v>15</v>
      </c>
      <c r="B19" s="42" t="s">
        <v>62</v>
      </c>
      <c r="C19" s="42" t="s">
        <v>48</v>
      </c>
      <c r="D19" s="42"/>
      <c r="E19" s="42"/>
      <c r="F19" s="42" t="s">
        <v>48</v>
      </c>
      <c r="G19" s="42" t="s">
        <v>48</v>
      </c>
      <c r="H19" s="42"/>
      <c r="I19" s="42" t="s">
        <v>48</v>
      </c>
      <c r="J19" s="42"/>
      <c r="K19" s="42"/>
      <c r="L19" s="42" t="s">
        <v>48</v>
      </c>
      <c r="M19" s="42"/>
      <c r="N19" s="42"/>
      <c r="O19" s="42"/>
      <c r="P19" s="42" t="s">
        <v>48</v>
      </c>
      <c r="Q19" s="42" t="s">
        <v>48</v>
      </c>
      <c r="R19" s="42"/>
      <c r="S19" s="42" t="s">
        <v>48</v>
      </c>
      <c r="T19" s="42" t="s">
        <v>48</v>
      </c>
      <c r="U19" s="42" t="s">
        <v>48</v>
      </c>
      <c r="V19" s="42" t="s">
        <v>48</v>
      </c>
      <c r="W19" s="42" t="s">
        <v>48</v>
      </c>
      <c r="X19" s="42" t="s">
        <v>48</v>
      </c>
      <c r="Y19" s="42" t="s">
        <v>48</v>
      </c>
      <c r="Z19" s="42" t="s">
        <v>48</v>
      </c>
      <c r="AA19" s="42" t="s">
        <v>48</v>
      </c>
      <c r="AB19" s="42" t="s">
        <v>48</v>
      </c>
      <c r="AC19" s="42" t="s">
        <v>48</v>
      </c>
      <c r="AD19" s="42" t="s">
        <v>48</v>
      </c>
      <c r="AE19" s="42"/>
      <c r="AF19" s="42"/>
      <c r="AG19" s="42" t="s">
        <v>48</v>
      </c>
      <c r="AH19" s="46">
        <f t="shared" si="0"/>
        <v>20</v>
      </c>
    </row>
    <row r="20" spans="1:34" ht="13.5">
      <c r="A20" s="3">
        <v>16</v>
      </c>
      <c r="B20" s="42" t="s">
        <v>63</v>
      </c>
      <c r="C20" s="42" t="s">
        <v>48</v>
      </c>
      <c r="D20" s="42"/>
      <c r="E20" s="42"/>
      <c r="F20" s="42" t="s">
        <v>48</v>
      </c>
      <c r="G20" s="42" t="s">
        <v>48</v>
      </c>
      <c r="H20" s="42" t="s">
        <v>48</v>
      </c>
      <c r="I20" s="42" t="s">
        <v>48</v>
      </c>
      <c r="J20" s="42"/>
      <c r="K20" s="42"/>
      <c r="L20" s="42" t="s">
        <v>48</v>
      </c>
      <c r="M20" s="42"/>
      <c r="N20" s="42"/>
      <c r="O20" s="42"/>
      <c r="P20" s="42" t="s">
        <v>48</v>
      </c>
      <c r="Q20" s="42" t="s">
        <v>48</v>
      </c>
      <c r="R20" s="42" t="s">
        <v>48</v>
      </c>
      <c r="S20" s="42" t="s">
        <v>48</v>
      </c>
      <c r="T20" s="42"/>
      <c r="U20" s="42"/>
      <c r="V20" s="42" t="s">
        <v>48</v>
      </c>
      <c r="W20" s="42"/>
      <c r="X20" s="42"/>
      <c r="Y20" s="42"/>
      <c r="Z20" s="42"/>
      <c r="AA20" s="42" t="s">
        <v>48</v>
      </c>
      <c r="AB20" s="42" t="s">
        <v>48</v>
      </c>
      <c r="AC20" s="42" t="s">
        <v>48</v>
      </c>
      <c r="AD20" s="42" t="s">
        <v>48</v>
      </c>
      <c r="AE20" s="42"/>
      <c r="AF20" s="42"/>
      <c r="AG20" s="42" t="s">
        <v>48</v>
      </c>
      <c r="AH20" s="46">
        <f t="shared" si="0"/>
        <v>16</v>
      </c>
    </row>
    <row r="21" spans="1:34" ht="13.5">
      <c r="A21" s="3">
        <v>17</v>
      </c>
      <c r="B21" s="42" t="s">
        <v>64</v>
      </c>
      <c r="C21" s="42" t="s">
        <v>48</v>
      </c>
      <c r="D21" s="42"/>
      <c r="E21" s="42"/>
      <c r="F21" s="42" t="s">
        <v>48</v>
      </c>
      <c r="G21" s="42"/>
      <c r="H21" s="42"/>
      <c r="I21" s="42" t="s">
        <v>48</v>
      </c>
      <c r="J21" s="42" t="s">
        <v>48</v>
      </c>
      <c r="K21" s="42" t="s">
        <v>48</v>
      </c>
      <c r="L21" s="42" t="s">
        <v>48</v>
      </c>
      <c r="M21" s="42" t="s">
        <v>48</v>
      </c>
      <c r="N21" s="42"/>
      <c r="O21" s="42"/>
      <c r="P21" s="42" t="s">
        <v>48</v>
      </c>
      <c r="Q21" s="42" t="s">
        <v>48</v>
      </c>
      <c r="R21" s="42" t="s">
        <v>48</v>
      </c>
      <c r="S21" s="42" t="s">
        <v>48</v>
      </c>
      <c r="T21" s="42" t="s">
        <v>48</v>
      </c>
      <c r="U21" s="42" t="s">
        <v>48</v>
      </c>
      <c r="V21" s="42" t="s">
        <v>48</v>
      </c>
      <c r="W21" s="42"/>
      <c r="X21" s="42"/>
      <c r="Y21" s="42"/>
      <c r="Z21" s="42"/>
      <c r="AA21" s="42" t="s">
        <v>48</v>
      </c>
      <c r="AB21" s="42" t="s">
        <v>48</v>
      </c>
      <c r="AC21" s="42" t="s">
        <v>48</v>
      </c>
      <c r="AD21" s="42" t="s">
        <v>48</v>
      </c>
      <c r="AE21" s="42"/>
      <c r="AF21" s="42"/>
      <c r="AG21" s="42" t="s">
        <v>48</v>
      </c>
      <c r="AH21" s="46">
        <f t="shared" si="0"/>
        <v>19</v>
      </c>
    </row>
    <row r="22" spans="1:34" ht="13.5">
      <c r="A22" s="3">
        <v>18</v>
      </c>
      <c r="B22" s="42" t="s">
        <v>65</v>
      </c>
      <c r="C22" s="42" t="s">
        <v>48</v>
      </c>
      <c r="D22" s="42" t="s">
        <v>48</v>
      </c>
      <c r="E22" s="42" t="s">
        <v>48</v>
      </c>
      <c r="F22" s="42" t="s">
        <v>48</v>
      </c>
      <c r="G22" s="42" t="s">
        <v>48</v>
      </c>
      <c r="H22" s="42" t="s">
        <v>48</v>
      </c>
      <c r="I22" s="42" t="s">
        <v>48</v>
      </c>
      <c r="J22" s="42" t="s">
        <v>48</v>
      </c>
      <c r="K22" s="42" t="s">
        <v>48</v>
      </c>
      <c r="L22" s="42" t="s">
        <v>48</v>
      </c>
      <c r="M22" s="42" t="s">
        <v>48</v>
      </c>
      <c r="N22" s="42"/>
      <c r="O22" s="42"/>
      <c r="P22" s="42" t="s">
        <v>48</v>
      </c>
      <c r="Q22" s="42" t="s">
        <v>48</v>
      </c>
      <c r="R22" s="42" t="s">
        <v>48</v>
      </c>
      <c r="S22" s="42" t="s">
        <v>48</v>
      </c>
      <c r="T22" s="42" t="s">
        <v>48</v>
      </c>
      <c r="U22" s="42" t="s">
        <v>48</v>
      </c>
      <c r="V22" s="42" t="s">
        <v>48</v>
      </c>
      <c r="W22" s="42"/>
      <c r="X22" s="42"/>
      <c r="Y22" s="42"/>
      <c r="Z22" s="42"/>
      <c r="AA22" s="42" t="s">
        <v>48</v>
      </c>
      <c r="AB22" s="42" t="s">
        <v>48</v>
      </c>
      <c r="AC22" s="42" t="s">
        <v>48</v>
      </c>
      <c r="AD22" s="42"/>
      <c r="AE22" s="42"/>
      <c r="AF22" s="42"/>
      <c r="AG22" s="42" t="s">
        <v>48</v>
      </c>
      <c r="AH22" s="46">
        <f t="shared" si="0"/>
        <v>22</v>
      </c>
    </row>
    <row r="23" spans="1:34" ht="13.5">
      <c r="A23" s="3">
        <v>19</v>
      </c>
      <c r="B23" s="42" t="s">
        <v>66</v>
      </c>
      <c r="C23" s="42" t="s">
        <v>48</v>
      </c>
      <c r="D23" s="42" t="s">
        <v>48</v>
      </c>
      <c r="E23" s="42" t="s">
        <v>48</v>
      </c>
      <c r="F23" s="42"/>
      <c r="G23" s="42"/>
      <c r="H23" s="42"/>
      <c r="I23" s="42" t="s">
        <v>48</v>
      </c>
      <c r="J23" s="42" t="s">
        <v>48</v>
      </c>
      <c r="K23" s="42" t="s">
        <v>48</v>
      </c>
      <c r="L23" s="42" t="s">
        <v>48</v>
      </c>
      <c r="M23" s="42" t="s">
        <v>48</v>
      </c>
      <c r="N23" s="42"/>
      <c r="O23" s="42"/>
      <c r="P23" s="42"/>
      <c r="Q23" s="42"/>
      <c r="R23" s="42"/>
      <c r="S23" s="42"/>
      <c r="T23" s="42" t="s">
        <v>48</v>
      </c>
      <c r="U23" s="42"/>
      <c r="V23" s="42"/>
      <c r="W23" s="42"/>
      <c r="X23" s="42" t="s">
        <v>48</v>
      </c>
      <c r="Y23" s="42" t="s">
        <v>48</v>
      </c>
      <c r="Z23" s="42" t="s">
        <v>48</v>
      </c>
      <c r="AA23" s="42" t="s">
        <v>48</v>
      </c>
      <c r="AB23" s="42" t="s">
        <v>48</v>
      </c>
      <c r="AC23" s="42"/>
      <c r="AD23" s="42"/>
      <c r="AE23" s="42"/>
      <c r="AF23" s="42"/>
      <c r="AG23" s="42" t="s">
        <v>48</v>
      </c>
      <c r="AH23" s="46">
        <f t="shared" si="0"/>
        <v>15</v>
      </c>
    </row>
    <row r="24" spans="1:34" ht="13.5">
      <c r="A24" s="3">
        <v>20</v>
      </c>
      <c r="B24" s="42" t="s">
        <v>67</v>
      </c>
      <c r="C24" s="42" t="s">
        <v>48</v>
      </c>
      <c r="D24" s="42" t="s">
        <v>48</v>
      </c>
      <c r="E24" s="42" t="s">
        <v>48</v>
      </c>
      <c r="F24" s="42"/>
      <c r="G24" s="42"/>
      <c r="H24" s="42" t="s">
        <v>48</v>
      </c>
      <c r="I24" s="42" t="s">
        <v>48</v>
      </c>
      <c r="J24" s="42" t="s">
        <v>48</v>
      </c>
      <c r="K24" s="42"/>
      <c r="L24" s="42"/>
      <c r="M24" s="42"/>
      <c r="N24" s="42"/>
      <c r="O24" s="42"/>
      <c r="P24" s="42" t="s">
        <v>48</v>
      </c>
      <c r="Q24" s="42" t="s">
        <v>48</v>
      </c>
      <c r="R24" s="42" t="s">
        <v>48</v>
      </c>
      <c r="S24" s="42" t="s">
        <v>48</v>
      </c>
      <c r="T24" s="42"/>
      <c r="U24" s="42"/>
      <c r="V24" s="42"/>
      <c r="W24" s="42"/>
      <c r="X24" s="42"/>
      <c r="Y24" s="42"/>
      <c r="Z24" s="42"/>
      <c r="AA24" s="42"/>
      <c r="AB24" s="42"/>
      <c r="AC24" s="42"/>
      <c r="AD24" s="42"/>
      <c r="AE24" s="42"/>
      <c r="AF24" s="42"/>
      <c r="AG24" s="42"/>
      <c r="AH24" s="46">
        <f t="shared" si="0"/>
        <v>10</v>
      </c>
    </row>
    <row r="25" spans="1:34" ht="13.5">
      <c r="A25" s="3">
        <v>21</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7">
        <f t="shared" si="0"/>
        <v>0</v>
      </c>
    </row>
    <row r="26" spans="1:34" ht="13.5">
      <c r="A26" s="3">
        <v>22</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7">
        <f t="shared" si="0"/>
        <v>0</v>
      </c>
    </row>
    <row r="27" spans="1:34" ht="13.5">
      <c r="A27" s="3">
        <v>23</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7">
        <f t="shared" si="0"/>
        <v>0</v>
      </c>
    </row>
    <row r="28" spans="1:34" ht="13.5">
      <c r="A28" s="3">
        <v>24</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7">
        <f t="shared" si="0"/>
        <v>0</v>
      </c>
    </row>
    <row r="29" spans="1:34" ht="13.5">
      <c r="A29" s="3">
        <v>25</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7">
        <f t="shared" si="0"/>
        <v>0</v>
      </c>
    </row>
    <row r="30" spans="1:34" ht="13.5">
      <c r="A30" s="3">
        <v>26</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7">
        <f t="shared" si="0"/>
        <v>0</v>
      </c>
    </row>
    <row r="31" spans="1:34" ht="13.5">
      <c r="A31" s="3">
        <v>27</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7">
        <f t="shared" si="0"/>
        <v>0</v>
      </c>
    </row>
    <row r="32" spans="1:34" ht="13.5">
      <c r="A32" s="3">
        <v>28</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7">
        <f t="shared" si="0"/>
        <v>0</v>
      </c>
    </row>
    <row r="33" spans="1:34" ht="13.5">
      <c r="A33" s="3">
        <v>29</v>
      </c>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7">
        <f t="shared" si="0"/>
        <v>0</v>
      </c>
    </row>
    <row r="34" spans="1:34" ht="13.5">
      <c r="A34" s="3">
        <v>30</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7">
        <f t="shared" si="0"/>
        <v>0</v>
      </c>
    </row>
    <row r="35" spans="1:34" ht="13.5">
      <c r="A35" s="3">
        <v>31</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7">
        <f t="shared" si="0"/>
        <v>0</v>
      </c>
    </row>
    <row r="36" spans="1:34" ht="13.5">
      <c r="A36" s="3">
        <v>32</v>
      </c>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7">
        <f t="shared" si="0"/>
        <v>0</v>
      </c>
    </row>
    <row r="37" spans="1:34" ht="13.5">
      <c r="A37" s="3">
        <v>33</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7">
        <f t="shared" si="0"/>
        <v>0</v>
      </c>
    </row>
    <row r="38" spans="1:34" ht="13.5">
      <c r="A38" s="3">
        <v>34</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7">
        <f t="shared" si="0"/>
        <v>0</v>
      </c>
    </row>
    <row r="39" spans="1:34" ht="13.5">
      <c r="A39" s="3">
        <v>35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7">
        <f t="shared" si="0"/>
        <v>0</v>
      </c>
    </row>
    <row r="40" spans="1:34" ht="13.5">
      <c r="A40" s="3">
        <v>36</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7">
        <f t="shared" si="0"/>
        <v>0</v>
      </c>
    </row>
    <row r="41" spans="1:34" ht="13.5">
      <c r="A41" s="3">
        <v>37</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7">
        <f t="shared" si="0"/>
        <v>0</v>
      </c>
    </row>
    <row r="42" spans="1:34" ht="13.5">
      <c r="A42" s="3">
        <v>38</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7">
        <f t="shared" si="0"/>
        <v>0</v>
      </c>
    </row>
    <row r="43" spans="1:34" ht="13.5">
      <c r="A43" s="3">
        <v>39</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7">
        <f t="shared" si="0"/>
        <v>0</v>
      </c>
    </row>
    <row r="44" spans="1:34" ht="13.5">
      <c r="A44" s="3">
        <v>40</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7">
        <f t="shared" si="0"/>
        <v>0</v>
      </c>
    </row>
    <row r="45" spans="1:34" ht="13.5">
      <c r="A45" s="3">
        <v>41</v>
      </c>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7">
        <f t="shared" si="0"/>
        <v>0</v>
      </c>
    </row>
    <row r="46" spans="1:34" ht="13.5">
      <c r="A46" s="3">
        <v>42</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7">
        <f t="shared" si="0"/>
        <v>0</v>
      </c>
    </row>
    <row r="47" spans="1:34" ht="13.5">
      <c r="A47" s="3">
        <v>43</v>
      </c>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7">
        <f t="shared" si="0"/>
        <v>0</v>
      </c>
    </row>
    <row r="48" spans="1:34" ht="13.5">
      <c r="A48" s="3">
        <v>44</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7">
        <f t="shared" si="0"/>
        <v>0</v>
      </c>
    </row>
    <row r="49" spans="1:34" ht="13.5">
      <c r="A49" s="3">
        <v>45</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7">
        <f t="shared" si="0"/>
        <v>0</v>
      </c>
    </row>
    <row r="50" spans="1:34" ht="13.5">
      <c r="A50" s="3">
        <v>46</v>
      </c>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7">
        <f>COUNTIF(C50:AG50,"○")</f>
        <v>0</v>
      </c>
    </row>
    <row r="51" spans="1:34" ht="13.5">
      <c r="A51" s="3">
        <v>47</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7">
        <f>COUNTIF(C51:AG51,"○")</f>
        <v>0</v>
      </c>
    </row>
    <row r="52" spans="1:34" ht="13.5">
      <c r="A52" s="3">
        <v>48</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7">
        <f>COUNTIF(C52:AG52,"○")</f>
        <v>0</v>
      </c>
    </row>
    <row r="53" spans="1:34" ht="13.5">
      <c r="A53" s="3">
        <v>49</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7">
        <f>COUNTIF(C53:AG53,"○")</f>
        <v>0</v>
      </c>
    </row>
    <row r="54" spans="1:34" ht="14.25" thickBot="1">
      <c r="A54" s="7">
        <v>50</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8">
        <f>COUNTIF(C54:AG54,"○")</f>
        <v>0</v>
      </c>
    </row>
    <row r="55" spans="1:34" ht="15" thickBot="1" thickTop="1">
      <c r="A55" s="167" t="s">
        <v>3</v>
      </c>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9"/>
      <c r="AH55" s="10">
        <f>SUM(AH5:AH54)</f>
        <v>351</v>
      </c>
    </row>
    <row r="57" ht="13.5">
      <c r="A57" t="s">
        <v>77</v>
      </c>
    </row>
    <row r="58" ht="13.5">
      <c r="A58" t="s">
        <v>76</v>
      </c>
    </row>
    <row r="59" ht="13.5">
      <c r="A59" t="s">
        <v>95</v>
      </c>
    </row>
    <row r="60" ht="13.5">
      <c r="A60" t="s">
        <v>96</v>
      </c>
    </row>
  </sheetData>
  <sheetProtection/>
  <mergeCells count="1">
    <mergeCell ref="A55:AG55"/>
  </mergeCells>
  <printOptions horizontalCentered="1"/>
  <pageMargins left="0.3937007874015748" right="0.3937007874015748" top="0.3937007874015748" bottom="0.3937007874015748" header="0.5118110236220472" footer="0.5118110236220472"/>
  <pageSetup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2009-11-02T11:15:19Z</cp:lastPrinted>
  <dcterms:created xsi:type="dcterms:W3CDTF">2007-03-14T08:19:19Z</dcterms:created>
  <dcterms:modified xsi:type="dcterms:W3CDTF">2009-11-02T12:45:16Z</dcterms:modified>
  <cp:category/>
  <cp:version/>
  <cp:contentType/>
  <cp:contentStatus/>
</cp:coreProperties>
</file>