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4910" windowHeight="8745" activeTab="0"/>
  </bookViews>
  <sheets>
    <sheet name="24" sheetId="1" r:id="rId1"/>
  </sheets>
  <definedNames>
    <definedName name="_xlnm.Print_Titles" localSheetId="0">'24'!$1:$7</definedName>
  </definedNames>
  <calcPr fullCalcOnLoad="1"/>
</workbook>
</file>

<file path=xl/sharedStrings.xml><?xml version="1.0" encoding="utf-8"?>
<sst xmlns="http://schemas.openxmlformats.org/spreadsheetml/2006/main" count="79" uniqueCount="59">
  <si>
    <t>中学校</t>
  </si>
  <si>
    <t>　　　　　　　（中学部）</t>
  </si>
  <si>
    <t>公立中学校</t>
  </si>
  <si>
    <t>死亡・不詳・その他</t>
  </si>
  <si>
    <t>卒        業        者</t>
  </si>
  <si>
    <t>区    分</t>
  </si>
  <si>
    <t>学校数</t>
  </si>
  <si>
    <t>進        学        者</t>
  </si>
  <si>
    <t>専修学校等入学者</t>
  </si>
  <si>
    <t>進学率</t>
  </si>
  <si>
    <t>（内）就職進学者</t>
  </si>
  <si>
    <t>（内）就職入学者</t>
  </si>
  <si>
    <t>計</t>
  </si>
  <si>
    <t>男</t>
  </si>
  <si>
    <t>女</t>
  </si>
  <si>
    <t>計</t>
  </si>
  <si>
    <t>（％）</t>
  </si>
  <si>
    <t>就        職        者</t>
  </si>
  <si>
    <t>２３</t>
  </si>
  <si>
    <t>２４</t>
  </si>
  <si>
    <t>２５</t>
  </si>
  <si>
    <t>　　広島市</t>
  </si>
  <si>
    <t>　　呉市</t>
  </si>
  <si>
    <t>　　竹原市</t>
  </si>
  <si>
    <t>　　大竹市</t>
  </si>
  <si>
    <t>　　東広島市</t>
  </si>
  <si>
    <t>　　廿日市市</t>
  </si>
  <si>
    <t>　　江田島市</t>
  </si>
  <si>
    <t>　　府中町</t>
  </si>
  <si>
    <t>　　海田町</t>
  </si>
  <si>
    <t>　　熊野町</t>
  </si>
  <si>
    <t>　　坂町</t>
  </si>
  <si>
    <t>　　大崎上島町</t>
  </si>
  <si>
    <t>　西部教育事務所(本所)</t>
  </si>
  <si>
    <t>　　西部教育事務所(本所)計</t>
  </si>
  <si>
    <t>　　安芸高田市</t>
  </si>
  <si>
    <t>　　安芸太田町</t>
  </si>
  <si>
    <t>　　北広島町</t>
  </si>
  <si>
    <t>　西部教育事務所(芸北支所)</t>
  </si>
  <si>
    <t>　　西部教育事務所(芸北支所)計</t>
  </si>
  <si>
    <t>　　福山市</t>
  </si>
  <si>
    <t>　　三原市</t>
  </si>
  <si>
    <t>　　尾道市</t>
  </si>
  <si>
    <t>　　府中市</t>
  </si>
  <si>
    <t>　　世羅町</t>
  </si>
  <si>
    <t>　　神石高原町</t>
  </si>
  <si>
    <t>　東部教育事務所</t>
  </si>
  <si>
    <t>　　東部教育事務所計</t>
  </si>
  <si>
    <t>　　三次市</t>
  </si>
  <si>
    <t>　　庄原市</t>
  </si>
  <si>
    <t>　北部教育事務所</t>
  </si>
  <si>
    <t>　　北部教育事務所計</t>
  </si>
  <si>
    <t>　　公　　　　　立</t>
  </si>
  <si>
    <t>　　国　　　　　立</t>
  </si>
  <si>
    <t>　　私　　　　　立</t>
  </si>
  <si>
    <t>24　　中学校及び特別支援学校（中学部）卒業者の状況</t>
  </si>
  <si>
    <t>特別支援学校</t>
  </si>
  <si>
    <t>県立学校</t>
  </si>
  <si>
    <t>注 ： 学校数には，卒業者のいない学校は含まない。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</si>
</sst>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,###,###.0;[Red]\-##,###,###.0;&quot;-&quot;;&quot;-&quot;"/>
    <numFmt numFmtId="184" formatCode="##,###,###;[Red]\-##,###,###;&quot;-&quot;;&quot;-&quot;"/>
    <numFmt numFmtId="185" formatCode="0.0_ ;[Red]\-0.0\ 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9"/>
      <name val="System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7" fillId="0" borderId="0" xfId="0" applyNumberFormat="1" applyFont="1" applyAlignment="1">
      <alignment horizontal="right"/>
    </xf>
    <xf numFmtId="184" fontId="7" fillId="0" borderId="2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horizontal="left"/>
    </xf>
    <xf numFmtId="184" fontId="7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7" fillId="0" borderId="3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4" xfId="0" applyNumberFormat="1" applyFont="1" applyBorder="1" applyAlignment="1">
      <alignment horizontal="center" vertical="center"/>
    </xf>
    <xf numFmtId="185" fontId="7" fillId="0" borderId="5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Alignment="1">
      <alignment horizontal="right"/>
    </xf>
    <xf numFmtId="49" fontId="7" fillId="0" borderId="6" xfId="0" applyNumberFormat="1" applyFont="1" applyBorder="1" applyAlignment="1">
      <alignment/>
    </xf>
    <xf numFmtId="49" fontId="7" fillId="0" borderId="7" xfId="0" applyNumberFormat="1" applyFont="1" applyBorder="1" applyAlignment="1">
      <alignment/>
    </xf>
    <xf numFmtId="185" fontId="7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8" xfId="0" applyAlignment="1">
      <alignment/>
    </xf>
    <xf numFmtId="1" fontId="7" fillId="0" borderId="8" xfId="0" applyAlignment="1">
      <alignment horizontal="left"/>
    </xf>
    <xf numFmtId="49" fontId="7" fillId="0" borderId="8" xfId="0" applyAlignment="1">
      <alignment horizontal="center"/>
    </xf>
    <xf numFmtId="0" fontId="10" fillId="0" borderId="8" xfId="0" applyAlignment="1">
      <alignment/>
    </xf>
    <xf numFmtId="1" fontId="10" fillId="0" borderId="8" xfId="0" applyFont="1" applyAlignment="1">
      <alignment horizontal="left"/>
    </xf>
    <xf numFmtId="49" fontId="10" fillId="0" borderId="8" xfId="0" applyFont="1" applyAlignment="1">
      <alignment horizontal="lef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49" fontId="7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85" fontId="7" fillId="0" borderId="2" xfId="0" applyNumberFormat="1" applyFont="1" applyBorder="1" applyAlignment="1">
      <alignment horizontal="center" vertical="center"/>
    </xf>
    <xf numFmtId="185" fontId="11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distributed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view="pageBreakPreview" zoomScaleSheetLayoutView="100" workbookViewId="0" topLeftCell="A1">
      <selection activeCell="B2" sqref="B2"/>
    </sheetView>
  </sheetViews>
  <sheetFormatPr defaultColWidth="10.625" defaultRowHeight="12.75"/>
  <cols>
    <col min="1" max="1" width="6.625" style="24" customWidth="1"/>
    <col min="2" max="2" width="25.625" style="24" customWidth="1"/>
    <col min="3" max="3" width="5.625" style="25" customWidth="1"/>
    <col min="4" max="9" width="7.625" style="25" customWidth="1"/>
    <col min="10" max="24" width="6.625" style="25" customWidth="1"/>
    <col min="25" max="25" width="7.625" style="26" customWidth="1"/>
    <col min="26" max="26" width="4.625" style="1" customWidth="1"/>
    <col min="27" max="16384" width="10.625" style="1" customWidth="1"/>
  </cols>
  <sheetData>
    <row r="1" ht="15" customHeight="1">
      <c r="G1" s="11"/>
    </row>
    <row r="2" spans="1:25" s="13" customFormat="1" ht="36" customHeight="1">
      <c r="A2" s="27"/>
      <c r="B2" s="27"/>
      <c r="C2" s="44" t="s">
        <v>55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0"/>
      <c r="W2" s="27"/>
      <c r="X2" s="27"/>
      <c r="Y2" s="26"/>
    </row>
    <row r="3" spans="1:25" s="13" customFormat="1" ht="9.75" customHeight="1" thickBot="1">
      <c r="A3" s="2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</row>
    <row r="4" spans="1:25" s="13" customFormat="1" ht="27" customHeight="1" thickTop="1">
      <c r="A4" s="15"/>
      <c r="B4" s="48" t="s">
        <v>5</v>
      </c>
      <c r="C4" s="49" t="s">
        <v>6</v>
      </c>
      <c r="D4" s="36" t="s">
        <v>4</v>
      </c>
      <c r="E4" s="37"/>
      <c r="F4" s="38"/>
      <c r="G4" s="36" t="s">
        <v>7</v>
      </c>
      <c r="H4" s="37"/>
      <c r="I4" s="37"/>
      <c r="J4" s="14"/>
      <c r="K4" s="14"/>
      <c r="L4" s="21"/>
      <c r="M4" s="36" t="s">
        <v>8</v>
      </c>
      <c r="N4" s="37"/>
      <c r="O4" s="37"/>
      <c r="P4" s="14"/>
      <c r="Q4" s="14"/>
      <c r="R4" s="21"/>
      <c r="S4" s="36" t="s">
        <v>17</v>
      </c>
      <c r="T4" s="37"/>
      <c r="U4" s="38"/>
      <c r="V4" s="36" t="s">
        <v>3</v>
      </c>
      <c r="W4" s="37"/>
      <c r="X4" s="38"/>
      <c r="Y4" s="42" t="s">
        <v>9</v>
      </c>
    </row>
    <row r="5" spans="1:25" s="13" customFormat="1" ht="27" customHeight="1">
      <c r="A5" s="27"/>
      <c r="B5" s="38"/>
      <c r="C5" s="50"/>
      <c r="D5" s="39"/>
      <c r="E5" s="40"/>
      <c r="F5" s="41"/>
      <c r="G5" s="39"/>
      <c r="H5" s="40"/>
      <c r="I5" s="40"/>
      <c r="J5" s="45" t="s">
        <v>10</v>
      </c>
      <c r="K5" s="46"/>
      <c r="L5" s="47"/>
      <c r="M5" s="39"/>
      <c r="N5" s="40"/>
      <c r="O5" s="40"/>
      <c r="P5" s="45" t="s">
        <v>11</v>
      </c>
      <c r="Q5" s="46"/>
      <c r="R5" s="47"/>
      <c r="S5" s="39"/>
      <c r="T5" s="40"/>
      <c r="U5" s="41"/>
      <c r="V5" s="39"/>
      <c r="W5" s="40"/>
      <c r="X5" s="41"/>
      <c r="Y5" s="43"/>
    </row>
    <row r="6" spans="1:25" s="13" customFormat="1" ht="27" customHeight="1">
      <c r="A6" s="15"/>
      <c r="B6" s="41"/>
      <c r="C6" s="51"/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13</v>
      </c>
      <c r="I6" s="16" t="s">
        <v>14</v>
      </c>
      <c r="J6" s="16" t="s">
        <v>15</v>
      </c>
      <c r="K6" s="16" t="s">
        <v>13</v>
      </c>
      <c r="L6" s="16" t="s">
        <v>14</v>
      </c>
      <c r="M6" s="16" t="s">
        <v>15</v>
      </c>
      <c r="N6" s="16" t="s">
        <v>13</v>
      </c>
      <c r="O6" s="16" t="s">
        <v>14</v>
      </c>
      <c r="P6" s="16" t="s">
        <v>15</v>
      </c>
      <c r="Q6" s="16" t="s">
        <v>13</v>
      </c>
      <c r="R6" s="16" t="s">
        <v>14</v>
      </c>
      <c r="S6" s="16" t="s">
        <v>15</v>
      </c>
      <c r="T6" s="16" t="s">
        <v>13</v>
      </c>
      <c r="U6" s="16" t="s">
        <v>14</v>
      </c>
      <c r="V6" s="16" t="s">
        <v>15</v>
      </c>
      <c r="W6" s="16" t="s">
        <v>13</v>
      </c>
      <c r="X6" s="16" t="s">
        <v>14</v>
      </c>
      <c r="Y6" s="17" t="s">
        <v>16</v>
      </c>
    </row>
    <row r="7" spans="1:25" s="5" customFormat="1" ht="3.75" customHeight="1">
      <c r="A7" s="4"/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8"/>
    </row>
    <row r="8" spans="1:25" ht="15.75" customHeight="1">
      <c r="A8" s="6"/>
      <c r="B8" s="29" t="s">
        <v>0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9"/>
    </row>
    <row r="9" spans="1:25" ht="15" customHeight="1">
      <c r="A9" s="2"/>
      <c r="B9" s="30" t="s">
        <v>18</v>
      </c>
      <c r="C9" s="7">
        <v>271</v>
      </c>
      <c r="D9" s="9">
        <v>27016</v>
      </c>
      <c r="E9" s="9">
        <v>13674</v>
      </c>
      <c r="F9" s="9">
        <v>13342</v>
      </c>
      <c r="G9" s="9">
        <v>26433</v>
      </c>
      <c r="H9" s="9">
        <v>13374</v>
      </c>
      <c r="I9" s="9">
        <v>13059</v>
      </c>
      <c r="J9" s="9">
        <v>5</v>
      </c>
      <c r="K9" s="9">
        <v>2</v>
      </c>
      <c r="L9" s="9">
        <v>3</v>
      </c>
      <c r="M9" s="9">
        <v>192</v>
      </c>
      <c r="N9" s="9">
        <v>78</v>
      </c>
      <c r="O9" s="9">
        <v>114</v>
      </c>
      <c r="P9" s="9">
        <v>1</v>
      </c>
      <c r="Q9" s="9">
        <v>1</v>
      </c>
      <c r="R9" s="9">
        <v>0</v>
      </c>
      <c r="S9" s="9">
        <v>112</v>
      </c>
      <c r="T9" s="9">
        <v>88</v>
      </c>
      <c r="U9" s="9">
        <v>24</v>
      </c>
      <c r="V9" s="9">
        <v>279</v>
      </c>
      <c r="W9" s="9">
        <v>134</v>
      </c>
      <c r="X9" s="9">
        <v>145</v>
      </c>
      <c r="Y9" s="20">
        <v>97.84201954397395</v>
      </c>
    </row>
    <row r="10" spans="1:25" ht="15" customHeight="1">
      <c r="A10" s="2"/>
      <c r="B10" s="30" t="s">
        <v>19</v>
      </c>
      <c r="C10" s="7">
        <v>272</v>
      </c>
      <c r="D10" s="9">
        <v>27531</v>
      </c>
      <c r="E10" s="9">
        <v>14030</v>
      </c>
      <c r="F10" s="9">
        <v>13501</v>
      </c>
      <c r="G10" s="9">
        <v>27021</v>
      </c>
      <c r="H10" s="9">
        <v>13736</v>
      </c>
      <c r="I10" s="9">
        <v>13285</v>
      </c>
      <c r="J10" s="9">
        <v>3</v>
      </c>
      <c r="K10" s="9">
        <v>2</v>
      </c>
      <c r="L10" s="9">
        <v>1</v>
      </c>
      <c r="M10" s="9">
        <v>132</v>
      </c>
      <c r="N10" s="9">
        <v>64</v>
      </c>
      <c r="O10" s="9">
        <v>68</v>
      </c>
      <c r="P10" s="9">
        <v>0</v>
      </c>
      <c r="Q10" s="9">
        <v>0</v>
      </c>
      <c r="R10" s="9">
        <v>0</v>
      </c>
      <c r="S10" s="9">
        <v>151</v>
      </c>
      <c r="T10" s="9">
        <v>110</v>
      </c>
      <c r="U10" s="9">
        <v>41</v>
      </c>
      <c r="V10" s="9">
        <v>227</v>
      </c>
      <c r="W10" s="9">
        <v>120</v>
      </c>
      <c r="X10" s="9">
        <v>107</v>
      </c>
      <c r="Y10" s="20">
        <v>98.1475427699684</v>
      </c>
    </row>
    <row r="11" spans="1:25" ht="15" customHeight="1">
      <c r="A11" s="2"/>
      <c r="B11" s="30" t="s">
        <v>20</v>
      </c>
      <c r="C11" s="7">
        <f aca="true" t="shared" si="0" ref="C11:X11">SUM(C58:C60)</f>
        <v>271</v>
      </c>
      <c r="D11" s="9">
        <f t="shared" si="0"/>
        <v>27204</v>
      </c>
      <c r="E11" s="9">
        <f t="shared" si="0"/>
        <v>13831</v>
      </c>
      <c r="F11" s="9">
        <f t="shared" si="0"/>
        <v>13373</v>
      </c>
      <c r="G11" s="9">
        <f t="shared" si="0"/>
        <v>26658</v>
      </c>
      <c r="H11" s="9">
        <f t="shared" si="0"/>
        <v>13521</v>
      </c>
      <c r="I11" s="9">
        <f t="shared" si="0"/>
        <v>13137</v>
      </c>
      <c r="J11" s="9">
        <f t="shared" si="0"/>
        <v>9</v>
      </c>
      <c r="K11" s="9">
        <f t="shared" si="0"/>
        <v>7</v>
      </c>
      <c r="L11" s="9">
        <f t="shared" si="0"/>
        <v>2</v>
      </c>
      <c r="M11" s="9">
        <f t="shared" si="0"/>
        <v>178</v>
      </c>
      <c r="N11" s="9">
        <f t="shared" si="0"/>
        <v>82</v>
      </c>
      <c r="O11" s="9">
        <f t="shared" si="0"/>
        <v>96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128</v>
      </c>
      <c r="T11" s="9">
        <f t="shared" si="0"/>
        <v>94</v>
      </c>
      <c r="U11" s="9">
        <f t="shared" si="0"/>
        <v>34</v>
      </c>
      <c r="V11" s="9">
        <f t="shared" si="0"/>
        <v>240</v>
      </c>
      <c r="W11" s="9">
        <f t="shared" si="0"/>
        <v>134</v>
      </c>
      <c r="X11" s="9">
        <f t="shared" si="0"/>
        <v>106</v>
      </c>
      <c r="Y11" s="20">
        <f>IF(D11=0,0,G11/D11*100)</f>
        <v>97.99294221438024</v>
      </c>
    </row>
    <row r="12" spans="1:25" ht="15" customHeight="1">
      <c r="A12" s="2"/>
      <c r="B12" s="29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0"/>
    </row>
    <row r="13" spans="1:25" ht="15" customHeight="1">
      <c r="A13" s="2"/>
      <c r="B13" s="32" t="s">
        <v>56</v>
      </c>
      <c r="C13" s="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20"/>
    </row>
    <row r="14" spans="1:25" ht="15" customHeight="1">
      <c r="A14" s="2"/>
      <c r="B14" s="29" t="s">
        <v>1</v>
      </c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0"/>
    </row>
    <row r="15" spans="1:25" ht="15" customHeight="1">
      <c r="A15" s="2"/>
      <c r="B15" s="30" t="s">
        <v>18</v>
      </c>
      <c r="C15" s="7">
        <v>17</v>
      </c>
      <c r="D15" s="9">
        <v>130</v>
      </c>
      <c r="E15" s="9">
        <v>81</v>
      </c>
      <c r="F15" s="9">
        <v>49</v>
      </c>
      <c r="G15" s="9">
        <v>126</v>
      </c>
      <c r="H15" s="9">
        <v>77</v>
      </c>
      <c r="I15" s="9">
        <v>49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4</v>
      </c>
      <c r="W15" s="9">
        <v>4</v>
      </c>
      <c r="X15" s="9">
        <v>0</v>
      </c>
      <c r="Y15" s="20">
        <v>96.92307692307692</v>
      </c>
    </row>
    <row r="16" spans="1:25" ht="15" customHeight="1">
      <c r="A16" s="2"/>
      <c r="B16" s="30" t="s">
        <v>19</v>
      </c>
      <c r="C16" s="7">
        <v>17</v>
      </c>
      <c r="D16" s="9">
        <v>150</v>
      </c>
      <c r="E16" s="9">
        <v>98</v>
      </c>
      <c r="F16" s="9">
        <v>52</v>
      </c>
      <c r="G16" s="9">
        <v>146</v>
      </c>
      <c r="H16" s="9">
        <v>96</v>
      </c>
      <c r="I16" s="9">
        <v>50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4</v>
      </c>
      <c r="W16" s="9">
        <v>2</v>
      </c>
      <c r="X16" s="9">
        <v>2</v>
      </c>
      <c r="Y16" s="20">
        <v>97.33333333333334</v>
      </c>
    </row>
    <row r="17" spans="1:25" ht="15" customHeight="1">
      <c r="A17" s="2"/>
      <c r="B17" s="30" t="s">
        <v>20</v>
      </c>
      <c r="C17" s="7">
        <v>18</v>
      </c>
      <c r="D17" s="9">
        <f>E17+F17</f>
        <v>168</v>
      </c>
      <c r="E17" s="9">
        <v>124</v>
      </c>
      <c r="F17" s="9">
        <v>44</v>
      </c>
      <c r="G17" s="9">
        <f>H17+I17</f>
        <v>166</v>
      </c>
      <c r="H17" s="9">
        <v>123</v>
      </c>
      <c r="I17" s="9">
        <v>43</v>
      </c>
      <c r="J17" s="9">
        <f>K17+L17</f>
        <v>0</v>
      </c>
      <c r="K17" s="9">
        <v>0</v>
      </c>
      <c r="L17" s="9">
        <v>0</v>
      </c>
      <c r="M17" s="9">
        <f>N17+O17</f>
        <v>0</v>
      </c>
      <c r="N17" s="9">
        <v>0</v>
      </c>
      <c r="O17" s="9">
        <v>0</v>
      </c>
      <c r="P17" s="9">
        <f>Q17+R17</f>
        <v>0</v>
      </c>
      <c r="Q17" s="9">
        <v>0</v>
      </c>
      <c r="R17" s="9">
        <v>0</v>
      </c>
      <c r="S17" s="9">
        <f>T17+U17</f>
        <v>0</v>
      </c>
      <c r="T17" s="9">
        <v>0</v>
      </c>
      <c r="U17" s="9">
        <v>0</v>
      </c>
      <c r="V17" s="9">
        <f>W17+X17</f>
        <v>2</v>
      </c>
      <c r="W17" s="9">
        <v>1</v>
      </c>
      <c r="X17" s="9">
        <v>1</v>
      </c>
      <c r="Y17" s="20">
        <f>IF(D17=0,0,G17/D17*100)</f>
        <v>98.80952380952381</v>
      </c>
    </row>
    <row r="18" spans="1:25" ht="15" customHeight="1">
      <c r="A18" s="2"/>
      <c r="B18" s="30"/>
      <c r="C18" s="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20"/>
    </row>
    <row r="19" spans="1:25" ht="15" customHeight="1">
      <c r="A19" s="2"/>
      <c r="B19" s="33" t="s">
        <v>57</v>
      </c>
      <c r="C19" s="7">
        <v>1</v>
      </c>
      <c r="D19" s="9">
        <f>E19+F19</f>
        <v>158</v>
      </c>
      <c r="E19" s="9">
        <v>55</v>
      </c>
      <c r="F19" s="9">
        <v>103</v>
      </c>
      <c r="G19" s="9">
        <f>H19+I19</f>
        <v>157</v>
      </c>
      <c r="H19" s="9">
        <v>54</v>
      </c>
      <c r="I19" s="9">
        <v>103</v>
      </c>
      <c r="J19" s="9">
        <f>K19+L19</f>
        <v>0</v>
      </c>
      <c r="K19" s="9">
        <v>0</v>
      </c>
      <c r="L19" s="9">
        <v>0</v>
      </c>
      <c r="M19" s="9">
        <f>N19+O19</f>
        <v>0</v>
      </c>
      <c r="N19" s="9">
        <v>0</v>
      </c>
      <c r="O19" s="9">
        <v>0</v>
      </c>
      <c r="P19" s="9">
        <f>Q19+R19</f>
        <v>0</v>
      </c>
      <c r="Q19" s="9">
        <v>0</v>
      </c>
      <c r="R19" s="9">
        <v>0</v>
      </c>
      <c r="S19" s="9">
        <f>T19+U19</f>
        <v>0</v>
      </c>
      <c r="T19" s="9">
        <v>0</v>
      </c>
      <c r="U19" s="9">
        <v>0</v>
      </c>
      <c r="V19" s="9">
        <f>W19+X19</f>
        <v>1</v>
      </c>
      <c r="W19" s="9">
        <v>1</v>
      </c>
      <c r="X19" s="9">
        <v>0</v>
      </c>
      <c r="Y19" s="20">
        <f>IF(D19=0,0,G19/D19*100)</f>
        <v>99.36708860759494</v>
      </c>
    </row>
    <row r="20" spans="1:25" ht="15" customHeight="1">
      <c r="A20" s="2"/>
      <c r="B20" s="30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20"/>
    </row>
    <row r="21" spans="1:25" ht="15" customHeight="1">
      <c r="A21" s="2"/>
      <c r="B21" s="29" t="s">
        <v>2</v>
      </c>
      <c r="C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20"/>
    </row>
    <row r="22" spans="2:25" ht="15" customHeight="1">
      <c r="B22" s="31" t="s">
        <v>21</v>
      </c>
      <c r="C22" s="25">
        <v>64</v>
      </c>
      <c r="D22" s="25">
        <f>E22+F22</f>
        <v>9737</v>
      </c>
      <c r="E22" s="25">
        <v>4930</v>
      </c>
      <c r="F22" s="25">
        <v>4807</v>
      </c>
      <c r="G22" s="25">
        <f>H22+I22</f>
        <v>9490</v>
      </c>
      <c r="H22" s="25">
        <v>4798</v>
      </c>
      <c r="I22" s="25">
        <v>4692</v>
      </c>
      <c r="J22" s="25">
        <f>K22+L22</f>
        <v>2</v>
      </c>
      <c r="K22" s="25">
        <v>2</v>
      </c>
      <c r="L22" s="25">
        <v>0</v>
      </c>
      <c r="M22" s="25">
        <f>N22+O22</f>
        <v>86</v>
      </c>
      <c r="N22" s="25">
        <v>37</v>
      </c>
      <c r="O22" s="25">
        <v>49</v>
      </c>
      <c r="P22" s="25">
        <f>Q22+R22</f>
        <v>0</v>
      </c>
      <c r="Q22" s="25">
        <v>0</v>
      </c>
      <c r="R22" s="25">
        <v>0</v>
      </c>
      <c r="S22" s="25">
        <f>T22+U22</f>
        <v>64</v>
      </c>
      <c r="T22" s="25">
        <v>47</v>
      </c>
      <c r="U22" s="25">
        <v>17</v>
      </c>
      <c r="V22" s="25">
        <f>W22+X22</f>
        <v>97</v>
      </c>
      <c r="W22" s="25">
        <v>48</v>
      </c>
      <c r="X22" s="25">
        <v>49</v>
      </c>
      <c r="Y22" s="26">
        <f>IF(D22=0,0,G22/D22*100)</f>
        <v>97.46328437917224</v>
      </c>
    </row>
    <row r="23" spans="2:25" ht="15" customHeight="1">
      <c r="B23" s="31" t="s">
        <v>40</v>
      </c>
      <c r="C23" s="25">
        <v>36</v>
      </c>
      <c r="D23" s="25">
        <f>E23+F23</f>
        <v>3945</v>
      </c>
      <c r="E23" s="25">
        <v>1992</v>
      </c>
      <c r="F23" s="25">
        <v>1953</v>
      </c>
      <c r="G23" s="25">
        <f>H23+I23</f>
        <v>3874</v>
      </c>
      <c r="H23" s="25">
        <v>1938</v>
      </c>
      <c r="I23" s="25">
        <v>1936</v>
      </c>
      <c r="J23" s="25">
        <f>K23+L23</f>
        <v>0</v>
      </c>
      <c r="K23" s="25">
        <v>0</v>
      </c>
      <c r="L23" s="25">
        <v>0</v>
      </c>
      <c r="M23" s="25">
        <f>N23+O23</f>
        <v>3</v>
      </c>
      <c r="N23" s="25">
        <v>3</v>
      </c>
      <c r="O23" s="25">
        <v>0</v>
      </c>
      <c r="P23" s="25">
        <f>Q23+R23</f>
        <v>0</v>
      </c>
      <c r="Q23" s="25">
        <v>0</v>
      </c>
      <c r="R23" s="25">
        <v>0</v>
      </c>
      <c r="S23" s="25">
        <f>T23+U23</f>
        <v>23</v>
      </c>
      <c r="T23" s="25">
        <v>17</v>
      </c>
      <c r="U23" s="25">
        <v>6</v>
      </c>
      <c r="V23" s="25">
        <f>W23+X23</f>
        <v>45</v>
      </c>
      <c r="W23" s="25">
        <v>34</v>
      </c>
      <c r="X23" s="25">
        <v>11</v>
      </c>
      <c r="Y23" s="26">
        <f>IF(D23=0,0,G23/D23*100)</f>
        <v>98.2002534854246</v>
      </c>
    </row>
    <row r="24" ht="15" customHeight="1">
      <c r="B24" s="28"/>
    </row>
    <row r="25" ht="15" customHeight="1">
      <c r="B25" s="31" t="s">
        <v>33</v>
      </c>
    </row>
    <row r="26" spans="2:25" ht="15" customHeight="1">
      <c r="B26" s="31" t="s">
        <v>22</v>
      </c>
      <c r="C26" s="25">
        <v>28</v>
      </c>
      <c r="D26" s="25">
        <f aca="true" t="shared" si="1" ref="D26:D31">E26+F26</f>
        <v>1979</v>
      </c>
      <c r="E26" s="25">
        <v>1042</v>
      </c>
      <c r="F26" s="25">
        <v>937</v>
      </c>
      <c r="G26" s="25">
        <f aca="true" t="shared" si="2" ref="G26:G31">H26+I26</f>
        <v>1917</v>
      </c>
      <c r="H26" s="25">
        <v>1004</v>
      </c>
      <c r="I26" s="25">
        <v>913</v>
      </c>
      <c r="J26" s="25">
        <f aca="true" t="shared" si="3" ref="J26:J31">K26+L26</f>
        <v>2</v>
      </c>
      <c r="K26" s="25">
        <v>2</v>
      </c>
      <c r="L26" s="25">
        <v>0</v>
      </c>
      <c r="M26" s="25">
        <f aca="true" t="shared" si="4" ref="M26:M31">N26+O26</f>
        <v>19</v>
      </c>
      <c r="N26" s="25">
        <v>12</v>
      </c>
      <c r="O26" s="25">
        <v>7</v>
      </c>
      <c r="P26" s="25">
        <f aca="true" t="shared" si="5" ref="P26:P31">Q26+R26</f>
        <v>0</v>
      </c>
      <c r="Q26" s="25">
        <v>0</v>
      </c>
      <c r="R26" s="25">
        <v>0</v>
      </c>
      <c r="S26" s="25">
        <f aca="true" t="shared" si="6" ref="S26:S31">T26+U26</f>
        <v>10</v>
      </c>
      <c r="T26" s="25">
        <v>9</v>
      </c>
      <c r="U26" s="25">
        <v>1</v>
      </c>
      <c r="V26" s="25">
        <f aca="true" t="shared" si="7" ref="V26:V31">W26+X26</f>
        <v>33</v>
      </c>
      <c r="W26" s="25">
        <v>17</v>
      </c>
      <c r="X26" s="25">
        <v>16</v>
      </c>
      <c r="Y26" s="26">
        <f aca="true" t="shared" si="8" ref="Y26:Y31">IF(D26=0,0,G26/D26*100)</f>
        <v>96.86710459828195</v>
      </c>
    </row>
    <row r="27" spans="2:25" ht="15" customHeight="1">
      <c r="B27" s="31" t="s">
        <v>23</v>
      </c>
      <c r="C27" s="25">
        <v>4</v>
      </c>
      <c r="D27" s="25">
        <f t="shared" si="1"/>
        <v>255</v>
      </c>
      <c r="E27" s="25">
        <v>133</v>
      </c>
      <c r="F27" s="25">
        <v>122</v>
      </c>
      <c r="G27" s="25">
        <f t="shared" si="2"/>
        <v>247</v>
      </c>
      <c r="H27" s="25">
        <v>128</v>
      </c>
      <c r="I27" s="25">
        <v>119</v>
      </c>
      <c r="J27" s="25">
        <f t="shared" si="3"/>
        <v>0</v>
      </c>
      <c r="K27" s="25">
        <v>0</v>
      </c>
      <c r="L27" s="25">
        <v>0</v>
      </c>
      <c r="M27" s="25">
        <f t="shared" si="4"/>
        <v>3</v>
      </c>
      <c r="N27" s="25">
        <v>3</v>
      </c>
      <c r="O27" s="25">
        <v>0</v>
      </c>
      <c r="P27" s="25">
        <f t="shared" si="5"/>
        <v>0</v>
      </c>
      <c r="Q27" s="25">
        <v>0</v>
      </c>
      <c r="R27" s="25">
        <v>0</v>
      </c>
      <c r="S27" s="25">
        <f t="shared" si="6"/>
        <v>1</v>
      </c>
      <c r="T27" s="25">
        <v>1</v>
      </c>
      <c r="U27" s="25">
        <v>0</v>
      </c>
      <c r="V27" s="25">
        <f t="shared" si="7"/>
        <v>4</v>
      </c>
      <c r="W27" s="25">
        <v>1</v>
      </c>
      <c r="X27" s="25">
        <v>3</v>
      </c>
      <c r="Y27" s="26">
        <f t="shared" si="8"/>
        <v>96.86274509803921</v>
      </c>
    </row>
    <row r="28" spans="2:25" ht="15" customHeight="1">
      <c r="B28" s="31" t="s">
        <v>24</v>
      </c>
      <c r="C28" s="25">
        <v>3</v>
      </c>
      <c r="D28" s="25">
        <f t="shared" si="1"/>
        <v>184</v>
      </c>
      <c r="E28" s="25">
        <v>91</v>
      </c>
      <c r="F28" s="25">
        <v>93</v>
      </c>
      <c r="G28" s="25">
        <f t="shared" si="2"/>
        <v>181</v>
      </c>
      <c r="H28" s="25">
        <v>89</v>
      </c>
      <c r="I28" s="25">
        <v>92</v>
      </c>
      <c r="J28" s="25">
        <f t="shared" si="3"/>
        <v>0</v>
      </c>
      <c r="K28" s="25">
        <v>0</v>
      </c>
      <c r="L28" s="25">
        <v>0</v>
      </c>
      <c r="M28" s="25">
        <f t="shared" si="4"/>
        <v>2</v>
      </c>
      <c r="N28" s="25">
        <v>1</v>
      </c>
      <c r="O28" s="25">
        <v>1</v>
      </c>
      <c r="P28" s="25">
        <f t="shared" si="5"/>
        <v>0</v>
      </c>
      <c r="Q28" s="25">
        <v>0</v>
      </c>
      <c r="R28" s="25">
        <v>0</v>
      </c>
      <c r="S28" s="25">
        <f t="shared" si="6"/>
        <v>0</v>
      </c>
      <c r="T28" s="25">
        <v>0</v>
      </c>
      <c r="U28" s="25">
        <v>0</v>
      </c>
      <c r="V28" s="25">
        <f t="shared" si="7"/>
        <v>1</v>
      </c>
      <c r="W28" s="25">
        <v>1</v>
      </c>
      <c r="X28" s="25">
        <v>0</v>
      </c>
      <c r="Y28" s="26">
        <f t="shared" si="8"/>
        <v>98.36956521739131</v>
      </c>
    </row>
    <row r="29" spans="2:25" ht="15" customHeight="1">
      <c r="B29" s="31" t="s">
        <v>25</v>
      </c>
      <c r="C29" s="25">
        <v>14</v>
      </c>
      <c r="D29" s="25">
        <f t="shared" si="1"/>
        <v>1657</v>
      </c>
      <c r="E29" s="25">
        <v>868</v>
      </c>
      <c r="F29" s="25">
        <v>789</v>
      </c>
      <c r="G29" s="25">
        <f t="shared" si="2"/>
        <v>1629</v>
      </c>
      <c r="H29" s="25">
        <v>854</v>
      </c>
      <c r="I29" s="25">
        <v>775</v>
      </c>
      <c r="J29" s="25">
        <f t="shared" si="3"/>
        <v>3</v>
      </c>
      <c r="K29" s="25">
        <v>1</v>
      </c>
      <c r="L29" s="25">
        <v>2</v>
      </c>
      <c r="M29" s="25">
        <f t="shared" si="4"/>
        <v>13</v>
      </c>
      <c r="N29" s="25">
        <v>2</v>
      </c>
      <c r="O29" s="25">
        <v>11</v>
      </c>
      <c r="P29" s="25">
        <f t="shared" si="5"/>
        <v>0</v>
      </c>
      <c r="Q29" s="25">
        <v>0</v>
      </c>
      <c r="R29" s="25">
        <v>0</v>
      </c>
      <c r="S29" s="25">
        <f t="shared" si="6"/>
        <v>7</v>
      </c>
      <c r="T29" s="25">
        <v>5</v>
      </c>
      <c r="U29" s="25">
        <v>2</v>
      </c>
      <c r="V29" s="25">
        <f t="shared" si="7"/>
        <v>8</v>
      </c>
      <c r="W29" s="25">
        <v>7</v>
      </c>
      <c r="X29" s="25">
        <v>1</v>
      </c>
      <c r="Y29" s="26">
        <v>98.31019915509958</v>
      </c>
    </row>
    <row r="30" spans="2:25" ht="15" customHeight="1">
      <c r="B30" s="31" t="s">
        <v>26</v>
      </c>
      <c r="C30" s="25">
        <v>10</v>
      </c>
      <c r="D30" s="25">
        <f t="shared" si="1"/>
        <v>1033</v>
      </c>
      <c r="E30" s="25">
        <v>550</v>
      </c>
      <c r="F30" s="25">
        <v>483</v>
      </c>
      <c r="G30" s="25">
        <f t="shared" si="2"/>
        <v>1016</v>
      </c>
      <c r="H30" s="25">
        <v>546</v>
      </c>
      <c r="I30" s="25">
        <v>470</v>
      </c>
      <c r="J30" s="25">
        <f t="shared" si="3"/>
        <v>0</v>
      </c>
      <c r="K30" s="25">
        <v>0</v>
      </c>
      <c r="L30" s="25">
        <v>0</v>
      </c>
      <c r="M30" s="25">
        <f t="shared" si="4"/>
        <v>11</v>
      </c>
      <c r="N30" s="25">
        <v>2</v>
      </c>
      <c r="O30" s="25">
        <v>9</v>
      </c>
      <c r="P30" s="25">
        <f t="shared" si="5"/>
        <v>0</v>
      </c>
      <c r="Q30" s="25">
        <v>0</v>
      </c>
      <c r="R30" s="25">
        <v>0</v>
      </c>
      <c r="S30" s="25">
        <f t="shared" si="6"/>
        <v>1</v>
      </c>
      <c r="T30" s="25">
        <v>0</v>
      </c>
      <c r="U30" s="25">
        <v>1</v>
      </c>
      <c r="V30" s="25">
        <f t="shared" si="7"/>
        <v>5</v>
      </c>
      <c r="W30" s="25">
        <v>2</v>
      </c>
      <c r="X30" s="25">
        <v>3</v>
      </c>
      <c r="Y30" s="26">
        <f t="shared" si="8"/>
        <v>98.3543078412391</v>
      </c>
    </row>
    <row r="31" spans="2:25" ht="15" customHeight="1">
      <c r="B31" s="31" t="s">
        <v>27</v>
      </c>
      <c r="C31" s="25">
        <v>4</v>
      </c>
      <c r="D31" s="25">
        <f t="shared" si="1"/>
        <v>191</v>
      </c>
      <c r="E31" s="25">
        <v>107</v>
      </c>
      <c r="F31" s="25">
        <v>84</v>
      </c>
      <c r="G31" s="25">
        <f t="shared" si="2"/>
        <v>186</v>
      </c>
      <c r="H31" s="25">
        <v>104</v>
      </c>
      <c r="I31" s="25">
        <v>82</v>
      </c>
      <c r="J31" s="25">
        <f t="shared" si="3"/>
        <v>0</v>
      </c>
      <c r="K31" s="25">
        <v>0</v>
      </c>
      <c r="L31" s="25">
        <v>0</v>
      </c>
      <c r="M31" s="25">
        <f t="shared" si="4"/>
        <v>4</v>
      </c>
      <c r="N31" s="25">
        <v>2</v>
      </c>
      <c r="O31" s="25">
        <v>2</v>
      </c>
      <c r="P31" s="25">
        <f t="shared" si="5"/>
        <v>0</v>
      </c>
      <c r="Q31" s="25">
        <v>0</v>
      </c>
      <c r="R31" s="25">
        <v>0</v>
      </c>
      <c r="S31" s="25">
        <f t="shared" si="6"/>
        <v>1</v>
      </c>
      <c r="T31" s="25">
        <v>1</v>
      </c>
      <c r="U31" s="25">
        <v>0</v>
      </c>
      <c r="V31" s="25">
        <f t="shared" si="7"/>
        <v>0</v>
      </c>
      <c r="W31" s="25">
        <v>0</v>
      </c>
      <c r="X31" s="25">
        <v>0</v>
      </c>
      <c r="Y31" s="26">
        <f t="shared" si="8"/>
        <v>97.38219895287958</v>
      </c>
    </row>
    <row r="32" spans="2:25" ht="15" customHeight="1">
      <c r="B32" s="31" t="s">
        <v>28</v>
      </c>
      <c r="C32" s="25">
        <v>2</v>
      </c>
      <c r="D32" s="25">
        <f>E32+F32</f>
        <v>414</v>
      </c>
      <c r="E32" s="25">
        <v>221</v>
      </c>
      <c r="F32" s="25">
        <v>193</v>
      </c>
      <c r="G32" s="25">
        <f>H32+I32</f>
        <v>398</v>
      </c>
      <c r="H32" s="25">
        <v>214</v>
      </c>
      <c r="I32" s="25">
        <v>184</v>
      </c>
      <c r="J32" s="25">
        <f>K32+L32</f>
        <v>0</v>
      </c>
      <c r="K32" s="25">
        <v>0</v>
      </c>
      <c r="L32" s="25">
        <v>0</v>
      </c>
      <c r="M32" s="25">
        <f>N32+O32</f>
        <v>15</v>
      </c>
      <c r="N32" s="25">
        <v>7</v>
      </c>
      <c r="O32" s="25">
        <v>8</v>
      </c>
      <c r="P32" s="25">
        <f>Q32+R32</f>
        <v>0</v>
      </c>
      <c r="Q32" s="25">
        <v>0</v>
      </c>
      <c r="R32" s="25">
        <v>0</v>
      </c>
      <c r="S32" s="25">
        <f>T32+U32</f>
        <v>1</v>
      </c>
      <c r="T32" s="25">
        <v>0</v>
      </c>
      <c r="U32" s="25">
        <v>1</v>
      </c>
      <c r="V32" s="25">
        <f>W32+X32</f>
        <v>0</v>
      </c>
      <c r="W32" s="25">
        <v>0</v>
      </c>
      <c r="X32" s="25">
        <v>0</v>
      </c>
      <c r="Y32" s="26">
        <f aca="true" t="shared" si="9" ref="Y32:Y37">IF(D32=0,0,G32/D32*100)</f>
        <v>96.1352657004831</v>
      </c>
    </row>
    <row r="33" spans="2:25" ht="15" customHeight="1">
      <c r="B33" s="31" t="s">
        <v>29</v>
      </c>
      <c r="C33" s="25">
        <v>2</v>
      </c>
      <c r="D33" s="25">
        <f>E33+F33</f>
        <v>261</v>
      </c>
      <c r="E33" s="25">
        <v>132</v>
      </c>
      <c r="F33" s="25">
        <v>129</v>
      </c>
      <c r="G33" s="25">
        <f>H33+I33</f>
        <v>246</v>
      </c>
      <c r="H33" s="25">
        <v>125</v>
      </c>
      <c r="I33" s="25">
        <v>121</v>
      </c>
      <c r="J33" s="25">
        <f>K33+L33</f>
        <v>0</v>
      </c>
      <c r="K33" s="25">
        <v>0</v>
      </c>
      <c r="L33" s="25">
        <v>0</v>
      </c>
      <c r="M33" s="25">
        <f>N33+O33</f>
        <v>6</v>
      </c>
      <c r="N33" s="25">
        <v>1</v>
      </c>
      <c r="O33" s="25">
        <v>5</v>
      </c>
      <c r="P33" s="25">
        <f>Q33+R33</f>
        <v>0</v>
      </c>
      <c r="Q33" s="25">
        <v>0</v>
      </c>
      <c r="R33" s="25">
        <v>0</v>
      </c>
      <c r="S33" s="25">
        <f>T33+U33</f>
        <v>5</v>
      </c>
      <c r="T33" s="25">
        <v>5</v>
      </c>
      <c r="U33" s="25">
        <v>0</v>
      </c>
      <c r="V33" s="25">
        <f>W33+X33</f>
        <v>4</v>
      </c>
      <c r="W33" s="25">
        <v>1</v>
      </c>
      <c r="X33" s="25">
        <v>3</v>
      </c>
      <c r="Y33" s="26">
        <f t="shared" si="9"/>
        <v>94.25287356321839</v>
      </c>
    </row>
    <row r="34" spans="2:25" ht="15" customHeight="1">
      <c r="B34" s="31" t="s">
        <v>30</v>
      </c>
      <c r="C34" s="25">
        <v>2</v>
      </c>
      <c r="D34" s="25">
        <f>E34+F34</f>
        <v>243</v>
      </c>
      <c r="E34" s="25">
        <v>113</v>
      </c>
      <c r="F34" s="25">
        <v>130</v>
      </c>
      <c r="G34" s="25">
        <f>H34+I34</f>
        <v>237</v>
      </c>
      <c r="H34" s="25">
        <v>111</v>
      </c>
      <c r="I34" s="25">
        <v>126</v>
      </c>
      <c r="J34" s="25">
        <f>K34+L34</f>
        <v>0</v>
      </c>
      <c r="K34" s="25">
        <v>0</v>
      </c>
      <c r="L34" s="25">
        <v>0</v>
      </c>
      <c r="M34" s="25">
        <f>N34+O34</f>
        <v>1</v>
      </c>
      <c r="N34" s="25">
        <v>0</v>
      </c>
      <c r="O34" s="25">
        <v>1</v>
      </c>
      <c r="P34" s="25">
        <f>Q34+R34</f>
        <v>0</v>
      </c>
      <c r="Q34" s="25">
        <v>0</v>
      </c>
      <c r="R34" s="25">
        <v>0</v>
      </c>
      <c r="S34" s="25">
        <f>T34+U34</f>
        <v>3</v>
      </c>
      <c r="T34" s="25">
        <v>1</v>
      </c>
      <c r="U34" s="25">
        <v>2</v>
      </c>
      <c r="V34" s="25">
        <f>W34+X34</f>
        <v>2</v>
      </c>
      <c r="W34" s="25">
        <v>1</v>
      </c>
      <c r="X34" s="25">
        <v>1</v>
      </c>
      <c r="Y34" s="26">
        <f t="shared" si="9"/>
        <v>97.53086419753086</v>
      </c>
    </row>
    <row r="35" spans="2:25" ht="15" customHeight="1">
      <c r="B35" s="31" t="s">
        <v>31</v>
      </c>
      <c r="C35" s="25">
        <v>1</v>
      </c>
      <c r="D35" s="25">
        <f>E35+F35</f>
        <v>118</v>
      </c>
      <c r="E35" s="25">
        <v>63</v>
      </c>
      <c r="F35" s="25">
        <v>55</v>
      </c>
      <c r="G35" s="25">
        <f>H35+I35</f>
        <v>115</v>
      </c>
      <c r="H35" s="25">
        <v>60</v>
      </c>
      <c r="I35" s="25">
        <v>55</v>
      </c>
      <c r="J35" s="25">
        <f>K35+L35</f>
        <v>0</v>
      </c>
      <c r="K35" s="25">
        <v>0</v>
      </c>
      <c r="L35" s="25">
        <v>0</v>
      </c>
      <c r="M35" s="25">
        <f>N35+O35</f>
        <v>3</v>
      </c>
      <c r="N35" s="25">
        <v>3</v>
      </c>
      <c r="O35" s="25">
        <v>0</v>
      </c>
      <c r="P35" s="25">
        <f>Q35+R35</f>
        <v>0</v>
      </c>
      <c r="Q35" s="25">
        <v>0</v>
      </c>
      <c r="R35" s="25">
        <v>0</v>
      </c>
      <c r="S35" s="25">
        <f>T35+U35</f>
        <v>0</v>
      </c>
      <c r="T35" s="25">
        <v>0</v>
      </c>
      <c r="U35" s="25">
        <v>0</v>
      </c>
      <c r="V35" s="25">
        <f>W35+X35</f>
        <v>0</v>
      </c>
      <c r="W35" s="25">
        <v>0</v>
      </c>
      <c r="X35" s="25">
        <v>0</v>
      </c>
      <c r="Y35" s="26">
        <f t="shared" si="9"/>
        <v>97.45762711864407</v>
      </c>
    </row>
    <row r="36" spans="2:25" ht="15" customHeight="1">
      <c r="B36" s="31" t="s">
        <v>32</v>
      </c>
      <c r="C36" s="25">
        <v>1</v>
      </c>
      <c r="D36" s="25">
        <f>E36+F36</f>
        <v>58</v>
      </c>
      <c r="E36" s="25">
        <v>27</v>
      </c>
      <c r="F36" s="25">
        <v>31</v>
      </c>
      <c r="G36" s="25">
        <f>H36+I36</f>
        <v>58</v>
      </c>
      <c r="H36" s="25">
        <v>27</v>
      </c>
      <c r="I36" s="25">
        <v>31</v>
      </c>
      <c r="J36" s="25">
        <f>K36+L36</f>
        <v>0</v>
      </c>
      <c r="K36" s="25">
        <v>0</v>
      </c>
      <c r="L36" s="25">
        <v>0</v>
      </c>
      <c r="M36" s="25">
        <f>N36+O36</f>
        <v>0</v>
      </c>
      <c r="N36" s="25">
        <v>0</v>
      </c>
      <c r="O36" s="25">
        <v>0</v>
      </c>
      <c r="P36" s="25">
        <f>Q36+R36</f>
        <v>0</v>
      </c>
      <c r="Q36" s="25">
        <v>0</v>
      </c>
      <c r="R36" s="25">
        <v>0</v>
      </c>
      <c r="S36" s="25">
        <f>T36+U36</f>
        <v>0</v>
      </c>
      <c r="T36" s="25">
        <v>0</v>
      </c>
      <c r="U36" s="25">
        <v>0</v>
      </c>
      <c r="V36" s="25">
        <f>W36+X36</f>
        <v>0</v>
      </c>
      <c r="W36" s="25">
        <v>0</v>
      </c>
      <c r="X36" s="25">
        <v>0</v>
      </c>
      <c r="Y36" s="26">
        <f t="shared" si="9"/>
        <v>100</v>
      </c>
    </row>
    <row r="37" spans="2:25" ht="15" customHeight="1">
      <c r="B37" s="31" t="s">
        <v>34</v>
      </c>
      <c r="C37" s="25">
        <f>SUM(C26:C36)</f>
        <v>71</v>
      </c>
      <c r="D37" s="25">
        <f>SUM(D26:D36)</f>
        <v>6393</v>
      </c>
      <c r="E37" s="25">
        <f aca="true" t="shared" si="10" ref="E37:X37">SUM(E26:E36)</f>
        <v>3347</v>
      </c>
      <c r="F37" s="25">
        <f t="shared" si="10"/>
        <v>3046</v>
      </c>
      <c r="G37" s="25">
        <f t="shared" si="10"/>
        <v>6230</v>
      </c>
      <c r="H37" s="25">
        <f t="shared" si="10"/>
        <v>3262</v>
      </c>
      <c r="I37" s="25">
        <f t="shared" si="10"/>
        <v>2968</v>
      </c>
      <c r="J37" s="25">
        <f t="shared" si="10"/>
        <v>5</v>
      </c>
      <c r="K37" s="25">
        <f t="shared" si="10"/>
        <v>3</v>
      </c>
      <c r="L37" s="25">
        <f t="shared" si="10"/>
        <v>2</v>
      </c>
      <c r="M37" s="25">
        <f t="shared" si="10"/>
        <v>77</v>
      </c>
      <c r="N37" s="25">
        <f t="shared" si="10"/>
        <v>33</v>
      </c>
      <c r="O37" s="25">
        <f t="shared" si="10"/>
        <v>44</v>
      </c>
      <c r="P37" s="25">
        <f t="shared" si="10"/>
        <v>0</v>
      </c>
      <c r="Q37" s="25">
        <f t="shared" si="10"/>
        <v>0</v>
      </c>
      <c r="R37" s="25">
        <f t="shared" si="10"/>
        <v>0</v>
      </c>
      <c r="S37" s="25">
        <f t="shared" si="10"/>
        <v>29</v>
      </c>
      <c r="T37" s="25">
        <f t="shared" si="10"/>
        <v>22</v>
      </c>
      <c r="U37" s="25">
        <f t="shared" si="10"/>
        <v>7</v>
      </c>
      <c r="V37" s="25">
        <f t="shared" si="10"/>
        <v>57</v>
      </c>
      <c r="W37" s="25">
        <f t="shared" si="10"/>
        <v>30</v>
      </c>
      <c r="X37" s="25">
        <f t="shared" si="10"/>
        <v>27</v>
      </c>
      <c r="Y37" s="26">
        <f t="shared" si="9"/>
        <v>97.45033630533396</v>
      </c>
    </row>
    <row r="38" ht="15" customHeight="1">
      <c r="B38" s="28"/>
    </row>
    <row r="39" ht="15" customHeight="1">
      <c r="B39" s="31" t="s">
        <v>38</v>
      </c>
    </row>
    <row r="40" spans="2:25" ht="15" customHeight="1">
      <c r="B40" s="31" t="s">
        <v>35</v>
      </c>
      <c r="C40" s="25">
        <v>6</v>
      </c>
      <c r="D40" s="25">
        <f>E40+F40</f>
        <v>265</v>
      </c>
      <c r="E40" s="25">
        <v>141</v>
      </c>
      <c r="F40" s="25">
        <v>124</v>
      </c>
      <c r="G40" s="25">
        <f>H40+I40</f>
        <v>261</v>
      </c>
      <c r="H40" s="25">
        <v>138</v>
      </c>
      <c r="I40" s="25">
        <v>123</v>
      </c>
      <c r="J40" s="25">
        <f>K40+L40</f>
        <v>0</v>
      </c>
      <c r="K40" s="25">
        <v>0</v>
      </c>
      <c r="L40" s="25">
        <v>0</v>
      </c>
      <c r="M40" s="25">
        <f>N40+O40</f>
        <v>1</v>
      </c>
      <c r="N40" s="25">
        <v>1</v>
      </c>
      <c r="O40" s="25">
        <v>0</v>
      </c>
      <c r="P40" s="25">
        <f>Q40+R40</f>
        <v>0</v>
      </c>
      <c r="Q40" s="25">
        <v>0</v>
      </c>
      <c r="R40" s="25">
        <v>0</v>
      </c>
      <c r="S40" s="25">
        <f>T40+U40</f>
        <v>1</v>
      </c>
      <c r="T40" s="25">
        <v>1</v>
      </c>
      <c r="U40" s="25">
        <v>0</v>
      </c>
      <c r="V40" s="25">
        <f>W40+X40</f>
        <v>2</v>
      </c>
      <c r="W40" s="25">
        <v>1</v>
      </c>
      <c r="X40" s="25">
        <v>1</v>
      </c>
      <c r="Y40" s="26">
        <f>IF(D40=0,0,G40/D40*100)</f>
        <v>98.49056603773585</v>
      </c>
    </row>
    <row r="41" spans="2:25" ht="15" customHeight="1">
      <c r="B41" s="31" t="s">
        <v>36</v>
      </c>
      <c r="C41" s="25">
        <v>3</v>
      </c>
      <c r="D41" s="25">
        <f>E41+F41</f>
        <v>45</v>
      </c>
      <c r="E41" s="25">
        <v>22</v>
      </c>
      <c r="F41" s="25">
        <v>23</v>
      </c>
      <c r="G41" s="25">
        <f>H41+I41</f>
        <v>45</v>
      </c>
      <c r="H41" s="25">
        <v>22</v>
      </c>
      <c r="I41" s="25">
        <v>23</v>
      </c>
      <c r="J41" s="25">
        <f>K41+L41</f>
        <v>0</v>
      </c>
      <c r="K41" s="25">
        <v>0</v>
      </c>
      <c r="L41" s="25">
        <v>0</v>
      </c>
      <c r="M41" s="25">
        <f>N41+O41</f>
        <v>0</v>
      </c>
      <c r="N41" s="25">
        <v>0</v>
      </c>
      <c r="O41" s="25">
        <v>0</v>
      </c>
      <c r="P41" s="25">
        <f>Q41+R41</f>
        <v>0</v>
      </c>
      <c r="Q41" s="25">
        <v>0</v>
      </c>
      <c r="R41" s="25">
        <v>0</v>
      </c>
      <c r="S41" s="25">
        <f>T41+U41</f>
        <v>0</v>
      </c>
      <c r="T41" s="25">
        <v>0</v>
      </c>
      <c r="U41" s="25">
        <v>0</v>
      </c>
      <c r="V41" s="25">
        <f>W41+X41</f>
        <v>0</v>
      </c>
      <c r="W41" s="25">
        <v>0</v>
      </c>
      <c r="X41" s="25">
        <v>0</v>
      </c>
      <c r="Y41" s="26">
        <f>IF(D41=0,0,G41/D41*100)</f>
        <v>100</v>
      </c>
    </row>
    <row r="42" spans="2:25" ht="15" customHeight="1">
      <c r="B42" s="31" t="s">
        <v>37</v>
      </c>
      <c r="C42" s="25">
        <v>4</v>
      </c>
      <c r="D42" s="25">
        <f>E42+F42</f>
        <v>138</v>
      </c>
      <c r="E42" s="25">
        <v>68</v>
      </c>
      <c r="F42" s="25">
        <v>70</v>
      </c>
      <c r="G42" s="25">
        <f>H42+I42</f>
        <v>134</v>
      </c>
      <c r="H42" s="25">
        <v>66</v>
      </c>
      <c r="I42" s="25">
        <v>68</v>
      </c>
      <c r="J42" s="25">
        <f>K42+L42</f>
        <v>0</v>
      </c>
      <c r="K42" s="25">
        <v>0</v>
      </c>
      <c r="L42" s="25">
        <v>0</v>
      </c>
      <c r="M42" s="25">
        <f>N42+O42</f>
        <v>2</v>
      </c>
      <c r="N42" s="25">
        <v>1</v>
      </c>
      <c r="O42" s="25">
        <v>1</v>
      </c>
      <c r="P42" s="25">
        <f>Q42+R42</f>
        <v>0</v>
      </c>
      <c r="Q42" s="25">
        <v>0</v>
      </c>
      <c r="R42" s="25">
        <v>0</v>
      </c>
      <c r="S42" s="25">
        <f>T42+U42</f>
        <v>0</v>
      </c>
      <c r="T42" s="25">
        <v>0</v>
      </c>
      <c r="U42" s="25">
        <v>0</v>
      </c>
      <c r="V42" s="25">
        <f>W42+X42</f>
        <v>2</v>
      </c>
      <c r="W42" s="25">
        <v>1</v>
      </c>
      <c r="X42" s="25">
        <v>1</v>
      </c>
      <c r="Y42" s="26">
        <f>IF(D42=0,0,G42/D42*100)</f>
        <v>97.10144927536231</v>
      </c>
    </row>
    <row r="43" spans="2:25" ht="15" customHeight="1">
      <c r="B43" s="31" t="s">
        <v>39</v>
      </c>
      <c r="C43" s="25">
        <f aca="true" t="shared" si="11" ref="C43:X43">C40+C41+C42</f>
        <v>13</v>
      </c>
      <c r="D43" s="25">
        <f t="shared" si="11"/>
        <v>448</v>
      </c>
      <c r="E43" s="25">
        <f t="shared" si="11"/>
        <v>231</v>
      </c>
      <c r="F43" s="25">
        <f t="shared" si="11"/>
        <v>217</v>
      </c>
      <c r="G43" s="25">
        <f t="shared" si="11"/>
        <v>440</v>
      </c>
      <c r="H43" s="25">
        <f t="shared" si="11"/>
        <v>226</v>
      </c>
      <c r="I43" s="25">
        <f t="shared" si="11"/>
        <v>214</v>
      </c>
      <c r="J43" s="25">
        <f t="shared" si="11"/>
        <v>0</v>
      </c>
      <c r="K43" s="25">
        <f t="shared" si="11"/>
        <v>0</v>
      </c>
      <c r="L43" s="25">
        <f t="shared" si="11"/>
        <v>0</v>
      </c>
      <c r="M43" s="25">
        <f t="shared" si="11"/>
        <v>3</v>
      </c>
      <c r="N43" s="25">
        <f t="shared" si="11"/>
        <v>2</v>
      </c>
      <c r="O43" s="25">
        <f t="shared" si="11"/>
        <v>1</v>
      </c>
      <c r="P43" s="25">
        <f t="shared" si="11"/>
        <v>0</v>
      </c>
      <c r="Q43" s="25">
        <f t="shared" si="11"/>
        <v>0</v>
      </c>
      <c r="R43" s="25">
        <f t="shared" si="11"/>
        <v>0</v>
      </c>
      <c r="S43" s="25">
        <f t="shared" si="11"/>
        <v>1</v>
      </c>
      <c r="T43" s="25">
        <f t="shared" si="11"/>
        <v>1</v>
      </c>
      <c r="U43" s="25">
        <f t="shared" si="11"/>
        <v>0</v>
      </c>
      <c r="V43" s="25">
        <f t="shared" si="11"/>
        <v>4</v>
      </c>
      <c r="W43" s="25">
        <f t="shared" si="11"/>
        <v>2</v>
      </c>
      <c r="X43" s="25">
        <f t="shared" si="11"/>
        <v>2</v>
      </c>
      <c r="Y43" s="26">
        <f>IF(D43=0,0,G43/D43*100)</f>
        <v>98.21428571428571</v>
      </c>
    </row>
    <row r="44" ht="15" customHeight="1">
      <c r="B44" s="28"/>
    </row>
    <row r="45" ht="15" customHeight="1">
      <c r="B45" s="31" t="s">
        <v>46</v>
      </c>
    </row>
    <row r="46" spans="2:25" ht="15" customHeight="1">
      <c r="B46" s="31" t="s">
        <v>41</v>
      </c>
      <c r="C46" s="25">
        <v>10</v>
      </c>
      <c r="D46" s="25">
        <f>E46+F46</f>
        <v>752</v>
      </c>
      <c r="E46" s="25">
        <v>399</v>
      </c>
      <c r="F46" s="25">
        <v>353</v>
      </c>
      <c r="G46" s="25">
        <f>H46+I46</f>
        <v>746</v>
      </c>
      <c r="H46" s="25">
        <v>397</v>
      </c>
      <c r="I46" s="25">
        <v>349</v>
      </c>
      <c r="J46" s="25">
        <f>K46+L46</f>
        <v>0</v>
      </c>
      <c r="K46" s="25">
        <v>0</v>
      </c>
      <c r="L46" s="25">
        <v>0</v>
      </c>
      <c r="M46" s="25">
        <f>N46+O46</f>
        <v>0</v>
      </c>
      <c r="N46" s="25">
        <v>0</v>
      </c>
      <c r="O46" s="25">
        <v>0</v>
      </c>
      <c r="P46" s="25">
        <f>Q46+R46</f>
        <v>0</v>
      </c>
      <c r="Q46" s="25">
        <v>0</v>
      </c>
      <c r="R46" s="25">
        <v>0</v>
      </c>
      <c r="S46" s="25">
        <f>T46+U46</f>
        <v>3</v>
      </c>
      <c r="T46" s="25">
        <v>1</v>
      </c>
      <c r="U46" s="25">
        <v>2</v>
      </c>
      <c r="V46" s="25">
        <f>W46+X46</f>
        <v>3</v>
      </c>
      <c r="W46" s="25">
        <v>1</v>
      </c>
      <c r="X46" s="25">
        <v>2</v>
      </c>
      <c r="Y46" s="26">
        <f aca="true" t="shared" si="12" ref="Y46:Y51">IF(D46=0,0,G46/D46*100)</f>
        <v>99.20212765957447</v>
      </c>
    </row>
    <row r="47" spans="2:25" ht="15" customHeight="1">
      <c r="B47" s="31" t="s">
        <v>42</v>
      </c>
      <c r="C47" s="25">
        <v>18</v>
      </c>
      <c r="D47" s="25">
        <f>E47+F47</f>
        <v>1208</v>
      </c>
      <c r="E47" s="25">
        <v>620</v>
      </c>
      <c r="F47" s="25">
        <v>588</v>
      </c>
      <c r="G47" s="25">
        <f>H47+I47</f>
        <v>1195</v>
      </c>
      <c r="H47" s="25">
        <v>610</v>
      </c>
      <c r="I47" s="25">
        <v>585</v>
      </c>
      <c r="J47" s="25">
        <f>K47+L47</f>
        <v>0</v>
      </c>
      <c r="K47" s="25">
        <v>0</v>
      </c>
      <c r="L47" s="25">
        <v>0</v>
      </c>
      <c r="M47" s="25">
        <f>N47+O47</f>
        <v>3</v>
      </c>
      <c r="N47" s="25">
        <v>2</v>
      </c>
      <c r="O47" s="25">
        <v>1</v>
      </c>
      <c r="P47" s="25">
        <f>Q47+R47</f>
        <v>0</v>
      </c>
      <c r="Q47" s="25">
        <v>0</v>
      </c>
      <c r="R47" s="25">
        <v>0</v>
      </c>
      <c r="S47" s="25">
        <f>T47+U47</f>
        <v>1</v>
      </c>
      <c r="T47" s="25">
        <v>1</v>
      </c>
      <c r="U47" s="25">
        <v>0</v>
      </c>
      <c r="V47" s="25">
        <f>W47+X47</f>
        <v>9</v>
      </c>
      <c r="W47" s="25">
        <v>7</v>
      </c>
      <c r="X47" s="25">
        <v>2</v>
      </c>
      <c r="Y47" s="26">
        <f t="shared" si="12"/>
        <v>98.92384105960265</v>
      </c>
    </row>
    <row r="48" spans="2:25" ht="15" customHeight="1">
      <c r="B48" s="31" t="s">
        <v>43</v>
      </c>
      <c r="C48" s="25">
        <v>4</v>
      </c>
      <c r="D48" s="25">
        <f>E48+F48</f>
        <v>383</v>
      </c>
      <c r="E48" s="25">
        <v>189</v>
      </c>
      <c r="F48" s="25">
        <v>194</v>
      </c>
      <c r="G48" s="25">
        <f>H48+I48</f>
        <v>374</v>
      </c>
      <c r="H48" s="25">
        <v>184</v>
      </c>
      <c r="I48" s="25">
        <v>190</v>
      </c>
      <c r="J48" s="25">
        <f>K48+L48</f>
        <v>0</v>
      </c>
      <c r="K48" s="25">
        <v>0</v>
      </c>
      <c r="L48" s="25">
        <v>0</v>
      </c>
      <c r="M48" s="25">
        <f>N48+O48</f>
        <v>0</v>
      </c>
      <c r="N48" s="25">
        <v>0</v>
      </c>
      <c r="O48" s="25">
        <v>0</v>
      </c>
      <c r="P48" s="25">
        <f>Q48+R48</f>
        <v>0</v>
      </c>
      <c r="Q48" s="25">
        <v>0</v>
      </c>
      <c r="R48" s="25">
        <v>0</v>
      </c>
      <c r="S48" s="25">
        <f>T48+U48</f>
        <v>1</v>
      </c>
      <c r="T48" s="25">
        <v>1</v>
      </c>
      <c r="U48" s="25">
        <v>0</v>
      </c>
      <c r="V48" s="25">
        <f>W48+X48</f>
        <v>8</v>
      </c>
      <c r="W48" s="25">
        <v>4</v>
      </c>
      <c r="X48" s="25">
        <v>4</v>
      </c>
      <c r="Y48" s="26">
        <f t="shared" si="12"/>
        <v>97.65013054830287</v>
      </c>
    </row>
    <row r="49" spans="2:25" ht="15" customHeight="1">
      <c r="B49" s="31" t="s">
        <v>44</v>
      </c>
      <c r="C49" s="25">
        <v>3</v>
      </c>
      <c r="D49" s="25">
        <f>E49+F49</f>
        <v>147</v>
      </c>
      <c r="E49" s="25">
        <v>78</v>
      </c>
      <c r="F49" s="25">
        <v>69</v>
      </c>
      <c r="G49" s="25">
        <f>H49+I49</f>
        <v>143</v>
      </c>
      <c r="H49" s="25">
        <v>75</v>
      </c>
      <c r="I49" s="25">
        <v>68</v>
      </c>
      <c r="J49" s="25">
        <f>K49+L49</f>
        <v>0</v>
      </c>
      <c r="K49" s="25">
        <v>0</v>
      </c>
      <c r="L49" s="25">
        <v>0</v>
      </c>
      <c r="M49" s="25">
        <f>N49+O49</f>
        <v>2</v>
      </c>
      <c r="N49" s="25">
        <v>2</v>
      </c>
      <c r="O49" s="25">
        <v>0</v>
      </c>
      <c r="P49" s="25">
        <f>Q49+R49</f>
        <v>0</v>
      </c>
      <c r="Q49" s="25">
        <v>0</v>
      </c>
      <c r="R49" s="25">
        <v>0</v>
      </c>
      <c r="S49" s="25">
        <f>T49+U49</f>
        <v>0</v>
      </c>
      <c r="T49" s="25">
        <v>0</v>
      </c>
      <c r="U49" s="25">
        <v>0</v>
      </c>
      <c r="V49" s="25">
        <f>W49+X49</f>
        <v>2</v>
      </c>
      <c r="W49" s="25">
        <v>1</v>
      </c>
      <c r="X49" s="25">
        <v>1</v>
      </c>
      <c r="Y49" s="26">
        <f t="shared" si="12"/>
        <v>97.27891156462584</v>
      </c>
    </row>
    <row r="50" spans="2:25" ht="15" customHeight="1">
      <c r="B50" s="31" t="s">
        <v>45</v>
      </c>
      <c r="C50" s="25">
        <v>4</v>
      </c>
      <c r="D50" s="25">
        <f>E50+F50</f>
        <v>64</v>
      </c>
      <c r="E50" s="25">
        <v>25</v>
      </c>
      <c r="F50" s="25">
        <v>39</v>
      </c>
      <c r="G50" s="25">
        <f>H50+I50</f>
        <v>64</v>
      </c>
      <c r="H50" s="25">
        <v>25</v>
      </c>
      <c r="I50" s="25">
        <v>39</v>
      </c>
      <c r="J50" s="25">
        <f>K50+L50</f>
        <v>0</v>
      </c>
      <c r="K50" s="25">
        <v>0</v>
      </c>
      <c r="L50" s="25">
        <v>0</v>
      </c>
      <c r="M50" s="25">
        <f>N50+O50</f>
        <v>0</v>
      </c>
      <c r="N50" s="25">
        <v>0</v>
      </c>
      <c r="O50" s="25">
        <v>0</v>
      </c>
      <c r="P50" s="25">
        <f>Q50+R50</f>
        <v>0</v>
      </c>
      <c r="Q50" s="25">
        <v>0</v>
      </c>
      <c r="R50" s="25">
        <v>0</v>
      </c>
      <c r="S50" s="25">
        <f>T50+U50</f>
        <v>0</v>
      </c>
      <c r="T50" s="25">
        <v>0</v>
      </c>
      <c r="U50" s="25">
        <v>0</v>
      </c>
      <c r="V50" s="25">
        <f>W50+X50</f>
        <v>0</v>
      </c>
      <c r="W50" s="25">
        <v>0</v>
      </c>
      <c r="X50" s="25">
        <v>0</v>
      </c>
      <c r="Y50" s="26">
        <f t="shared" si="12"/>
        <v>100</v>
      </c>
    </row>
    <row r="51" spans="2:25" ht="15" customHeight="1">
      <c r="B51" s="31" t="s">
        <v>47</v>
      </c>
      <c r="C51" s="25">
        <f aca="true" t="shared" si="13" ref="C51:X51">C46+C47+C48+C49+C50</f>
        <v>39</v>
      </c>
      <c r="D51" s="25">
        <f t="shared" si="13"/>
        <v>2554</v>
      </c>
      <c r="E51" s="25">
        <f t="shared" si="13"/>
        <v>1311</v>
      </c>
      <c r="F51" s="25">
        <f t="shared" si="13"/>
        <v>1243</v>
      </c>
      <c r="G51" s="25">
        <f t="shared" si="13"/>
        <v>2522</v>
      </c>
      <c r="H51" s="25">
        <f t="shared" si="13"/>
        <v>1291</v>
      </c>
      <c r="I51" s="25">
        <f t="shared" si="13"/>
        <v>1231</v>
      </c>
      <c r="J51" s="25">
        <f t="shared" si="13"/>
        <v>0</v>
      </c>
      <c r="K51" s="25">
        <f t="shared" si="13"/>
        <v>0</v>
      </c>
      <c r="L51" s="25">
        <f t="shared" si="13"/>
        <v>0</v>
      </c>
      <c r="M51" s="25">
        <f t="shared" si="13"/>
        <v>5</v>
      </c>
      <c r="N51" s="25">
        <f t="shared" si="13"/>
        <v>4</v>
      </c>
      <c r="O51" s="25">
        <f t="shared" si="13"/>
        <v>1</v>
      </c>
      <c r="P51" s="25">
        <f t="shared" si="13"/>
        <v>0</v>
      </c>
      <c r="Q51" s="25">
        <f t="shared" si="13"/>
        <v>0</v>
      </c>
      <c r="R51" s="25">
        <f t="shared" si="13"/>
        <v>0</v>
      </c>
      <c r="S51" s="25">
        <f t="shared" si="13"/>
        <v>5</v>
      </c>
      <c r="T51" s="25">
        <f t="shared" si="13"/>
        <v>3</v>
      </c>
      <c r="U51" s="25">
        <f t="shared" si="13"/>
        <v>2</v>
      </c>
      <c r="V51" s="25">
        <f t="shared" si="13"/>
        <v>22</v>
      </c>
      <c r="W51" s="25">
        <f t="shared" si="13"/>
        <v>13</v>
      </c>
      <c r="X51" s="25">
        <f t="shared" si="13"/>
        <v>9</v>
      </c>
      <c r="Y51" s="26">
        <f t="shared" si="12"/>
        <v>98.74706342991387</v>
      </c>
    </row>
    <row r="52" ht="15" customHeight="1">
      <c r="B52" s="28"/>
    </row>
    <row r="53" ht="15" customHeight="1">
      <c r="B53" s="31" t="s">
        <v>50</v>
      </c>
    </row>
    <row r="54" spans="2:25" ht="15" customHeight="1">
      <c r="B54" s="31" t="s">
        <v>48</v>
      </c>
      <c r="C54" s="25">
        <v>12</v>
      </c>
      <c r="D54" s="25">
        <f>E54+F54</f>
        <v>519</v>
      </c>
      <c r="E54" s="25">
        <v>251</v>
      </c>
      <c r="F54" s="25">
        <v>268</v>
      </c>
      <c r="G54" s="25">
        <f>H54+I54</f>
        <v>512</v>
      </c>
      <c r="H54" s="25">
        <v>245</v>
      </c>
      <c r="I54" s="25">
        <v>267</v>
      </c>
      <c r="J54" s="25">
        <f>K54+L54</f>
        <v>2</v>
      </c>
      <c r="K54" s="25">
        <v>2</v>
      </c>
      <c r="L54" s="25">
        <v>0</v>
      </c>
      <c r="M54" s="25">
        <f>N54+O54</f>
        <v>2</v>
      </c>
      <c r="N54" s="25">
        <v>2</v>
      </c>
      <c r="O54" s="25">
        <v>0</v>
      </c>
      <c r="P54" s="25">
        <f>Q54+R54</f>
        <v>0</v>
      </c>
      <c r="Q54" s="25">
        <v>0</v>
      </c>
      <c r="R54" s="25">
        <v>0</v>
      </c>
      <c r="S54" s="25">
        <f>T54+U54</f>
        <v>5</v>
      </c>
      <c r="T54" s="25">
        <v>4</v>
      </c>
      <c r="U54" s="25">
        <v>1</v>
      </c>
      <c r="V54" s="25">
        <f>W54+X54</f>
        <v>0</v>
      </c>
      <c r="W54" s="25">
        <v>0</v>
      </c>
      <c r="X54" s="25">
        <v>0</v>
      </c>
      <c r="Y54" s="26">
        <f>IF(D54=0,0,G54/D54*100)</f>
        <v>98.65125240847784</v>
      </c>
    </row>
    <row r="55" spans="2:25" ht="15" customHeight="1">
      <c r="B55" s="31" t="s">
        <v>49</v>
      </c>
      <c r="C55" s="25">
        <v>7</v>
      </c>
      <c r="D55" s="25">
        <f>E55+F55</f>
        <v>320</v>
      </c>
      <c r="E55" s="25">
        <v>177</v>
      </c>
      <c r="F55" s="25">
        <v>143</v>
      </c>
      <c r="G55" s="25">
        <f>H55+I55</f>
        <v>315</v>
      </c>
      <c r="H55" s="25">
        <v>174</v>
      </c>
      <c r="I55" s="25">
        <v>141</v>
      </c>
      <c r="J55" s="25">
        <f>K55+L55</f>
        <v>0</v>
      </c>
      <c r="K55" s="25">
        <v>0</v>
      </c>
      <c r="L55" s="25">
        <v>0</v>
      </c>
      <c r="M55" s="25">
        <f>N55+O55</f>
        <v>1</v>
      </c>
      <c r="N55" s="25">
        <v>1</v>
      </c>
      <c r="O55" s="25">
        <v>0</v>
      </c>
      <c r="P55" s="25">
        <f>Q55+R55</f>
        <v>0</v>
      </c>
      <c r="Q55" s="25">
        <v>0</v>
      </c>
      <c r="R55" s="25">
        <v>0</v>
      </c>
      <c r="S55" s="25">
        <f>T55+U55</f>
        <v>1</v>
      </c>
      <c r="T55" s="25">
        <v>0</v>
      </c>
      <c r="U55" s="25">
        <v>1</v>
      </c>
      <c r="V55" s="25">
        <f>W55+X55</f>
        <v>3</v>
      </c>
      <c r="W55" s="25">
        <v>2</v>
      </c>
      <c r="X55" s="25">
        <v>1</v>
      </c>
      <c r="Y55" s="26">
        <f>IF(D55=0,0,G55/D55*100)</f>
        <v>98.4375</v>
      </c>
    </row>
    <row r="56" spans="2:25" ht="15" customHeight="1">
      <c r="B56" s="31" t="s">
        <v>51</v>
      </c>
      <c r="C56" s="25">
        <f aca="true" t="shared" si="14" ref="C56:X56">C54+C55</f>
        <v>19</v>
      </c>
      <c r="D56" s="25">
        <f>D54+D55</f>
        <v>839</v>
      </c>
      <c r="E56" s="25">
        <f t="shared" si="14"/>
        <v>428</v>
      </c>
      <c r="F56" s="25">
        <f t="shared" si="14"/>
        <v>411</v>
      </c>
      <c r="G56" s="25">
        <f t="shared" si="14"/>
        <v>827</v>
      </c>
      <c r="H56" s="25">
        <f t="shared" si="14"/>
        <v>419</v>
      </c>
      <c r="I56" s="25">
        <f t="shared" si="14"/>
        <v>408</v>
      </c>
      <c r="J56" s="25">
        <f t="shared" si="14"/>
        <v>2</v>
      </c>
      <c r="K56" s="25">
        <f t="shared" si="14"/>
        <v>2</v>
      </c>
      <c r="L56" s="25">
        <f t="shared" si="14"/>
        <v>0</v>
      </c>
      <c r="M56" s="25">
        <f t="shared" si="14"/>
        <v>3</v>
      </c>
      <c r="N56" s="25">
        <f t="shared" si="14"/>
        <v>3</v>
      </c>
      <c r="O56" s="25">
        <f t="shared" si="14"/>
        <v>0</v>
      </c>
      <c r="P56" s="25">
        <f t="shared" si="14"/>
        <v>0</v>
      </c>
      <c r="Q56" s="25">
        <f t="shared" si="14"/>
        <v>0</v>
      </c>
      <c r="R56" s="25">
        <f t="shared" si="14"/>
        <v>0</v>
      </c>
      <c r="S56" s="25">
        <f t="shared" si="14"/>
        <v>6</v>
      </c>
      <c r="T56" s="25">
        <f t="shared" si="14"/>
        <v>4</v>
      </c>
      <c r="U56" s="25">
        <f t="shared" si="14"/>
        <v>2</v>
      </c>
      <c r="V56" s="25">
        <f t="shared" si="14"/>
        <v>3</v>
      </c>
      <c r="W56" s="25">
        <f t="shared" si="14"/>
        <v>2</v>
      </c>
      <c r="X56" s="25">
        <f t="shared" si="14"/>
        <v>1</v>
      </c>
      <c r="Y56" s="26">
        <f>IF(D56=0,0,G56/D56*100)</f>
        <v>98.56972586412395</v>
      </c>
    </row>
    <row r="57" ht="15" customHeight="1">
      <c r="B57" s="28"/>
    </row>
    <row r="58" spans="2:25" ht="15" customHeight="1">
      <c r="B58" s="31" t="s">
        <v>52</v>
      </c>
      <c r="C58" s="25">
        <f>C19+C22+C23+C37+C43+C51+C56</f>
        <v>243</v>
      </c>
      <c r="D58" s="25">
        <f>D19+D22+D23+D37+D43+D51+D56</f>
        <v>24074</v>
      </c>
      <c r="E58" s="25">
        <f aca="true" t="shared" si="15" ref="E58:X58">E19+E22+E23+E37+E43+E51+E56</f>
        <v>12294</v>
      </c>
      <c r="F58" s="25">
        <f t="shared" si="15"/>
        <v>11780</v>
      </c>
      <c r="G58" s="25">
        <f t="shared" si="15"/>
        <v>23540</v>
      </c>
      <c r="H58" s="25">
        <f t="shared" si="15"/>
        <v>11988</v>
      </c>
      <c r="I58" s="25">
        <f t="shared" si="15"/>
        <v>11552</v>
      </c>
      <c r="J58" s="25">
        <f t="shared" si="15"/>
        <v>9</v>
      </c>
      <c r="K58" s="25">
        <f t="shared" si="15"/>
        <v>7</v>
      </c>
      <c r="L58" s="25">
        <f t="shared" si="15"/>
        <v>2</v>
      </c>
      <c r="M58" s="25">
        <f t="shared" si="15"/>
        <v>177</v>
      </c>
      <c r="N58" s="25">
        <f t="shared" si="15"/>
        <v>82</v>
      </c>
      <c r="O58" s="25">
        <f t="shared" si="15"/>
        <v>95</v>
      </c>
      <c r="P58" s="25">
        <f t="shared" si="15"/>
        <v>0</v>
      </c>
      <c r="Q58" s="25">
        <f t="shared" si="15"/>
        <v>0</v>
      </c>
      <c r="R58" s="25">
        <f t="shared" si="15"/>
        <v>0</v>
      </c>
      <c r="S58" s="25">
        <f t="shared" si="15"/>
        <v>128</v>
      </c>
      <c r="T58" s="25">
        <f t="shared" si="15"/>
        <v>94</v>
      </c>
      <c r="U58" s="25">
        <f t="shared" si="15"/>
        <v>34</v>
      </c>
      <c r="V58" s="25">
        <f t="shared" si="15"/>
        <v>229</v>
      </c>
      <c r="W58" s="25">
        <f t="shared" si="15"/>
        <v>130</v>
      </c>
      <c r="X58" s="25">
        <f t="shared" si="15"/>
        <v>99</v>
      </c>
      <c r="Y58" s="26">
        <f>IF(D58=0,0,G58/D58*100)</f>
        <v>97.7818393287364</v>
      </c>
    </row>
    <row r="59" spans="2:25" ht="15" customHeight="1">
      <c r="B59" s="31" t="s">
        <v>53</v>
      </c>
      <c r="C59" s="25">
        <v>4</v>
      </c>
      <c r="D59" s="25">
        <f>E59+F59</f>
        <v>413</v>
      </c>
      <c r="E59" s="25">
        <v>205</v>
      </c>
      <c r="F59" s="25">
        <v>208</v>
      </c>
      <c r="G59" s="25">
        <f>H59+I59</f>
        <v>413</v>
      </c>
      <c r="H59" s="25">
        <v>205</v>
      </c>
      <c r="I59" s="25">
        <v>208</v>
      </c>
      <c r="J59" s="25">
        <f>K59+L59</f>
        <v>0</v>
      </c>
      <c r="K59" s="25">
        <v>0</v>
      </c>
      <c r="L59" s="25">
        <v>0</v>
      </c>
      <c r="M59" s="25">
        <f>N59+O59</f>
        <v>0</v>
      </c>
      <c r="N59" s="25">
        <v>0</v>
      </c>
      <c r="O59" s="25">
        <v>0</v>
      </c>
      <c r="P59" s="25">
        <f>Q59+R59</f>
        <v>0</v>
      </c>
      <c r="Q59" s="25">
        <v>0</v>
      </c>
      <c r="R59" s="25">
        <v>0</v>
      </c>
      <c r="S59" s="25">
        <f>T59+U59</f>
        <v>0</v>
      </c>
      <c r="T59" s="25">
        <v>0</v>
      </c>
      <c r="U59" s="25">
        <v>0</v>
      </c>
      <c r="V59" s="25">
        <f>W59+X59</f>
        <v>0</v>
      </c>
      <c r="W59" s="25">
        <v>0</v>
      </c>
      <c r="X59" s="25">
        <v>0</v>
      </c>
      <c r="Y59" s="26">
        <f>IF(D59=0,0,G59/D59*100)</f>
        <v>100</v>
      </c>
    </row>
    <row r="60" spans="2:25" ht="15" customHeight="1">
      <c r="B60" s="31" t="s">
        <v>54</v>
      </c>
      <c r="C60" s="25">
        <v>24</v>
      </c>
      <c r="D60" s="25">
        <f>E60+F60</f>
        <v>2717</v>
      </c>
      <c r="E60" s="25">
        <v>1332</v>
      </c>
      <c r="F60" s="25">
        <v>1385</v>
      </c>
      <c r="G60" s="25">
        <f>H60+I60</f>
        <v>2705</v>
      </c>
      <c r="H60" s="25">
        <v>1328</v>
      </c>
      <c r="I60" s="25">
        <v>1377</v>
      </c>
      <c r="J60" s="25">
        <f>K60+L60</f>
        <v>0</v>
      </c>
      <c r="K60" s="25">
        <v>0</v>
      </c>
      <c r="L60" s="25">
        <v>0</v>
      </c>
      <c r="M60" s="25">
        <f>N60+O60</f>
        <v>1</v>
      </c>
      <c r="N60" s="25">
        <v>0</v>
      </c>
      <c r="O60" s="25">
        <v>1</v>
      </c>
      <c r="P60" s="25">
        <f>Q60+R60</f>
        <v>0</v>
      </c>
      <c r="Q60" s="25">
        <v>0</v>
      </c>
      <c r="R60" s="25">
        <v>0</v>
      </c>
      <c r="S60" s="25">
        <f>T60+U60</f>
        <v>0</v>
      </c>
      <c r="T60" s="25">
        <v>0</v>
      </c>
      <c r="U60" s="25">
        <v>0</v>
      </c>
      <c r="V60" s="25">
        <f>W60+X60</f>
        <v>11</v>
      </c>
      <c r="W60" s="25">
        <v>4</v>
      </c>
      <c r="X60" s="25">
        <v>7</v>
      </c>
      <c r="Y60" s="26">
        <f>IF(D60=0,0,G60/D60*100)</f>
        <v>99.55833640044166</v>
      </c>
    </row>
    <row r="61" ht="15" customHeight="1">
      <c r="B61" s="28"/>
    </row>
    <row r="62" spans="2:25" ht="4.5" customHeight="1" thickBot="1"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ht="15" customHeight="1" thickTop="1">
      <c r="B63" s="24" t="s">
        <v>58</v>
      </c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</sheetData>
  <mergeCells count="11">
    <mergeCell ref="B4:B6"/>
    <mergeCell ref="C4:C6"/>
    <mergeCell ref="D4:F5"/>
    <mergeCell ref="G4:I5"/>
    <mergeCell ref="V4:X5"/>
    <mergeCell ref="Y4:Y5"/>
    <mergeCell ref="C2:U2"/>
    <mergeCell ref="S4:U5"/>
    <mergeCell ref="J5:L5"/>
    <mergeCell ref="M4:O5"/>
    <mergeCell ref="P5:R5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2013-08-22T07:53:45Z</cp:lastPrinted>
  <dcterms:created xsi:type="dcterms:W3CDTF">2000-05-17T23:55:29Z</dcterms:created>
  <dcterms:modified xsi:type="dcterms:W3CDTF">2013-08-22T08:25:58Z</dcterms:modified>
  <cp:category/>
  <cp:version/>
  <cp:contentType/>
  <cp:contentStatus/>
</cp:coreProperties>
</file>