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45" windowWidth="15315" windowHeight="8070" activeTab="0"/>
  </bookViews>
  <sheets>
    <sheet name="1" sheetId="1" r:id="rId1"/>
  </sheets>
  <definedNames>
    <definedName name="_xlnm.Print_Area" localSheetId="0">'1'!$A$1:$AW$80</definedName>
  </definedNames>
  <calcPr fullCalcOnLoad="1"/>
</workbook>
</file>

<file path=xl/sharedStrings.xml><?xml version="1.0" encoding="utf-8"?>
<sst xmlns="http://schemas.openxmlformats.org/spreadsheetml/2006/main" count="177" uniqueCount="84">
  <si>
    <t>・</t>
  </si>
  <si>
    <t>注：</t>
  </si>
  <si>
    <t>計</t>
  </si>
  <si>
    <t>立</t>
  </si>
  <si>
    <t>教　　　　　　　　　　　職　　　　　　　　　　　員　　　　　　　　　　　数　　　　　　　　　　　（　　　　　　　　　　　本　　　　　　　　　　　務　　　　　　　　　　　者　　　　　　　　　　　）</t>
  </si>
  <si>
    <t>私立学校と幼稚園の数は，「学校基本調査」による。</t>
  </si>
  <si>
    <t>学校数で○内の数は，休校（園）数で内数である。なお，私立高等学校の定時制１校は募集停止中である。</t>
  </si>
  <si>
    <t>学校数で（　）内の数は，全日制と定時制の併置校を内数で，[　]内は外数で示す。</t>
  </si>
  <si>
    <t>学級数は，すべて現実に編制している学級数である。</t>
  </si>
  <si>
    <t>特別支援学校（県立）の学校数は，聴覚障害と知的障害の両方に計上されている学校があるため，各障害種別の学校数の合計は県立の計と一致しない。</t>
  </si>
  <si>
    <t>教諭数には，教諭兼実習教諭及び教諭兼司書教諭を含む。</t>
  </si>
  <si>
    <t>公立小 ・中学校及び特別支援学校の教職員数で[　]内は，市町費で外数である。</t>
  </si>
  <si>
    <t>私</t>
  </si>
  <si>
    <t>１　　　　　総　　　　　　括　　　　　　表</t>
  </si>
  <si>
    <t>区          分</t>
  </si>
  <si>
    <t>学    校    数</t>
  </si>
  <si>
    <t xml:space="preserve">                  学　　　　　級　　　　　数</t>
  </si>
  <si>
    <t>幼児・児童・生徒数</t>
  </si>
  <si>
    <t>本  校</t>
  </si>
  <si>
    <t>分校</t>
  </si>
  <si>
    <t>男</t>
  </si>
  <si>
    <t>女</t>
  </si>
  <si>
    <t>合　　　　　　計</t>
  </si>
  <si>
    <t>小計（校長・副校長・教頭・主幹教諭・指導教諭・教諭・助教諭・講師・養護教諭・養護助教諭・栄養教諭）</t>
  </si>
  <si>
    <t>　　　　　校　　　　長　　　　・　　　　園　　　　長</t>
  </si>
  <si>
    <t>副校長・副園長</t>
  </si>
  <si>
    <t>　　　　　教　　　　　　　頭</t>
  </si>
  <si>
    <t>主幹教諭</t>
  </si>
  <si>
    <t>指導教諭</t>
  </si>
  <si>
    <t>　　　　　教諭　　・　　助教諭</t>
  </si>
  <si>
    <t>　　　　　講　　　　　　　　師</t>
  </si>
  <si>
    <t>　　　　養護教諭</t>
  </si>
  <si>
    <t>　　　　　養　　　護　　　助　　　教　　　諭</t>
  </si>
  <si>
    <t>栄養教諭</t>
  </si>
  <si>
    <t>再　　　　　　　　　　掲</t>
  </si>
  <si>
    <t>小計（事務職員・実習教諭・技術員等）</t>
  </si>
  <si>
    <t>　　　　　事　　　　　務　　　　　職　　　　　員</t>
  </si>
  <si>
    <t>　　　　　実　　　　習　　　　教　　　　諭</t>
  </si>
  <si>
    <t>　　　　　技　　　　術　　　　員　　　　　等</t>
  </si>
  <si>
    <t>再　　　　掲</t>
  </si>
  <si>
    <t xml:space="preserve">        臨        採</t>
  </si>
  <si>
    <t xml:space="preserve">        休        職</t>
  </si>
  <si>
    <t>　　　　　育　　　　児　　　　休　　　　業</t>
  </si>
  <si>
    <t>　　　療　　　養</t>
  </si>
  <si>
    <t xml:space="preserve">       充　　　　・　　　　留　　　　学</t>
  </si>
  <si>
    <t>　　　教諭兼</t>
  </si>
  <si>
    <t>実習教諭</t>
  </si>
  <si>
    <t xml:space="preserve">      臨　　　　採</t>
  </si>
  <si>
    <t xml:space="preserve">       休　　　　　　職</t>
  </si>
  <si>
    <t>　　　　育　　　　児　　　　休　　　　業</t>
  </si>
  <si>
    <t>幼稚園</t>
  </si>
  <si>
    <t>・</t>
  </si>
  <si>
    <t>公      立</t>
  </si>
  <si>
    <t>・</t>
  </si>
  <si>
    <t>国      立</t>
  </si>
  <si>
    <t>私      立</t>
  </si>
  <si>
    <t>・</t>
  </si>
  <si>
    <t>小学校</t>
  </si>
  <si>
    <t>中学校</t>
  </si>
  <si>
    <t>全日制</t>
  </si>
  <si>
    <t>定時制</t>
  </si>
  <si>
    <t>高</t>
  </si>
  <si>
    <t>通信制</t>
  </si>
  <si>
    <t>等</t>
  </si>
  <si>
    <t>公</t>
  </si>
  <si>
    <t>県</t>
  </si>
  <si>
    <t>学</t>
  </si>
  <si>
    <t>市</t>
  </si>
  <si>
    <t>国立（全日制）</t>
  </si>
  <si>
    <t>校</t>
  </si>
  <si>
    <t>・</t>
  </si>
  <si>
    <t>・</t>
  </si>
  <si>
    <t>特別支援学校</t>
  </si>
  <si>
    <t>視覚障害</t>
  </si>
  <si>
    <t>聴覚障害</t>
  </si>
  <si>
    <t>肢体不自由・病弱・知的障害</t>
  </si>
  <si>
    <t>市立（肢体不自由・病弱・知的障害）</t>
  </si>
  <si>
    <t>高等学校（県立全日制）には，専攻科の衛生看護科２学級（男0人，女80人）を含む。</t>
  </si>
  <si>
    <t>特別支援学校（視覚障害）には，専攻科の理療科３学級（男14人，女5人），保健理療科３学級（男8人，女4人）を含む。</t>
  </si>
  <si>
    <t>小学校の技術員等には，共同調理場に勤務する県費負担の栄養職員（男2人，女61人）を含む。</t>
  </si>
  <si>
    <t>5</t>
  </si>
  <si>
    <t>4</t>
  </si>
  <si>
    <t>15</t>
  </si>
  <si>
    <t>3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</si>
</sst>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(\ @\)_ "/>
    <numFmt numFmtId="177" formatCode="_ *(\ #,##0\)_ ;_ *(\ \-#,##0\)_ ;_ * &quot;-&quot;_ ;_ @_ "/>
    <numFmt numFmtId="178" formatCode="_ * \(#,##0\)_ ;_ *(\ \-#,##0\)_ ;_ * &quot;-&quot;_ ;_ @_ "/>
    <numFmt numFmtId="179" formatCode="_ *(#,##0\)_ ;_ *(\ \-#,##0\)_ ;_ * &quot;-&quot;_ ;_ @_ "/>
    <numFmt numFmtId="180" formatCode="\(0\)"/>
    <numFmt numFmtId="181" formatCode="&quot;[&quot;#,##0&quot;]&quot;"/>
    <numFmt numFmtId="182" formatCode="0_ "/>
    <numFmt numFmtId="183" formatCode="0_);[Red]\(0\)"/>
    <numFmt numFmtId="184" formatCode="#,##0_ "/>
    <numFmt numFmtId="185" formatCode="_ * \(#,##0\);_ *(\ \-#,##0\)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41" fontId="3" fillId="0" borderId="8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left"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textRotation="255"/>
    </xf>
    <xf numFmtId="41" fontId="3" fillId="0" borderId="15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0" xfId="0" applyNumberFormat="1" applyFont="1" applyFill="1" applyAlignment="1" quotePrefix="1">
      <alignment horizontal="left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left" vertical="center"/>
    </xf>
    <xf numFmtId="183" fontId="3" fillId="0" borderId="7" xfId="0" applyNumberFormat="1" applyFont="1" applyFill="1" applyBorder="1" applyAlignment="1">
      <alignment vertical="center"/>
    </xf>
    <xf numFmtId="183" fontId="3" fillId="0" borderId="8" xfId="0" applyNumberFormat="1" applyFont="1" applyFill="1" applyBorder="1" applyAlignment="1">
      <alignment vertical="center"/>
    </xf>
    <xf numFmtId="183" fontId="3" fillId="0" borderId="9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5" xfId="0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183" fontId="3" fillId="0" borderId="24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horizontal="center" vertical="center" wrapText="1"/>
    </xf>
    <xf numFmtId="41" fontId="3" fillId="0" borderId="26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183" fontId="3" fillId="0" borderId="28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 textRotation="255" wrapText="1"/>
    </xf>
    <xf numFmtId="41" fontId="3" fillId="0" borderId="30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 textRotation="255" wrapText="1"/>
    </xf>
    <xf numFmtId="41" fontId="3" fillId="0" borderId="6" xfId="0" applyNumberFormat="1" applyFont="1" applyFill="1" applyBorder="1" applyAlignment="1">
      <alignment horizontal="center" vertical="center" textRotation="255" wrapText="1"/>
    </xf>
    <xf numFmtId="41" fontId="2" fillId="0" borderId="0" xfId="0" applyNumberFormat="1" applyFont="1" applyFill="1" applyAlignment="1" quotePrefix="1">
      <alignment horizontal="center" vertical="center"/>
    </xf>
    <xf numFmtId="41" fontId="3" fillId="0" borderId="31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41" fontId="3" fillId="0" borderId="28" xfId="0" applyNumberFormat="1" applyFont="1" applyFill="1" applyBorder="1" applyAlignment="1">
      <alignment horizontal="center" vertical="center" wrapText="1"/>
    </xf>
    <xf numFmtId="41" fontId="3" fillId="0" borderId="24" xfId="0" applyNumberFormat="1" applyFont="1" applyFill="1" applyBorder="1" applyAlignment="1">
      <alignment horizontal="center" vertical="center" wrapText="1"/>
    </xf>
    <xf numFmtId="41" fontId="3" fillId="0" borderId="27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 wrapText="1"/>
    </xf>
    <xf numFmtId="41" fontId="3" fillId="0" borderId="32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horizontal="center" vertical="center" wrapText="1"/>
    </xf>
    <xf numFmtId="41" fontId="3" fillId="0" borderId="6" xfId="0" applyNumberFormat="1" applyFont="1" applyFill="1" applyBorder="1" applyAlignment="1">
      <alignment horizontal="center" vertical="center" wrapText="1"/>
    </xf>
    <xf numFmtId="41" fontId="3" fillId="0" borderId="33" xfId="0" applyNumberFormat="1" applyFont="1" applyFill="1" applyBorder="1" applyAlignment="1">
      <alignment horizontal="center" vertical="center"/>
    </xf>
    <xf numFmtId="41" fontId="3" fillId="0" borderId="34" xfId="0" applyNumberFormat="1" applyFont="1" applyFill="1" applyBorder="1" applyAlignment="1">
      <alignment horizontal="center" vertical="center"/>
    </xf>
    <xf numFmtId="41" fontId="3" fillId="0" borderId="35" xfId="0" applyNumberFormat="1" applyFont="1" applyFill="1" applyBorder="1" applyAlignment="1">
      <alignment horizontal="center" vertical="center"/>
    </xf>
    <xf numFmtId="41" fontId="3" fillId="0" borderId="36" xfId="0" applyNumberFormat="1" applyFont="1" applyFill="1" applyBorder="1" applyAlignment="1">
      <alignment horizontal="center" vertical="center"/>
    </xf>
    <xf numFmtId="41" fontId="3" fillId="0" borderId="26" xfId="0" applyNumberFormat="1" applyFont="1" applyFill="1" applyBorder="1" applyAlignment="1">
      <alignment horizontal="center" vertical="center" wrapText="1"/>
    </xf>
    <xf numFmtId="41" fontId="3" fillId="0" borderId="37" xfId="0" applyNumberFormat="1" applyFont="1" applyFill="1" applyBorder="1" applyAlignment="1">
      <alignment horizontal="center" vertical="center" wrapText="1"/>
    </xf>
    <xf numFmtId="41" fontId="3" fillId="0" borderId="25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textRotation="255"/>
    </xf>
    <xf numFmtId="41" fontId="3" fillId="0" borderId="20" xfId="0" applyNumberFormat="1" applyFont="1" applyFill="1" applyBorder="1" applyAlignment="1">
      <alignment horizontal="center" vertical="center" textRotation="255"/>
    </xf>
    <xf numFmtId="41" fontId="3" fillId="0" borderId="38" xfId="0" applyNumberFormat="1" applyFont="1" applyFill="1" applyBorder="1" applyAlignment="1">
      <alignment horizontal="center" vertical="center"/>
    </xf>
    <xf numFmtId="41" fontId="3" fillId="0" borderId="39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 textRotation="255" wrapText="1"/>
    </xf>
    <xf numFmtId="41" fontId="3" fillId="0" borderId="20" xfId="0" applyNumberFormat="1" applyFont="1" applyFill="1" applyBorder="1" applyAlignment="1">
      <alignment horizontal="center" vertical="center" textRotation="255" wrapText="1"/>
    </xf>
    <xf numFmtId="41" fontId="3" fillId="0" borderId="40" xfId="0" applyNumberFormat="1" applyFont="1" applyFill="1" applyBorder="1" applyAlignment="1">
      <alignment horizontal="center" vertical="center" textRotation="255" wrapText="1"/>
    </xf>
    <xf numFmtId="41" fontId="3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9</xdr:row>
      <xdr:rowOff>9525</xdr:rowOff>
    </xdr:from>
    <xdr:to>
      <xdr:col>9</xdr:col>
      <xdr:colOff>295275</xdr:colOff>
      <xdr:row>10</xdr:row>
      <xdr:rowOff>19050</xdr:rowOff>
    </xdr:to>
    <xdr:sp>
      <xdr:nvSpPr>
        <xdr:cNvPr id="1" name="Oval 90"/>
        <xdr:cNvSpPr>
          <a:spLocks/>
        </xdr:cNvSpPr>
      </xdr:nvSpPr>
      <xdr:spPr>
        <a:xfrm>
          <a:off x="2219325" y="22764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11</xdr:row>
      <xdr:rowOff>19050</xdr:rowOff>
    </xdr:from>
    <xdr:to>
      <xdr:col>9</xdr:col>
      <xdr:colOff>285750</xdr:colOff>
      <xdr:row>12</xdr:row>
      <xdr:rowOff>0</xdr:rowOff>
    </xdr:to>
    <xdr:sp>
      <xdr:nvSpPr>
        <xdr:cNvPr id="2" name="Oval 92"/>
        <xdr:cNvSpPr>
          <a:spLocks/>
        </xdr:cNvSpPr>
      </xdr:nvSpPr>
      <xdr:spPr>
        <a:xfrm>
          <a:off x="2257425" y="25527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11</xdr:row>
      <xdr:rowOff>19050</xdr:rowOff>
    </xdr:from>
    <xdr:to>
      <xdr:col>6</xdr:col>
      <xdr:colOff>276225</xdr:colOff>
      <xdr:row>12</xdr:row>
      <xdr:rowOff>0</xdr:rowOff>
    </xdr:to>
    <xdr:sp>
      <xdr:nvSpPr>
        <xdr:cNvPr id="3" name="Oval 93"/>
        <xdr:cNvSpPr>
          <a:spLocks/>
        </xdr:cNvSpPr>
      </xdr:nvSpPr>
      <xdr:spPr>
        <a:xfrm>
          <a:off x="1571625" y="25527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9525</xdr:rowOff>
    </xdr:from>
    <xdr:to>
      <xdr:col>11</xdr:col>
      <xdr:colOff>142875</xdr:colOff>
      <xdr:row>18</xdr:row>
      <xdr:rowOff>123825</xdr:rowOff>
    </xdr:to>
    <xdr:sp>
      <xdr:nvSpPr>
        <xdr:cNvPr id="4" name="Oval 98"/>
        <xdr:cNvSpPr>
          <a:spLocks/>
        </xdr:cNvSpPr>
      </xdr:nvSpPr>
      <xdr:spPr>
        <a:xfrm>
          <a:off x="2781300" y="347662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19050</xdr:rowOff>
    </xdr:from>
    <xdr:to>
      <xdr:col>6</xdr:col>
      <xdr:colOff>266700</xdr:colOff>
      <xdr:row>21</xdr:row>
      <xdr:rowOff>0</xdr:rowOff>
    </xdr:to>
    <xdr:sp>
      <xdr:nvSpPr>
        <xdr:cNvPr id="5" name="Oval 99"/>
        <xdr:cNvSpPr>
          <a:spLocks/>
        </xdr:cNvSpPr>
      </xdr:nvSpPr>
      <xdr:spPr>
        <a:xfrm>
          <a:off x="1562100" y="37528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20</xdr:row>
      <xdr:rowOff>19050</xdr:rowOff>
    </xdr:from>
    <xdr:to>
      <xdr:col>9</xdr:col>
      <xdr:colOff>285750</xdr:colOff>
      <xdr:row>21</xdr:row>
      <xdr:rowOff>0</xdr:rowOff>
    </xdr:to>
    <xdr:sp>
      <xdr:nvSpPr>
        <xdr:cNvPr id="6" name="Oval 100"/>
        <xdr:cNvSpPr>
          <a:spLocks/>
        </xdr:cNvSpPr>
      </xdr:nvSpPr>
      <xdr:spPr>
        <a:xfrm>
          <a:off x="2257425" y="37528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142875</xdr:colOff>
      <xdr:row>16</xdr:row>
      <xdr:rowOff>0</xdr:rowOff>
    </xdr:to>
    <xdr:sp>
      <xdr:nvSpPr>
        <xdr:cNvPr id="7" name="Oval 109"/>
        <xdr:cNvSpPr>
          <a:spLocks/>
        </xdr:cNvSpPr>
      </xdr:nvSpPr>
      <xdr:spPr>
        <a:xfrm>
          <a:off x="2781300" y="30861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24</xdr:row>
      <xdr:rowOff>19050</xdr:rowOff>
    </xdr:from>
    <xdr:to>
      <xdr:col>6</xdr:col>
      <xdr:colOff>266700</xdr:colOff>
      <xdr:row>25</xdr:row>
      <xdr:rowOff>0</xdr:rowOff>
    </xdr:to>
    <xdr:sp>
      <xdr:nvSpPr>
        <xdr:cNvPr id="8" name="Oval 113"/>
        <xdr:cNvSpPr>
          <a:spLocks/>
        </xdr:cNvSpPr>
      </xdr:nvSpPr>
      <xdr:spPr>
        <a:xfrm>
          <a:off x="1552575" y="4286250"/>
          <a:ext cx="13335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19050</xdr:rowOff>
    </xdr:from>
    <xdr:to>
      <xdr:col>9</xdr:col>
      <xdr:colOff>285750</xdr:colOff>
      <xdr:row>25</xdr:row>
      <xdr:rowOff>0</xdr:rowOff>
    </xdr:to>
    <xdr:sp>
      <xdr:nvSpPr>
        <xdr:cNvPr id="9" name="Oval 114"/>
        <xdr:cNvSpPr>
          <a:spLocks/>
        </xdr:cNvSpPr>
      </xdr:nvSpPr>
      <xdr:spPr>
        <a:xfrm>
          <a:off x="2257425" y="42862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27</xdr:row>
      <xdr:rowOff>9525</xdr:rowOff>
    </xdr:from>
    <xdr:to>
      <xdr:col>9</xdr:col>
      <xdr:colOff>285750</xdr:colOff>
      <xdr:row>27</xdr:row>
      <xdr:rowOff>123825</xdr:rowOff>
    </xdr:to>
    <xdr:sp>
      <xdr:nvSpPr>
        <xdr:cNvPr id="10" name="Oval 122"/>
        <xdr:cNvSpPr>
          <a:spLocks/>
        </xdr:cNvSpPr>
      </xdr:nvSpPr>
      <xdr:spPr>
        <a:xfrm>
          <a:off x="2257425" y="46767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29</xdr:row>
      <xdr:rowOff>9525</xdr:rowOff>
    </xdr:from>
    <xdr:to>
      <xdr:col>9</xdr:col>
      <xdr:colOff>285750</xdr:colOff>
      <xdr:row>29</xdr:row>
      <xdr:rowOff>123825</xdr:rowOff>
    </xdr:to>
    <xdr:sp>
      <xdr:nvSpPr>
        <xdr:cNvPr id="11" name="Oval 124"/>
        <xdr:cNvSpPr>
          <a:spLocks/>
        </xdr:cNvSpPr>
      </xdr:nvSpPr>
      <xdr:spPr>
        <a:xfrm>
          <a:off x="2257425" y="49434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19050</xdr:rowOff>
    </xdr:from>
    <xdr:to>
      <xdr:col>6</xdr:col>
      <xdr:colOff>266700</xdr:colOff>
      <xdr:row>28</xdr:row>
      <xdr:rowOff>0</xdr:rowOff>
    </xdr:to>
    <xdr:sp>
      <xdr:nvSpPr>
        <xdr:cNvPr id="12" name="Oval 125"/>
        <xdr:cNvSpPr>
          <a:spLocks/>
        </xdr:cNvSpPr>
      </xdr:nvSpPr>
      <xdr:spPr>
        <a:xfrm>
          <a:off x="1552575" y="4686300"/>
          <a:ext cx="13335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29</xdr:row>
      <xdr:rowOff>19050</xdr:rowOff>
    </xdr:from>
    <xdr:to>
      <xdr:col>6</xdr:col>
      <xdr:colOff>266700</xdr:colOff>
      <xdr:row>30</xdr:row>
      <xdr:rowOff>0</xdr:rowOff>
    </xdr:to>
    <xdr:sp>
      <xdr:nvSpPr>
        <xdr:cNvPr id="13" name="Oval 126"/>
        <xdr:cNvSpPr>
          <a:spLocks/>
        </xdr:cNvSpPr>
      </xdr:nvSpPr>
      <xdr:spPr>
        <a:xfrm>
          <a:off x="1562100" y="49530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8</xdr:row>
      <xdr:rowOff>9525</xdr:rowOff>
    </xdr:from>
    <xdr:to>
      <xdr:col>9</xdr:col>
      <xdr:colOff>295275</xdr:colOff>
      <xdr:row>9</xdr:row>
      <xdr:rowOff>19050</xdr:rowOff>
    </xdr:to>
    <xdr:sp>
      <xdr:nvSpPr>
        <xdr:cNvPr id="14" name="Oval 176"/>
        <xdr:cNvSpPr>
          <a:spLocks/>
        </xdr:cNvSpPr>
      </xdr:nvSpPr>
      <xdr:spPr>
        <a:xfrm>
          <a:off x="2219325" y="21431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9525</xdr:rowOff>
    </xdr:from>
    <xdr:to>
      <xdr:col>6</xdr:col>
      <xdr:colOff>285750</xdr:colOff>
      <xdr:row>10</xdr:row>
      <xdr:rowOff>19050</xdr:rowOff>
    </xdr:to>
    <xdr:sp>
      <xdr:nvSpPr>
        <xdr:cNvPr id="15" name="Oval 178"/>
        <xdr:cNvSpPr>
          <a:spLocks/>
        </xdr:cNvSpPr>
      </xdr:nvSpPr>
      <xdr:spPr>
        <a:xfrm>
          <a:off x="1533525" y="22764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</xdr:row>
      <xdr:rowOff>9525</xdr:rowOff>
    </xdr:from>
    <xdr:to>
      <xdr:col>6</xdr:col>
      <xdr:colOff>285750</xdr:colOff>
      <xdr:row>9</xdr:row>
      <xdr:rowOff>19050</xdr:rowOff>
    </xdr:to>
    <xdr:sp>
      <xdr:nvSpPr>
        <xdr:cNvPr id="16" name="Oval 179"/>
        <xdr:cNvSpPr>
          <a:spLocks/>
        </xdr:cNvSpPr>
      </xdr:nvSpPr>
      <xdr:spPr>
        <a:xfrm>
          <a:off x="1533525" y="21431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15</xdr:row>
      <xdr:rowOff>9525</xdr:rowOff>
    </xdr:from>
    <xdr:to>
      <xdr:col>9</xdr:col>
      <xdr:colOff>295275</xdr:colOff>
      <xdr:row>16</xdr:row>
      <xdr:rowOff>19050</xdr:rowOff>
    </xdr:to>
    <xdr:sp>
      <xdr:nvSpPr>
        <xdr:cNvPr id="17" name="Oval 180"/>
        <xdr:cNvSpPr>
          <a:spLocks/>
        </xdr:cNvSpPr>
      </xdr:nvSpPr>
      <xdr:spPr>
        <a:xfrm>
          <a:off x="2219325" y="30765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18</xdr:row>
      <xdr:rowOff>9525</xdr:rowOff>
    </xdr:from>
    <xdr:to>
      <xdr:col>9</xdr:col>
      <xdr:colOff>295275</xdr:colOff>
      <xdr:row>19</xdr:row>
      <xdr:rowOff>19050</xdr:rowOff>
    </xdr:to>
    <xdr:sp>
      <xdr:nvSpPr>
        <xdr:cNvPr id="18" name="Oval 181"/>
        <xdr:cNvSpPr>
          <a:spLocks/>
        </xdr:cNvSpPr>
      </xdr:nvSpPr>
      <xdr:spPr>
        <a:xfrm>
          <a:off x="2219325" y="34766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15</xdr:row>
      <xdr:rowOff>9525</xdr:rowOff>
    </xdr:from>
    <xdr:to>
      <xdr:col>6</xdr:col>
      <xdr:colOff>285750</xdr:colOff>
      <xdr:row>16</xdr:row>
      <xdr:rowOff>19050</xdr:rowOff>
    </xdr:to>
    <xdr:sp>
      <xdr:nvSpPr>
        <xdr:cNvPr id="19" name="Oval 182"/>
        <xdr:cNvSpPr>
          <a:spLocks/>
        </xdr:cNvSpPr>
      </xdr:nvSpPr>
      <xdr:spPr>
        <a:xfrm>
          <a:off x="1533525" y="30765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9525</xdr:rowOff>
    </xdr:from>
    <xdr:to>
      <xdr:col>6</xdr:col>
      <xdr:colOff>285750</xdr:colOff>
      <xdr:row>19</xdr:row>
      <xdr:rowOff>19050</xdr:rowOff>
    </xdr:to>
    <xdr:sp>
      <xdr:nvSpPr>
        <xdr:cNvPr id="20" name="Oval 183"/>
        <xdr:cNvSpPr>
          <a:spLocks/>
        </xdr:cNvSpPr>
      </xdr:nvSpPr>
      <xdr:spPr>
        <a:xfrm>
          <a:off x="1533525" y="34766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Y79"/>
  <sheetViews>
    <sheetView showGridLines="0" tabSelected="1" view="pageBreakPreview" zoomScaleSheetLayoutView="100" workbookViewId="0" topLeftCell="A1">
      <selection activeCell="K2" sqref="K2"/>
    </sheetView>
  </sheetViews>
  <sheetFormatPr defaultColWidth="9.00390625" defaultRowHeight="13.5"/>
  <cols>
    <col min="1" max="1" width="2.125" style="11" customWidth="1"/>
    <col min="2" max="2" width="3.00390625" style="11" customWidth="1"/>
    <col min="3" max="4" width="2.875" style="11" customWidth="1"/>
    <col min="5" max="5" width="7.375" style="11" customWidth="1"/>
    <col min="6" max="6" width="0.37109375" style="11" customWidth="1"/>
    <col min="7" max="7" width="4.00390625" style="11" customWidth="1"/>
    <col min="8" max="8" width="4.50390625" style="11" bestFit="1" customWidth="1"/>
    <col min="9" max="9" width="0.37109375" style="11" customWidth="1"/>
    <col min="10" max="10" width="4.25390625" style="11" customWidth="1"/>
    <col min="11" max="11" width="4.50390625" style="11" bestFit="1" customWidth="1"/>
    <col min="12" max="12" width="2.00390625" style="11" customWidth="1"/>
    <col min="13" max="13" width="3.00390625" style="11" bestFit="1" customWidth="1"/>
    <col min="14" max="14" width="5.625" style="11" customWidth="1"/>
    <col min="15" max="15" width="7.125" style="11" bestFit="1" customWidth="1"/>
    <col min="16" max="17" width="6.375" style="11" bestFit="1" customWidth="1"/>
    <col min="18" max="18" width="6.50390625" style="11" customWidth="1"/>
    <col min="19" max="19" width="5.625" style="11" customWidth="1"/>
    <col min="20" max="20" width="5.50390625" style="11" customWidth="1"/>
    <col min="21" max="23" width="5.625" style="11" customWidth="1"/>
    <col min="24" max="24" width="4.00390625" style="11" customWidth="1"/>
    <col min="25" max="28" width="4.625" style="11" customWidth="1"/>
    <col min="29" max="29" width="3.125" style="11" customWidth="1"/>
    <col min="30" max="30" width="4.125" style="11" customWidth="1"/>
    <col min="31" max="31" width="3.125" style="11" customWidth="1"/>
    <col min="32" max="33" width="3.25390625" style="11" customWidth="1"/>
    <col min="34" max="38" width="3.625" style="11" customWidth="1"/>
    <col min="39" max="40" width="2.125" style="11" customWidth="1"/>
    <col min="41" max="41" width="5.75390625" style="11" customWidth="1"/>
    <col min="42" max="42" width="4.50390625" style="11" bestFit="1" customWidth="1"/>
    <col min="43" max="43" width="4.625" style="11" bestFit="1" customWidth="1"/>
    <col min="44" max="45" width="5.125" style="11" customWidth="1"/>
    <col min="46" max="46" width="6.00390625" style="11" customWidth="1"/>
    <col min="47" max="49" width="3.625" style="11" customWidth="1"/>
    <col min="50" max="50" width="3.375" style="1" customWidth="1"/>
    <col min="51" max="16384" width="9.00390625" style="1" customWidth="1"/>
  </cols>
  <sheetData>
    <row r="3" spans="2:49" ht="18.75">
      <c r="B3" s="83" t="s">
        <v>13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21:46" ht="11.25" thickBot="1"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T4" s="69"/>
    </row>
    <row r="5" spans="2:49" s="11" customFormat="1" ht="13.5" customHeight="1">
      <c r="B5" s="98" t="s">
        <v>14</v>
      </c>
      <c r="C5" s="99"/>
      <c r="D5" s="99"/>
      <c r="E5" s="73"/>
      <c r="F5" s="116" t="s">
        <v>15</v>
      </c>
      <c r="G5" s="99"/>
      <c r="H5" s="99"/>
      <c r="I5" s="99"/>
      <c r="J5" s="99"/>
      <c r="K5" s="99"/>
      <c r="L5" s="99"/>
      <c r="M5" s="73"/>
      <c r="N5" s="95" t="s">
        <v>16</v>
      </c>
      <c r="O5" s="117" t="s">
        <v>17</v>
      </c>
      <c r="P5" s="117"/>
      <c r="Q5" s="117"/>
      <c r="R5" s="84" t="s">
        <v>4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1"/>
    </row>
    <row r="6" spans="2:49" s="11" customFormat="1" ht="36" customHeight="1">
      <c r="B6" s="74"/>
      <c r="C6" s="75"/>
      <c r="D6" s="75"/>
      <c r="E6" s="92"/>
      <c r="F6" s="118" t="s">
        <v>2</v>
      </c>
      <c r="G6" s="119"/>
      <c r="H6" s="119"/>
      <c r="I6" s="118" t="s">
        <v>18</v>
      </c>
      <c r="J6" s="119"/>
      <c r="K6" s="121"/>
      <c r="L6" s="119" t="s">
        <v>19</v>
      </c>
      <c r="M6" s="121"/>
      <c r="N6" s="96"/>
      <c r="O6" s="79" t="s">
        <v>2</v>
      </c>
      <c r="P6" s="79" t="s">
        <v>20</v>
      </c>
      <c r="Q6" s="79" t="s">
        <v>21</v>
      </c>
      <c r="R6" s="93" t="s">
        <v>22</v>
      </c>
      <c r="S6" s="93"/>
      <c r="T6" s="93"/>
      <c r="U6" s="94" t="s">
        <v>23</v>
      </c>
      <c r="V6" s="94"/>
      <c r="W6" s="94"/>
      <c r="X6" s="105" t="s">
        <v>24</v>
      </c>
      <c r="Y6" s="81" t="s">
        <v>25</v>
      </c>
      <c r="Z6" s="111" t="s">
        <v>26</v>
      </c>
      <c r="AA6" s="81" t="s">
        <v>27</v>
      </c>
      <c r="AB6" s="81" t="s">
        <v>28</v>
      </c>
      <c r="AC6" s="102" t="s">
        <v>29</v>
      </c>
      <c r="AD6" s="112" t="s">
        <v>30</v>
      </c>
      <c r="AE6" s="102" t="s">
        <v>31</v>
      </c>
      <c r="AF6" s="104" t="s">
        <v>32</v>
      </c>
      <c r="AG6" s="81" t="s">
        <v>33</v>
      </c>
      <c r="AH6" s="102" t="s">
        <v>34</v>
      </c>
      <c r="AI6" s="103"/>
      <c r="AJ6" s="103"/>
      <c r="AK6" s="103"/>
      <c r="AL6" s="103"/>
      <c r="AM6" s="103"/>
      <c r="AN6" s="104"/>
      <c r="AO6" s="105" t="s">
        <v>35</v>
      </c>
      <c r="AP6" s="105"/>
      <c r="AQ6" s="105"/>
      <c r="AR6" s="105" t="s">
        <v>36</v>
      </c>
      <c r="AS6" s="105" t="s">
        <v>37</v>
      </c>
      <c r="AT6" s="105" t="s">
        <v>38</v>
      </c>
      <c r="AU6" s="93" t="s">
        <v>39</v>
      </c>
      <c r="AV6" s="93"/>
      <c r="AW6" s="106"/>
    </row>
    <row r="7" spans="2:49" s="11" customFormat="1" ht="54" customHeight="1">
      <c r="B7" s="76"/>
      <c r="C7" s="77"/>
      <c r="D7" s="77"/>
      <c r="E7" s="78"/>
      <c r="F7" s="120"/>
      <c r="G7" s="77"/>
      <c r="H7" s="77"/>
      <c r="I7" s="120"/>
      <c r="J7" s="77"/>
      <c r="K7" s="78"/>
      <c r="L7" s="77"/>
      <c r="M7" s="78"/>
      <c r="N7" s="97"/>
      <c r="O7" s="80"/>
      <c r="P7" s="80"/>
      <c r="Q7" s="80"/>
      <c r="R7" s="25" t="s">
        <v>2</v>
      </c>
      <c r="S7" s="25" t="s">
        <v>20</v>
      </c>
      <c r="T7" s="25" t="s">
        <v>21</v>
      </c>
      <c r="U7" s="25" t="s">
        <v>2</v>
      </c>
      <c r="V7" s="25" t="s">
        <v>20</v>
      </c>
      <c r="W7" s="25" t="s">
        <v>21</v>
      </c>
      <c r="X7" s="105"/>
      <c r="Y7" s="82"/>
      <c r="Z7" s="97"/>
      <c r="AA7" s="82"/>
      <c r="AB7" s="82"/>
      <c r="AC7" s="102"/>
      <c r="AD7" s="113"/>
      <c r="AE7" s="102"/>
      <c r="AF7" s="104"/>
      <c r="AG7" s="82"/>
      <c r="AH7" s="26" t="s">
        <v>40</v>
      </c>
      <c r="AI7" s="26" t="s">
        <v>41</v>
      </c>
      <c r="AJ7" s="26" t="s">
        <v>42</v>
      </c>
      <c r="AK7" s="26" t="s">
        <v>43</v>
      </c>
      <c r="AL7" s="26" t="s">
        <v>44</v>
      </c>
      <c r="AM7" s="59" t="s">
        <v>45</v>
      </c>
      <c r="AN7" s="58" t="s">
        <v>46</v>
      </c>
      <c r="AO7" s="25" t="s">
        <v>2</v>
      </c>
      <c r="AP7" s="25" t="s">
        <v>20</v>
      </c>
      <c r="AQ7" s="25" t="s">
        <v>21</v>
      </c>
      <c r="AR7" s="105"/>
      <c r="AS7" s="105"/>
      <c r="AT7" s="105"/>
      <c r="AU7" s="26" t="s">
        <v>47</v>
      </c>
      <c r="AV7" s="26" t="s">
        <v>48</v>
      </c>
      <c r="AW7" s="28" t="s">
        <v>49</v>
      </c>
    </row>
    <row r="8" spans="2:49" s="11" customFormat="1" ht="10.5">
      <c r="B8" s="29"/>
      <c r="C8" s="10"/>
      <c r="D8" s="8"/>
      <c r="E8" s="9"/>
      <c r="F8" s="49"/>
      <c r="G8" s="49"/>
      <c r="H8" s="50"/>
      <c r="I8" s="51"/>
      <c r="J8" s="49"/>
      <c r="K8" s="50"/>
      <c r="L8" s="51"/>
      <c r="M8" s="5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0"/>
      <c r="AB8" s="10"/>
      <c r="AC8" s="10"/>
      <c r="AD8" s="9"/>
      <c r="AE8" s="10"/>
      <c r="AF8" s="9"/>
      <c r="AG8" s="9"/>
      <c r="AH8" s="18"/>
      <c r="AI8" s="18"/>
      <c r="AJ8" s="18"/>
      <c r="AK8" s="18"/>
      <c r="AL8" s="18"/>
      <c r="AM8" s="10"/>
      <c r="AN8" s="9"/>
      <c r="AO8" s="18"/>
      <c r="AP8" s="18"/>
      <c r="AQ8" s="18"/>
      <c r="AR8" s="18"/>
      <c r="AS8" s="18"/>
      <c r="AT8" s="18"/>
      <c r="AU8" s="18"/>
      <c r="AV8" s="18"/>
      <c r="AW8" s="42"/>
    </row>
    <row r="9" spans="2:51" s="11" customFormat="1" ht="10.5" customHeight="1">
      <c r="B9" s="114" t="s">
        <v>50</v>
      </c>
      <c r="C9" s="91" t="s">
        <v>2</v>
      </c>
      <c r="D9" s="75"/>
      <c r="E9" s="92"/>
      <c r="F9" s="52"/>
      <c r="G9" s="70">
        <f>J9+L9</f>
        <v>18</v>
      </c>
      <c r="H9" s="37">
        <f>SUM(H10:H12)</f>
        <v>305</v>
      </c>
      <c r="I9" s="33"/>
      <c r="J9" s="70">
        <f>J10+J12</f>
        <v>18</v>
      </c>
      <c r="K9" s="37">
        <f>SUM(K10:K12)</f>
        <v>305</v>
      </c>
      <c r="L9" s="33"/>
      <c r="M9" s="3">
        <f>SUM(M10:M12)</f>
        <v>0</v>
      </c>
      <c r="N9" s="15" t="s">
        <v>51</v>
      </c>
      <c r="O9" s="2">
        <f>SUM(O10:O12)</f>
        <v>33779</v>
      </c>
      <c r="P9" s="2">
        <f>SUM(P10:P12)</f>
        <v>17125</v>
      </c>
      <c r="Q9" s="2">
        <f>SUM(Q10:Q12)</f>
        <v>16654</v>
      </c>
      <c r="R9" s="2">
        <f aca="true" t="shared" si="0" ref="R9:T12">U9+AO9</f>
        <v>2780</v>
      </c>
      <c r="S9" s="2">
        <f t="shared" si="0"/>
        <v>374</v>
      </c>
      <c r="T9" s="2">
        <f t="shared" si="0"/>
        <v>2406</v>
      </c>
      <c r="U9" s="2">
        <f>SUM(U10:U12)</f>
        <v>2324</v>
      </c>
      <c r="V9" s="2">
        <f>V10+V11+V12</f>
        <v>154</v>
      </c>
      <c r="W9" s="2">
        <f>W10+W11+W12</f>
        <v>2170</v>
      </c>
      <c r="X9" s="2">
        <f>SUM(X10:X12)</f>
        <v>210</v>
      </c>
      <c r="Y9" s="2">
        <f>SUM(Y10:Y12)</f>
        <v>85</v>
      </c>
      <c r="Z9" s="2">
        <f aca="true" t="shared" si="1" ref="Z9:AJ9">SUM(Z10:Z12)</f>
        <v>31</v>
      </c>
      <c r="AA9" s="2">
        <f t="shared" si="1"/>
        <v>25</v>
      </c>
      <c r="AB9" s="2">
        <f t="shared" si="1"/>
        <v>15</v>
      </c>
      <c r="AC9" s="91">
        <f>SUM(AC10:AD12)</f>
        <v>1950</v>
      </c>
      <c r="AD9" s="92"/>
      <c r="AE9" s="4"/>
      <c r="AF9" s="3">
        <f t="shared" si="1"/>
        <v>8</v>
      </c>
      <c r="AG9" s="3">
        <f t="shared" si="1"/>
        <v>0</v>
      </c>
      <c r="AH9" s="2">
        <f t="shared" si="1"/>
        <v>10</v>
      </c>
      <c r="AI9" s="2">
        <f t="shared" si="1"/>
        <v>4</v>
      </c>
      <c r="AJ9" s="2">
        <f t="shared" si="1"/>
        <v>33</v>
      </c>
      <c r="AK9" s="15" t="s">
        <v>51</v>
      </c>
      <c r="AL9" s="15" t="s">
        <v>51</v>
      </c>
      <c r="AM9" s="4"/>
      <c r="AN9" s="37" t="s">
        <v>51</v>
      </c>
      <c r="AO9" s="2">
        <f>SUM(AO10:AO12)</f>
        <v>456</v>
      </c>
      <c r="AP9" s="2">
        <f>SUM(AP10:AP12)</f>
        <v>220</v>
      </c>
      <c r="AQ9" s="2">
        <f>SUM(AQ10:AQ12)</f>
        <v>236</v>
      </c>
      <c r="AR9" s="2">
        <f>SUM(AR10:AR12)</f>
        <v>206</v>
      </c>
      <c r="AS9" s="15" t="s">
        <v>51</v>
      </c>
      <c r="AT9" s="2">
        <f>SUM(AT10:AT12)</f>
        <v>250</v>
      </c>
      <c r="AU9" s="15" t="s">
        <v>51</v>
      </c>
      <c r="AV9" s="15" t="s">
        <v>51</v>
      </c>
      <c r="AW9" s="38" t="s">
        <v>51</v>
      </c>
      <c r="AX9" s="19"/>
      <c r="AY9" s="19"/>
    </row>
    <row r="10" spans="2:51" s="11" customFormat="1" ht="10.5">
      <c r="B10" s="114"/>
      <c r="C10" s="91" t="s">
        <v>52</v>
      </c>
      <c r="D10" s="75"/>
      <c r="E10" s="92"/>
      <c r="F10" s="52"/>
      <c r="G10" s="70">
        <f>IF(J10="","",J10+L10)</f>
        <v>15</v>
      </c>
      <c r="H10" s="37">
        <f>K10+M10</f>
        <v>97</v>
      </c>
      <c r="I10" s="33"/>
      <c r="J10" s="70" t="s">
        <v>82</v>
      </c>
      <c r="K10" s="37">
        <v>97</v>
      </c>
      <c r="L10" s="33"/>
      <c r="M10" s="3">
        <v>0</v>
      </c>
      <c r="N10" s="15" t="s">
        <v>53</v>
      </c>
      <c r="O10" s="2">
        <f>P10+Q10</f>
        <v>3807</v>
      </c>
      <c r="P10" s="2">
        <v>1901</v>
      </c>
      <c r="Q10" s="2">
        <v>1906</v>
      </c>
      <c r="R10" s="2">
        <f t="shared" si="0"/>
        <v>380</v>
      </c>
      <c r="S10" s="2">
        <f t="shared" si="0"/>
        <v>6</v>
      </c>
      <c r="T10" s="2">
        <f t="shared" si="0"/>
        <v>374</v>
      </c>
      <c r="U10" s="2">
        <f>V10+W10</f>
        <v>340</v>
      </c>
      <c r="V10" s="2">
        <v>6</v>
      </c>
      <c r="W10" s="2">
        <v>334</v>
      </c>
      <c r="X10" s="2">
        <v>31</v>
      </c>
      <c r="Y10" s="2">
        <v>25</v>
      </c>
      <c r="Z10" s="2">
        <v>4</v>
      </c>
      <c r="AA10" s="4">
        <v>0</v>
      </c>
      <c r="AB10" s="4">
        <v>1</v>
      </c>
      <c r="AC10" s="109">
        <v>273</v>
      </c>
      <c r="AD10" s="110"/>
      <c r="AE10" s="4"/>
      <c r="AF10" s="3">
        <v>6</v>
      </c>
      <c r="AG10" s="3">
        <v>0</v>
      </c>
      <c r="AH10" s="2">
        <v>7</v>
      </c>
      <c r="AI10" s="2">
        <v>3</v>
      </c>
      <c r="AJ10" s="2">
        <v>9</v>
      </c>
      <c r="AK10" s="15" t="s">
        <v>53</v>
      </c>
      <c r="AL10" s="15" t="s">
        <v>53</v>
      </c>
      <c r="AM10" s="4"/>
      <c r="AN10" s="37" t="s">
        <v>53</v>
      </c>
      <c r="AO10" s="2">
        <f>AP10+AQ10</f>
        <v>40</v>
      </c>
      <c r="AP10" s="2">
        <v>0</v>
      </c>
      <c r="AQ10" s="2">
        <v>40</v>
      </c>
      <c r="AR10" s="2">
        <v>0</v>
      </c>
      <c r="AS10" s="15" t="s">
        <v>53</v>
      </c>
      <c r="AT10" s="2">
        <v>40</v>
      </c>
      <c r="AU10" s="15" t="s">
        <v>53</v>
      </c>
      <c r="AV10" s="15" t="s">
        <v>53</v>
      </c>
      <c r="AW10" s="38" t="s">
        <v>53</v>
      </c>
      <c r="AX10" s="19"/>
      <c r="AY10" s="19"/>
    </row>
    <row r="11" spans="2:51" s="11" customFormat="1" ht="10.5">
      <c r="B11" s="114"/>
      <c r="C11" s="91" t="s">
        <v>54</v>
      </c>
      <c r="D11" s="75"/>
      <c r="E11" s="92"/>
      <c r="F11" s="52"/>
      <c r="G11" s="70">
        <f>IF(J11="","",J11+L11)</f>
      </c>
      <c r="H11" s="37">
        <f>K11+M11</f>
        <v>2</v>
      </c>
      <c r="I11" s="33"/>
      <c r="J11" s="70"/>
      <c r="K11" s="37">
        <v>2</v>
      </c>
      <c r="L11" s="33"/>
      <c r="M11" s="3">
        <v>0</v>
      </c>
      <c r="N11" s="15" t="s">
        <v>53</v>
      </c>
      <c r="O11" s="2">
        <f>P11+Q11</f>
        <v>199</v>
      </c>
      <c r="P11" s="2">
        <v>100</v>
      </c>
      <c r="Q11" s="2">
        <v>99</v>
      </c>
      <c r="R11" s="2">
        <f t="shared" si="0"/>
        <v>13</v>
      </c>
      <c r="S11" s="2">
        <f t="shared" si="0"/>
        <v>2</v>
      </c>
      <c r="T11" s="2">
        <f t="shared" si="0"/>
        <v>11</v>
      </c>
      <c r="U11" s="2">
        <f>V11+W11</f>
        <v>12</v>
      </c>
      <c r="V11" s="2">
        <v>2</v>
      </c>
      <c r="W11" s="2">
        <v>10</v>
      </c>
      <c r="X11" s="2">
        <v>0</v>
      </c>
      <c r="Y11" s="2">
        <v>0</v>
      </c>
      <c r="Z11" s="2">
        <v>2</v>
      </c>
      <c r="AA11" s="4">
        <v>0</v>
      </c>
      <c r="AB11" s="4">
        <v>0</v>
      </c>
      <c r="AC11" s="4"/>
      <c r="AD11" s="3">
        <v>8</v>
      </c>
      <c r="AE11" s="4"/>
      <c r="AF11" s="3">
        <v>2</v>
      </c>
      <c r="AG11" s="3">
        <v>0</v>
      </c>
      <c r="AH11" s="2">
        <v>0</v>
      </c>
      <c r="AI11" s="2">
        <v>0</v>
      </c>
      <c r="AJ11" s="2">
        <v>0</v>
      </c>
      <c r="AK11" s="15" t="s">
        <v>53</v>
      </c>
      <c r="AL11" s="15" t="s">
        <v>53</v>
      </c>
      <c r="AM11" s="4"/>
      <c r="AN11" s="37" t="s">
        <v>53</v>
      </c>
      <c r="AO11" s="2">
        <f>AP11+AQ11</f>
        <v>1</v>
      </c>
      <c r="AP11" s="2">
        <v>0</v>
      </c>
      <c r="AQ11" s="2">
        <v>1</v>
      </c>
      <c r="AR11" s="2">
        <v>1</v>
      </c>
      <c r="AS11" s="15" t="s">
        <v>53</v>
      </c>
      <c r="AT11" s="2">
        <v>0</v>
      </c>
      <c r="AU11" s="15" t="s">
        <v>53</v>
      </c>
      <c r="AV11" s="15" t="s">
        <v>53</v>
      </c>
      <c r="AW11" s="38" t="s">
        <v>53</v>
      </c>
      <c r="AX11" s="19"/>
      <c r="AY11" s="19"/>
    </row>
    <row r="12" spans="2:51" s="11" customFormat="1" ht="10.5" customHeight="1">
      <c r="B12" s="114"/>
      <c r="C12" s="91" t="s">
        <v>55</v>
      </c>
      <c r="D12" s="75"/>
      <c r="E12" s="92"/>
      <c r="F12" s="52"/>
      <c r="G12" s="70">
        <f>IF(J12="","",J12+L12)</f>
        <v>3</v>
      </c>
      <c r="H12" s="37">
        <f>K12+M12</f>
        <v>206</v>
      </c>
      <c r="I12" s="33"/>
      <c r="J12" s="70" t="s">
        <v>83</v>
      </c>
      <c r="K12" s="37">
        <v>206</v>
      </c>
      <c r="L12" s="33"/>
      <c r="M12" s="3">
        <v>0</v>
      </c>
      <c r="N12" s="15" t="s">
        <v>56</v>
      </c>
      <c r="O12" s="2">
        <f>P12+Q12</f>
        <v>29773</v>
      </c>
      <c r="P12" s="2">
        <v>15124</v>
      </c>
      <c r="Q12" s="2">
        <v>14649</v>
      </c>
      <c r="R12" s="2">
        <f t="shared" si="0"/>
        <v>2387</v>
      </c>
      <c r="S12" s="2">
        <f t="shared" si="0"/>
        <v>366</v>
      </c>
      <c r="T12" s="2">
        <f t="shared" si="0"/>
        <v>2021</v>
      </c>
      <c r="U12" s="2">
        <f>V12+W12</f>
        <v>1972</v>
      </c>
      <c r="V12" s="2">
        <v>146</v>
      </c>
      <c r="W12" s="2">
        <v>1826</v>
      </c>
      <c r="X12" s="2">
        <v>179</v>
      </c>
      <c r="Y12" s="2">
        <v>60</v>
      </c>
      <c r="Z12" s="2">
        <v>25</v>
      </c>
      <c r="AA12" s="4">
        <v>25</v>
      </c>
      <c r="AB12" s="4">
        <v>14</v>
      </c>
      <c r="AC12" s="109">
        <v>1669</v>
      </c>
      <c r="AD12" s="110"/>
      <c r="AE12" s="4"/>
      <c r="AF12" s="3">
        <v>0</v>
      </c>
      <c r="AG12" s="3">
        <v>0</v>
      </c>
      <c r="AH12" s="2">
        <v>3</v>
      </c>
      <c r="AI12" s="2">
        <v>1</v>
      </c>
      <c r="AJ12" s="2">
        <v>24</v>
      </c>
      <c r="AK12" s="15" t="s">
        <v>56</v>
      </c>
      <c r="AL12" s="15" t="s">
        <v>56</v>
      </c>
      <c r="AM12" s="4"/>
      <c r="AN12" s="37" t="s">
        <v>56</v>
      </c>
      <c r="AO12" s="2">
        <f>AP12+AQ12</f>
        <v>415</v>
      </c>
      <c r="AP12" s="2">
        <v>220</v>
      </c>
      <c r="AQ12" s="2">
        <v>195</v>
      </c>
      <c r="AR12" s="2">
        <v>205</v>
      </c>
      <c r="AS12" s="15" t="s">
        <v>56</v>
      </c>
      <c r="AT12" s="2">
        <v>210</v>
      </c>
      <c r="AU12" s="15" t="s">
        <v>56</v>
      </c>
      <c r="AV12" s="15" t="s">
        <v>56</v>
      </c>
      <c r="AW12" s="38" t="s">
        <v>56</v>
      </c>
      <c r="AX12" s="19"/>
      <c r="AY12" s="19"/>
    </row>
    <row r="13" spans="2:51" s="11" customFormat="1" ht="10.5">
      <c r="B13" s="30"/>
      <c r="C13" s="6"/>
      <c r="D13" s="31"/>
      <c r="E13" s="5"/>
      <c r="F13" s="53"/>
      <c r="G13" s="53"/>
      <c r="H13" s="5"/>
      <c r="I13" s="54"/>
      <c r="J13" s="53"/>
      <c r="K13" s="5"/>
      <c r="L13" s="54"/>
      <c r="M13" s="5"/>
      <c r="N13" s="7"/>
      <c r="O13" s="7"/>
      <c r="P13" s="7"/>
      <c r="Q13" s="7"/>
      <c r="R13" s="7"/>
      <c r="S13" s="7"/>
      <c r="T13" s="7"/>
      <c r="U13" s="2"/>
      <c r="V13" s="7"/>
      <c r="W13" s="7"/>
      <c r="X13" s="2"/>
      <c r="Y13" s="2"/>
      <c r="Z13" s="2"/>
      <c r="AA13" s="4"/>
      <c r="AB13" s="4"/>
      <c r="AC13" s="4"/>
      <c r="AD13" s="3"/>
      <c r="AE13" s="4"/>
      <c r="AF13" s="3"/>
      <c r="AG13" s="3"/>
      <c r="AH13" s="2"/>
      <c r="AI13" s="2"/>
      <c r="AJ13" s="2"/>
      <c r="AK13" s="2"/>
      <c r="AL13" s="2"/>
      <c r="AM13" s="4"/>
      <c r="AN13" s="3"/>
      <c r="AO13" s="2"/>
      <c r="AP13" s="2"/>
      <c r="AQ13" s="2"/>
      <c r="AR13" s="2"/>
      <c r="AS13" s="2"/>
      <c r="AT13" s="2"/>
      <c r="AU13" s="2"/>
      <c r="AV13" s="2"/>
      <c r="AW13" s="39"/>
      <c r="AX13" s="19"/>
      <c r="AY13" s="19"/>
    </row>
    <row r="14" spans="2:51" s="11" customFormat="1" ht="10.5">
      <c r="B14" s="29"/>
      <c r="C14" s="10"/>
      <c r="D14" s="8"/>
      <c r="E14" s="9"/>
      <c r="F14" s="52"/>
      <c r="G14" s="52"/>
      <c r="H14" s="3"/>
      <c r="I14" s="33"/>
      <c r="J14" s="52"/>
      <c r="K14" s="3"/>
      <c r="L14" s="33"/>
      <c r="M14" s="3"/>
      <c r="N14" s="2"/>
      <c r="O14" s="2"/>
      <c r="P14" s="2"/>
      <c r="Q14" s="2"/>
      <c r="R14" s="18"/>
      <c r="S14" s="18"/>
      <c r="T14" s="18"/>
      <c r="U14" s="18"/>
      <c r="V14" s="2"/>
      <c r="W14" s="2"/>
      <c r="X14" s="18"/>
      <c r="Y14" s="18"/>
      <c r="Z14" s="18"/>
      <c r="AA14" s="10"/>
      <c r="AB14" s="10"/>
      <c r="AC14" s="10"/>
      <c r="AD14" s="9"/>
      <c r="AE14" s="10"/>
      <c r="AF14" s="9"/>
      <c r="AG14" s="9"/>
      <c r="AH14" s="18"/>
      <c r="AI14" s="18"/>
      <c r="AJ14" s="18"/>
      <c r="AK14" s="18"/>
      <c r="AL14" s="18"/>
      <c r="AM14" s="10"/>
      <c r="AN14" s="9"/>
      <c r="AO14" s="18"/>
      <c r="AP14" s="18"/>
      <c r="AQ14" s="18"/>
      <c r="AR14" s="18"/>
      <c r="AS14" s="18"/>
      <c r="AT14" s="18"/>
      <c r="AU14" s="18"/>
      <c r="AV14" s="18"/>
      <c r="AW14" s="42"/>
      <c r="AX14" s="19"/>
      <c r="AY14" s="19"/>
    </row>
    <row r="15" spans="2:51" s="11" customFormat="1" ht="10.5" customHeight="1">
      <c r="B15" s="32"/>
      <c r="C15" s="4"/>
      <c r="D15" s="13"/>
      <c r="E15" s="3"/>
      <c r="F15" s="33"/>
      <c r="G15" s="52"/>
      <c r="H15" s="3"/>
      <c r="I15" s="33"/>
      <c r="J15" s="52"/>
      <c r="K15" s="3"/>
      <c r="L15" s="33"/>
      <c r="M15" s="3"/>
      <c r="N15" s="2"/>
      <c r="O15" s="2"/>
      <c r="P15" s="2"/>
      <c r="Q15" s="2"/>
      <c r="R15" s="41">
        <f>R18</f>
        <v>1748</v>
      </c>
      <c r="S15" s="2"/>
      <c r="T15" s="2"/>
      <c r="U15" s="41">
        <f>U18</f>
        <v>199</v>
      </c>
      <c r="V15" s="2"/>
      <c r="W15" s="2"/>
      <c r="X15" s="2"/>
      <c r="Y15" s="2"/>
      <c r="Z15" s="2"/>
      <c r="AA15" s="4"/>
      <c r="AB15" s="4"/>
      <c r="AC15" s="4"/>
      <c r="AD15" s="40">
        <f>AD18</f>
        <v>196</v>
      </c>
      <c r="AE15" s="4"/>
      <c r="AF15" s="40">
        <f>AF18</f>
        <v>3</v>
      </c>
      <c r="AG15" s="40"/>
      <c r="AH15" s="2"/>
      <c r="AI15" s="2"/>
      <c r="AJ15" s="2"/>
      <c r="AK15" s="2"/>
      <c r="AL15" s="2"/>
      <c r="AM15" s="4"/>
      <c r="AN15" s="3"/>
      <c r="AO15" s="41">
        <f>AO18</f>
        <v>1549</v>
      </c>
      <c r="AP15" s="2"/>
      <c r="AQ15" s="2"/>
      <c r="AR15" s="41">
        <f>AR18</f>
        <v>157</v>
      </c>
      <c r="AS15" s="2"/>
      <c r="AT15" s="41">
        <f>AT18</f>
        <v>1392</v>
      </c>
      <c r="AU15" s="2"/>
      <c r="AV15" s="2"/>
      <c r="AW15" s="39"/>
      <c r="AX15" s="19"/>
      <c r="AY15" s="19"/>
    </row>
    <row r="16" spans="2:51" s="11" customFormat="1" ht="10.5" customHeight="1">
      <c r="B16" s="115" t="s">
        <v>57</v>
      </c>
      <c r="C16" s="91" t="s">
        <v>2</v>
      </c>
      <c r="D16" s="75"/>
      <c r="E16" s="92"/>
      <c r="F16" s="33"/>
      <c r="G16" s="52">
        <f>SUM(G19:G21)</f>
        <v>21</v>
      </c>
      <c r="H16" s="3">
        <f>SUM(H19:H21)</f>
        <v>526</v>
      </c>
      <c r="I16" s="33"/>
      <c r="J16" s="52">
        <f>J19+J21</f>
        <v>20</v>
      </c>
      <c r="K16" s="3">
        <f>K19+K20+K21</f>
        <v>525</v>
      </c>
      <c r="L16" s="33">
        <f>SUM(L19:L21)</f>
        <v>1</v>
      </c>
      <c r="M16" s="3">
        <f>SUM(M19:M21)</f>
        <v>1</v>
      </c>
      <c r="N16" s="2">
        <f>N19+N20+N21</f>
        <v>6560</v>
      </c>
      <c r="O16" s="2">
        <f>P16+Q16</f>
        <v>154762</v>
      </c>
      <c r="P16" s="2">
        <f>P19+P20+P21</f>
        <v>79364</v>
      </c>
      <c r="Q16" s="2">
        <f>Q19+Q20+Q21</f>
        <v>75398</v>
      </c>
      <c r="R16" s="2">
        <f>U16+AO16</f>
        <v>10110</v>
      </c>
      <c r="S16" s="2">
        <f>V16+AP16</f>
        <v>3122</v>
      </c>
      <c r="T16" s="2">
        <f>W16+AQ16</f>
        <v>6988</v>
      </c>
      <c r="U16" s="2">
        <f>SUM(U19:U21)</f>
        <v>9401</v>
      </c>
      <c r="V16" s="2">
        <f>V19+V20+V21</f>
        <v>3053</v>
      </c>
      <c r="W16" s="2">
        <f>W19+W20+W21</f>
        <v>6348</v>
      </c>
      <c r="X16" s="2">
        <f>SUM(X19:X21)</f>
        <v>495</v>
      </c>
      <c r="Y16" s="2">
        <f>SUM(Y19:Y21)</f>
        <v>1</v>
      </c>
      <c r="Z16" s="2">
        <f aca="true" t="shared" si="2" ref="Z16:AN16">SUM(Z19:Z21)</f>
        <v>515</v>
      </c>
      <c r="AA16" s="2">
        <f t="shared" si="2"/>
        <v>108</v>
      </c>
      <c r="AB16" s="2">
        <f t="shared" si="2"/>
        <v>15</v>
      </c>
      <c r="AC16" s="91">
        <f>SUM(AC19:AD21)</f>
        <v>7661</v>
      </c>
      <c r="AD16" s="92"/>
      <c r="AE16" s="91">
        <f>SUM(AE19:AF21)</f>
        <v>541</v>
      </c>
      <c r="AF16" s="92"/>
      <c r="AG16" s="23">
        <f>SUM(AG19:AG21)</f>
        <v>65</v>
      </c>
      <c r="AH16" s="2">
        <f t="shared" si="2"/>
        <v>786</v>
      </c>
      <c r="AI16" s="2">
        <f t="shared" si="2"/>
        <v>68</v>
      </c>
      <c r="AJ16" s="2">
        <f t="shared" si="2"/>
        <v>281</v>
      </c>
      <c r="AK16" s="2">
        <f t="shared" si="2"/>
        <v>0</v>
      </c>
      <c r="AL16" s="2">
        <f t="shared" si="2"/>
        <v>61</v>
      </c>
      <c r="AM16" s="4"/>
      <c r="AN16" s="3">
        <f t="shared" si="2"/>
        <v>0</v>
      </c>
      <c r="AO16" s="2">
        <f aca="true" t="shared" si="3" ref="AO16:AV16">SUM(AO19:AO21)</f>
        <v>709</v>
      </c>
      <c r="AP16" s="2">
        <f t="shared" si="3"/>
        <v>69</v>
      </c>
      <c r="AQ16" s="2">
        <f t="shared" si="3"/>
        <v>640</v>
      </c>
      <c r="AR16" s="2">
        <f t="shared" si="3"/>
        <v>567</v>
      </c>
      <c r="AS16" s="2">
        <f t="shared" si="3"/>
        <v>0</v>
      </c>
      <c r="AT16" s="2">
        <f t="shared" si="3"/>
        <v>142</v>
      </c>
      <c r="AU16" s="15" t="s">
        <v>51</v>
      </c>
      <c r="AV16" s="2">
        <f t="shared" si="3"/>
        <v>1</v>
      </c>
      <c r="AW16" s="38" t="s">
        <v>51</v>
      </c>
      <c r="AX16" s="19"/>
      <c r="AY16" s="19"/>
    </row>
    <row r="17" spans="2:51" s="11" customFormat="1" ht="10.5" customHeight="1">
      <c r="B17" s="115"/>
      <c r="C17" s="24"/>
      <c r="D17" s="12"/>
      <c r="E17" s="23"/>
      <c r="F17" s="33"/>
      <c r="G17" s="52"/>
      <c r="H17" s="3"/>
      <c r="I17" s="33"/>
      <c r="J17" s="52"/>
      <c r="K17" s="3"/>
      <c r="L17" s="33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4"/>
      <c r="AB17" s="4"/>
      <c r="AC17" s="24"/>
      <c r="AD17" s="23"/>
      <c r="AE17" s="24"/>
      <c r="AF17" s="23"/>
      <c r="AG17" s="23"/>
      <c r="AH17" s="2"/>
      <c r="AI17" s="2"/>
      <c r="AJ17" s="2"/>
      <c r="AK17" s="2"/>
      <c r="AL17" s="2"/>
      <c r="AM17" s="4"/>
      <c r="AN17" s="3"/>
      <c r="AO17" s="2"/>
      <c r="AP17" s="2"/>
      <c r="AQ17" s="2"/>
      <c r="AR17" s="2"/>
      <c r="AS17" s="2"/>
      <c r="AT17" s="2"/>
      <c r="AU17" s="15"/>
      <c r="AV17" s="15"/>
      <c r="AW17" s="38"/>
      <c r="AX17" s="19"/>
      <c r="AY17" s="19"/>
    </row>
    <row r="18" spans="2:51" s="11" customFormat="1" ht="10.5" customHeight="1">
      <c r="B18" s="115"/>
      <c r="C18" s="24"/>
      <c r="D18" s="12"/>
      <c r="E18" s="23"/>
      <c r="F18" s="33"/>
      <c r="G18" s="52"/>
      <c r="H18" s="3"/>
      <c r="I18" s="33"/>
      <c r="J18" s="52"/>
      <c r="K18" s="3"/>
      <c r="L18" s="33"/>
      <c r="M18" s="3"/>
      <c r="N18" s="2"/>
      <c r="O18" s="2"/>
      <c r="P18" s="2"/>
      <c r="Q18" s="2"/>
      <c r="R18" s="60">
        <f>SUM(U18,AO18)</f>
        <v>1748</v>
      </c>
      <c r="S18" s="2"/>
      <c r="T18" s="2"/>
      <c r="U18" s="41">
        <f>SUM(AD18,AF18)</f>
        <v>199</v>
      </c>
      <c r="V18" s="2"/>
      <c r="W18" s="2"/>
      <c r="X18" s="2"/>
      <c r="Y18" s="2"/>
      <c r="Z18" s="2"/>
      <c r="AA18" s="4"/>
      <c r="AB18" s="4"/>
      <c r="AC18" s="4"/>
      <c r="AD18" s="40">
        <v>196</v>
      </c>
      <c r="AE18" s="4"/>
      <c r="AF18" s="40">
        <v>3</v>
      </c>
      <c r="AG18" s="40"/>
      <c r="AH18" s="2"/>
      <c r="AI18" s="2"/>
      <c r="AJ18" s="2"/>
      <c r="AK18" s="2"/>
      <c r="AL18" s="2"/>
      <c r="AM18" s="4"/>
      <c r="AN18" s="3"/>
      <c r="AO18" s="41">
        <f>SUM(AR18,AT18)</f>
        <v>1549</v>
      </c>
      <c r="AP18" s="2"/>
      <c r="AQ18" s="2"/>
      <c r="AR18" s="41">
        <v>157</v>
      </c>
      <c r="AS18" s="2"/>
      <c r="AT18" s="41">
        <v>1392</v>
      </c>
      <c r="AU18" s="15"/>
      <c r="AV18" s="15"/>
      <c r="AW18" s="38"/>
      <c r="AX18" s="19"/>
      <c r="AY18" s="19"/>
    </row>
    <row r="19" spans="2:51" s="11" customFormat="1" ht="10.5" customHeight="1">
      <c r="B19" s="115"/>
      <c r="C19" s="91" t="s">
        <v>52</v>
      </c>
      <c r="D19" s="75"/>
      <c r="E19" s="92"/>
      <c r="F19" s="33"/>
      <c r="G19" s="52">
        <f>IF(J19="","",J19+L19)</f>
        <v>20</v>
      </c>
      <c r="H19" s="3">
        <f>K19+M19</f>
        <v>515</v>
      </c>
      <c r="I19" s="33"/>
      <c r="J19" s="71">
        <v>19</v>
      </c>
      <c r="K19" s="3">
        <v>514</v>
      </c>
      <c r="L19" s="33">
        <v>1</v>
      </c>
      <c r="M19" s="3">
        <v>1</v>
      </c>
      <c r="N19" s="2">
        <v>6430</v>
      </c>
      <c r="O19" s="2">
        <f>P19+Q19</f>
        <v>151480</v>
      </c>
      <c r="P19" s="2">
        <v>77818</v>
      </c>
      <c r="Q19" s="2">
        <v>73662</v>
      </c>
      <c r="R19" s="2">
        <f aca="true" t="shared" si="4" ref="R19:T21">U19+AO19</f>
        <v>9881</v>
      </c>
      <c r="S19" s="2">
        <f t="shared" si="4"/>
        <v>3018</v>
      </c>
      <c r="T19" s="2">
        <f t="shared" si="4"/>
        <v>6863</v>
      </c>
      <c r="U19" s="2">
        <f>V19+W19</f>
        <v>9202</v>
      </c>
      <c r="V19" s="2">
        <v>2962</v>
      </c>
      <c r="W19" s="2">
        <v>6240</v>
      </c>
      <c r="X19" s="2">
        <v>490</v>
      </c>
      <c r="Y19" s="2">
        <v>0</v>
      </c>
      <c r="Z19" s="2">
        <v>506</v>
      </c>
      <c r="AA19" s="4">
        <v>108</v>
      </c>
      <c r="AB19" s="4">
        <v>15</v>
      </c>
      <c r="AC19" s="91">
        <v>7490</v>
      </c>
      <c r="AD19" s="92"/>
      <c r="AE19" s="91">
        <v>532</v>
      </c>
      <c r="AF19" s="92"/>
      <c r="AG19" s="23">
        <v>61</v>
      </c>
      <c r="AH19" s="2">
        <v>785</v>
      </c>
      <c r="AI19" s="2">
        <v>68</v>
      </c>
      <c r="AJ19" s="2">
        <v>280</v>
      </c>
      <c r="AK19" s="2">
        <v>0</v>
      </c>
      <c r="AL19" s="2">
        <v>61</v>
      </c>
      <c r="AM19" s="4"/>
      <c r="AN19" s="3">
        <v>0</v>
      </c>
      <c r="AO19" s="2">
        <f>AP19+AQ19</f>
        <v>679</v>
      </c>
      <c r="AP19" s="2">
        <v>56</v>
      </c>
      <c r="AQ19" s="2">
        <v>623</v>
      </c>
      <c r="AR19" s="2">
        <v>544</v>
      </c>
      <c r="AS19" s="2">
        <v>0</v>
      </c>
      <c r="AT19" s="2">
        <v>135</v>
      </c>
      <c r="AU19" s="2">
        <v>122</v>
      </c>
      <c r="AV19" s="2">
        <v>1</v>
      </c>
      <c r="AW19" s="39">
        <v>14</v>
      </c>
      <c r="AX19" s="19"/>
      <c r="AY19" s="19"/>
    </row>
    <row r="20" spans="2:51" s="11" customFormat="1" ht="10.5" customHeight="1">
      <c r="B20" s="115"/>
      <c r="C20" s="91" t="s">
        <v>54</v>
      </c>
      <c r="D20" s="75"/>
      <c r="E20" s="92"/>
      <c r="F20" s="33"/>
      <c r="G20" s="52">
        <f>IF(J20="","",J20+L20)</f>
      </c>
      <c r="H20" s="3">
        <f>K20+M20</f>
        <v>3</v>
      </c>
      <c r="I20" s="33"/>
      <c r="J20" s="52"/>
      <c r="K20" s="3">
        <v>3</v>
      </c>
      <c r="L20" s="33"/>
      <c r="M20" s="3">
        <v>0</v>
      </c>
      <c r="N20" s="2">
        <v>42</v>
      </c>
      <c r="O20" s="2">
        <f>P20+Q20</f>
        <v>1369</v>
      </c>
      <c r="P20" s="2">
        <v>669</v>
      </c>
      <c r="Q20" s="2">
        <v>700</v>
      </c>
      <c r="R20" s="2">
        <f t="shared" si="4"/>
        <v>72</v>
      </c>
      <c r="S20" s="2">
        <f t="shared" si="4"/>
        <v>35</v>
      </c>
      <c r="T20" s="2">
        <f t="shared" si="4"/>
        <v>37</v>
      </c>
      <c r="U20" s="2">
        <f>V20+W20</f>
        <v>64</v>
      </c>
      <c r="V20" s="2">
        <v>32</v>
      </c>
      <c r="W20" s="2">
        <v>32</v>
      </c>
      <c r="X20" s="2">
        <v>0</v>
      </c>
      <c r="Y20" s="2">
        <v>0</v>
      </c>
      <c r="Z20" s="2">
        <v>3</v>
      </c>
      <c r="AA20" s="4">
        <v>0</v>
      </c>
      <c r="AB20" s="4">
        <v>0</v>
      </c>
      <c r="AC20" s="4"/>
      <c r="AD20" s="3">
        <v>54</v>
      </c>
      <c r="AE20" s="91">
        <v>3</v>
      </c>
      <c r="AF20" s="92"/>
      <c r="AG20" s="23">
        <v>4</v>
      </c>
      <c r="AH20" s="2">
        <v>1</v>
      </c>
      <c r="AI20" s="2">
        <v>0</v>
      </c>
      <c r="AJ20" s="2">
        <v>1</v>
      </c>
      <c r="AK20" s="2">
        <v>0</v>
      </c>
      <c r="AL20" s="2">
        <v>0</v>
      </c>
      <c r="AM20" s="4"/>
      <c r="AN20" s="3">
        <v>0</v>
      </c>
      <c r="AO20" s="2">
        <f>AP20+AQ20</f>
        <v>8</v>
      </c>
      <c r="AP20" s="2">
        <v>3</v>
      </c>
      <c r="AQ20" s="2">
        <v>5</v>
      </c>
      <c r="AR20" s="2">
        <v>7</v>
      </c>
      <c r="AS20" s="2">
        <v>0</v>
      </c>
      <c r="AT20" s="2">
        <v>1</v>
      </c>
      <c r="AU20" s="2">
        <v>0</v>
      </c>
      <c r="AV20" s="2">
        <v>0</v>
      </c>
      <c r="AW20" s="39">
        <v>0</v>
      </c>
      <c r="AX20" s="19"/>
      <c r="AY20" s="19"/>
    </row>
    <row r="21" spans="2:51" s="11" customFormat="1" ht="10.5" customHeight="1">
      <c r="B21" s="27"/>
      <c r="C21" s="91" t="s">
        <v>55</v>
      </c>
      <c r="D21" s="75"/>
      <c r="E21" s="92"/>
      <c r="F21" s="33"/>
      <c r="G21" s="52">
        <f>IF(J21="","",J21+L21)</f>
        <v>1</v>
      </c>
      <c r="H21" s="3">
        <f>K21+M21</f>
        <v>8</v>
      </c>
      <c r="I21" s="33"/>
      <c r="J21" s="52">
        <v>1</v>
      </c>
      <c r="K21" s="3">
        <v>8</v>
      </c>
      <c r="L21" s="33"/>
      <c r="M21" s="3">
        <v>0</v>
      </c>
      <c r="N21" s="2">
        <v>88</v>
      </c>
      <c r="O21" s="2">
        <f>P21+Q21</f>
        <v>1913</v>
      </c>
      <c r="P21" s="2">
        <v>877</v>
      </c>
      <c r="Q21" s="2">
        <v>1036</v>
      </c>
      <c r="R21" s="2">
        <f t="shared" si="4"/>
        <v>157</v>
      </c>
      <c r="S21" s="2">
        <f t="shared" si="4"/>
        <v>69</v>
      </c>
      <c r="T21" s="2">
        <f t="shared" si="4"/>
        <v>88</v>
      </c>
      <c r="U21" s="2">
        <f>V21+W21</f>
        <v>135</v>
      </c>
      <c r="V21" s="2">
        <v>59</v>
      </c>
      <c r="W21" s="2">
        <v>76</v>
      </c>
      <c r="X21" s="2">
        <v>5</v>
      </c>
      <c r="Y21" s="2">
        <v>1</v>
      </c>
      <c r="Z21" s="2">
        <v>6</v>
      </c>
      <c r="AA21" s="4">
        <v>0</v>
      </c>
      <c r="AB21" s="4">
        <v>0</v>
      </c>
      <c r="AC21" s="4"/>
      <c r="AD21" s="3">
        <v>117</v>
      </c>
      <c r="AE21" s="91">
        <v>6</v>
      </c>
      <c r="AF21" s="92"/>
      <c r="AG21" s="23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4"/>
      <c r="AN21" s="3">
        <v>0</v>
      </c>
      <c r="AO21" s="2">
        <f>AP21+AQ21</f>
        <v>22</v>
      </c>
      <c r="AP21" s="2">
        <v>10</v>
      </c>
      <c r="AQ21" s="2">
        <v>12</v>
      </c>
      <c r="AR21" s="2">
        <v>16</v>
      </c>
      <c r="AS21" s="2">
        <v>0</v>
      </c>
      <c r="AT21" s="2">
        <v>6</v>
      </c>
      <c r="AU21" s="15" t="s">
        <v>56</v>
      </c>
      <c r="AV21" s="15">
        <v>0</v>
      </c>
      <c r="AW21" s="38" t="s">
        <v>56</v>
      </c>
      <c r="AX21" s="19"/>
      <c r="AY21" s="19"/>
    </row>
    <row r="22" spans="2:51" s="11" customFormat="1" ht="10.5">
      <c r="B22" s="30"/>
      <c r="C22" s="6"/>
      <c r="D22" s="31"/>
      <c r="E22" s="5"/>
      <c r="F22" s="54"/>
      <c r="G22" s="53"/>
      <c r="H22" s="5"/>
      <c r="I22" s="54"/>
      <c r="J22" s="53"/>
      <c r="K22" s="5"/>
      <c r="L22" s="54"/>
      <c r="M22" s="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  <c r="AB22" s="6"/>
      <c r="AC22" s="6"/>
      <c r="AD22" s="5"/>
      <c r="AE22" s="6"/>
      <c r="AF22" s="5"/>
      <c r="AG22" s="5"/>
      <c r="AH22" s="7"/>
      <c r="AI22" s="7"/>
      <c r="AJ22" s="7"/>
      <c r="AK22" s="7"/>
      <c r="AL22" s="7"/>
      <c r="AM22" s="6"/>
      <c r="AN22" s="5"/>
      <c r="AO22" s="7"/>
      <c r="AP22" s="7"/>
      <c r="AQ22" s="7"/>
      <c r="AR22" s="7"/>
      <c r="AS22" s="7"/>
      <c r="AT22" s="7"/>
      <c r="AU22" s="7"/>
      <c r="AV22" s="7"/>
      <c r="AW22" s="43"/>
      <c r="AX22" s="19"/>
      <c r="AY22" s="19"/>
    </row>
    <row r="23" spans="2:51" s="11" customFormat="1" ht="10.5">
      <c r="B23" s="29"/>
      <c r="C23" s="10"/>
      <c r="D23" s="8"/>
      <c r="E23" s="9"/>
      <c r="F23" s="33"/>
      <c r="G23" s="52"/>
      <c r="H23" s="3"/>
      <c r="I23" s="33"/>
      <c r="J23" s="52"/>
      <c r="K23" s="3"/>
      <c r="L23" s="33"/>
      <c r="M23" s="3"/>
      <c r="N23" s="2"/>
      <c r="O23" s="2"/>
      <c r="P23" s="2"/>
      <c r="Q23" s="2"/>
      <c r="R23" s="18"/>
      <c r="S23" s="18"/>
      <c r="T23" s="18"/>
      <c r="U23" s="18"/>
      <c r="V23" s="18"/>
      <c r="W23" s="18"/>
      <c r="X23" s="18"/>
      <c r="Y23" s="18"/>
      <c r="Z23" s="18"/>
      <c r="AA23" s="10"/>
      <c r="AB23" s="10"/>
      <c r="AC23" s="10"/>
      <c r="AD23" s="9"/>
      <c r="AE23" s="10"/>
      <c r="AF23" s="9"/>
      <c r="AG23" s="9"/>
      <c r="AH23" s="18"/>
      <c r="AI23" s="18"/>
      <c r="AJ23" s="18"/>
      <c r="AK23" s="18"/>
      <c r="AL23" s="18"/>
      <c r="AM23" s="10"/>
      <c r="AN23" s="9"/>
      <c r="AO23" s="18"/>
      <c r="AP23" s="18"/>
      <c r="AQ23" s="18"/>
      <c r="AR23" s="18"/>
      <c r="AS23" s="18"/>
      <c r="AT23" s="18"/>
      <c r="AU23" s="18"/>
      <c r="AV23" s="18"/>
      <c r="AW23" s="42"/>
      <c r="AX23" s="19"/>
      <c r="AY23" s="19"/>
    </row>
    <row r="24" spans="2:51" s="11" customFormat="1" ht="10.5">
      <c r="B24" s="32"/>
      <c r="C24" s="4"/>
      <c r="D24" s="13"/>
      <c r="E24" s="3"/>
      <c r="F24" s="52"/>
      <c r="G24" s="52"/>
      <c r="H24" s="3"/>
      <c r="I24" s="33"/>
      <c r="J24" s="52"/>
      <c r="K24" s="3"/>
      <c r="L24" s="33"/>
      <c r="M24" s="3"/>
      <c r="N24" s="2"/>
      <c r="O24" s="2"/>
      <c r="P24" s="2"/>
      <c r="Q24" s="2"/>
      <c r="R24" s="41">
        <f>R27</f>
        <v>494</v>
      </c>
      <c r="S24" s="2"/>
      <c r="T24" s="2"/>
      <c r="U24" s="41">
        <f>U27</f>
        <v>67</v>
      </c>
      <c r="V24" s="2"/>
      <c r="W24" s="2"/>
      <c r="X24" s="2"/>
      <c r="Y24" s="2"/>
      <c r="Z24" s="2"/>
      <c r="AA24" s="4"/>
      <c r="AB24" s="4"/>
      <c r="AC24" s="4"/>
      <c r="AD24" s="40">
        <f>AD27</f>
        <v>66</v>
      </c>
      <c r="AE24" s="4"/>
      <c r="AF24" s="40">
        <f>AF27</f>
        <v>1</v>
      </c>
      <c r="AG24" s="40"/>
      <c r="AH24" s="2"/>
      <c r="AI24" s="2"/>
      <c r="AJ24" s="2"/>
      <c r="AK24" s="2"/>
      <c r="AL24" s="2"/>
      <c r="AM24" s="4"/>
      <c r="AN24" s="3"/>
      <c r="AO24" s="41">
        <f>AO27</f>
        <v>427</v>
      </c>
      <c r="AP24" s="2"/>
      <c r="AQ24" s="2"/>
      <c r="AR24" s="41">
        <f>AR27</f>
        <v>78</v>
      </c>
      <c r="AS24" s="2"/>
      <c r="AT24" s="41">
        <f>AT27</f>
        <v>349</v>
      </c>
      <c r="AU24" s="2"/>
      <c r="AV24" s="2"/>
      <c r="AW24" s="39"/>
      <c r="AX24" s="19"/>
      <c r="AY24" s="19"/>
    </row>
    <row r="25" spans="2:51" s="11" customFormat="1" ht="10.5" customHeight="1">
      <c r="B25" s="115" t="s">
        <v>58</v>
      </c>
      <c r="C25" s="91" t="s">
        <v>2</v>
      </c>
      <c r="D25" s="75"/>
      <c r="E25" s="92"/>
      <c r="F25" s="52"/>
      <c r="G25" s="13">
        <f>SUM(G28:G30)</f>
        <v>9</v>
      </c>
      <c r="H25" s="3">
        <f>SUM(H28:H30)</f>
        <v>278</v>
      </c>
      <c r="I25" s="33"/>
      <c r="J25" s="70">
        <f>J28+J30</f>
        <v>9</v>
      </c>
      <c r="K25" s="37">
        <f>K28+K29+K30</f>
        <v>278</v>
      </c>
      <c r="L25" s="33"/>
      <c r="M25" s="3">
        <f>SUM(M28:M30)</f>
        <v>0</v>
      </c>
      <c r="N25" s="2">
        <f>SUM(N28:N30)</f>
        <v>2799</v>
      </c>
      <c r="O25" s="2">
        <f>SUM(O28:O30)</f>
        <v>80667</v>
      </c>
      <c r="P25" s="2">
        <f>SUM(P28:P30)</f>
        <v>41387</v>
      </c>
      <c r="Q25" s="2">
        <f>SUM(Q28:Q30)</f>
        <v>39280</v>
      </c>
      <c r="R25" s="2">
        <f>U25+AO25</f>
        <v>5887</v>
      </c>
      <c r="S25" s="2">
        <f>V25+AP25</f>
        <v>3197</v>
      </c>
      <c r="T25" s="2">
        <f>W25+AQ25</f>
        <v>2690</v>
      </c>
      <c r="U25" s="2">
        <f aca="true" t="shared" si="5" ref="U25:AB25">SUM(U28:U30)</f>
        <v>5549</v>
      </c>
      <c r="V25" s="2">
        <f t="shared" si="5"/>
        <v>3133</v>
      </c>
      <c r="W25" s="2">
        <f t="shared" si="5"/>
        <v>2416</v>
      </c>
      <c r="X25" s="2">
        <f t="shared" si="5"/>
        <v>238</v>
      </c>
      <c r="Y25" s="2">
        <f t="shared" si="5"/>
        <v>1</v>
      </c>
      <c r="Z25" s="2">
        <f t="shared" si="5"/>
        <v>275</v>
      </c>
      <c r="AA25" s="2">
        <f t="shared" si="5"/>
        <v>59</v>
      </c>
      <c r="AB25" s="2">
        <f t="shared" si="5"/>
        <v>11</v>
      </c>
      <c r="AC25" s="91">
        <f>SUM(AC28:AD30)</f>
        <v>4689</v>
      </c>
      <c r="AD25" s="92"/>
      <c r="AE25" s="91">
        <f>SUM(AE28:AF30)</f>
        <v>272</v>
      </c>
      <c r="AF25" s="92"/>
      <c r="AG25" s="23">
        <f>SUM(AG28:AG30)</f>
        <v>4</v>
      </c>
      <c r="AH25" s="2">
        <f aca="true" t="shared" si="6" ref="AH25:AN25">SUM(AH28:AH30)</f>
        <v>429</v>
      </c>
      <c r="AI25" s="2">
        <f t="shared" si="6"/>
        <v>31</v>
      </c>
      <c r="AJ25" s="2">
        <f t="shared" si="6"/>
        <v>76</v>
      </c>
      <c r="AK25" s="2">
        <f t="shared" si="6"/>
        <v>0</v>
      </c>
      <c r="AL25" s="2">
        <f t="shared" si="6"/>
        <v>57</v>
      </c>
      <c r="AM25" s="4"/>
      <c r="AN25" s="3">
        <f t="shared" si="6"/>
        <v>0</v>
      </c>
      <c r="AO25" s="2">
        <f aca="true" t="shared" si="7" ref="AO25:AV25">SUM(AO28:AO30)</f>
        <v>338</v>
      </c>
      <c r="AP25" s="2">
        <f t="shared" si="7"/>
        <v>64</v>
      </c>
      <c r="AQ25" s="2">
        <f t="shared" si="7"/>
        <v>274</v>
      </c>
      <c r="AR25" s="2">
        <f t="shared" si="7"/>
        <v>316</v>
      </c>
      <c r="AS25" s="2">
        <f t="shared" si="7"/>
        <v>0</v>
      </c>
      <c r="AT25" s="2">
        <f t="shared" si="7"/>
        <v>22</v>
      </c>
      <c r="AU25" s="15" t="s">
        <v>51</v>
      </c>
      <c r="AV25" s="2">
        <f t="shared" si="7"/>
        <v>1</v>
      </c>
      <c r="AW25" s="38" t="s">
        <v>51</v>
      </c>
      <c r="AX25" s="19"/>
      <c r="AY25" s="19"/>
    </row>
    <row r="26" spans="2:51" s="11" customFormat="1" ht="10.5" customHeight="1">
      <c r="B26" s="115"/>
      <c r="C26" s="24"/>
      <c r="D26" s="12"/>
      <c r="E26" s="23"/>
      <c r="F26" s="52"/>
      <c r="G26" s="13"/>
      <c r="H26" s="3"/>
      <c r="I26" s="33"/>
      <c r="J26" s="70"/>
      <c r="K26" s="37"/>
      <c r="L26" s="33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"/>
      <c r="AB26" s="4"/>
      <c r="AC26" s="24"/>
      <c r="AD26" s="23"/>
      <c r="AE26" s="24"/>
      <c r="AF26" s="23"/>
      <c r="AG26" s="23"/>
      <c r="AH26" s="2"/>
      <c r="AI26" s="2"/>
      <c r="AJ26" s="2"/>
      <c r="AK26" s="2"/>
      <c r="AL26" s="2"/>
      <c r="AM26" s="4"/>
      <c r="AN26" s="3"/>
      <c r="AO26" s="2"/>
      <c r="AP26" s="2"/>
      <c r="AQ26" s="2"/>
      <c r="AR26" s="2"/>
      <c r="AS26" s="2"/>
      <c r="AT26" s="2"/>
      <c r="AU26" s="15"/>
      <c r="AV26" s="15"/>
      <c r="AW26" s="38"/>
      <c r="AX26" s="19"/>
      <c r="AY26" s="19"/>
    </row>
    <row r="27" spans="2:51" s="11" customFormat="1" ht="10.5" customHeight="1">
      <c r="B27" s="115"/>
      <c r="C27" s="24"/>
      <c r="D27" s="12"/>
      <c r="E27" s="23"/>
      <c r="F27" s="52"/>
      <c r="G27" s="13"/>
      <c r="H27" s="3"/>
      <c r="I27" s="33"/>
      <c r="J27" s="70"/>
      <c r="K27" s="37"/>
      <c r="L27" s="33"/>
      <c r="M27" s="3"/>
      <c r="N27" s="2"/>
      <c r="O27" s="2"/>
      <c r="P27" s="2"/>
      <c r="Q27" s="2"/>
      <c r="R27" s="60">
        <f>SUM(U27,AO27)</f>
        <v>494</v>
      </c>
      <c r="S27" s="2"/>
      <c r="T27" s="2"/>
      <c r="U27" s="41">
        <f>SUM(AD27,AF27)</f>
        <v>67</v>
      </c>
      <c r="V27" s="2"/>
      <c r="W27" s="2"/>
      <c r="X27" s="2"/>
      <c r="Y27" s="2"/>
      <c r="Z27" s="2"/>
      <c r="AA27" s="4"/>
      <c r="AB27" s="4"/>
      <c r="AC27" s="4"/>
      <c r="AD27" s="40">
        <v>66</v>
      </c>
      <c r="AE27" s="4"/>
      <c r="AF27" s="40">
        <v>1</v>
      </c>
      <c r="AG27" s="40"/>
      <c r="AH27" s="2"/>
      <c r="AI27" s="2"/>
      <c r="AJ27" s="2"/>
      <c r="AK27" s="2"/>
      <c r="AL27" s="2"/>
      <c r="AM27" s="4"/>
      <c r="AN27" s="3"/>
      <c r="AO27" s="41">
        <f>SUM(AR27,AT27)</f>
        <v>427</v>
      </c>
      <c r="AP27" s="2"/>
      <c r="AQ27" s="2"/>
      <c r="AR27" s="41">
        <v>78</v>
      </c>
      <c r="AS27" s="2"/>
      <c r="AT27" s="41">
        <v>349</v>
      </c>
      <c r="AU27" s="15"/>
      <c r="AV27" s="15"/>
      <c r="AW27" s="38"/>
      <c r="AX27" s="19"/>
      <c r="AY27" s="19"/>
    </row>
    <row r="28" spans="2:51" s="11" customFormat="1" ht="10.5" customHeight="1">
      <c r="B28" s="115"/>
      <c r="C28" s="91" t="s">
        <v>52</v>
      </c>
      <c r="D28" s="75"/>
      <c r="E28" s="92"/>
      <c r="F28" s="52"/>
      <c r="G28" s="13">
        <f>IF(J28="","",J28+L28)</f>
        <v>5</v>
      </c>
      <c r="H28" s="3">
        <f>K28+M28</f>
        <v>246</v>
      </c>
      <c r="I28" s="33"/>
      <c r="J28" s="70" t="s">
        <v>80</v>
      </c>
      <c r="K28" s="37">
        <v>246</v>
      </c>
      <c r="L28" s="33"/>
      <c r="M28" s="3">
        <v>0</v>
      </c>
      <c r="N28" s="2">
        <v>2537</v>
      </c>
      <c r="O28" s="2">
        <f>P28+Q28</f>
        <v>71330</v>
      </c>
      <c r="P28" s="2">
        <v>36737</v>
      </c>
      <c r="Q28" s="2">
        <v>34593</v>
      </c>
      <c r="R28" s="2">
        <f aca="true" t="shared" si="8" ref="R28:T30">U28+AO28</f>
        <v>5246</v>
      </c>
      <c r="S28" s="2">
        <f t="shared" si="8"/>
        <v>2813</v>
      </c>
      <c r="T28" s="2">
        <f t="shared" si="8"/>
        <v>2433</v>
      </c>
      <c r="U28" s="2">
        <f>V28+W28</f>
        <v>4976</v>
      </c>
      <c r="V28" s="2">
        <v>2776</v>
      </c>
      <c r="W28" s="2">
        <v>2200</v>
      </c>
      <c r="X28" s="2">
        <v>236</v>
      </c>
      <c r="Y28" s="2">
        <v>0</v>
      </c>
      <c r="Z28" s="2">
        <v>252</v>
      </c>
      <c r="AA28" s="4">
        <v>55</v>
      </c>
      <c r="AB28" s="4">
        <v>11</v>
      </c>
      <c r="AC28" s="91">
        <v>4162</v>
      </c>
      <c r="AD28" s="92"/>
      <c r="AE28" s="91">
        <v>256</v>
      </c>
      <c r="AF28" s="92"/>
      <c r="AG28" s="23">
        <v>4</v>
      </c>
      <c r="AH28" s="2">
        <v>429</v>
      </c>
      <c r="AI28" s="2">
        <v>30</v>
      </c>
      <c r="AJ28" s="2">
        <v>71</v>
      </c>
      <c r="AK28" s="2">
        <v>0</v>
      </c>
      <c r="AL28" s="2">
        <v>57</v>
      </c>
      <c r="AM28" s="4"/>
      <c r="AN28" s="3">
        <v>0</v>
      </c>
      <c r="AO28" s="2">
        <f>AP28+AQ28</f>
        <v>270</v>
      </c>
      <c r="AP28" s="2">
        <v>37</v>
      </c>
      <c r="AQ28" s="2">
        <v>233</v>
      </c>
      <c r="AR28" s="2">
        <v>263</v>
      </c>
      <c r="AS28" s="2">
        <v>0</v>
      </c>
      <c r="AT28" s="2">
        <v>7</v>
      </c>
      <c r="AU28" s="2">
        <v>34</v>
      </c>
      <c r="AV28" s="2">
        <v>1</v>
      </c>
      <c r="AW28" s="39">
        <v>2</v>
      </c>
      <c r="AX28" s="19"/>
      <c r="AY28" s="19"/>
    </row>
    <row r="29" spans="2:51" s="11" customFormat="1" ht="10.5" customHeight="1">
      <c r="B29" s="115"/>
      <c r="C29" s="91" t="s">
        <v>54</v>
      </c>
      <c r="D29" s="75"/>
      <c r="E29" s="92"/>
      <c r="F29" s="52"/>
      <c r="G29" s="13">
        <f>IF(J29="","",J29+L29)</f>
      </c>
      <c r="H29" s="3">
        <f>K29+M29</f>
        <v>4</v>
      </c>
      <c r="I29" s="33"/>
      <c r="J29" s="70"/>
      <c r="K29" s="37">
        <v>4</v>
      </c>
      <c r="L29" s="33"/>
      <c r="M29" s="3">
        <v>0</v>
      </c>
      <c r="N29" s="2">
        <v>33</v>
      </c>
      <c r="O29" s="2">
        <f>P29+Q29</f>
        <v>1212</v>
      </c>
      <c r="P29" s="2">
        <v>605</v>
      </c>
      <c r="Q29" s="2">
        <v>607</v>
      </c>
      <c r="R29" s="2">
        <f t="shared" si="8"/>
        <v>58</v>
      </c>
      <c r="S29" s="2">
        <f t="shared" si="8"/>
        <v>38</v>
      </c>
      <c r="T29" s="2">
        <f t="shared" si="8"/>
        <v>20</v>
      </c>
      <c r="U29" s="2">
        <f>V29+W29</f>
        <v>57</v>
      </c>
      <c r="V29" s="2">
        <v>38</v>
      </c>
      <c r="W29" s="2">
        <v>19</v>
      </c>
      <c r="X29" s="2">
        <v>0</v>
      </c>
      <c r="Y29" s="2">
        <v>0</v>
      </c>
      <c r="Z29" s="2">
        <v>4</v>
      </c>
      <c r="AA29" s="4">
        <v>0</v>
      </c>
      <c r="AB29" s="4">
        <v>0</v>
      </c>
      <c r="AC29" s="4"/>
      <c r="AD29" s="3">
        <v>49</v>
      </c>
      <c r="AE29" s="91">
        <v>4</v>
      </c>
      <c r="AF29" s="92"/>
      <c r="AG29" s="23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4"/>
      <c r="AN29" s="3">
        <v>0</v>
      </c>
      <c r="AO29" s="2">
        <f>AP29+AQ29</f>
        <v>1</v>
      </c>
      <c r="AP29" s="2">
        <v>0</v>
      </c>
      <c r="AQ29" s="2">
        <v>1</v>
      </c>
      <c r="AR29" s="2">
        <v>0</v>
      </c>
      <c r="AS29" s="2">
        <v>0</v>
      </c>
      <c r="AT29" s="2">
        <v>1</v>
      </c>
      <c r="AU29" s="2">
        <v>0</v>
      </c>
      <c r="AV29" s="2">
        <v>0</v>
      </c>
      <c r="AW29" s="39">
        <v>0</v>
      </c>
      <c r="AX29" s="19"/>
      <c r="AY29" s="19"/>
    </row>
    <row r="30" spans="2:51" s="11" customFormat="1" ht="10.5" customHeight="1">
      <c r="B30" s="27"/>
      <c r="C30" s="91" t="s">
        <v>55</v>
      </c>
      <c r="D30" s="75"/>
      <c r="E30" s="92"/>
      <c r="F30" s="52"/>
      <c r="G30" s="13">
        <f>IF(J30="","",J30+L30)</f>
        <v>4</v>
      </c>
      <c r="H30" s="3">
        <f>K30+M30</f>
        <v>28</v>
      </c>
      <c r="I30" s="33"/>
      <c r="J30" s="70" t="s">
        <v>81</v>
      </c>
      <c r="K30" s="37">
        <v>28</v>
      </c>
      <c r="L30" s="33"/>
      <c r="M30" s="3">
        <v>0</v>
      </c>
      <c r="N30" s="2">
        <v>229</v>
      </c>
      <c r="O30" s="2">
        <f>P30+Q30</f>
        <v>8125</v>
      </c>
      <c r="P30" s="2">
        <v>4045</v>
      </c>
      <c r="Q30" s="2">
        <v>4080</v>
      </c>
      <c r="R30" s="2">
        <f t="shared" si="8"/>
        <v>583</v>
      </c>
      <c r="S30" s="2">
        <f t="shared" si="8"/>
        <v>346</v>
      </c>
      <c r="T30" s="2">
        <f t="shared" si="8"/>
        <v>237</v>
      </c>
      <c r="U30" s="2">
        <f>V30+W30</f>
        <v>516</v>
      </c>
      <c r="V30" s="2">
        <v>319</v>
      </c>
      <c r="W30" s="2">
        <v>197</v>
      </c>
      <c r="X30" s="2">
        <v>2</v>
      </c>
      <c r="Y30" s="2">
        <v>1</v>
      </c>
      <c r="Z30" s="2">
        <v>19</v>
      </c>
      <c r="AA30" s="4">
        <v>4</v>
      </c>
      <c r="AB30" s="4">
        <v>0</v>
      </c>
      <c r="AC30" s="91">
        <v>478</v>
      </c>
      <c r="AD30" s="92"/>
      <c r="AE30" s="91">
        <v>12</v>
      </c>
      <c r="AF30" s="92"/>
      <c r="AG30" s="23">
        <v>0</v>
      </c>
      <c r="AH30" s="2">
        <v>0</v>
      </c>
      <c r="AI30" s="2">
        <v>1</v>
      </c>
      <c r="AJ30" s="2">
        <v>5</v>
      </c>
      <c r="AK30" s="2">
        <v>0</v>
      </c>
      <c r="AL30" s="2">
        <v>0</v>
      </c>
      <c r="AM30" s="4"/>
      <c r="AN30" s="3">
        <v>0</v>
      </c>
      <c r="AO30" s="2">
        <f>AP30+AQ30</f>
        <v>67</v>
      </c>
      <c r="AP30" s="2">
        <v>27</v>
      </c>
      <c r="AQ30" s="2">
        <v>40</v>
      </c>
      <c r="AR30" s="2">
        <v>53</v>
      </c>
      <c r="AS30" s="2">
        <v>0</v>
      </c>
      <c r="AT30" s="2">
        <v>14</v>
      </c>
      <c r="AU30" s="15" t="s">
        <v>56</v>
      </c>
      <c r="AV30" s="15">
        <v>0</v>
      </c>
      <c r="AW30" s="38" t="s">
        <v>56</v>
      </c>
      <c r="AX30" s="19"/>
      <c r="AY30" s="19"/>
    </row>
    <row r="31" spans="2:51" s="11" customFormat="1" ht="10.5">
      <c r="B31" s="30"/>
      <c r="C31" s="6"/>
      <c r="D31" s="31"/>
      <c r="E31" s="5"/>
      <c r="F31" s="53"/>
      <c r="G31" s="53"/>
      <c r="H31" s="5"/>
      <c r="I31" s="54"/>
      <c r="J31" s="53"/>
      <c r="K31" s="5"/>
      <c r="L31" s="54"/>
      <c r="M31" s="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6"/>
      <c r="AB31" s="6"/>
      <c r="AC31" s="6"/>
      <c r="AD31" s="5"/>
      <c r="AE31" s="6"/>
      <c r="AF31" s="5"/>
      <c r="AG31" s="5"/>
      <c r="AH31" s="7"/>
      <c r="AI31" s="7"/>
      <c r="AJ31" s="7"/>
      <c r="AK31" s="7"/>
      <c r="AL31" s="7"/>
      <c r="AM31" s="6"/>
      <c r="AN31" s="5"/>
      <c r="AO31" s="7"/>
      <c r="AP31" s="7"/>
      <c r="AQ31" s="7"/>
      <c r="AR31" s="7"/>
      <c r="AS31" s="7"/>
      <c r="AT31" s="7"/>
      <c r="AU31" s="7"/>
      <c r="AV31" s="7"/>
      <c r="AW31" s="43"/>
      <c r="AX31" s="19"/>
      <c r="AY31" s="19"/>
    </row>
    <row r="32" spans="2:51" s="11" customFormat="1" ht="10.5">
      <c r="B32" s="34"/>
      <c r="C32" s="18"/>
      <c r="D32" s="10"/>
      <c r="E32" s="9"/>
      <c r="F32" s="49"/>
      <c r="G32" s="49"/>
      <c r="H32" s="9"/>
      <c r="I32" s="51"/>
      <c r="J32" s="49"/>
      <c r="K32" s="9"/>
      <c r="L32" s="51"/>
      <c r="M32" s="9"/>
      <c r="N32" s="18"/>
      <c r="O32" s="18"/>
      <c r="P32" s="18"/>
      <c r="Q32" s="18"/>
      <c r="R32" s="18"/>
      <c r="S32" s="18"/>
      <c r="T32" s="18"/>
      <c r="U32" s="2"/>
      <c r="V32" s="18"/>
      <c r="W32" s="18"/>
      <c r="X32" s="2"/>
      <c r="Y32" s="2"/>
      <c r="Z32" s="2"/>
      <c r="AA32" s="4"/>
      <c r="AB32" s="4"/>
      <c r="AC32" s="4"/>
      <c r="AD32" s="3"/>
      <c r="AE32" s="4"/>
      <c r="AF32" s="3"/>
      <c r="AG32" s="3"/>
      <c r="AH32" s="2"/>
      <c r="AI32" s="2"/>
      <c r="AJ32" s="2"/>
      <c r="AK32" s="2"/>
      <c r="AL32" s="2"/>
      <c r="AM32" s="4"/>
      <c r="AN32" s="3"/>
      <c r="AO32" s="2"/>
      <c r="AP32" s="2"/>
      <c r="AQ32" s="2"/>
      <c r="AR32" s="2"/>
      <c r="AS32" s="2"/>
      <c r="AT32" s="2"/>
      <c r="AU32" s="2"/>
      <c r="AV32" s="2"/>
      <c r="AW32" s="39"/>
      <c r="AX32" s="19"/>
      <c r="AY32" s="19"/>
    </row>
    <row r="33" spans="2:51" s="11" customFormat="1" ht="10.5" customHeight="1">
      <c r="B33" s="35"/>
      <c r="C33" s="2"/>
      <c r="D33" s="91" t="s">
        <v>2</v>
      </c>
      <c r="E33" s="92"/>
      <c r="F33" s="55"/>
      <c r="G33" s="61">
        <f>SUM(G34:G36)</f>
        <v>20</v>
      </c>
      <c r="H33" s="3">
        <f>SUM(H34:H36)</f>
        <v>136</v>
      </c>
      <c r="I33" s="55"/>
      <c r="J33" s="61">
        <f>SUM(J34:J36)</f>
        <v>20</v>
      </c>
      <c r="K33" s="3">
        <f>SUM(K34:K36)</f>
        <v>134</v>
      </c>
      <c r="L33" s="33"/>
      <c r="M33" s="3">
        <f>SUM(M34:M36)</f>
        <v>2</v>
      </c>
      <c r="N33" s="15" t="s">
        <v>0</v>
      </c>
      <c r="O33" s="2">
        <f>SUM(O34:O36)</f>
        <v>78339</v>
      </c>
      <c r="P33" s="2">
        <f>SUM(P34:P36)</f>
        <v>39365</v>
      </c>
      <c r="Q33" s="2">
        <f>SUM(Q34:Q36)</f>
        <v>38974</v>
      </c>
      <c r="R33" s="2">
        <f aca="true" t="shared" si="9" ref="R33:T36">U33+AO33</f>
        <v>6416</v>
      </c>
      <c r="S33" s="2">
        <f t="shared" si="9"/>
        <v>4240</v>
      </c>
      <c r="T33" s="2">
        <f t="shared" si="9"/>
        <v>2176</v>
      </c>
      <c r="U33" s="2">
        <f>SUM(U34:U36)</f>
        <v>5500</v>
      </c>
      <c r="V33" s="2">
        <f>SUM(V34:V36)</f>
        <v>3774</v>
      </c>
      <c r="W33" s="2">
        <f>SUM(W34:W36)</f>
        <v>1726</v>
      </c>
      <c r="X33" s="2">
        <f>SUM(X34:X36)</f>
        <v>131</v>
      </c>
      <c r="Y33" s="2">
        <f>SUM(Y34:Y36)</f>
        <v>12</v>
      </c>
      <c r="Z33" s="2">
        <f aca="true" t="shared" si="10" ref="Z33:AM33">SUM(Z34:Z36)</f>
        <v>169</v>
      </c>
      <c r="AA33" s="2">
        <f t="shared" si="10"/>
        <v>55</v>
      </c>
      <c r="AB33" s="2">
        <f t="shared" si="10"/>
        <v>14</v>
      </c>
      <c r="AC33" s="91">
        <f t="shared" si="10"/>
        <v>4941</v>
      </c>
      <c r="AD33" s="92"/>
      <c r="AE33" s="91">
        <f t="shared" si="10"/>
        <v>178</v>
      </c>
      <c r="AF33" s="92"/>
      <c r="AG33" s="2">
        <f t="shared" si="10"/>
        <v>0</v>
      </c>
      <c r="AH33" s="2">
        <f t="shared" si="10"/>
        <v>278</v>
      </c>
      <c r="AI33" s="2">
        <f t="shared" si="10"/>
        <v>15</v>
      </c>
      <c r="AJ33" s="2">
        <f t="shared" si="10"/>
        <v>73</v>
      </c>
      <c r="AK33" s="2">
        <f t="shared" si="10"/>
        <v>0</v>
      </c>
      <c r="AL33" s="2">
        <f t="shared" si="10"/>
        <v>69</v>
      </c>
      <c r="AM33" s="91">
        <f t="shared" si="10"/>
        <v>42</v>
      </c>
      <c r="AN33" s="92"/>
      <c r="AO33" s="2">
        <f>SUM(AO34:AO36)</f>
        <v>916</v>
      </c>
      <c r="AP33" s="2">
        <f>SUM(AP34:AP36)</f>
        <v>466</v>
      </c>
      <c r="AQ33" s="2">
        <f>SUM(AQ34:AQ36)</f>
        <v>450</v>
      </c>
      <c r="AR33" s="2">
        <f aca="true" t="shared" si="11" ref="AR33:AW33">SUM(AR34:AR36)</f>
        <v>576</v>
      </c>
      <c r="AS33" s="2">
        <f t="shared" si="11"/>
        <v>250</v>
      </c>
      <c r="AT33" s="2">
        <f t="shared" si="11"/>
        <v>90</v>
      </c>
      <c r="AU33" s="2">
        <f t="shared" si="11"/>
        <v>121</v>
      </c>
      <c r="AV33" s="2">
        <f t="shared" si="11"/>
        <v>13</v>
      </c>
      <c r="AW33" s="39">
        <f t="shared" si="11"/>
        <v>7</v>
      </c>
      <c r="AX33" s="19"/>
      <c r="AY33" s="19"/>
    </row>
    <row r="34" spans="2:51" s="11" customFormat="1" ht="10.5" customHeight="1">
      <c r="B34" s="35"/>
      <c r="C34" s="2" t="s">
        <v>2</v>
      </c>
      <c r="D34" s="91" t="s">
        <v>59</v>
      </c>
      <c r="E34" s="92"/>
      <c r="F34" s="52"/>
      <c r="G34" s="62">
        <f>IF(J34="","",J34+L34)</f>
      </c>
      <c r="H34" s="3">
        <f>H40+H56+H60</f>
        <v>126</v>
      </c>
      <c r="I34" s="33"/>
      <c r="J34" s="13"/>
      <c r="K34" s="3">
        <f>K40+K56+K60</f>
        <v>125</v>
      </c>
      <c r="L34" s="33"/>
      <c r="M34" s="3">
        <f>M40+M56+M60</f>
        <v>1</v>
      </c>
      <c r="N34" s="15" t="s">
        <v>0</v>
      </c>
      <c r="O34" s="2">
        <f>O40+O56+O60</f>
        <v>72221</v>
      </c>
      <c r="P34" s="2">
        <f>P40+P56+P60</f>
        <v>36003</v>
      </c>
      <c r="Q34" s="2">
        <f>Q40+Q56+Q60</f>
        <v>36218</v>
      </c>
      <c r="R34" s="2">
        <f t="shared" si="9"/>
        <v>5966</v>
      </c>
      <c r="S34" s="2">
        <f t="shared" si="9"/>
        <v>3943</v>
      </c>
      <c r="T34" s="2">
        <f t="shared" si="9"/>
        <v>2023</v>
      </c>
      <c r="U34" s="2">
        <f>SUM(V34:W34)</f>
        <v>5132</v>
      </c>
      <c r="V34" s="2">
        <f>V40+V56+V60</f>
        <v>3527</v>
      </c>
      <c r="W34" s="2">
        <f>W40+W56+W60</f>
        <v>1605</v>
      </c>
      <c r="X34" s="2">
        <f>X40+X56+X60</f>
        <v>122</v>
      </c>
      <c r="Y34" s="2">
        <f>Y40+Y56+Y60</f>
        <v>11</v>
      </c>
      <c r="Z34" s="2">
        <f aca="true" t="shared" si="12" ref="Z34:AL34">Z40+Z56+Z60</f>
        <v>139</v>
      </c>
      <c r="AA34" s="2">
        <f t="shared" si="12"/>
        <v>53</v>
      </c>
      <c r="AB34" s="2">
        <f t="shared" si="12"/>
        <v>14</v>
      </c>
      <c r="AC34" s="91">
        <f>AC40+AC56+AC60</f>
        <v>4642</v>
      </c>
      <c r="AD34" s="92"/>
      <c r="AE34" s="91">
        <f>AE40+AE56+AE60</f>
        <v>151</v>
      </c>
      <c r="AF34" s="92"/>
      <c r="AG34" s="2">
        <f t="shared" si="12"/>
        <v>0</v>
      </c>
      <c r="AH34" s="2">
        <f t="shared" si="12"/>
        <v>251</v>
      </c>
      <c r="AI34" s="2">
        <f t="shared" si="12"/>
        <v>13</v>
      </c>
      <c r="AJ34" s="2">
        <f t="shared" si="12"/>
        <v>65</v>
      </c>
      <c r="AK34" s="2">
        <f t="shared" si="12"/>
        <v>0</v>
      </c>
      <c r="AL34" s="2">
        <f t="shared" si="12"/>
        <v>66</v>
      </c>
      <c r="AM34" s="91">
        <f>AM40+AM56+AM60</f>
        <v>41</v>
      </c>
      <c r="AN34" s="92"/>
      <c r="AO34" s="2">
        <f aca="true" t="shared" si="13" ref="AO34:AT34">AO40+AO56+AO60</f>
        <v>834</v>
      </c>
      <c r="AP34" s="2">
        <f t="shared" si="13"/>
        <v>416</v>
      </c>
      <c r="AQ34" s="2">
        <f t="shared" si="13"/>
        <v>418</v>
      </c>
      <c r="AR34" s="2">
        <f t="shared" si="13"/>
        <v>522</v>
      </c>
      <c r="AS34" s="2">
        <f t="shared" si="13"/>
        <v>231</v>
      </c>
      <c r="AT34" s="2">
        <f t="shared" si="13"/>
        <v>81</v>
      </c>
      <c r="AU34" s="2">
        <f>AU40+AU56</f>
        <v>107</v>
      </c>
      <c r="AV34" s="2">
        <f>AV40+AV56+AV60</f>
        <v>12</v>
      </c>
      <c r="AW34" s="39">
        <f>AW40+AW56</f>
        <v>7</v>
      </c>
      <c r="AX34" s="19"/>
      <c r="AY34" s="19"/>
    </row>
    <row r="35" spans="2:51" s="11" customFormat="1" ht="10.5" customHeight="1">
      <c r="B35" s="35"/>
      <c r="C35" s="2"/>
      <c r="D35" s="91" t="s">
        <v>60</v>
      </c>
      <c r="E35" s="92"/>
      <c r="F35" s="52"/>
      <c r="G35" s="57">
        <f>IF(J35="","",J35+L35)</f>
        <v>19</v>
      </c>
      <c r="H35" s="3">
        <f>H41+H61</f>
        <v>3</v>
      </c>
      <c r="I35" s="33"/>
      <c r="J35" s="57">
        <f>J41+J61</f>
        <v>19</v>
      </c>
      <c r="K35" s="3">
        <f>K41+K61</f>
        <v>3</v>
      </c>
      <c r="L35" s="33"/>
      <c r="M35" s="3">
        <f>M41+M61</f>
        <v>0</v>
      </c>
      <c r="N35" s="15" t="s">
        <v>0</v>
      </c>
      <c r="O35" s="2">
        <f aca="true" t="shared" si="14" ref="O35:Q36">O41+O61</f>
        <v>2214</v>
      </c>
      <c r="P35" s="2">
        <f t="shared" si="14"/>
        <v>1339</v>
      </c>
      <c r="Q35" s="2">
        <f t="shared" si="14"/>
        <v>875</v>
      </c>
      <c r="R35" s="2">
        <f t="shared" si="9"/>
        <v>330</v>
      </c>
      <c r="S35" s="2">
        <f t="shared" si="9"/>
        <v>235</v>
      </c>
      <c r="T35" s="2">
        <f t="shared" si="9"/>
        <v>95</v>
      </c>
      <c r="U35" s="2">
        <f>SUM(V35:W35)</f>
        <v>281</v>
      </c>
      <c r="V35" s="2">
        <f>V41+V61</f>
        <v>199</v>
      </c>
      <c r="W35" s="2">
        <f aca="true" t="shared" si="15" ref="V35:Y36">W41+W61</f>
        <v>82</v>
      </c>
      <c r="X35" s="2">
        <f t="shared" si="15"/>
        <v>3</v>
      </c>
      <c r="Y35" s="2">
        <f t="shared" si="15"/>
        <v>0</v>
      </c>
      <c r="Z35" s="2">
        <f aca="true" t="shared" si="16" ref="Z35:AM35">Z41+Z61</f>
        <v>24</v>
      </c>
      <c r="AA35" s="2">
        <f t="shared" si="16"/>
        <v>0</v>
      </c>
      <c r="AB35" s="2">
        <f t="shared" si="16"/>
        <v>0</v>
      </c>
      <c r="AC35" s="91">
        <f t="shared" si="16"/>
        <v>231</v>
      </c>
      <c r="AD35" s="92"/>
      <c r="AE35" s="91">
        <f t="shared" si="16"/>
        <v>23</v>
      </c>
      <c r="AF35" s="92"/>
      <c r="AG35" s="2">
        <f t="shared" si="16"/>
        <v>0</v>
      </c>
      <c r="AH35" s="2">
        <f t="shared" si="16"/>
        <v>24</v>
      </c>
      <c r="AI35" s="2">
        <f t="shared" si="16"/>
        <v>1</v>
      </c>
      <c r="AJ35" s="2">
        <f t="shared" si="16"/>
        <v>7</v>
      </c>
      <c r="AK35" s="2">
        <f t="shared" si="16"/>
        <v>0</v>
      </c>
      <c r="AL35" s="2">
        <f t="shared" si="16"/>
        <v>2</v>
      </c>
      <c r="AM35" s="91">
        <f t="shared" si="16"/>
        <v>1</v>
      </c>
      <c r="AN35" s="92"/>
      <c r="AO35" s="2">
        <f aca="true" t="shared" si="17" ref="AO35:AV36">AO41+AO61</f>
        <v>49</v>
      </c>
      <c r="AP35" s="2">
        <f t="shared" si="17"/>
        <v>36</v>
      </c>
      <c r="AQ35" s="2">
        <f t="shared" si="17"/>
        <v>13</v>
      </c>
      <c r="AR35" s="2">
        <f t="shared" si="17"/>
        <v>30</v>
      </c>
      <c r="AS35" s="2">
        <f t="shared" si="17"/>
        <v>16</v>
      </c>
      <c r="AT35" s="2">
        <f t="shared" si="17"/>
        <v>3</v>
      </c>
      <c r="AU35" s="2">
        <f>AU41</f>
        <v>14</v>
      </c>
      <c r="AV35" s="2">
        <f t="shared" si="17"/>
        <v>1</v>
      </c>
      <c r="AW35" s="39">
        <f>AW41</f>
        <v>0</v>
      </c>
      <c r="AX35" s="19"/>
      <c r="AY35" s="19"/>
    </row>
    <row r="36" spans="2:51" s="11" customFormat="1" ht="10.5" customHeight="1">
      <c r="B36" s="35" t="s">
        <v>61</v>
      </c>
      <c r="C36" s="2"/>
      <c r="D36" s="91" t="s">
        <v>62</v>
      </c>
      <c r="E36" s="92"/>
      <c r="F36" s="52"/>
      <c r="G36" s="57">
        <f>IF(J36="","",J36+L36)</f>
        <v>1</v>
      </c>
      <c r="H36" s="3">
        <f>H42+H62</f>
        <v>7</v>
      </c>
      <c r="I36" s="33"/>
      <c r="J36" s="57">
        <f>J42+J62</f>
        <v>1</v>
      </c>
      <c r="K36" s="3">
        <f>K42+K62</f>
        <v>6</v>
      </c>
      <c r="L36" s="33"/>
      <c r="M36" s="3">
        <f>M42+M62</f>
        <v>1</v>
      </c>
      <c r="N36" s="15" t="s">
        <v>0</v>
      </c>
      <c r="O36" s="2">
        <f t="shared" si="14"/>
        <v>3904</v>
      </c>
      <c r="P36" s="2">
        <f t="shared" si="14"/>
        <v>2023</v>
      </c>
      <c r="Q36" s="2">
        <f t="shared" si="14"/>
        <v>1881</v>
      </c>
      <c r="R36" s="2">
        <f t="shared" si="9"/>
        <v>120</v>
      </c>
      <c r="S36" s="2">
        <f t="shared" si="9"/>
        <v>62</v>
      </c>
      <c r="T36" s="2">
        <f t="shared" si="9"/>
        <v>58</v>
      </c>
      <c r="U36" s="2">
        <f>SUM(V36:W36)</f>
        <v>87</v>
      </c>
      <c r="V36" s="2">
        <f t="shared" si="15"/>
        <v>48</v>
      </c>
      <c r="W36" s="2">
        <f t="shared" si="15"/>
        <v>39</v>
      </c>
      <c r="X36" s="2">
        <f t="shared" si="15"/>
        <v>6</v>
      </c>
      <c r="Y36" s="2">
        <f t="shared" si="15"/>
        <v>1</v>
      </c>
      <c r="Z36" s="2">
        <f aca="true" t="shared" si="18" ref="Z36:AM36">Z42+Z62</f>
        <v>6</v>
      </c>
      <c r="AA36" s="2">
        <f t="shared" si="18"/>
        <v>2</v>
      </c>
      <c r="AB36" s="2">
        <f t="shared" si="18"/>
        <v>0</v>
      </c>
      <c r="AC36" s="91">
        <f t="shared" si="18"/>
        <v>68</v>
      </c>
      <c r="AD36" s="92"/>
      <c r="AE36" s="91">
        <f t="shared" si="18"/>
        <v>4</v>
      </c>
      <c r="AF36" s="92"/>
      <c r="AG36" s="2">
        <f t="shared" si="18"/>
        <v>0</v>
      </c>
      <c r="AH36" s="2">
        <f t="shared" si="18"/>
        <v>3</v>
      </c>
      <c r="AI36" s="2">
        <f t="shared" si="18"/>
        <v>1</v>
      </c>
      <c r="AJ36" s="2">
        <f t="shared" si="18"/>
        <v>1</v>
      </c>
      <c r="AK36" s="2">
        <f t="shared" si="18"/>
        <v>0</v>
      </c>
      <c r="AL36" s="2">
        <f t="shared" si="18"/>
        <v>1</v>
      </c>
      <c r="AM36" s="91">
        <f t="shared" si="18"/>
        <v>0</v>
      </c>
      <c r="AN36" s="92"/>
      <c r="AO36" s="2">
        <f t="shared" si="17"/>
        <v>33</v>
      </c>
      <c r="AP36" s="2">
        <f t="shared" si="17"/>
        <v>14</v>
      </c>
      <c r="AQ36" s="2">
        <f t="shared" si="17"/>
        <v>19</v>
      </c>
      <c r="AR36" s="2">
        <f t="shared" si="17"/>
        <v>24</v>
      </c>
      <c r="AS36" s="2">
        <f t="shared" si="17"/>
        <v>3</v>
      </c>
      <c r="AT36" s="2">
        <f t="shared" si="17"/>
        <v>6</v>
      </c>
      <c r="AU36" s="2">
        <f>AU42</f>
        <v>0</v>
      </c>
      <c r="AV36" s="2">
        <f t="shared" si="17"/>
        <v>0</v>
      </c>
      <c r="AW36" s="39">
        <f>AW42</f>
        <v>0</v>
      </c>
      <c r="AX36" s="19"/>
      <c r="AY36" s="19"/>
    </row>
    <row r="37" spans="2:51" s="11" customFormat="1" ht="10.5">
      <c r="B37" s="35"/>
      <c r="C37" s="7"/>
      <c r="D37" s="6"/>
      <c r="E37" s="5"/>
      <c r="F37" s="53"/>
      <c r="G37" s="53"/>
      <c r="H37" s="5"/>
      <c r="I37" s="54"/>
      <c r="J37" s="53"/>
      <c r="K37" s="5"/>
      <c r="L37" s="54"/>
      <c r="M37" s="5"/>
      <c r="N37" s="7"/>
      <c r="O37" s="7"/>
      <c r="P37" s="7"/>
      <c r="Q37" s="7"/>
      <c r="R37" s="7"/>
      <c r="S37" s="7"/>
      <c r="T37" s="7"/>
      <c r="U37" s="2"/>
      <c r="V37" s="7"/>
      <c r="W37" s="7"/>
      <c r="X37" s="2"/>
      <c r="Y37" s="2"/>
      <c r="Z37" s="2"/>
      <c r="AA37" s="4"/>
      <c r="AB37" s="4"/>
      <c r="AC37" s="4"/>
      <c r="AD37" s="3"/>
      <c r="AE37" s="4"/>
      <c r="AF37" s="3"/>
      <c r="AG37" s="3"/>
      <c r="AH37" s="2"/>
      <c r="AI37" s="2"/>
      <c r="AJ37" s="2"/>
      <c r="AK37" s="2"/>
      <c r="AL37" s="2"/>
      <c r="AM37" s="4"/>
      <c r="AN37" s="3"/>
      <c r="AO37" s="2"/>
      <c r="AP37" s="2"/>
      <c r="AQ37" s="2"/>
      <c r="AR37" s="2"/>
      <c r="AS37" s="2"/>
      <c r="AT37" s="2"/>
      <c r="AU37" s="2"/>
      <c r="AV37" s="2"/>
      <c r="AW37" s="39"/>
      <c r="AX37" s="19"/>
      <c r="AY37" s="19"/>
    </row>
    <row r="38" spans="2:51" s="11" customFormat="1" ht="9.75" customHeight="1">
      <c r="B38" s="35"/>
      <c r="C38" s="18"/>
      <c r="D38" s="18"/>
      <c r="E38" s="45"/>
      <c r="F38" s="51"/>
      <c r="G38" s="49"/>
      <c r="H38" s="9"/>
      <c r="I38" s="51"/>
      <c r="J38" s="49"/>
      <c r="K38" s="9"/>
      <c r="L38" s="51"/>
      <c r="M38" s="9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0"/>
      <c r="AB38" s="10"/>
      <c r="AC38" s="10"/>
      <c r="AD38" s="9"/>
      <c r="AE38" s="10"/>
      <c r="AF38" s="9"/>
      <c r="AG38" s="9"/>
      <c r="AH38" s="18"/>
      <c r="AI38" s="18"/>
      <c r="AJ38" s="18"/>
      <c r="AK38" s="18"/>
      <c r="AL38" s="18"/>
      <c r="AM38" s="10"/>
      <c r="AN38" s="9"/>
      <c r="AO38" s="18"/>
      <c r="AP38" s="18"/>
      <c r="AQ38" s="18"/>
      <c r="AR38" s="18"/>
      <c r="AS38" s="18"/>
      <c r="AT38" s="18"/>
      <c r="AU38" s="18"/>
      <c r="AV38" s="18"/>
      <c r="AW38" s="42"/>
      <c r="AX38" s="19"/>
      <c r="AY38" s="19"/>
    </row>
    <row r="39" spans="2:51" s="11" customFormat="1" ht="9.75" customHeight="1">
      <c r="B39" s="35"/>
      <c r="C39" s="2"/>
      <c r="D39" s="2"/>
      <c r="E39" s="47" t="s">
        <v>2</v>
      </c>
      <c r="F39" s="33"/>
      <c r="G39" s="61">
        <f>SUM(G40:G42)</f>
        <v>18</v>
      </c>
      <c r="H39" s="3">
        <f>SUM(H40:H42)</f>
        <v>93</v>
      </c>
      <c r="I39" s="33"/>
      <c r="J39" s="61">
        <f>SUM(J40:J42)</f>
        <v>18</v>
      </c>
      <c r="K39" s="3">
        <f>SUM(K40:K42)</f>
        <v>92</v>
      </c>
      <c r="L39" s="33"/>
      <c r="M39" s="3">
        <f>SUM(M40:M42)</f>
        <v>1</v>
      </c>
      <c r="N39" s="15" t="s">
        <v>0</v>
      </c>
      <c r="O39" s="2">
        <f>SUM(O40:O42)</f>
        <v>52912</v>
      </c>
      <c r="P39" s="2">
        <f>SUM(P40:P42)</f>
        <v>25774</v>
      </c>
      <c r="Q39" s="2">
        <f>SUM(Q40:Q42)</f>
        <v>27138</v>
      </c>
      <c r="R39" s="2">
        <f aca="true" t="shared" si="19" ref="R39:T42">U39+AO39</f>
        <v>4628</v>
      </c>
      <c r="S39" s="2">
        <f t="shared" si="19"/>
        <v>2981</v>
      </c>
      <c r="T39" s="2">
        <f t="shared" si="19"/>
        <v>1647</v>
      </c>
      <c r="U39" s="2">
        <f>SUM(U40:U42)</f>
        <v>3988</v>
      </c>
      <c r="V39" s="2">
        <f>SUM(V40:V42)</f>
        <v>2653</v>
      </c>
      <c r="W39" s="2">
        <f>SUM(W40:W42)</f>
        <v>1335</v>
      </c>
      <c r="X39" s="2">
        <f>SUM(X40:X42)</f>
        <v>92</v>
      </c>
      <c r="Y39" s="2">
        <f>SUM(Y40:Y42)</f>
        <v>0</v>
      </c>
      <c r="Z39" s="2">
        <f aca="true" t="shared" si="20" ref="Z39:AL39">SUM(Z40:Z42)</f>
        <v>128</v>
      </c>
      <c r="AA39" s="2">
        <f t="shared" si="20"/>
        <v>34</v>
      </c>
      <c r="AB39" s="2">
        <f t="shared" si="20"/>
        <v>14</v>
      </c>
      <c r="AC39" s="91">
        <f t="shared" si="20"/>
        <v>3575</v>
      </c>
      <c r="AD39" s="92"/>
      <c r="AE39" s="91">
        <f t="shared" si="20"/>
        <v>145</v>
      </c>
      <c r="AF39" s="92"/>
      <c r="AG39" s="2">
        <f t="shared" si="20"/>
        <v>0</v>
      </c>
      <c r="AH39" s="2">
        <f t="shared" si="20"/>
        <v>277</v>
      </c>
      <c r="AI39" s="2">
        <f t="shared" si="20"/>
        <v>14</v>
      </c>
      <c r="AJ39" s="2">
        <f t="shared" si="20"/>
        <v>66</v>
      </c>
      <c r="AK39" s="2">
        <f t="shared" si="20"/>
        <v>0</v>
      </c>
      <c r="AL39" s="2">
        <f t="shared" si="20"/>
        <v>69</v>
      </c>
      <c r="AM39" s="91">
        <f>SUM(AM40:AM42)</f>
        <v>41</v>
      </c>
      <c r="AN39" s="92"/>
      <c r="AO39" s="2">
        <f aca="true" t="shared" si="21" ref="AO39:AW39">SUM(AO40:AO42)</f>
        <v>640</v>
      </c>
      <c r="AP39" s="2">
        <f t="shared" si="21"/>
        <v>328</v>
      </c>
      <c r="AQ39" s="2">
        <f t="shared" si="21"/>
        <v>312</v>
      </c>
      <c r="AR39" s="2">
        <f t="shared" si="21"/>
        <v>373</v>
      </c>
      <c r="AS39" s="2">
        <f t="shared" si="21"/>
        <v>242</v>
      </c>
      <c r="AT39" s="2">
        <f t="shared" si="21"/>
        <v>25</v>
      </c>
      <c r="AU39" s="2">
        <f t="shared" si="21"/>
        <v>121</v>
      </c>
      <c r="AV39" s="2">
        <f t="shared" si="21"/>
        <v>10</v>
      </c>
      <c r="AW39" s="39">
        <f t="shared" si="21"/>
        <v>6</v>
      </c>
      <c r="AX39" s="19"/>
      <c r="AY39" s="19"/>
    </row>
    <row r="40" spans="2:51" s="11" customFormat="1" ht="9.75" customHeight="1">
      <c r="B40" s="35"/>
      <c r="C40" s="2"/>
      <c r="D40" s="2" t="s">
        <v>2</v>
      </c>
      <c r="E40" s="47" t="s">
        <v>59</v>
      </c>
      <c r="F40" s="33"/>
      <c r="G40" s="13">
        <f>IF(J40="","",J40+L40)</f>
      </c>
      <c r="H40" s="3">
        <f>K40+M40</f>
        <v>88</v>
      </c>
      <c r="I40" s="33"/>
      <c r="J40" s="13"/>
      <c r="K40" s="3">
        <f>K46+K52</f>
        <v>87</v>
      </c>
      <c r="L40" s="33"/>
      <c r="M40" s="3">
        <f aca="true" t="shared" si="22" ref="M40:Q41">M46+M52</f>
        <v>1</v>
      </c>
      <c r="N40" s="2">
        <f t="shared" si="22"/>
        <v>1310</v>
      </c>
      <c r="O40" s="2">
        <f t="shared" si="22"/>
        <v>48360</v>
      </c>
      <c r="P40" s="2">
        <f t="shared" si="22"/>
        <v>23286</v>
      </c>
      <c r="Q40" s="2">
        <f t="shared" si="22"/>
        <v>25074</v>
      </c>
      <c r="R40" s="2">
        <f t="shared" si="19"/>
        <v>4245</v>
      </c>
      <c r="S40" s="2">
        <f t="shared" si="19"/>
        <v>2719</v>
      </c>
      <c r="T40" s="2">
        <f t="shared" si="19"/>
        <v>1526</v>
      </c>
      <c r="U40" s="2">
        <f aca="true" t="shared" si="23" ref="U40:Y41">U46+U52</f>
        <v>3661</v>
      </c>
      <c r="V40" s="2">
        <f t="shared" si="23"/>
        <v>2429</v>
      </c>
      <c r="W40" s="2">
        <f t="shared" si="23"/>
        <v>1232</v>
      </c>
      <c r="X40" s="2">
        <f t="shared" si="23"/>
        <v>87</v>
      </c>
      <c r="Y40" s="2">
        <f t="shared" si="23"/>
        <v>0</v>
      </c>
      <c r="Z40" s="2">
        <f aca="true" t="shared" si="24" ref="Z40:AM42">Z46+Z52</f>
        <v>102</v>
      </c>
      <c r="AA40" s="2">
        <f t="shared" si="24"/>
        <v>33</v>
      </c>
      <c r="AB40" s="2">
        <f t="shared" si="24"/>
        <v>14</v>
      </c>
      <c r="AC40" s="91">
        <f t="shared" si="24"/>
        <v>3306</v>
      </c>
      <c r="AD40" s="92"/>
      <c r="AE40" s="91">
        <f t="shared" si="24"/>
        <v>119</v>
      </c>
      <c r="AF40" s="92"/>
      <c r="AG40" s="2">
        <f t="shared" si="24"/>
        <v>0</v>
      </c>
      <c r="AH40" s="2">
        <f t="shared" si="24"/>
        <v>250</v>
      </c>
      <c r="AI40" s="2">
        <f t="shared" si="24"/>
        <v>12</v>
      </c>
      <c r="AJ40" s="2">
        <f t="shared" si="24"/>
        <v>58</v>
      </c>
      <c r="AK40" s="2">
        <f t="shared" si="24"/>
        <v>0</v>
      </c>
      <c r="AL40" s="2">
        <f t="shared" si="24"/>
        <v>66</v>
      </c>
      <c r="AM40" s="91">
        <f>AM46+AM52</f>
        <v>40</v>
      </c>
      <c r="AN40" s="92"/>
      <c r="AO40" s="2">
        <f aca="true" t="shared" si="25" ref="AO40:AW41">AO46+AO52</f>
        <v>584</v>
      </c>
      <c r="AP40" s="2">
        <f t="shared" si="25"/>
        <v>290</v>
      </c>
      <c r="AQ40" s="2">
        <f t="shared" si="25"/>
        <v>294</v>
      </c>
      <c r="AR40" s="2">
        <f t="shared" si="25"/>
        <v>336</v>
      </c>
      <c r="AS40" s="2">
        <f t="shared" si="25"/>
        <v>226</v>
      </c>
      <c r="AT40" s="2">
        <f t="shared" si="25"/>
        <v>22</v>
      </c>
      <c r="AU40" s="2">
        <f t="shared" si="25"/>
        <v>107</v>
      </c>
      <c r="AV40" s="2">
        <f t="shared" si="25"/>
        <v>9</v>
      </c>
      <c r="AW40" s="39">
        <f t="shared" si="25"/>
        <v>6</v>
      </c>
      <c r="AX40" s="19"/>
      <c r="AY40" s="19"/>
    </row>
    <row r="41" spans="2:51" s="11" customFormat="1" ht="9.75" customHeight="1">
      <c r="B41" s="35"/>
      <c r="C41" s="2"/>
      <c r="D41" s="2"/>
      <c r="E41" s="47" t="s">
        <v>60</v>
      </c>
      <c r="F41" s="33"/>
      <c r="G41" s="57">
        <f>IF(J41="","",J41+L41)</f>
        <v>18</v>
      </c>
      <c r="H41" s="3">
        <f>K41+M41</f>
        <v>3</v>
      </c>
      <c r="I41" s="33"/>
      <c r="J41" s="57">
        <v>18</v>
      </c>
      <c r="K41" s="3">
        <f>K47+K53</f>
        <v>3</v>
      </c>
      <c r="L41" s="33"/>
      <c r="M41" s="3">
        <f t="shared" si="22"/>
        <v>0</v>
      </c>
      <c r="N41" s="2">
        <f t="shared" si="22"/>
        <v>110</v>
      </c>
      <c r="O41" s="2">
        <f t="shared" si="22"/>
        <v>2214</v>
      </c>
      <c r="P41" s="2">
        <f t="shared" si="22"/>
        <v>1339</v>
      </c>
      <c r="Q41" s="2">
        <f t="shared" si="22"/>
        <v>875</v>
      </c>
      <c r="R41" s="2">
        <f t="shared" si="19"/>
        <v>330</v>
      </c>
      <c r="S41" s="2">
        <f t="shared" si="19"/>
        <v>235</v>
      </c>
      <c r="T41" s="2">
        <f t="shared" si="19"/>
        <v>95</v>
      </c>
      <c r="U41" s="2">
        <f t="shared" si="23"/>
        <v>281</v>
      </c>
      <c r="V41" s="2">
        <f t="shared" si="23"/>
        <v>199</v>
      </c>
      <c r="W41" s="2">
        <f t="shared" si="23"/>
        <v>82</v>
      </c>
      <c r="X41" s="2">
        <f t="shared" si="23"/>
        <v>3</v>
      </c>
      <c r="Y41" s="2">
        <f t="shared" si="23"/>
        <v>0</v>
      </c>
      <c r="Z41" s="2">
        <f t="shared" si="24"/>
        <v>24</v>
      </c>
      <c r="AA41" s="2">
        <f t="shared" si="24"/>
        <v>0</v>
      </c>
      <c r="AB41" s="2">
        <f t="shared" si="24"/>
        <v>0</v>
      </c>
      <c r="AC41" s="91">
        <f t="shared" si="24"/>
        <v>231</v>
      </c>
      <c r="AD41" s="92"/>
      <c r="AE41" s="91">
        <f t="shared" si="24"/>
        <v>23</v>
      </c>
      <c r="AF41" s="92"/>
      <c r="AG41" s="2">
        <f t="shared" si="24"/>
        <v>0</v>
      </c>
      <c r="AH41" s="2">
        <f t="shared" si="24"/>
        <v>24</v>
      </c>
      <c r="AI41" s="2">
        <f t="shared" si="24"/>
        <v>1</v>
      </c>
      <c r="AJ41" s="2">
        <f t="shared" si="24"/>
        <v>7</v>
      </c>
      <c r="AK41" s="2">
        <f t="shared" si="24"/>
        <v>0</v>
      </c>
      <c r="AL41" s="2">
        <f t="shared" si="24"/>
        <v>2</v>
      </c>
      <c r="AM41" s="91">
        <f t="shared" si="24"/>
        <v>1</v>
      </c>
      <c r="AN41" s="92"/>
      <c r="AO41" s="2">
        <f t="shared" si="25"/>
        <v>49</v>
      </c>
      <c r="AP41" s="2">
        <f t="shared" si="25"/>
        <v>36</v>
      </c>
      <c r="AQ41" s="2">
        <f t="shared" si="25"/>
        <v>13</v>
      </c>
      <c r="AR41" s="2">
        <f t="shared" si="25"/>
        <v>30</v>
      </c>
      <c r="AS41" s="2">
        <f t="shared" si="25"/>
        <v>16</v>
      </c>
      <c r="AT41" s="2">
        <f t="shared" si="25"/>
        <v>3</v>
      </c>
      <c r="AU41" s="2">
        <f t="shared" si="25"/>
        <v>14</v>
      </c>
      <c r="AV41" s="2">
        <f t="shared" si="25"/>
        <v>1</v>
      </c>
      <c r="AW41" s="39">
        <f t="shared" si="25"/>
        <v>0</v>
      </c>
      <c r="AX41" s="19"/>
      <c r="AY41" s="19"/>
    </row>
    <row r="42" spans="2:51" s="11" customFormat="1" ht="9.75" customHeight="1">
      <c r="B42" s="35"/>
      <c r="C42" s="2"/>
      <c r="D42" s="2"/>
      <c r="E42" s="47" t="s">
        <v>62</v>
      </c>
      <c r="F42" s="33"/>
      <c r="G42" s="52">
        <f>IF(J42="","",J42+L42)</f>
      </c>
      <c r="H42" s="3">
        <f>K42+M42</f>
        <v>2</v>
      </c>
      <c r="I42" s="33"/>
      <c r="J42" s="52"/>
      <c r="K42" s="3">
        <f>K48</f>
        <v>2</v>
      </c>
      <c r="L42" s="33"/>
      <c r="M42" s="3">
        <f>M48</f>
        <v>0</v>
      </c>
      <c r="N42" s="15" t="str">
        <f>N48</f>
        <v>・</v>
      </c>
      <c r="O42" s="2">
        <f>O48</f>
        <v>2338</v>
      </c>
      <c r="P42" s="2">
        <f>P48</f>
        <v>1149</v>
      </c>
      <c r="Q42" s="2">
        <f>Q48</f>
        <v>1189</v>
      </c>
      <c r="R42" s="2">
        <f t="shared" si="19"/>
        <v>53</v>
      </c>
      <c r="S42" s="2">
        <f t="shared" si="19"/>
        <v>27</v>
      </c>
      <c r="T42" s="2">
        <f t="shared" si="19"/>
        <v>26</v>
      </c>
      <c r="U42" s="2">
        <f>U48</f>
        <v>46</v>
      </c>
      <c r="V42" s="2">
        <f>V48</f>
        <v>25</v>
      </c>
      <c r="W42" s="2">
        <f>W48</f>
        <v>21</v>
      </c>
      <c r="X42" s="2">
        <f>X48+X54</f>
        <v>2</v>
      </c>
      <c r="Y42" s="2">
        <f>Y48+Y54</f>
        <v>0</v>
      </c>
      <c r="Z42" s="2">
        <f t="shared" si="24"/>
        <v>2</v>
      </c>
      <c r="AA42" s="2">
        <f t="shared" si="24"/>
        <v>1</v>
      </c>
      <c r="AB42" s="2">
        <f t="shared" si="24"/>
        <v>0</v>
      </c>
      <c r="AC42" s="91">
        <f t="shared" si="24"/>
        <v>38</v>
      </c>
      <c r="AD42" s="92"/>
      <c r="AE42" s="91">
        <f t="shared" si="24"/>
        <v>3</v>
      </c>
      <c r="AF42" s="92"/>
      <c r="AG42" s="2">
        <f t="shared" si="24"/>
        <v>0</v>
      </c>
      <c r="AH42" s="2">
        <f t="shared" si="24"/>
        <v>3</v>
      </c>
      <c r="AI42" s="2">
        <f t="shared" si="24"/>
        <v>1</v>
      </c>
      <c r="AJ42" s="2">
        <f t="shared" si="24"/>
        <v>1</v>
      </c>
      <c r="AK42" s="2">
        <f t="shared" si="24"/>
        <v>0</v>
      </c>
      <c r="AL42" s="2">
        <f t="shared" si="24"/>
        <v>1</v>
      </c>
      <c r="AM42" s="91">
        <f t="shared" si="24"/>
        <v>0</v>
      </c>
      <c r="AN42" s="92"/>
      <c r="AO42" s="2">
        <f>AO48</f>
        <v>7</v>
      </c>
      <c r="AP42" s="2">
        <f>AP48</f>
        <v>2</v>
      </c>
      <c r="AQ42" s="2">
        <f>AQ48</f>
        <v>5</v>
      </c>
      <c r="AR42" s="2">
        <f aca="true" t="shared" si="26" ref="AR42:AW42">AR48+AR54</f>
        <v>7</v>
      </c>
      <c r="AS42" s="2">
        <f t="shared" si="26"/>
        <v>0</v>
      </c>
      <c r="AT42" s="2">
        <f t="shared" si="26"/>
        <v>0</v>
      </c>
      <c r="AU42" s="2">
        <f t="shared" si="26"/>
        <v>0</v>
      </c>
      <c r="AV42" s="2">
        <f t="shared" si="26"/>
        <v>0</v>
      </c>
      <c r="AW42" s="39">
        <f t="shared" si="26"/>
        <v>0</v>
      </c>
      <c r="AX42" s="19"/>
      <c r="AY42" s="19"/>
    </row>
    <row r="43" spans="2:51" s="11" customFormat="1" ht="9.75" customHeight="1">
      <c r="B43" s="35" t="s">
        <v>63</v>
      </c>
      <c r="C43" s="21" t="s">
        <v>64</v>
      </c>
      <c r="D43" s="7"/>
      <c r="E43" s="46"/>
      <c r="F43" s="54"/>
      <c r="G43" s="53"/>
      <c r="H43" s="5"/>
      <c r="I43" s="54"/>
      <c r="J43" s="53"/>
      <c r="K43" s="5"/>
      <c r="L43" s="54"/>
      <c r="M43" s="5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6"/>
      <c r="AB43" s="6"/>
      <c r="AC43" s="6"/>
      <c r="AD43" s="5"/>
      <c r="AE43" s="6"/>
      <c r="AF43" s="5"/>
      <c r="AG43" s="5"/>
      <c r="AH43" s="7"/>
      <c r="AI43" s="7"/>
      <c r="AJ43" s="7"/>
      <c r="AK43" s="7"/>
      <c r="AL43" s="7"/>
      <c r="AM43" s="6"/>
      <c r="AN43" s="5"/>
      <c r="AO43" s="7"/>
      <c r="AP43" s="7"/>
      <c r="AQ43" s="7"/>
      <c r="AR43" s="7"/>
      <c r="AS43" s="7"/>
      <c r="AT43" s="7"/>
      <c r="AU43" s="7"/>
      <c r="AV43" s="7"/>
      <c r="AW43" s="43"/>
      <c r="AX43" s="19"/>
      <c r="AY43" s="19"/>
    </row>
    <row r="44" spans="2:51" s="11" customFormat="1" ht="9.75" customHeight="1">
      <c r="B44" s="35"/>
      <c r="C44" s="2"/>
      <c r="D44" s="18"/>
      <c r="E44" s="45"/>
      <c r="F44" s="51"/>
      <c r="G44" s="49"/>
      <c r="H44" s="9"/>
      <c r="I44" s="51"/>
      <c r="J44" s="49"/>
      <c r="K44" s="9"/>
      <c r="L44" s="51"/>
      <c r="M44" s="9"/>
      <c r="N44" s="18"/>
      <c r="O44" s="18"/>
      <c r="P44" s="18"/>
      <c r="Q44" s="18"/>
      <c r="R44" s="18"/>
      <c r="S44" s="18"/>
      <c r="T44" s="18"/>
      <c r="U44" s="2"/>
      <c r="V44" s="18"/>
      <c r="W44" s="18"/>
      <c r="X44" s="2"/>
      <c r="Y44" s="2"/>
      <c r="Z44" s="2"/>
      <c r="AA44" s="4"/>
      <c r="AB44" s="4"/>
      <c r="AC44" s="4"/>
      <c r="AD44" s="3"/>
      <c r="AE44" s="4"/>
      <c r="AF44" s="3"/>
      <c r="AG44" s="3"/>
      <c r="AH44" s="2"/>
      <c r="AI44" s="2"/>
      <c r="AJ44" s="2"/>
      <c r="AK44" s="2"/>
      <c r="AL44" s="2"/>
      <c r="AM44" s="4"/>
      <c r="AN44" s="3"/>
      <c r="AO44" s="2"/>
      <c r="AP44" s="2"/>
      <c r="AQ44" s="2"/>
      <c r="AR44" s="2"/>
      <c r="AS44" s="2"/>
      <c r="AT44" s="2"/>
      <c r="AU44" s="2"/>
      <c r="AV44" s="2"/>
      <c r="AW44" s="39"/>
      <c r="AX44" s="19"/>
      <c r="AY44" s="19"/>
    </row>
    <row r="45" spans="2:51" s="11" customFormat="1" ht="9.75" customHeight="1">
      <c r="B45" s="35"/>
      <c r="C45" s="2"/>
      <c r="D45" s="2" t="s">
        <v>65</v>
      </c>
      <c r="E45" s="47" t="s">
        <v>2</v>
      </c>
      <c r="F45" s="33"/>
      <c r="G45" s="61">
        <f>SUM(G46:G48)</f>
        <v>17</v>
      </c>
      <c r="H45" s="3">
        <f>SUM(H46:H48)</f>
        <v>82</v>
      </c>
      <c r="I45" s="33"/>
      <c r="J45" s="61">
        <f>SUM(J46:J48)</f>
        <v>17</v>
      </c>
      <c r="K45" s="3">
        <f>SUM(K46:K48)</f>
        <v>81</v>
      </c>
      <c r="L45" s="33"/>
      <c r="M45" s="3">
        <f>SUM(M46:M48)</f>
        <v>1</v>
      </c>
      <c r="N45" s="15" t="s">
        <v>0</v>
      </c>
      <c r="O45" s="2">
        <f>SUM(O46:O48)</f>
        <v>45776</v>
      </c>
      <c r="P45" s="2">
        <f>SUM(P46:P48)</f>
        <v>22469</v>
      </c>
      <c r="Q45" s="2">
        <f>SUM(Q46:Q48)</f>
        <v>23307</v>
      </c>
      <c r="R45" s="2">
        <f aca="true" t="shared" si="27" ref="R45:T48">U45+AO45</f>
        <v>3965</v>
      </c>
      <c r="S45" s="2">
        <f t="shared" si="27"/>
        <v>2515</v>
      </c>
      <c r="T45" s="2">
        <f t="shared" si="27"/>
        <v>1450</v>
      </c>
      <c r="U45" s="2">
        <f>SUM(U46:U48)</f>
        <v>3439</v>
      </c>
      <c r="V45" s="2">
        <f>SUM(V46:V48)</f>
        <v>2266</v>
      </c>
      <c r="W45" s="2">
        <f>SUM(W46:W48)</f>
        <v>1173</v>
      </c>
      <c r="X45" s="2">
        <f>SUM(X46:X48)</f>
        <v>81</v>
      </c>
      <c r="Y45" s="2">
        <f>SUM(Y46:Y48)</f>
        <v>0</v>
      </c>
      <c r="Z45" s="2">
        <f aca="true" t="shared" si="28" ref="Z45:AM45">SUM(Z46:Z48)</f>
        <v>113</v>
      </c>
      <c r="AA45" s="2">
        <f t="shared" si="28"/>
        <v>31</v>
      </c>
      <c r="AB45" s="2">
        <f t="shared" si="28"/>
        <v>14</v>
      </c>
      <c r="AC45" s="91">
        <f t="shared" si="28"/>
        <v>3071</v>
      </c>
      <c r="AD45" s="92"/>
      <c r="AE45" s="91">
        <f t="shared" si="28"/>
        <v>129</v>
      </c>
      <c r="AF45" s="92"/>
      <c r="AG45" s="2">
        <f t="shared" si="28"/>
        <v>0</v>
      </c>
      <c r="AH45" s="2">
        <f t="shared" si="28"/>
        <v>224</v>
      </c>
      <c r="AI45" s="2">
        <f t="shared" si="28"/>
        <v>12</v>
      </c>
      <c r="AJ45" s="2">
        <f t="shared" si="28"/>
        <v>62</v>
      </c>
      <c r="AK45" s="2">
        <f t="shared" si="28"/>
        <v>0</v>
      </c>
      <c r="AL45" s="2">
        <f t="shared" si="28"/>
        <v>59</v>
      </c>
      <c r="AM45" s="91">
        <f t="shared" si="28"/>
        <v>40</v>
      </c>
      <c r="AN45" s="92"/>
      <c r="AO45" s="2">
        <f>SUM(AO46:AO48)</f>
        <v>526</v>
      </c>
      <c r="AP45" s="2">
        <f>SUM(AP46:AP48)</f>
        <v>249</v>
      </c>
      <c r="AQ45" s="2">
        <f>SUM(AQ46:AQ48)</f>
        <v>277</v>
      </c>
      <c r="AR45" s="2">
        <f aca="true" t="shared" si="29" ref="AR45:AW45">SUM(AR46:AR48)</f>
        <v>317</v>
      </c>
      <c r="AS45" s="2">
        <f t="shared" si="29"/>
        <v>205</v>
      </c>
      <c r="AT45" s="2">
        <f t="shared" si="29"/>
        <v>4</v>
      </c>
      <c r="AU45" s="2">
        <f t="shared" si="29"/>
        <v>108</v>
      </c>
      <c r="AV45" s="2">
        <f t="shared" si="29"/>
        <v>7</v>
      </c>
      <c r="AW45" s="39">
        <f t="shared" si="29"/>
        <v>6</v>
      </c>
      <c r="AX45" s="19"/>
      <c r="AY45" s="19"/>
    </row>
    <row r="46" spans="2:51" s="11" customFormat="1" ht="9.75" customHeight="1">
      <c r="B46" s="35"/>
      <c r="C46" s="2"/>
      <c r="D46" s="2"/>
      <c r="E46" s="47" t="s">
        <v>59</v>
      </c>
      <c r="F46" s="33"/>
      <c r="G46" s="13">
        <f>IF(J46="","",J46+L46)</f>
      </c>
      <c r="H46" s="3">
        <f>K46+M46</f>
        <v>79</v>
      </c>
      <c r="I46" s="33"/>
      <c r="J46" s="52"/>
      <c r="K46" s="3">
        <v>78</v>
      </c>
      <c r="L46" s="33"/>
      <c r="M46" s="3">
        <v>1</v>
      </c>
      <c r="N46" s="2">
        <v>1130</v>
      </c>
      <c r="O46" s="2">
        <f>P46+Q46</f>
        <v>41670</v>
      </c>
      <c r="P46" s="2">
        <v>20256</v>
      </c>
      <c r="Q46" s="2">
        <v>21414</v>
      </c>
      <c r="R46" s="2">
        <f t="shared" si="27"/>
        <v>3646</v>
      </c>
      <c r="S46" s="2">
        <f t="shared" si="27"/>
        <v>2302</v>
      </c>
      <c r="T46" s="2">
        <f t="shared" si="27"/>
        <v>1344</v>
      </c>
      <c r="U46" s="2">
        <f>SUM(V46:W46)</f>
        <v>3162</v>
      </c>
      <c r="V46" s="2">
        <v>2080</v>
      </c>
      <c r="W46" s="2">
        <v>1082</v>
      </c>
      <c r="X46" s="2">
        <v>78</v>
      </c>
      <c r="Y46" s="2">
        <v>0</v>
      </c>
      <c r="Z46" s="2">
        <v>90</v>
      </c>
      <c r="AA46" s="4">
        <v>30</v>
      </c>
      <c r="AB46" s="4">
        <v>14</v>
      </c>
      <c r="AC46" s="107">
        <v>2845</v>
      </c>
      <c r="AD46" s="108"/>
      <c r="AE46" s="107">
        <v>105</v>
      </c>
      <c r="AF46" s="108"/>
      <c r="AG46" s="37">
        <v>0</v>
      </c>
      <c r="AH46" s="2">
        <v>204</v>
      </c>
      <c r="AI46" s="2">
        <v>10</v>
      </c>
      <c r="AJ46" s="2">
        <v>55</v>
      </c>
      <c r="AK46" s="2">
        <v>0</v>
      </c>
      <c r="AL46" s="2">
        <v>57</v>
      </c>
      <c r="AM46" s="91">
        <v>39</v>
      </c>
      <c r="AN46" s="92"/>
      <c r="AO46" s="2">
        <f>AP46+AQ46</f>
        <v>484</v>
      </c>
      <c r="AP46" s="2">
        <v>222</v>
      </c>
      <c r="AQ46" s="2">
        <v>262</v>
      </c>
      <c r="AR46" s="2">
        <v>284</v>
      </c>
      <c r="AS46" s="2">
        <v>196</v>
      </c>
      <c r="AT46" s="2">
        <v>4</v>
      </c>
      <c r="AU46" s="2">
        <v>97</v>
      </c>
      <c r="AV46" s="2">
        <v>6</v>
      </c>
      <c r="AW46" s="39">
        <v>6</v>
      </c>
      <c r="AX46" s="19"/>
      <c r="AY46" s="19"/>
    </row>
    <row r="47" spans="2:51" s="11" customFormat="1" ht="9.75" customHeight="1">
      <c r="B47" s="35"/>
      <c r="C47" s="2"/>
      <c r="D47" s="2"/>
      <c r="E47" s="47" t="s">
        <v>60</v>
      </c>
      <c r="F47" s="33"/>
      <c r="G47" s="57">
        <f>IF(J47="","",J47+L47)</f>
        <v>17</v>
      </c>
      <c r="H47" s="3">
        <f>K47+M47</f>
        <v>1</v>
      </c>
      <c r="I47" s="33"/>
      <c r="J47" s="57">
        <v>17</v>
      </c>
      <c r="K47" s="3">
        <v>1</v>
      </c>
      <c r="L47" s="33"/>
      <c r="M47" s="3">
        <v>0</v>
      </c>
      <c r="N47" s="2">
        <v>94</v>
      </c>
      <c r="O47" s="2">
        <f>P47+Q47</f>
        <v>1768</v>
      </c>
      <c r="P47" s="2">
        <v>1064</v>
      </c>
      <c r="Q47" s="2">
        <v>704</v>
      </c>
      <c r="R47" s="2">
        <f t="shared" si="27"/>
        <v>266</v>
      </c>
      <c r="S47" s="2">
        <f t="shared" si="27"/>
        <v>186</v>
      </c>
      <c r="T47" s="2">
        <f t="shared" si="27"/>
        <v>80</v>
      </c>
      <c r="U47" s="2">
        <f>SUM(V47:W47)</f>
        <v>231</v>
      </c>
      <c r="V47" s="2">
        <v>161</v>
      </c>
      <c r="W47" s="2">
        <v>70</v>
      </c>
      <c r="X47" s="2">
        <v>1</v>
      </c>
      <c r="Y47" s="2">
        <v>0</v>
      </c>
      <c r="Z47" s="2">
        <v>21</v>
      </c>
      <c r="AA47" s="4">
        <v>0</v>
      </c>
      <c r="AB47" s="4">
        <v>0</v>
      </c>
      <c r="AC47" s="91">
        <v>188</v>
      </c>
      <c r="AD47" s="92"/>
      <c r="AE47" s="91">
        <v>21</v>
      </c>
      <c r="AF47" s="92"/>
      <c r="AG47" s="23">
        <v>0</v>
      </c>
      <c r="AH47" s="2">
        <v>17</v>
      </c>
      <c r="AI47" s="2">
        <v>1</v>
      </c>
      <c r="AJ47" s="2">
        <v>6</v>
      </c>
      <c r="AK47" s="2">
        <v>0</v>
      </c>
      <c r="AL47" s="2">
        <v>1</v>
      </c>
      <c r="AM47" s="91">
        <v>1</v>
      </c>
      <c r="AN47" s="92"/>
      <c r="AO47" s="2">
        <f>AP47+AQ47</f>
        <v>35</v>
      </c>
      <c r="AP47" s="2">
        <v>25</v>
      </c>
      <c r="AQ47" s="2">
        <v>10</v>
      </c>
      <c r="AR47" s="2">
        <v>26</v>
      </c>
      <c r="AS47" s="2">
        <v>9</v>
      </c>
      <c r="AT47" s="2">
        <v>0</v>
      </c>
      <c r="AU47" s="2">
        <v>11</v>
      </c>
      <c r="AV47" s="2">
        <v>1</v>
      </c>
      <c r="AW47" s="39">
        <v>0</v>
      </c>
      <c r="AX47" s="19"/>
      <c r="AY47" s="19"/>
    </row>
    <row r="48" spans="2:51" s="11" customFormat="1" ht="9.75" customHeight="1">
      <c r="B48" s="35"/>
      <c r="C48" s="2"/>
      <c r="D48" s="2" t="s">
        <v>3</v>
      </c>
      <c r="E48" s="47" t="s">
        <v>62</v>
      </c>
      <c r="F48" s="33"/>
      <c r="G48" s="52">
        <f>IF(J48="","",J48+L48)</f>
      </c>
      <c r="H48" s="3">
        <f>K48+M48</f>
        <v>2</v>
      </c>
      <c r="I48" s="33"/>
      <c r="J48" s="52"/>
      <c r="K48" s="3">
        <v>2</v>
      </c>
      <c r="L48" s="33"/>
      <c r="M48" s="3">
        <v>0</v>
      </c>
      <c r="N48" s="15" t="s">
        <v>0</v>
      </c>
      <c r="O48" s="2">
        <f>P48+Q48</f>
        <v>2338</v>
      </c>
      <c r="P48" s="2">
        <v>1149</v>
      </c>
      <c r="Q48" s="2">
        <v>1189</v>
      </c>
      <c r="R48" s="2">
        <f t="shared" si="27"/>
        <v>53</v>
      </c>
      <c r="S48" s="2">
        <f t="shared" si="27"/>
        <v>27</v>
      </c>
      <c r="T48" s="2">
        <f t="shared" si="27"/>
        <v>26</v>
      </c>
      <c r="U48" s="2">
        <f>SUM(V48:W48)</f>
        <v>46</v>
      </c>
      <c r="V48" s="2">
        <v>25</v>
      </c>
      <c r="W48" s="2">
        <v>21</v>
      </c>
      <c r="X48" s="2">
        <v>2</v>
      </c>
      <c r="Y48" s="2">
        <v>0</v>
      </c>
      <c r="Z48" s="2">
        <v>2</v>
      </c>
      <c r="AA48" s="4">
        <v>1</v>
      </c>
      <c r="AB48" s="4">
        <v>0</v>
      </c>
      <c r="AC48" s="91">
        <v>38</v>
      </c>
      <c r="AD48" s="92"/>
      <c r="AE48" s="91">
        <v>3</v>
      </c>
      <c r="AF48" s="92"/>
      <c r="AG48" s="23">
        <v>0</v>
      </c>
      <c r="AH48" s="2">
        <v>3</v>
      </c>
      <c r="AI48" s="2">
        <v>1</v>
      </c>
      <c r="AJ48" s="2">
        <v>1</v>
      </c>
      <c r="AK48" s="2">
        <v>0</v>
      </c>
      <c r="AL48" s="2">
        <v>1</v>
      </c>
      <c r="AM48" s="91">
        <v>0</v>
      </c>
      <c r="AN48" s="92"/>
      <c r="AO48" s="2">
        <f>AP48+AQ48</f>
        <v>7</v>
      </c>
      <c r="AP48" s="2">
        <v>2</v>
      </c>
      <c r="AQ48" s="2">
        <v>5</v>
      </c>
      <c r="AR48" s="2">
        <v>7</v>
      </c>
      <c r="AS48" s="2">
        <v>0</v>
      </c>
      <c r="AT48" s="2">
        <v>0</v>
      </c>
      <c r="AU48" s="2">
        <v>0</v>
      </c>
      <c r="AV48" s="2">
        <v>0</v>
      </c>
      <c r="AW48" s="39">
        <v>0</v>
      </c>
      <c r="AX48" s="19"/>
      <c r="AY48" s="19"/>
    </row>
    <row r="49" spans="2:51" s="11" customFormat="1" ht="9.75" customHeight="1">
      <c r="B49" s="35"/>
      <c r="C49" s="2"/>
      <c r="D49" s="7"/>
      <c r="E49" s="46"/>
      <c r="F49" s="54"/>
      <c r="G49" s="53"/>
      <c r="H49" s="5"/>
      <c r="I49" s="54"/>
      <c r="J49" s="53"/>
      <c r="K49" s="5"/>
      <c r="L49" s="54"/>
      <c r="M49" s="5"/>
      <c r="N49" s="36"/>
      <c r="O49" s="7"/>
      <c r="P49" s="7"/>
      <c r="Q49" s="7"/>
      <c r="R49" s="7"/>
      <c r="S49" s="7"/>
      <c r="T49" s="7"/>
      <c r="U49" s="2"/>
      <c r="V49" s="7"/>
      <c r="W49" s="7"/>
      <c r="X49" s="2"/>
      <c r="Y49" s="2"/>
      <c r="Z49" s="2"/>
      <c r="AA49" s="4"/>
      <c r="AB49" s="4"/>
      <c r="AC49" s="4"/>
      <c r="AD49" s="3"/>
      <c r="AE49" s="4"/>
      <c r="AF49" s="3"/>
      <c r="AG49" s="3"/>
      <c r="AH49" s="2"/>
      <c r="AI49" s="2"/>
      <c r="AJ49" s="2"/>
      <c r="AK49" s="2"/>
      <c r="AL49" s="2"/>
      <c r="AM49" s="4"/>
      <c r="AN49" s="3"/>
      <c r="AO49" s="2"/>
      <c r="AP49" s="2"/>
      <c r="AQ49" s="2"/>
      <c r="AR49" s="2"/>
      <c r="AS49" s="2"/>
      <c r="AT49" s="2"/>
      <c r="AU49" s="2"/>
      <c r="AV49" s="2"/>
      <c r="AW49" s="39"/>
      <c r="AX49" s="19"/>
      <c r="AY49" s="19"/>
    </row>
    <row r="50" spans="2:51" s="11" customFormat="1" ht="9.75" customHeight="1">
      <c r="B50" s="35" t="s">
        <v>66</v>
      </c>
      <c r="C50" s="21" t="s">
        <v>3</v>
      </c>
      <c r="D50" s="18"/>
      <c r="E50" s="45"/>
      <c r="F50" s="51"/>
      <c r="G50" s="49"/>
      <c r="H50" s="9"/>
      <c r="I50" s="51"/>
      <c r="J50" s="49"/>
      <c r="K50" s="9"/>
      <c r="L50" s="51"/>
      <c r="M50" s="9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0"/>
      <c r="AB50" s="10"/>
      <c r="AC50" s="10"/>
      <c r="AD50" s="9"/>
      <c r="AE50" s="10"/>
      <c r="AF50" s="9"/>
      <c r="AG50" s="9"/>
      <c r="AH50" s="18"/>
      <c r="AI50" s="18"/>
      <c r="AJ50" s="18"/>
      <c r="AK50" s="18"/>
      <c r="AL50" s="18"/>
      <c r="AM50" s="10"/>
      <c r="AN50" s="9"/>
      <c r="AO50" s="18"/>
      <c r="AP50" s="18"/>
      <c r="AQ50" s="18"/>
      <c r="AR50" s="18"/>
      <c r="AS50" s="18"/>
      <c r="AT50" s="18"/>
      <c r="AU50" s="18"/>
      <c r="AV50" s="18"/>
      <c r="AW50" s="42"/>
      <c r="AX50" s="19"/>
      <c r="AY50" s="19"/>
    </row>
    <row r="51" spans="2:51" s="11" customFormat="1" ht="9.75" customHeight="1">
      <c r="B51" s="35"/>
      <c r="C51" s="2"/>
      <c r="D51" s="2" t="s">
        <v>67</v>
      </c>
      <c r="E51" s="47" t="s">
        <v>2</v>
      </c>
      <c r="F51" s="33"/>
      <c r="G51" s="61">
        <f>SUM(G52:G54)</f>
        <v>1</v>
      </c>
      <c r="H51" s="3">
        <f>SUM(H52:H53)</f>
        <v>11</v>
      </c>
      <c r="I51" s="33"/>
      <c r="J51" s="61">
        <f>SUM(J52:J54)</f>
        <v>1</v>
      </c>
      <c r="K51" s="3">
        <f>SUM(K52:K53)</f>
        <v>11</v>
      </c>
      <c r="L51" s="33"/>
      <c r="M51" s="3">
        <f>SUM(M52:M53)</f>
        <v>0</v>
      </c>
      <c r="N51" s="2">
        <f>SUM(N52:N53)</f>
        <v>196</v>
      </c>
      <c r="O51" s="2">
        <f>SUM(O52:O53)</f>
        <v>7136</v>
      </c>
      <c r="P51" s="2">
        <f>SUM(P52:P53)</f>
        <v>3305</v>
      </c>
      <c r="Q51" s="2">
        <f>SUM(Q52:Q53)</f>
        <v>3831</v>
      </c>
      <c r="R51" s="2">
        <f aca="true" t="shared" si="30" ref="R51:T53">U51+AO51</f>
        <v>663</v>
      </c>
      <c r="S51" s="2">
        <f t="shared" si="30"/>
        <v>466</v>
      </c>
      <c r="T51" s="2">
        <f t="shared" si="30"/>
        <v>197</v>
      </c>
      <c r="U51" s="2">
        <f>SUM(U52:U53)</f>
        <v>549</v>
      </c>
      <c r="V51" s="2">
        <f>SUM(V52:V53)</f>
        <v>387</v>
      </c>
      <c r="W51" s="2">
        <f>SUM(W52:W53)</f>
        <v>162</v>
      </c>
      <c r="X51" s="2">
        <f aca="true" t="shared" si="31" ref="X51:AL51">SUM(X52:X53)</f>
        <v>11</v>
      </c>
      <c r="Y51" s="2">
        <f t="shared" si="31"/>
        <v>0</v>
      </c>
      <c r="Z51" s="2">
        <f t="shared" si="31"/>
        <v>15</v>
      </c>
      <c r="AA51" s="2">
        <f t="shared" si="31"/>
        <v>3</v>
      </c>
      <c r="AB51" s="2">
        <f t="shared" si="31"/>
        <v>0</v>
      </c>
      <c r="AC51" s="91">
        <f>SUM(AC52:AD53)</f>
        <v>504</v>
      </c>
      <c r="AD51" s="92"/>
      <c r="AE51" s="91">
        <f>SUM(AE52:AF53)</f>
        <v>16</v>
      </c>
      <c r="AF51" s="92"/>
      <c r="AG51" s="2">
        <f t="shared" si="31"/>
        <v>0</v>
      </c>
      <c r="AH51" s="2">
        <f t="shared" si="31"/>
        <v>53</v>
      </c>
      <c r="AI51" s="2">
        <f t="shared" si="31"/>
        <v>2</v>
      </c>
      <c r="AJ51" s="2">
        <f t="shared" si="31"/>
        <v>4</v>
      </c>
      <c r="AK51" s="2">
        <f t="shared" si="31"/>
        <v>0</v>
      </c>
      <c r="AL51" s="2">
        <f t="shared" si="31"/>
        <v>10</v>
      </c>
      <c r="AM51" s="91">
        <f>SUM(AM52:AN53)</f>
        <v>1</v>
      </c>
      <c r="AN51" s="92"/>
      <c r="AO51" s="2">
        <f>SUM(AO52:AO53)</f>
        <v>114</v>
      </c>
      <c r="AP51" s="2">
        <f>SUM(AP52:AP53)</f>
        <v>79</v>
      </c>
      <c r="AQ51" s="2">
        <f>SUM(AQ52:AQ53)</f>
        <v>35</v>
      </c>
      <c r="AR51" s="2">
        <f aca="true" t="shared" si="32" ref="AR51:AW51">SUM(AR52:AR53)</f>
        <v>56</v>
      </c>
      <c r="AS51" s="2">
        <f t="shared" si="32"/>
        <v>37</v>
      </c>
      <c r="AT51" s="2">
        <f t="shared" si="32"/>
        <v>21</v>
      </c>
      <c r="AU51" s="2">
        <f t="shared" si="32"/>
        <v>13</v>
      </c>
      <c r="AV51" s="2">
        <f t="shared" si="32"/>
        <v>3</v>
      </c>
      <c r="AW51" s="39">
        <f t="shared" si="32"/>
        <v>0</v>
      </c>
      <c r="AX51" s="19"/>
      <c r="AY51" s="19"/>
    </row>
    <row r="52" spans="2:51" s="11" customFormat="1" ht="9.75" customHeight="1">
      <c r="B52" s="35"/>
      <c r="C52" s="2"/>
      <c r="D52" s="2"/>
      <c r="E52" s="47" t="s">
        <v>59</v>
      </c>
      <c r="F52" s="33"/>
      <c r="G52" s="13">
        <f>IF(J52="","",J52+L52)</f>
      </c>
      <c r="H52" s="3">
        <f>K52+M52</f>
        <v>9</v>
      </c>
      <c r="I52" s="33"/>
      <c r="J52" s="52"/>
      <c r="K52" s="3">
        <v>9</v>
      </c>
      <c r="L52" s="33"/>
      <c r="M52" s="3">
        <v>0</v>
      </c>
      <c r="N52" s="2">
        <v>180</v>
      </c>
      <c r="O52" s="2">
        <f>P52+Q52</f>
        <v>6690</v>
      </c>
      <c r="P52" s="2">
        <v>3030</v>
      </c>
      <c r="Q52" s="2">
        <v>3660</v>
      </c>
      <c r="R52" s="2">
        <f t="shared" si="30"/>
        <v>599</v>
      </c>
      <c r="S52" s="2">
        <f t="shared" si="30"/>
        <v>417</v>
      </c>
      <c r="T52" s="2">
        <f t="shared" si="30"/>
        <v>182</v>
      </c>
      <c r="U52" s="2">
        <f>SUM(V52:W52)</f>
        <v>499</v>
      </c>
      <c r="V52" s="2">
        <v>349</v>
      </c>
      <c r="W52" s="2">
        <v>150</v>
      </c>
      <c r="X52" s="2">
        <v>9</v>
      </c>
      <c r="Y52" s="2">
        <v>0</v>
      </c>
      <c r="Z52" s="2">
        <v>12</v>
      </c>
      <c r="AA52" s="4">
        <v>3</v>
      </c>
      <c r="AB52" s="4">
        <v>0</v>
      </c>
      <c r="AC52" s="91">
        <v>461</v>
      </c>
      <c r="AD52" s="92"/>
      <c r="AE52" s="91">
        <v>14</v>
      </c>
      <c r="AF52" s="92"/>
      <c r="AG52" s="23">
        <v>0</v>
      </c>
      <c r="AH52" s="2">
        <v>46</v>
      </c>
      <c r="AI52" s="2">
        <v>2</v>
      </c>
      <c r="AJ52" s="2">
        <v>3</v>
      </c>
      <c r="AK52" s="2">
        <v>0</v>
      </c>
      <c r="AL52" s="2">
        <v>9</v>
      </c>
      <c r="AM52" s="91">
        <v>1</v>
      </c>
      <c r="AN52" s="92"/>
      <c r="AO52" s="2">
        <f>AP52+AQ52</f>
        <v>100</v>
      </c>
      <c r="AP52" s="2">
        <v>68</v>
      </c>
      <c r="AQ52" s="2">
        <v>32</v>
      </c>
      <c r="AR52" s="2">
        <v>52</v>
      </c>
      <c r="AS52" s="2">
        <v>30</v>
      </c>
      <c r="AT52" s="2">
        <v>18</v>
      </c>
      <c r="AU52" s="2">
        <v>10</v>
      </c>
      <c r="AV52" s="2">
        <v>3</v>
      </c>
      <c r="AW52" s="39">
        <v>0</v>
      </c>
      <c r="AX52" s="19"/>
      <c r="AY52" s="19"/>
    </row>
    <row r="53" spans="2:51" s="11" customFormat="1" ht="9.75" customHeight="1">
      <c r="B53" s="35"/>
      <c r="C53" s="2"/>
      <c r="D53" s="2" t="s">
        <v>3</v>
      </c>
      <c r="E53" s="47" t="s">
        <v>60</v>
      </c>
      <c r="F53" s="33"/>
      <c r="G53" s="57">
        <f>IF(J53="","",J53+L53)</f>
        <v>1</v>
      </c>
      <c r="H53" s="3">
        <f>K53+M53</f>
        <v>2</v>
      </c>
      <c r="I53" s="33"/>
      <c r="J53" s="57">
        <v>1</v>
      </c>
      <c r="K53" s="3">
        <v>2</v>
      </c>
      <c r="L53" s="33"/>
      <c r="M53" s="3">
        <v>0</v>
      </c>
      <c r="N53" s="2">
        <v>16</v>
      </c>
      <c r="O53" s="2">
        <f>P53+Q53</f>
        <v>446</v>
      </c>
      <c r="P53" s="2">
        <v>275</v>
      </c>
      <c r="Q53" s="2">
        <v>171</v>
      </c>
      <c r="R53" s="2">
        <f t="shared" si="30"/>
        <v>64</v>
      </c>
      <c r="S53" s="2">
        <f t="shared" si="30"/>
        <v>49</v>
      </c>
      <c r="T53" s="2">
        <f t="shared" si="30"/>
        <v>15</v>
      </c>
      <c r="U53" s="2">
        <f>SUM(V53:W53)</f>
        <v>50</v>
      </c>
      <c r="V53" s="2">
        <v>38</v>
      </c>
      <c r="W53" s="2">
        <v>12</v>
      </c>
      <c r="X53" s="2">
        <v>2</v>
      </c>
      <c r="Y53" s="2">
        <v>0</v>
      </c>
      <c r="Z53" s="2">
        <v>3</v>
      </c>
      <c r="AA53" s="4">
        <v>0</v>
      </c>
      <c r="AB53" s="4">
        <v>0</v>
      </c>
      <c r="AC53" s="91">
        <v>43</v>
      </c>
      <c r="AD53" s="92"/>
      <c r="AE53" s="91">
        <v>2</v>
      </c>
      <c r="AF53" s="92"/>
      <c r="AG53" s="23">
        <v>0</v>
      </c>
      <c r="AH53" s="2">
        <v>7</v>
      </c>
      <c r="AI53" s="2">
        <v>0</v>
      </c>
      <c r="AJ53" s="2">
        <v>1</v>
      </c>
      <c r="AK53" s="2">
        <v>0</v>
      </c>
      <c r="AL53" s="2">
        <v>1</v>
      </c>
      <c r="AM53" s="91">
        <v>0</v>
      </c>
      <c r="AN53" s="92"/>
      <c r="AO53" s="2">
        <f>AP53+AQ53</f>
        <v>14</v>
      </c>
      <c r="AP53" s="2">
        <v>11</v>
      </c>
      <c r="AQ53" s="2">
        <v>3</v>
      </c>
      <c r="AR53" s="2">
        <v>4</v>
      </c>
      <c r="AS53" s="2">
        <v>7</v>
      </c>
      <c r="AT53" s="2">
        <v>3</v>
      </c>
      <c r="AU53" s="2">
        <v>3</v>
      </c>
      <c r="AV53" s="2">
        <v>0</v>
      </c>
      <c r="AW53" s="39">
        <v>0</v>
      </c>
      <c r="AX53" s="19"/>
      <c r="AY53" s="19"/>
    </row>
    <row r="54" spans="2:51" s="11" customFormat="1" ht="9.75" customHeight="1">
      <c r="B54" s="35"/>
      <c r="C54" s="7"/>
      <c r="D54" s="7"/>
      <c r="E54" s="46"/>
      <c r="F54" s="33"/>
      <c r="G54" s="52"/>
      <c r="H54" s="3"/>
      <c r="I54" s="33"/>
      <c r="J54" s="52"/>
      <c r="K54" s="3"/>
      <c r="L54" s="33"/>
      <c r="M54" s="3"/>
      <c r="N54" s="2"/>
      <c r="O54" s="2"/>
      <c r="P54" s="2"/>
      <c r="Q54" s="2"/>
      <c r="R54" s="7"/>
      <c r="S54" s="7"/>
      <c r="T54" s="7"/>
      <c r="U54" s="7"/>
      <c r="V54" s="2"/>
      <c r="W54" s="2"/>
      <c r="X54" s="7"/>
      <c r="Y54" s="7"/>
      <c r="Z54" s="7"/>
      <c r="AA54" s="6"/>
      <c r="AB54" s="6"/>
      <c r="AC54" s="6"/>
      <c r="AD54" s="5"/>
      <c r="AE54" s="6"/>
      <c r="AF54" s="5"/>
      <c r="AG54" s="5"/>
      <c r="AH54" s="7"/>
      <c r="AI54" s="7"/>
      <c r="AJ54" s="7"/>
      <c r="AK54" s="7"/>
      <c r="AL54" s="7"/>
      <c r="AM54" s="6"/>
      <c r="AN54" s="5"/>
      <c r="AO54" s="7"/>
      <c r="AP54" s="7"/>
      <c r="AQ54" s="7"/>
      <c r="AR54" s="7"/>
      <c r="AS54" s="7"/>
      <c r="AT54" s="7"/>
      <c r="AU54" s="7"/>
      <c r="AV54" s="7"/>
      <c r="AW54" s="43"/>
      <c r="AX54" s="19"/>
      <c r="AY54" s="19"/>
    </row>
    <row r="55" spans="2:51" s="11" customFormat="1" ht="9.75" customHeight="1">
      <c r="B55" s="35"/>
      <c r="C55" s="10"/>
      <c r="D55" s="8"/>
      <c r="E55" s="9"/>
      <c r="F55" s="49"/>
      <c r="G55" s="49"/>
      <c r="H55" s="9"/>
      <c r="I55" s="51"/>
      <c r="J55" s="49"/>
      <c r="K55" s="9"/>
      <c r="L55" s="51"/>
      <c r="M55" s="9"/>
      <c r="N55" s="18"/>
      <c r="O55" s="18"/>
      <c r="P55" s="18"/>
      <c r="Q55" s="18"/>
      <c r="R55" s="18"/>
      <c r="S55" s="18"/>
      <c r="T55" s="18"/>
      <c r="U55" s="2"/>
      <c r="V55" s="18"/>
      <c r="W55" s="18"/>
      <c r="X55" s="2"/>
      <c r="Y55" s="2"/>
      <c r="Z55" s="2"/>
      <c r="AA55" s="4"/>
      <c r="AB55" s="4"/>
      <c r="AC55" s="4"/>
      <c r="AD55" s="3"/>
      <c r="AE55" s="4"/>
      <c r="AF55" s="3"/>
      <c r="AG55" s="3"/>
      <c r="AH55" s="2"/>
      <c r="AI55" s="2"/>
      <c r="AJ55" s="2"/>
      <c r="AK55" s="2"/>
      <c r="AL55" s="2"/>
      <c r="AM55" s="4"/>
      <c r="AN55" s="3"/>
      <c r="AO55" s="2"/>
      <c r="AP55" s="2"/>
      <c r="AQ55" s="2"/>
      <c r="AR55" s="2"/>
      <c r="AS55" s="2"/>
      <c r="AT55" s="2"/>
      <c r="AU55" s="2"/>
      <c r="AV55" s="2"/>
      <c r="AW55" s="39"/>
      <c r="AX55" s="19"/>
      <c r="AY55" s="19"/>
    </row>
    <row r="56" spans="2:51" s="11" customFormat="1" ht="9.75" customHeight="1">
      <c r="B56" s="35"/>
      <c r="C56" s="91" t="s">
        <v>68</v>
      </c>
      <c r="D56" s="75"/>
      <c r="E56" s="92"/>
      <c r="F56" s="52"/>
      <c r="G56" s="52"/>
      <c r="H56" s="3">
        <f>K56+M56</f>
        <v>2</v>
      </c>
      <c r="I56" s="33"/>
      <c r="J56" s="52"/>
      <c r="K56" s="3">
        <v>2</v>
      </c>
      <c r="L56" s="33"/>
      <c r="M56" s="3">
        <v>0</v>
      </c>
      <c r="N56" s="2">
        <v>30</v>
      </c>
      <c r="O56" s="2">
        <f>P56+Q56</f>
        <v>1179</v>
      </c>
      <c r="P56" s="2">
        <v>648</v>
      </c>
      <c r="Q56" s="2">
        <v>531</v>
      </c>
      <c r="R56" s="2">
        <f>SUM(S56:T56)</f>
        <v>95</v>
      </c>
      <c r="S56" s="2">
        <f>V56+AP56</f>
        <v>69</v>
      </c>
      <c r="T56" s="2">
        <f>W56+AQ56</f>
        <v>26</v>
      </c>
      <c r="U56" s="2">
        <f>SUM(V56:W56)</f>
        <v>87</v>
      </c>
      <c r="V56" s="2">
        <v>65</v>
      </c>
      <c r="W56" s="2">
        <v>22</v>
      </c>
      <c r="X56" s="2">
        <v>0</v>
      </c>
      <c r="Y56" s="2">
        <v>0</v>
      </c>
      <c r="Z56" s="2">
        <v>2</v>
      </c>
      <c r="AA56" s="4">
        <v>0</v>
      </c>
      <c r="AB56" s="4">
        <v>0</v>
      </c>
      <c r="AC56" s="91">
        <v>83</v>
      </c>
      <c r="AD56" s="92"/>
      <c r="AE56" s="91">
        <v>2</v>
      </c>
      <c r="AF56" s="92"/>
      <c r="AG56" s="23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107">
        <v>1</v>
      </c>
      <c r="AN56" s="108"/>
      <c r="AO56" s="2">
        <f>AP56+AQ56</f>
        <v>8</v>
      </c>
      <c r="AP56" s="2">
        <v>4</v>
      </c>
      <c r="AQ56" s="2">
        <v>4</v>
      </c>
      <c r="AR56" s="2">
        <v>7</v>
      </c>
      <c r="AS56" s="2">
        <v>0</v>
      </c>
      <c r="AT56" s="2">
        <v>1</v>
      </c>
      <c r="AU56" s="2">
        <v>0</v>
      </c>
      <c r="AV56" s="2">
        <v>0</v>
      </c>
      <c r="AW56" s="39">
        <v>1</v>
      </c>
      <c r="AX56" s="19"/>
      <c r="AY56" s="19"/>
    </row>
    <row r="57" spans="2:51" s="11" customFormat="1" ht="9.75" customHeight="1">
      <c r="B57" s="35" t="s">
        <v>69</v>
      </c>
      <c r="C57" s="6"/>
      <c r="D57" s="31"/>
      <c r="E57" s="5"/>
      <c r="F57" s="53"/>
      <c r="G57" s="53"/>
      <c r="H57" s="5"/>
      <c r="I57" s="54"/>
      <c r="J57" s="53"/>
      <c r="K57" s="5"/>
      <c r="L57" s="54"/>
      <c r="M57" s="5"/>
      <c r="N57" s="7"/>
      <c r="O57" s="7"/>
      <c r="P57" s="7"/>
      <c r="Q57" s="7"/>
      <c r="R57" s="7"/>
      <c r="S57" s="7"/>
      <c r="T57" s="7"/>
      <c r="U57" s="2"/>
      <c r="V57" s="7"/>
      <c r="W57" s="7"/>
      <c r="X57" s="2"/>
      <c r="Y57" s="2"/>
      <c r="Z57" s="2"/>
      <c r="AA57" s="4"/>
      <c r="AB57" s="4"/>
      <c r="AC57" s="4"/>
      <c r="AD57" s="3"/>
      <c r="AE57" s="4"/>
      <c r="AF57" s="3"/>
      <c r="AG57" s="3"/>
      <c r="AH57" s="2"/>
      <c r="AI57" s="2"/>
      <c r="AJ57" s="2"/>
      <c r="AK57" s="2"/>
      <c r="AL57" s="2"/>
      <c r="AM57" s="4"/>
      <c r="AN57" s="3"/>
      <c r="AO57" s="2"/>
      <c r="AP57" s="2"/>
      <c r="AQ57" s="2"/>
      <c r="AR57" s="2"/>
      <c r="AS57" s="2"/>
      <c r="AT57" s="2"/>
      <c r="AU57" s="2"/>
      <c r="AV57" s="2"/>
      <c r="AW57" s="39"/>
      <c r="AX57" s="19"/>
      <c r="AY57" s="19"/>
    </row>
    <row r="58" spans="2:51" s="11" customFormat="1" ht="9.75" customHeight="1">
      <c r="B58" s="35"/>
      <c r="C58" s="18"/>
      <c r="D58" s="10"/>
      <c r="E58" s="9"/>
      <c r="F58" s="49"/>
      <c r="G58" s="49"/>
      <c r="H58" s="9"/>
      <c r="I58" s="51"/>
      <c r="J58" s="49"/>
      <c r="K58" s="9"/>
      <c r="L58" s="51"/>
      <c r="M58" s="9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0"/>
      <c r="AB58" s="10"/>
      <c r="AC58" s="10"/>
      <c r="AD58" s="9"/>
      <c r="AE58" s="10"/>
      <c r="AF58" s="9"/>
      <c r="AG58" s="9"/>
      <c r="AH58" s="18"/>
      <c r="AI58" s="18"/>
      <c r="AJ58" s="18"/>
      <c r="AK58" s="18"/>
      <c r="AL58" s="18"/>
      <c r="AM58" s="10"/>
      <c r="AN58" s="9"/>
      <c r="AO58" s="18"/>
      <c r="AP58" s="18"/>
      <c r="AQ58" s="18"/>
      <c r="AR58" s="18"/>
      <c r="AS58" s="18"/>
      <c r="AT58" s="18"/>
      <c r="AU58" s="18"/>
      <c r="AV58" s="18"/>
      <c r="AW58" s="42"/>
      <c r="AX58" s="19"/>
      <c r="AY58" s="19"/>
    </row>
    <row r="59" spans="2:51" s="11" customFormat="1" ht="9.75" customHeight="1">
      <c r="B59" s="35"/>
      <c r="C59" s="21" t="s">
        <v>12</v>
      </c>
      <c r="D59" s="91" t="s">
        <v>2</v>
      </c>
      <c r="E59" s="92"/>
      <c r="F59" s="55"/>
      <c r="G59" s="61">
        <f>SUM(G60:G62)</f>
        <v>2</v>
      </c>
      <c r="H59" s="3">
        <f>SUM(H60:H62)</f>
        <v>41</v>
      </c>
      <c r="I59" s="55"/>
      <c r="J59" s="61">
        <f>SUM(J60:J62)</f>
        <v>2</v>
      </c>
      <c r="K59" s="3">
        <f>SUM(K60:K62)</f>
        <v>40</v>
      </c>
      <c r="L59" s="33"/>
      <c r="M59" s="3">
        <f>SUM(M60:M62)</f>
        <v>1</v>
      </c>
      <c r="N59" s="15" t="s">
        <v>0</v>
      </c>
      <c r="O59" s="2">
        <f>SUM(O60:O62)</f>
        <v>24248</v>
      </c>
      <c r="P59" s="2">
        <f>SUM(P60:P62)</f>
        <v>12943</v>
      </c>
      <c r="Q59" s="2">
        <f>SUM(Q60:Q62)</f>
        <v>11305</v>
      </c>
      <c r="R59" s="2">
        <f aca="true" t="shared" si="33" ref="R59:T62">U59+AO59</f>
        <v>1693</v>
      </c>
      <c r="S59" s="2">
        <f t="shared" si="33"/>
        <v>1190</v>
      </c>
      <c r="T59" s="2">
        <f t="shared" si="33"/>
        <v>503</v>
      </c>
      <c r="U59" s="2">
        <f>SUM(U60:U62)</f>
        <v>1425</v>
      </c>
      <c r="V59" s="2">
        <f>SUM(V60:V62)</f>
        <v>1056</v>
      </c>
      <c r="W59" s="2">
        <f>SUM(W60:W62)</f>
        <v>369</v>
      </c>
      <c r="X59" s="2">
        <f>SUM(X60:X62)</f>
        <v>39</v>
      </c>
      <c r="Y59" s="2">
        <f>SUM(Y60:Y62)</f>
        <v>12</v>
      </c>
      <c r="Z59" s="2">
        <f aca="true" t="shared" si="34" ref="Z59:AM59">SUM(Z60:Z62)</f>
        <v>39</v>
      </c>
      <c r="AA59" s="2">
        <f t="shared" si="34"/>
        <v>21</v>
      </c>
      <c r="AB59" s="2">
        <f t="shared" si="34"/>
        <v>0</v>
      </c>
      <c r="AC59" s="91">
        <f t="shared" si="34"/>
        <v>1283</v>
      </c>
      <c r="AD59" s="92"/>
      <c r="AE59" s="91">
        <f t="shared" si="34"/>
        <v>31</v>
      </c>
      <c r="AF59" s="92"/>
      <c r="AG59" s="2">
        <f t="shared" si="34"/>
        <v>0</v>
      </c>
      <c r="AH59" s="2">
        <f t="shared" si="34"/>
        <v>1</v>
      </c>
      <c r="AI59" s="2">
        <f t="shared" si="34"/>
        <v>1</v>
      </c>
      <c r="AJ59" s="2">
        <f t="shared" si="34"/>
        <v>7</v>
      </c>
      <c r="AK59" s="2">
        <f t="shared" si="34"/>
        <v>0</v>
      </c>
      <c r="AL59" s="2">
        <f t="shared" si="34"/>
        <v>0</v>
      </c>
      <c r="AM59" s="91">
        <f t="shared" si="34"/>
        <v>0</v>
      </c>
      <c r="AN59" s="92"/>
      <c r="AO59" s="2">
        <f aca="true" t="shared" si="35" ref="AO59:AW59">SUM(AO60:AO62)</f>
        <v>268</v>
      </c>
      <c r="AP59" s="2">
        <f t="shared" si="35"/>
        <v>134</v>
      </c>
      <c r="AQ59" s="2">
        <f t="shared" si="35"/>
        <v>134</v>
      </c>
      <c r="AR59" s="2">
        <f t="shared" si="35"/>
        <v>196</v>
      </c>
      <c r="AS59" s="2">
        <f t="shared" si="35"/>
        <v>8</v>
      </c>
      <c r="AT59" s="2">
        <f t="shared" si="35"/>
        <v>64</v>
      </c>
      <c r="AU59" s="2">
        <f t="shared" si="35"/>
        <v>0</v>
      </c>
      <c r="AV59" s="2">
        <f t="shared" si="35"/>
        <v>3</v>
      </c>
      <c r="AW59" s="39">
        <f t="shared" si="35"/>
        <v>0</v>
      </c>
      <c r="AX59" s="19"/>
      <c r="AY59" s="19"/>
    </row>
    <row r="60" spans="2:51" s="11" customFormat="1" ht="9.75" customHeight="1">
      <c r="B60" s="35"/>
      <c r="C60" s="21"/>
      <c r="D60" s="91" t="s">
        <v>59</v>
      </c>
      <c r="E60" s="92"/>
      <c r="F60" s="52"/>
      <c r="G60" s="13">
        <f>IF(J60="","",J60+L60)</f>
      </c>
      <c r="H60" s="3">
        <f>K60+M60</f>
        <v>36</v>
      </c>
      <c r="I60" s="33"/>
      <c r="J60" s="13"/>
      <c r="K60" s="3">
        <v>36</v>
      </c>
      <c r="L60" s="33"/>
      <c r="M60" s="3">
        <v>0</v>
      </c>
      <c r="N60" s="15" t="s">
        <v>0</v>
      </c>
      <c r="O60" s="2">
        <f>P60+Q60</f>
        <v>22682</v>
      </c>
      <c r="P60" s="2">
        <v>12069</v>
      </c>
      <c r="Q60" s="2">
        <v>10613</v>
      </c>
      <c r="R60" s="2">
        <f t="shared" si="33"/>
        <v>1626</v>
      </c>
      <c r="S60" s="2">
        <f t="shared" si="33"/>
        <v>1155</v>
      </c>
      <c r="T60" s="2">
        <f t="shared" si="33"/>
        <v>471</v>
      </c>
      <c r="U60" s="2">
        <f>V60+W60</f>
        <v>1384</v>
      </c>
      <c r="V60" s="2">
        <v>1033</v>
      </c>
      <c r="W60" s="2">
        <v>351</v>
      </c>
      <c r="X60" s="2">
        <v>35</v>
      </c>
      <c r="Y60" s="2">
        <v>11</v>
      </c>
      <c r="Z60" s="2">
        <v>35</v>
      </c>
      <c r="AA60" s="4">
        <v>20</v>
      </c>
      <c r="AB60" s="4">
        <v>0</v>
      </c>
      <c r="AC60" s="91">
        <v>1253</v>
      </c>
      <c r="AD60" s="92"/>
      <c r="AE60" s="91">
        <v>30</v>
      </c>
      <c r="AF60" s="92"/>
      <c r="AG60" s="23">
        <v>0</v>
      </c>
      <c r="AH60" s="2">
        <v>1</v>
      </c>
      <c r="AI60" s="2">
        <v>1</v>
      </c>
      <c r="AJ60" s="2">
        <v>7</v>
      </c>
      <c r="AK60" s="2">
        <v>0</v>
      </c>
      <c r="AL60" s="2">
        <v>0</v>
      </c>
      <c r="AM60" s="91">
        <v>0</v>
      </c>
      <c r="AN60" s="92"/>
      <c r="AO60" s="2">
        <f>AP60+AQ60</f>
        <v>242</v>
      </c>
      <c r="AP60" s="2">
        <v>122</v>
      </c>
      <c r="AQ60" s="2">
        <v>120</v>
      </c>
      <c r="AR60" s="2">
        <v>179</v>
      </c>
      <c r="AS60" s="2">
        <v>5</v>
      </c>
      <c r="AT60" s="2">
        <v>58</v>
      </c>
      <c r="AU60" s="15" t="s">
        <v>70</v>
      </c>
      <c r="AV60" s="15">
        <v>3</v>
      </c>
      <c r="AW60" s="38" t="s">
        <v>70</v>
      </c>
      <c r="AX60" s="19"/>
      <c r="AY60" s="19"/>
    </row>
    <row r="61" spans="2:51" s="11" customFormat="1" ht="9.75" customHeight="1">
      <c r="B61" s="35"/>
      <c r="C61" s="21"/>
      <c r="D61" s="91" t="s">
        <v>60</v>
      </c>
      <c r="E61" s="92"/>
      <c r="F61" s="52"/>
      <c r="G61" s="57">
        <f>IF(J61="","",J61+L61)</f>
        <v>1</v>
      </c>
      <c r="H61" s="3">
        <v>0</v>
      </c>
      <c r="I61" s="52"/>
      <c r="J61" s="57">
        <v>1</v>
      </c>
      <c r="K61" s="3">
        <v>0</v>
      </c>
      <c r="L61" s="33"/>
      <c r="M61" s="3">
        <v>0</v>
      </c>
      <c r="N61" s="15" t="s">
        <v>0</v>
      </c>
      <c r="O61" s="2">
        <f>P61+Q61</f>
        <v>0</v>
      </c>
      <c r="P61" s="2">
        <v>0</v>
      </c>
      <c r="Q61" s="2">
        <v>0</v>
      </c>
      <c r="R61" s="2">
        <f t="shared" si="33"/>
        <v>0</v>
      </c>
      <c r="S61" s="2">
        <f t="shared" si="33"/>
        <v>0</v>
      </c>
      <c r="T61" s="2">
        <f t="shared" si="33"/>
        <v>0</v>
      </c>
      <c r="U61" s="2">
        <f>V61+W61</f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4">
        <v>0</v>
      </c>
      <c r="AB61" s="4">
        <v>0</v>
      </c>
      <c r="AC61" s="91">
        <v>0</v>
      </c>
      <c r="AD61" s="92"/>
      <c r="AE61" s="91">
        <v>0</v>
      </c>
      <c r="AF61" s="92"/>
      <c r="AG61" s="23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91">
        <v>0</v>
      </c>
      <c r="AN61" s="92"/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15">
        <v>0</v>
      </c>
      <c r="AV61" s="15">
        <v>0</v>
      </c>
      <c r="AW61" s="38">
        <v>0</v>
      </c>
      <c r="AX61" s="19"/>
      <c r="AY61" s="19"/>
    </row>
    <row r="62" spans="2:51" s="11" customFormat="1" ht="9.75" customHeight="1">
      <c r="B62" s="35"/>
      <c r="C62" s="21" t="s">
        <v>3</v>
      </c>
      <c r="D62" s="91" t="s">
        <v>62</v>
      </c>
      <c r="E62" s="92"/>
      <c r="F62" s="52"/>
      <c r="G62" s="57">
        <f>IF(J62="","",J62+L62)</f>
        <v>1</v>
      </c>
      <c r="H62" s="3">
        <f>K62+M62</f>
        <v>5</v>
      </c>
      <c r="I62" s="52"/>
      <c r="J62" s="57">
        <v>1</v>
      </c>
      <c r="K62" s="3">
        <v>4</v>
      </c>
      <c r="L62" s="33"/>
      <c r="M62" s="3">
        <v>1</v>
      </c>
      <c r="N62" s="15" t="s">
        <v>0</v>
      </c>
      <c r="O62" s="2">
        <f>P62+Q62</f>
        <v>1566</v>
      </c>
      <c r="P62" s="2">
        <v>874</v>
      </c>
      <c r="Q62" s="2">
        <v>692</v>
      </c>
      <c r="R62" s="2">
        <f t="shared" si="33"/>
        <v>67</v>
      </c>
      <c r="S62" s="2">
        <f t="shared" si="33"/>
        <v>35</v>
      </c>
      <c r="T62" s="2">
        <f t="shared" si="33"/>
        <v>32</v>
      </c>
      <c r="U62" s="2">
        <f>V62+W62</f>
        <v>41</v>
      </c>
      <c r="V62" s="2">
        <v>23</v>
      </c>
      <c r="W62" s="2">
        <v>18</v>
      </c>
      <c r="X62" s="2">
        <v>4</v>
      </c>
      <c r="Y62" s="2">
        <v>1</v>
      </c>
      <c r="Z62" s="2">
        <v>4</v>
      </c>
      <c r="AA62" s="4">
        <v>1</v>
      </c>
      <c r="AB62" s="4">
        <v>0</v>
      </c>
      <c r="AC62" s="91">
        <v>30</v>
      </c>
      <c r="AD62" s="92"/>
      <c r="AE62" s="91">
        <v>1</v>
      </c>
      <c r="AF62" s="92"/>
      <c r="AG62" s="23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91">
        <v>0</v>
      </c>
      <c r="AN62" s="92"/>
      <c r="AO62" s="2">
        <f>AP62+AQ62</f>
        <v>26</v>
      </c>
      <c r="AP62" s="2">
        <v>12</v>
      </c>
      <c r="AQ62" s="2">
        <v>14</v>
      </c>
      <c r="AR62" s="2">
        <v>17</v>
      </c>
      <c r="AS62" s="2">
        <v>3</v>
      </c>
      <c r="AT62" s="2">
        <v>6</v>
      </c>
      <c r="AU62" s="15" t="s">
        <v>71</v>
      </c>
      <c r="AV62" s="15">
        <v>0</v>
      </c>
      <c r="AW62" s="38" t="s">
        <v>71</v>
      </c>
      <c r="AX62" s="19"/>
      <c r="AY62" s="19"/>
    </row>
    <row r="63" spans="2:51" s="11" customFormat="1" ht="9.75" customHeight="1">
      <c r="B63" s="16"/>
      <c r="C63" s="14"/>
      <c r="D63" s="6"/>
      <c r="E63" s="5"/>
      <c r="F63" s="52"/>
      <c r="G63" s="52"/>
      <c r="H63" s="3"/>
      <c r="I63" s="33"/>
      <c r="J63" s="52"/>
      <c r="K63" s="3"/>
      <c r="L63" s="33"/>
      <c r="M63" s="3"/>
      <c r="N63" s="15"/>
      <c r="O63" s="2"/>
      <c r="P63" s="2"/>
      <c r="Q63" s="2"/>
      <c r="R63" s="7"/>
      <c r="S63" s="7"/>
      <c r="T63" s="7"/>
      <c r="U63" s="7"/>
      <c r="V63" s="2"/>
      <c r="W63" s="2"/>
      <c r="X63" s="7"/>
      <c r="Y63" s="7"/>
      <c r="Z63" s="7"/>
      <c r="AA63" s="6"/>
      <c r="AB63" s="6"/>
      <c r="AC63" s="6"/>
      <c r="AD63" s="5"/>
      <c r="AE63" s="6"/>
      <c r="AF63" s="5"/>
      <c r="AG63" s="5"/>
      <c r="AH63" s="7"/>
      <c r="AI63" s="7"/>
      <c r="AJ63" s="7"/>
      <c r="AK63" s="7"/>
      <c r="AL63" s="7"/>
      <c r="AM63" s="6"/>
      <c r="AN63" s="5"/>
      <c r="AO63" s="7"/>
      <c r="AP63" s="7"/>
      <c r="AQ63" s="7"/>
      <c r="AR63" s="7"/>
      <c r="AS63" s="7"/>
      <c r="AT63" s="7"/>
      <c r="AU63" s="7"/>
      <c r="AV63" s="7"/>
      <c r="AW63" s="43"/>
      <c r="AX63" s="19"/>
      <c r="AY63" s="19"/>
    </row>
    <row r="64" spans="2:51" s="11" customFormat="1" ht="9.75" customHeight="1">
      <c r="B64" s="122" t="s">
        <v>72</v>
      </c>
      <c r="C64" s="10"/>
      <c r="D64" s="17"/>
      <c r="E64" s="20"/>
      <c r="F64" s="49"/>
      <c r="G64" s="49"/>
      <c r="H64" s="9"/>
      <c r="I64" s="51"/>
      <c r="J64" s="49"/>
      <c r="K64" s="9"/>
      <c r="L64" s="51"/>
      <c r="M64" s="9"/>
      <c r="N64" s="18"/>
      <c r="O64" s="18"/>
      <c r="P64" s="18"/>
      <c r="Q64" s="18"/>
      <c r="R64" s="18"/>
      <c r="S64" s="18"/>
      <c r="T64" s="18"/>
      <c r="U64" s="2"/>
      <c r="V64" s="18"/>
      <c r="W64" s="18"/>
      <c r="X64" s="2"/>
      <c r="Y64" s="2"/>
      <c r="Z64" s="2"/>
      <c r="AA64" s="4"/>
      <c r="AB64" s="4"/>
      <c r="AC64" s="4"/>
      <c r="AD64" s="3"/>
      <c r="AE64" s="4"/>
      <c r="AF64" s="3"/>
      <c r="AG64" s="3"/>
      <c r="AH64" s="2"/>
      <c r="AI64" s="2"/>
      <c r="AJ64" s="2"/>
      <c r="AK64" s="2"/>
      <c r="AL64" s="2"/>
      <c r="AM64" s="4"/>
      <c r="AN64" s="3"/>
      <c r="AO64" s="41">
        <f>AO71</f>
        <v>12</v>
      </c>
      <c r="AP64" s="41"/>
      <c r="AQ64" s="41"/>
      <c r="AR64" s="41">
        <f>AR71</f>
        <v>1</v>
      </c>
      <c r="AS64" s="41">
        <f>AS71</f>
        <v>2</v>
      </c>
      <c r="AT64" s="41">
        <f>AT71</f>
        <v>9</v>
      </c>
      <c r="AU64" s="2"/>
      <c r="AV64" s="2"/>
      <c r="AW64" s="39"/>
      <c r="AX64" s="19"/>
      <c r="AY64" s="19"/>
    </row>
    <row r="65" spans="2:51" s="11" customFormat="1" ht="9.75" customHeight="1">
      <c r="B65" s="123"/>
      <c r="C65" s="91" t="s">
        <v>2</v>
      </c>
      <c r="D65" s="75"/>
      <c r="E65" s="92"/>
      <c r="F65" s="52"/>
      <c r="G65" s="52"/>
      <c r="H65" s="3">
        <f aca="true" t="shared" si="36" ref="H65:H72">K65+M65</f>
        <v>18</v>
      </c>
      <c r="I65" s="33"/>
      <c r="J65" s="52"/>
      <c r="K65" s="3">
        <f>K67+K72</f>
        <v>16</v>
      </c>
      <c r="L65" s="33"/>
      <c r="M65" s="3">
        <f aca="true" t="shared" si="37" ref="M65:AD65">M67+M72</f>
        <v>2</v>
      </c>
      <c r="N65" s="2">
        <f t="shared" si="37"/>
        <v>567</v>
      </c>
      <c r="O65" s="2">
        <f t="shared" si="37"/>
        <v>2340</v>
      </c>
      <c r="P65" s="2">
        <f t="shared" si="37"/>
        <v>1531</v>
      </c>
      <c r="Q65" s="2">
        <f t="shared" si="37"/>
        <v>809</v>
      </c>
      <c r="R65" s="2">
        <f>R67+R72</f>
        <v>1484</v>
      </c>
      <c r="S65" s="2">
        <f t="shared" si="37"/>
        <v>586</v>
      </c>
      <c r="T65" s="2">
        <f>T67+T72</f>
        <v>898</v>
      </c>
      <c r="U65" s="2">
        <f t="shared" si="37"/>
        <v>1329</v>
      </c>
      <c r="V65" s="2">
        <f t="shared" si="37"/>
        <v>521</v>
      </c>
      <c r="W65" s="2">
        <f t="shared" si="37"/>
        <v>808</v>
      </c>
      <c r="X65" s="2">
        <f t="shared" si="37"/>
        <v>16</v>
      </c>
      <c r="Y65" s="2">
        <f t="shared" si="37"/>
        <v>0</v>
      </c>
      <c r="Z65" s="2">
        <f t="shared" si="37"/>
        <v>28</v>
      </c>
      <c r="AA65" s="2">
        <f t="shared" si="37"/>
        <v>53</v>
      </c>
      <c r="AB65" s="2">
        <f t="shared" si="37"/>
        <v>4</v>
      </c>
      <c r="AC65" s="91">
        <f t="shared" si="37"/>
        <v>1189</v>
      </c>
      <c r="AD65" s="92">
        <f t="shared" si="37"/>
        <v>0</v>
      </c>
      <c r="AE65" s="91">
        <f>AE67+AE72</f>
        <v>37</v>
      </c>
      <c r="AF65" s="92"/>
      <c r="AG65" s="2">
        <f>AG67+AG72</f>
        <v>2</v>
      </c>
      <c r="AH65" s="2">
        <f aca="true" t="shared" si="38" ref="AH65:AM65">AH67+AH72</f>
        <v>256</v>
      </c>
      <c r="AI65" s="2">
        <f t="shared" si="38"/>
        <v>6</v>
      </c>
      <c r="AJ65" s="2">
        <f t="shared" si="38"/>
        <v>32</v>
      </c>
      <c r="AK65" s="2">
        <f t="shared" si="38"/>
        <v>0</v>
      </c>
      <c r="AL65" s="2">
        <f t="shared" si="38"/>
        <v>14</v>
      </c>
      <c r="AM65" s="91">
        <f t="shared" si="38"/>
        <v>1</v>
      </c>
      <c r="AN65" s="92"/>
      <c r="AO65" s="2">
        <f aca="true" t="shared" si="39" ref="AO65:AW65">AO67+AO72</f>
        <v>155</v>
      </c>
      <c r="AP65" s="2">
        <f t="shared" si="39"/>
        <v>65</v>
      </c>
      <c r="AQ65" s="2">
        <f t="shared" si="39"/>
        <v>90</v>
      </c>
      <c r="AR65" s="2">
        <f t="shared" si="39"/>
        <v>70</v>
      </c>
      <c r="AS65" s="2">
        <f t="shared" si="39"/>
        <v>30</v>
      </c>
      <c r="AT65" s="2">
        <f t="shared" si="39"/>
        <v>55</v>
      </c>
      <c r="AU65" s="2">
        <f t="shared" si="39"/>
        <v>44</v>
      </c>
      <c r="AV65" s="2">
        <f t="shared" si="39"/>
        <v>1</v>
      </c>
      <c r="AW65" s="39">
        <f t="shared" si="39"/>
        <v>1</v>
      </c>
      <c r="AX65" s="19"/>
      <c r="AY65" s="19"/>
    </row>
    <row r="66" spans="2:51" s="11" customFormat="1" ht="9.75" customHeight="1">
      <c r="B66" s="123"/>
      <c r="C66" s="24"/>
      <c r="D66" s="12"/>
      <c r="E66" s="23"/>
      <c r="F66" s="52"/>
      <c r="G66" s="52"/>
      <c r="H66" s="3"/>
      <c r="I66" s="33"/>
      <c r="J66" s="52"/>
      <c r="K66" s="3"/>
      <c r="L66" s="3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2"/>
      <c r="AC66" s="24"/>
      <c r="AD66" s="23"/>
      <c r="AE66" s="24"/>
      <c r="AF66" s="23"/>
      <c r="AG66" s="2"/>
      <c r="AH66" s="2"/>
      <c r="AI66" s="2"/>
      <c r="AJ66" s="2"/>
      <c r="AK66" s="2"/>
      <c r="AL66" s="2"/>
      <c r="AM66" s="24"/>
      <c r="AN66" s="23"/>
      <c r="AO66" s="2"/>
      <c r="AP66" s="2"/>
      <c r="AQ66" s="2"/>
      <c r="AR66" s="2"/>
      <c r="AS66" s="2"/>
      <c r="AT66" s="2"/>
      <c r="AU66" s="2"/>
      <c r="AV66" s="2"/>
      <c r="AW66" s="39"/>
      <c r="AX66" s="19"/>
      <c r="AY66" s="19"/>
    </row>
    <row r="67" spans="2:51" s="11" customFormat="1" ht="9.75" customHeight="1">
      <c r="B67" s="123"/>
      <c r="C67" s="48"/>
      <c r="D67" s="118" t="s">
        <v>2</v>
      </c>
      <c r="E67" s="121"/>
      <c r="F67" s="49"/>
      <c r="G67" s="49"/>
      <c r="H67" s="9">
        <f t="shared" si="36"/>
        <v>17</v>
      </c>
      <c r="I67" s="51"/>
      <c r="J67" s="49"/>
      <c r="K67" s="9">
        <v>15</v>
      </c>
      <c r="L67" s="51"/>
      <c r="M67" s="9">
        <v>2</v>
      </c>
      <c r="N67" s="18">
        <f>SUM(N68:N70)</f>
        <v>489</v>
      </c>
      <c r="O67" s="18">
        <f>SUM(O68:O70)</f>
        <v>1945</v>
      </c>
      <c r="P67" s="18">
        <f>SUM(P68:P70)</f>
        <v>1248</v>
      </c>
      <c r="Q67" s="18">
        <f>SUM(Q68:Q70)</f>
        <v>697</v>
      </c>
      <c r="R67" s="18">
        <f aca="true" t="shared" si="40" ref="R67:T70">U67+AO67</f>
        <v>1306</v>
      </c>
      <c r="S67" s="18">
        <f t="shared" si="40"/>
        <v>514</v>
      </c>
      <c r="T67" s="18">
        <f t="shared" si="40"/>
        <v>792</v>
      </c>
      <c r="U67" s="18">
        <f>SUM(U68:U70)</f>
        <v>1157</v>
      </c>
      <c r="V67" s="18">
        <f>SUM(V68:V70)</f>
        <v>451</v>
      </c>
      <c r="W67" s="18">
        <f>SUM(W68:W70)</f>
        <v>706</v>
      </c>
      <c r="X67" s="18">
        <f aca="true" t="shared" si="41" ref="X67:AM67">SUM(X68:X70)</f>
        <v>15</v>
      </c>
      <c r="Y67" s="18">
        <f t="shared" si="41"/>
        <v>0</v>
      </c>
      <c r="Z67" s="18">
        <f t="shared" si="41"/>
        <v>26</v>
      </c>
      <c r="AA67" s="18">
        <f t="shared" si="41"/>
        <v>50</v>
      </c>
      <c r="AB67" s="18">
        <f t="shared" si="41"/>
        <v>3</v>
      </c>
      <c r="AC67" s="118">
        <f t="shared" si="41"/>
        <v>1028</v>
      </c>
      <c r="AD67" s="121">
        <f t="shared" si="41"/>
        <v>0</v>
      </c>
      <c r="AE67" s="118">
        <f t="shared" si="41"/>
        <v>33</v>
      </c>
      <c r="AF67" s="121"/>
      <c r="AG67" s="18">
        <f t="shared" si="41"/>
        <v>2</v>
      </c>
      <c r="AH67" s="18">
        <f t="shared" si="41"/>
        <v>226</v>
      </c>
      <c r="AI67" s="18">
        <f t="shared" si="41"/>
        <v>6</v>
      </c>
      <c r="AJ67" s="18">
        <f t="shared" si="41"/>
        <v>26</v>
      </c>
      <c r="AK67" s="18">
        <f t="shared" si="41"/>
        <v>0</v>
      </c>
      <c r="AL67" s="18">
        <f t="shared" si="41"/>
        <v>12</v>
      </c>
      <c r="AM67" s="118">
        <f t="shared" si="41"/>
        <v>1</v>
      </c>
      <c r="AN67" s="121"/>
      <c r="AO67" s="18">
        <f>SUM(AO68:AO70)</f>
        <v>149</v>
      </c>
      <c r="AP67" s="18">
        <f>SUM(AP68:AP70)</f>
        <v>63</v>
      </c>
      <c r="AQ67" s="18">
        <f>SUM(AQ68:AQ70)</f>
        <v>86</v>
      </c>
      <c r="AR67" s="18">
        <f aca="true" t="shared" si="42" ref="AR67:AW67">SUM(AR68:AR70)</f>
        <v>65</v>
      </c>
      <c r="AS67" s="18">
        <f t="shared" si="42"/>
        <v>30</v>
      </c>
      <c r="AT67" s="18">
        <f t="shared" si="42"/>
        <v>54</v>
      </c>
      <c r="AU67" s="18">
        <f t="shared" si="42"/>
        <v>43</v>
      </c>
      <c r="AV67" s="18">
        <f t="shared" si="42"/>
        <v>1</v>
      </c>
      <c r="AW67" s="42">
        <f t="shared" si="42"/>
        <v>1</v>
      </c>
      <c r="AX67" s="19"/>
      <c r="AY67" s="19"/>
    </row>
    <row r="68" spans="2:51" s="11" customFormat="1" ht="9.75" customHeight="1">
      <c r="B68" s="123"/>
      <c r="C68" s="21" t="s">
        <v>65</v>
      </c>
      <c r="D68" s="91" t="s">
        <v>73</v>
      </c>
      <c r="E68" s="92"/>
      <c r="F68" s="52"/>
      <c r="G68" s="52"/>
      <c r="H68" s="3">
        <f t="shared" si="36"/>
        <v>1</v>
      </c>
      <c r="I68" s="33"/>
      <c r="J68" s="52"/>
      <c r="K68" s="3">
        <v>1</v>
      </c>
      <c r="L68" s="33"/>
      <c r="M68" s="3">
        <v>0</v>
      </c>
      <c r="N68" s="2">
        <v>28</v>
      </c>
      <c r="O68" s="2">
        <f>P68+Q68</f>
        <v>76</v>
      </c>
      <c r="P68" s="2">
        <v>44</v>
      </c>
      <c r="Q68" s="2">
        <v>32</v>
      </c>
      <c r="R68" s="2">
        <f t="shared" si="40"/>
        <v>94</v>
      </c>
      <c r="S68" s="2">
        <f t="shared" si="40"/>
        <v>39</v>
      </c>
      <c r="T68" s="2">
        <f t="shared" si="40"/>
        <v>55</v>
      </c>
      <c r="U68" s="2">
        <f>SUM(V68:W68)</f>
        <v>70</v>
      </c>
      <c r="V68" s="2">
        <v>29</v>
      </c>
      <c r="W68" s="2">
        <v>41</v>
      </c>
      <c r="X68" s="2">
        <v>1</v>
      </c>
      <c r="Y68" s="2">
        <v>0</v>
      </c>
      <c r="Z68" s="2">
        <v>2</v>
      </c>
      <c r="AA68" s="3">
        <v>4</v>
      </c>
      <c r="AB68" s="2">
        <v>1</v>
      </c>
      <c r="AC68" s="91">
        <v>60</v>
      </c>
      <c r="AD68" s="92"/>
      <c r="AE68" s="91">
        <v>2</v>
      </c>
      <c r="AF68" s="92"/>
      <c r="AG68" s="23">
        <v>0</v>
      </c>
      <c r="AH68" s="2">
        <v>11</v>
      </c>
      <c r="AI68" s="2">
        <v>0</v>
      </c>
      <c r="AJ68" s="2">
        <v>2</v>
      </c>
      <c r="AK68" s="2">
        <v>0</v>
      </c>
      <c r="AL68" s="2">
        <v>2</v>
      </c>
      <c r="AM68" s="91">
        <v>0</v>
      </c>
      <c r="AN68" s="92"/>
      <c r="AO68" s="2">
        <f>AP68+AQ68</f>
        <v>24</v>
      </c>
      <c r="AP68" s="2">
        <v>10</v>
      </c>
      <c r="AQ68" s="2">
        <v>14</v>
      </c>
      <c r="AR68" s="2">
        <v>4</v>
      </c>
      <c r="AS68" s="2">
        <v>4</v>
      </c>
      <c r="AT68" s="2">
        <v>16</v>
      </c>
      <c r="AU68" s="2">
        <v>11</v>
      </c>
      <c r="AV68" s="2">
        <v>0</v>
      </c>
      <c r="AW68" s="39">
        <v>1</v>
      </c>
      <c r="AX68" s="19"/>
      <c r="AY68" s="19"/>
    </row>
    <row r="69" spans="2:51" s="11" customFormat="1" ht="9.75" customHeight="1">
      <c r="B69" s="123"/>
      <c r="C69" s="21"/>
      <c r="D69" s="91" t="s">
        <v>74</v>
      </c>
      <c r="E69" s="92"/>
      <c r="F69" s="52"/>
      <c r="G69" s="52"/>
      <c r="H69" s="3">
        <f t="shared" si="36"/>
        <v>3</v>
      </c>
      <c r="I69" s="33"/>
      <c r="J69" s="52"/>
      <c r="K69" s="3">
        <v>2</v>
      </c>
      <c r="L69" s="33"/>
      <c r="M69" s="3">
        <v>1</v>
      </c>
      <c r="N69" s="2">
        <v>35</v>
      </c>
      <c r="O69" s="2">
        <f>P69+Q69</f>
        <v>108</v>
      </c>
      <c r="P69" s="2">
        <v>59</v>
      </c>
      <c r="Q69" s="2">
        <v>49</v>
      </c>
      <c r="R69" s="2">
        <f t="shared" si="40"/>
        <v>103</v>
      </c>
      <c r="S69" s="2">
        <f t="shared" si="40"/>
        <v>32</v>
      </c>
      <c r="T69" s="2">
        <f t="shared" si="40"/>
        <v>71</v>
      </c>
      <c r="U69" s="2">
        <f>SUM(V69:W69)</f>
        <v>80</v>
      </c>
      <c r="V69" s="2">
        <v>25</v>
      </c>
      <c r="W69" s="2">
        <v>55</v>
      </c>
      <c r="X69" s="2">
        <v>2</v>
      </c>
      <c r="Y69" s="2">
        <v>0</v>
      </c>
      <c r="Z69" s="2">
        <v>3</v>
      </c>
      <c r="AA69" s="3">
        <v>5</v>
      </c>
      <c r="AB69" s="2">
        <v>0</v>
      </c>
      <c r="AC69" s="91">
        <v>67</v>
      </c>
      <c r="AD69" s="92"/>
      <c r="AE69" s="91">
        <v>3</v>
      </c>
      <c r="AF69" s="92"/>
      <c r="AG69" s="23">
        <v>0</v>
      </c>
      <c r="AH69" s="2">
        <v>10</v>
      </c>
      <c r="AI69" s="2">
        <v>0</v>
      </c>
      <c r="AJ69" s="2">
        <v>2</v>
      </c>
      <c r="AK69" s="2">
        <v>0</v>
      </c>
      <c r="AL69" s="2">
        <v>3</v>
      </c>
      <c r="AM69" s="91">
        <v>0</v>
      </c>
      <c r="AN69" s="92"/>
      <c r="AO69" s="2">
        <f>AP69+AQ69</f>
        <v>23</v>
      </c>
      <c r="AP69" s="2">
        <v>7</v>
      </c>
      <c r="AQ69" s="2">
        <v>16</v>
      </c>
      <c r="AR69" s="2">
        <v>10</v>
      </c>
      <c r="AS69" s="2">
        <v>0</v>
      </c>
      <c r="AT69" s="2">
        <v>13</v>
      </c>
      <c r="AU69" s="2">
        <v>7</v>
      </c>
      <c r="AV69" s="2">
        <v>1</v>
      </c>
      <c r="AW69" s="39">
        <v>0</v>
      </c>
      <c r="AX69" s="19"/>
      <c r="AY69" s="19"/>
    </row>
    <row r="70" spans="2:51" s="11" customFormat="1" ht="21.75" customHeight="1">
      <c r="B70" s="123"/>
      <c r="C70" s="14" t="s">
        <v>3</v>
      </c>
      <c r="D70" s="125" t="s">
        <v>75</v>
      </c>
      <c r="E70" s="113"/>
      <c r="F70" s="53"/>
      <c r="G70" s="53"/>
      <c r="H70" s="5">
        <f t="shared" si="36"/>
        <v>15</v>
      </c>
      <c r="I70" s="54"/>
      <c r="J70" s="53"/>
      <c r="K70" s="5">
        <v>13</v>
      </c>
      <c r="L70" s="54"/>
      <c r="M70" s="5">
        <v>2</v>
      </c>
      <c r="N70" s="7">
        <v>426</v>
      </c>
      <c r="O70" s="7">
        <f>P70+Q70</f>
        <v>1761</v>
      </c>
      <c r="P70" s="7">
        <v>1145</v>
      </c>
      <c r="Q70" s="7">
        <v>616</v>
      </c>
      <c r="R70" s="7">
        <f t="shared" si="40"/>
        <v>1109</v>
      </c>
      <c r="S70" s="7">
        <f t="shared" si="40"/>
        <v>443</v>
      </c>
      <c r="T70" s="7">
        <f t="shared" si="40"/>
        <v>666</v>
      </c>
      <c r="U70" s="7">
        <f>SUM(V70:W70)</f>
        <v>1007</v>
      </c>
      <c r="V70" s="7">
        <v>397</v>
      </c>
      <c r="W70" s="7">
        <v>610</v>
      </c>
      <c r="X70" s="7">
        <v>12</v>
      </c>
      <c r="Y70" s="7">
        <v>0</v>
      </c>
      <c r="Z70" s="7">
        <v>21</v>
      </c>
      <c r="AA70" s="5">
        <v>41</v>
      </c>
      <c r="AB70" s="7">
        <v>2</v>
      </c>
      <c r="AC70" s="120">
        <v>901</v>
      </c>
      <c r="AD70" s="78"/>
      <c r="AE70" s="120">
        <v>28</v>
      </c>
      <c r="AF70" s="78"/>
      <c r="AG70" s="67">
        <v>2</v>
      </c>
      <c r="AH70" s="7">
        <v>205</v>
      </c>
      <c r="AI70" s="7">
        <v>6</v>
      </c>
      <c r="AJ70" s="7">
        <v>22</v>
      </c>
      <c r="AK70" s="7">
        <v>0</v>
      </c>
      <c r="AL70" s="7">
        <v>7</v>
      </c>
      <c r="AM70" s="120">
        <v>1</v>
      </c>
      <c r="AN70" s="78"/>
      <c r="AO70" s="7">
        <f>AP70+AQ70</f>
        <v>102</v>
      </c>
      <c r="AP70" s="7">
        <v>46</v>
      </c>
      <c r="AQ70" s="7">
        <v>56</v>
      </c>
      <c r="AR70" s="7">
        <v>51</v>
      </c>
      <c r="AS70" s="7">
        <v>26</v>
      </c>
      <c r="AT70" s="7">
        <v>25</v>
      </c>
      <c r="AU70" s="7">
        <v>25</v>
      </c>
      <c r="AV70" s="7">
        <v>0</v>
      </c>
      <c r="AW70" s="43">
        <v>0</v>
      </c>
      <c r="AX70" s="19"/>
      <c r="AY70" s="19"/>
    </row>
    <row r="71" spans="2:51" s="11" customFormat="1" ht="9.75" customHeight="1">
      <c r="B71" s="123"/>
      <c r="C71" s="85" t="s">
        <v>76</v>
      </c>
      <c r="D71" s="86"/>
      <c r="E71" s="87"/>
      <c r="F71" s="52"/>
      <c r="G71" s="52"/>
      <c r="H71" s="3"/>
      <c r="I71" s="33"/>
      <c r="J71" s="52"/>
      <c r="K71" s="3"/>
      <c r="L71" s="33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"/>
      <c r="AB71" s="2"/>
      <c r="AC71" s="91"/>
      <c r="AD71" s="92"/>
      <c r="AE71" s="91"/>
      <c r="AF71" s="92"/>
      <c r="AG71" s="23"/>
      <c r="AH71" s="2"/>
      <c r="AI71" s="2"/>
      <c r="AJ71" s="2"/>
      <c r="AK71" s="2"/>
      <c r="AL71" s="2"/>
      <c r="AM71" s="91"/>
      <c r="AN71" s="92"/>
      <c r="AO71" s="41">
        <f>SUM(AR71:AT71)</f>
        <v>12</v>
      </c>
      <c r="AP71" s="2"/>
      <c r="AQ71" s="2"/>
      <c r="AR71" s="41">
        <v>1</v>
      </c>
      <c r="AS71" s="41">
        <v>2</v>
      </c>
      <c r="AT71" s="41">
        <v>9</v>
      </c>
      <c r="AU71" s="2"/>
      <c r="AV71" s="2"/>
      <c r="AW71" s="39"/>
      <c r="AX71" s="19"/>
      <c r="AY71" s="19"/>
    </row>
    <row r="72" spans="2:51" s="11" customFormat="1" ht="9.75" customHeight="1">
      <c r="B72" s="123"/>
      <c r="C72" s="85"/>
      <c r="D72" s="86"/>
      <c r="E72" s="87"/>
      <c r="F72" s="52"/>
      <c r="G72" s="52"/>
      <c r="H72" s="3">
        <f t="shared" si="36"/>
        <v>1</v>
      </c>
      <c r="I72" s="33"/>
      <c r="J72" s="52"/>
      <c r="K72" s="3">
        <v>1</v>
      </c>
      <c r="L72" s="33"/>
      <c r="M72" s="3">
        <v>0</v>
      </c>
      <c r="N72" s="2">
        <v>78</v>
      </c>
      <c r="O72" s="2">
        <f>P72+Q72</f>
        <v>395</v>
      </c>
      <c r="P72" s="2">
        <v>283</v>
      </c>
      <c r="Q72" s="2">
        <v>112</v>
      </c>
      <c r="R72" s="2">
        <f>U72+AO72</f>
        <v>178</v>
      </c>
      <c r="S72" s="2">
        <f>V72+AP72</f>
        <v>72</v>
      </c>
      <c r="T72" s="2">
        <f>W72+AQ72</f>
        <v>106</v>
      </c>
      <c r="U72" s="2">
        <f>SUM(V72:W72)</f>
        <v>172</v>
      </c>
      <c r="V72" s="2">
        <v>70</v>
      </c>
      <c r="W72" s="2">
        <v>102</v>
      </c>
      <c r="X72" s="2">
        <v>1</v>
      </c>
      <c r="Y72" s="2">
        <v>0</v>
      </c>
      <c r="Z72" s="2">
        <v>2</v>
      </c>
      <c r="AA72" s="3">
        <v>3</v>
      </c>
      <c r="AB72" s="2">
        <v>1</v>
      </c>
      <c r="AC72" s="91">
        <v>161</v>
      </c>
      <c r="AD72" s="92"/>
      <c r="AE72" s="91">
        <v>4</v>
      </c>
      <c r="AF72" s="92"/>
      <c r="AG72" s="23">
        <v>0</v>
      </c>
      <c r="AH72" s="2">
        <v>30</v>
      </c>
      <c r="AI72" s="2">
        <v>0</v>
      </c>
      <c r="AJ72" s="2">
        <v>6</v>
      </c>
      <c r="AK72" s="2">
        <v>0</v>
      </c>
      <c r="AL72" s="2">
        <v>2</v>
      </c>
      <c r="AM72" s="91">
        <v>0</v>
      </c>
      <c r="AN72" s="92"/>
      <c r="AO72" s="2">
        <f>AP72+AQ72</f>
        <v>6</v>
      </c>
      <c r="AP72" s="2">
        <v>2</v>
      </c>
      <c r="AQ72" s="2">
        <v>4</v>
      </c>
      <c r="AR72" s="2">
        <v>5</v>
      </c>
      <c r="AS72" s="2">
        <v>0</v>
      </c>
      <c r="AT72" s="2">
        <v>1</v>
      </c>
      <c r="AU72" s="2">
        <v>1</v>
      </c>
      <c r="AV72" s="2">
        <v>0</v>
      </c>
      <c r="AW72" s="39">
        <v>0</v>
      </c>
      <c r="AX72" s="19"/>
      <c r="AY72" s="19"/>
    </row>
    <row r="73" spans="2:51" s="11" customFormat="1" ht="9.75" customHeight="1" thickBot="1">
      <c r="B73" s="124"/>
      <c r="C73" s="88"/>
      <c r="D73" s="89"/>
      <c r="E73" s="90"/>
      <c r="F73" s="56"/>
      <c r="G73" s="56"/>
      <c r="H73" s="63"/>
      <c r="I73" s="64"/>
      <c r="J73" s="56"/>
      <c r="K73" s="63"/>
      <c r="L73" s="64"/>
      <c r="M73" s="63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65"/>
      <c r="AB73" s="65"/>
      <c r="AC73" s="65"/>
      <c r="AD73" s="63"/>
      <c r="AE73" s="65"/>
      <c r="AF73" s="63"/>
      <c r="AG73" s="63"/>
      <c r="AH73" s="22"/>
      <c r="AI73" s="22"/>
      <c r="AJ73" s="22"/>
      <c r="AK73" s="22"/>
      <c r="AL73" s="22"/>
      <c r="AM73" s="65"/>
      <c r="AN73" s="63"/>
      <c r="AO73" s="22"/>
      <c r="AP73" s="22"/>
      <c r="AQ73" s="22"/>
      <c r="AR73" s="22"/>
      <c r="AS73" s="22"/>
      <c r="AT73" s="22"/>
      <c r="AU73" s="22"/>
      <c r="AV73" s="22"/>
      <c r="AW73" s="66"/>
      <c r="AX73" s="19"/>
      <c r="AY73" s="19"/>
    </row>
    <row r="74" spans="2:51" s="11" customFormat="1" ht="2.25" customHeight="1">
      <c r="B74" s="72"/>
      <c r="C74" s="68"/>
      <c r="D74" s="68"/>
      <c r="E74" s="68"/>
      <c r="F74" s="52"/>
      <c r="G74" s="52"/>
      <c r="H74" s="13"/>
      <c r="I74" s="52"/>
      <c r="J74" s="52"/>
      <c r="K74" s="13"/>
      <c r="L74" s="52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9"/>
      <c r="AY74" s="19"/>
    </row>
    <row r="75" spans="2:26" ht="9.75" customHeight="1">
      <c r="B75" s="11" t="s">
        <v>1</v>
      </c>
      <c r="C75" s="11">
        <v>1</v>
      </c>
      <c r="D75" s="11" t="s">
        <v>5</v>
      </c>
      <c r="F75" s="13"/>
      <c r="Y75" s="11">
        <v>6</v>
      </c>
      <c r="Z75" s="11" t="s">
        <v>10</v>
      </c>
    </row>
    <row r="76" spans="3:26" ht="9.75" customHeight="1">
      <c r="C76" s="11">
        <v>2</v>
      </c>
      <c r="D76" s="11" t="s">
        <v>6</v>
      </c>
      <c r="Y76" s="11">
        <v>7</v>
      </c>
      <c r="Z76" s="44" t="s">
        <v>79</v>
      </c>
    </row>
    <row r="77" spans="3:26" ht="9.75" customHeight="1">
      <c r="C77" s="11">
        <v>3</v>
      </c>
      <c r="D77" s="11" t="s">
        <v>7</v>
      </c>
      <c r="Y77" s="11">
        <v>8</v>
      </c>
      <c r="Z77" s="44" t="s">
        <v>11</v>
      </c>
    </row>
    <row r="78" spans="3:26" ht="9.75" customHeight="1">
      <c r="C78" s="11">
        <v>4</v>
      </c>
      <c r="D78" s="44" t="s">
        <v>8</v>
      </c>
      <c r="E78" s="44"/>
      <c r="Y78" s="11">
        <v>9</v>
      </c>
      <c r="Z78" s="44" t="s">
        <v>77</v>
      </c>
    </row>
    <row r="79" spans="3:26" ht="9.75" customHeight="1">
      <c r="C79" s="11">
        <v>5</v>
      </c>
      <c r="D79" s="11" t="s">
        <v>9</v>
      </c>
      <c r="Y79" s="11">
        <v>10</v>
      </c>
      <c r="Z79" s="44" t="s">
        <v>78</v>
      </c>
    </row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</sheetData>
  <mergeCells count="158">
    <mergeCell ref="AM72:AN72"/>
    <mergeCell ref="AE67:AF67"/>
    <mergeCell ref="D67:E67"/>
    <mergeCell ref="D69:E69"/>
    <mergeCell ref="AM70:AN70"/>
    <mergeCell ref="AM71:AN71"/>
    <mergeCell ref="AE68:AF68"/>
    <mergeCell ref="AE69:AF69"/>
    <mergeCell ref="AE70:AF70"/>
    <mergeCell ref="AM69:AN69"/>
    <mergeCell ref="AC59:AD59"/>
    <mergeCell ref="AE52:AF52"/>
    <mergeCell ref="B64:B73"/>
    <mergeCell ref="AC65:AD65"/>
    <mergeCell ref="AC67:AD67"/>
    <mergeCell ref="AC68:AD68"/>
    <mergeCell ref="AC69:AD69"/>
    <mergeCell ref="AC70:AD70"/>
    <mergeCell ref="AC71:AD71"/>
    <mergeCell ref="D70:E70"/>
    <mergeCell ref="AE65:AF65"/>
    <mergeCell ref="AM53:AN53"/>
    <mergeCell ref="AC72:AD72"/>
    <mergeCell ref="AC61:AD61"/>
    <mergeCell ref="AC62:AD62"/>
    <mergeCell ref="AE71:AF71"/>
    <mergeCell ref="AE72:AF72"/>
    <mergeCell ref="AM65:AN65"/>
    <mergeCell ref="AM67:AN67"/>
    <mergeCell ref="AM68:AN68"/>
    <mergeCell ref="AM33:AN33"/>
    <mergeCell ref="AM34:AN34"/>
    <mergeCell ref="AM35:AN35"/>
    <mergeCell ref="AM36:AN36"/>
    <mergeCell ref="AE35:AF35"/>
    <mergeCell ref="AE36:AF36"/>
    <mergeCell ref="AM61:AN61"/>
    <mergeCell ref="AM62:AN62"/>
    <mergeCell ref="AE59:AF59"/>
    <mergeCell ref="AE60:AF60"/>
    <mergeCell ref="AE61:AF61"/>
    <mergeCell ref="AE62:AF62"/>
    <mergeCell ref="AM59:AN59"/>
    <mergeCell ref="AM60:AN60"/>
    <mergeCell ref="AC40:AD40"/>
    <mergeCell ref="AE40:AF40"/>
    <mergeCell ref="AC41:AD41"/>
    <mergeCell ref="AE41:AF41"/>
    <mergeCell ref="AC42:AD42"/>
    <mergeCell ref="AE42:AF42"/>
    <mergeCell ref="AC51:AD51"/>
    <mergeCell ref="AE51:AF51"/>
    <mergeCell ref="AC47:AD47"/>
    <mergeCell ref="AC46:AD46"/>
    <mergeCell ref="AM51:AN51"/>
    <mergeCell ref="AM52:AN52"/>
    <mergeCell ref="AC45:AD45"/>
    <mergeCell ref="AC60:AD60"/>
    <mergeCell ref="AC56:AD56"/>
    <mergeCell ref="AE56:AF56"/>
    <mergeCell ref="AC53:AD53"/>
    <mergeCell ref="AE53:AF53"/>
    <mergeCell ref="AE45:AF45"/>
    <mergeCell ref="AC52:AD52"/>
    <mergeCell ref="AM47:AN47"/>
    <mergeCell ref="AE47:AF47"/>
    <mergeCell ref="AE39:AF39"/>
    <mergeCell ref="AM40:AN40"/>
    <mergeCell ref="AM41:AN41"/>
    <mergeCell ref="AM42:AN42"/>
    <mergeCell ref="C30:E30"/>
    <mergeCell ref="AE20:AF20"/>
    <mergeCell ref="AE21:AF21"/>
    <mergeCell ref="F5:M5"/>
    <mergeCell ref="O5:Q5"/>
    <mergeCell ref="F6:H7"/>
    <mergeCell ref="I6:K7"/>
    <mergeCell ref="L6:M7"/>
    <mergeCell ref="O6:O7"/>
    <mergeCell ref="X6:X7"/>
    <mergeCell ref="B9:B12"/>
    <mergeCell ref="C25:E25"/>
    <mergeCell ref="C28:E28"/>
    <mergeCell ref="C29:E29"/>
    <mergeCell ref="B16:B20"/>
    <mergeCell ref="B25:B29"/>
    <mergeCell ref="C20:E20"/>
    <mergeCell ref="C21:E21"/>
    <mergeCell ref="C11:E11"/>
    <mergeCell ref="C12:E12"/>
    <mergeCell ref="D34:E34"/>
    <mergeCell ref="D59:E59"/>
    <mergeCell ref="C65:E65"/>
    <mergeCell ref="C56:E56"/>
    <mergeCell ref="D35:E35"/>
    <mergeCell ref="D36:E36"/>
    <mergeCell ref="D68:E68"/>
    <mergeCell ref="AC16:AD16"/>
    <mergeCell ref="AC19:AD19"/>
    <mergeCell ref="AC48:AD48"/>
    <mergeCell ref="AC33:AD33"/>
    <mergeCell ref="AC34:AD34"/>
    <mergeCell ref="AC39:AD39"/>
    <mergeCell ref="AC28:AD28"/>
    <mergeCell ref="AC30:AD30"/>
    <mergeCell ref="AC25:AD25"/>
    <mergeCell ref="C10:E10"/>
    <mergeCell ref="AE19:AF19"/>
    <mergeCell ref="AF6:AF7"/>
    <mergeCell ref="AC6:AC7"/>
    <mergeCell ref="AE6:AE7"/>
    <mergeCell ref="AE16:AF16"/>
    <mergeCell ref="C16:E16"/>
    <mergeCell ref="C19:E19"/>
    <mergeCell ref="P6:P7"/>
    <mergeCell ref="AC12:AD12"/>
    <mergeCell ref="AC10:AD10"/>
    <mergeCell ref="AC9:AD9"/>
    <mergeCell ref="Z6:Z7"/>
    <mergeCell ref="AD6:AD7"/>
    <mergeCell ref="AE34:AF34"/>
    <mergeCell ref="AC35:AD35"/>
    <mergeCell ref="AC36:AD36"/>
    <mergeCell ref="AM56:AN56"/>
    <mergeCell ref="AE48:AF48"/>
    <mergeCell ref="AM45:AN45"/>
    <mergeCell ref="AM46:AN46"/>
    <mergeCell ref="AM48:AN48"/>
    <mergeCell ref="AE46:AF46"/>
    <mergeCell ref="AM39:AN39"/>
    <mergeCell ref="AE25:AF25"/>
    <mergeCell ref="AE28:AF28"/>
    <mergeCell ref="AE29:AF29"/>
    <mergeCell ref="AE30:AF30"/>
    <mergeCell ref="AE33:AF33"/>
    <mergeCell ref="B3:AW3"/>
    <mergeCell ref="R5:AW5"/>
    <mergeCell ref="AH6:AN6"/>
    <mergeCell ref="AG6:AG7"/>
    <mergeCell ref="AR6:AR7"/>
    <mergeCell ref="AS6:AS7"/>
    <mergeCell ref="AT6:AT7"/>
    <mergeCell ref="AU6:AW6"/>
    <mergeCell ref="AO6:AQ6"/>
    <mergeCell ref="Q6:Q7"/>
    <mergeCell ref="Y6:Y7"/>
    <mergeCell ref="AA6:AA7"/>
    <mergeCell ref="AB6:AB7"/>
    <mergeCell ref="C71:E73"/>
    <mergeCell ref="D62:E62"/>
    <mergeCell ref="R6:T6"/>
    <mergeCell ref="U6:W6"/>
    <mergeCell ref="D60:E60"/>
    <mergeCell ref="D61:E61"/>
    <mergeCell ref="D33:E33"/>
    <mergeCell ref="N5:N7"/>
    <mergeCell ref="B5:E7"/>
    <mergeCell ref="C9:E9"/>
  </mergeCells>
  <printOptions horizontalCentered="1"/>
  <pageMargins left="0.5511811023622047" right="0.4330708661417323" top="0.5118110236220472" bottom="0.15748031496062992" header="0.5118110236220472" footer="0.15748031496062992"/>
  <pageSetup fitToWidth="2" fitToHeight="1" horizontalDpi="600" verticalDpi="600" orientation="portrait" paperSize="9" scale="91" r:id="rId2"/>
  <colBreaks count="1" manualBreakCount="1">
    <brk id="23" max="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2013-09-10T05:54:31Z</cp:lastPrinted>
  <dcterms:created xsi:type="dcterms:W3CDTF">2000-07-10T05:44:28Z</dcterms:created>
  <dcterms:modified xsi:type="dcterms:W3CDTF">2013-09-25T10:40:54Z</dcterms:modified>
  <cp:category/>
  <cp:version/>
  <cp:contentType/>
  <cp:contentStatus/>
</cp:coreProperties>
</file>