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高速道路" sheetId="1" r:id="rId1"/>
  </sheets>
  <definedNames>
    <definedName name="_xlnm.Print_Area" localSheetId="0">'高速道路'!$A$1:$Y$49</definedName>
  </definedNames>
  <calcPr fullCalcOnLoad="1"/>
</workbook>
</file>

<file path=xl/sharedStrings.xml><?xml version="1.0" encoding="utf-8"?>
<sst xmlns="http://schemas.openxmlformats.org/spreadsheetml/2006/main" count="137" uniqueCount="89">
  <si>
    <t>高速道路</t>
  </si>
  <si>
    <t>1　年齢層別</t>
  </si>
  <si>
    <t>3　月別</t>
  </si>
  <si>
    <t>区分</t>
  </si>
  <si>
    <t xml:space="preserve">平 成 2 5 年 </t>
  </si>
  <si>
    <t xml:space="preserve">平 成 2 6 年 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</si>
  <si>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</si>
  <si>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</si>
  <si>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</si>
  <si>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</si>
  <si>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</si>
  <si>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</si>
  <si>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</si>
  <si>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</si>
  <si>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</si>
  <si>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</si>
  <si>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</si>
  <si>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</si>
  <si>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</si>
  <si>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</si>
  <si>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</si>
  <si>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</si>
  <si>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</si>
  <si>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</si>
  <si>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</si>
  <si>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</si>
  <si>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</si>
  <si>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</si>
  <si>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</si>
  <si>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</si>
  <si>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</si>
  <si>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</si>
  <si>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</si>
  <si>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>不明</t>
  </si>
  <si>
    <t>１１月</t>
  </si>
  <si>
    <t>内数</t>
  </si>
  <si>
    <t>若者</t>
  </si>
  <si>
    <t>１２月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</si>
  <si>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</si>
  <si>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</si>
  <si>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</si>
  <si>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</si>
  <si>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</si>
  <si>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</si>
  <si>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</si>
  <si>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</si>
  <si>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</si>
  <si>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</si>
  <si>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</si>
  <si>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</si>
  <si>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</si>
  <si>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</si>
  <si>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</si>
  <si>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</si>
  <si>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</si>
  <si>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</si>
  <si>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</si>
  <si>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</si>
  <si>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</si>
  <si>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</si>
  <si>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</si>
  <si>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</si>
  <si>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</si>
  <si>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</si>
  <si>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</si>
  <si>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</si>
  <si>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出合頭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</si>
  <si>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</si>
  <si>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</si>
  <si>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</si>
  <si>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</si>
  <si>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</si>
  <si>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</si>
  <si>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</si>
  <si>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</si>
  <si>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</si>
  <si>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</si>
  <si>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 xml:space="preserve">内数 </t>
  </si>
  <si>
    <t>早　　朝</t>
  </si>
  <si>
    <t>車両単独</t>
  </si>
  <si>
    <t>昼　　間</t>
  </si>
  <si>
    <t>工作物衝突</t>
  </si>
  <si>
    <t>薄　　暮</t>
  </si>
  <si>
    <t>駐停車両（運転者不在）</t>
  </si>
  <si>
    <t>夜　　間</t>
  </si>
  <si>
    <t>路外逸脱</t>
  </si>
  <si>
    <t>転倒</t>
  </si>
  <si>
    <t>注　第１当による被害状況を表したものである。</t>
  </si>
  <si>
    <t>列車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</si>
</sst>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 style="medium"/>
    </border>
    <border>
      <left style="thin">
        <color indexed="22"/>
      </left>
      <right style="thin">
        <color indexed="22"/>
      </right>
      <top style="thin">
        <color indexed="55"/>
      </top>
      <bottom style="medium"/>
    </border>
    <border>
      <left style="thin">
        <color indexed="22"/>
      </left>
      <right style="thin"/>
      <top style="thin">
        <color indexed="55"/>
      </top>
      <bottom style="medium"/>
    </border>
    <border>
      <left style="thin"/>
      <right style="thin">
        <color indexed="22"/>
      </right>
      <top style="thin">
        <color indexed="55"/>
      </top>
      <bottom style="medium"/>
    </border>
    <border>
      <left style="thin">
        <color indexed="22"/>
      </left>
      <right style="medium"/>
      <top style="thin">
        <color indexed="55"/>
      </top>
      <bottom style="medium"/>
    </border>
    <border>
      <left style="double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/>
      <top>
        <color indexed="63"/>
      </top>
      <bottom style="medium"/>
    </border>
    <border>
      <left style="thin"/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double"/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double"/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medium"/>
      <right style="thin"/>
      <top style="thin">
        <color indexed="23"/>
      </top>
      <bottom>
        <color indexed="63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double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3" fontId="0" fillId="0" borderId="87" xfId="0" applyNumberFormat="1" applyFont="1" applyBorder="1" applyAlignment="1">
      <alignment horizontal="right" vertical="center" shrinkToFit="1"/>
    </xf>
    <xf numFmtId="3" fontId="0" fillId="0" borderId="88" xfId="0" applyNumberFormat="1" applyFont="1" applyBorder="1" applyAlignment="1">
      <alignment horizontal="right" vertical="center" shrinkToFit="1"/>
    </xf>
    <xf numFmtId="3" fontId="0" fillId="0" borderId="89" xfId="0" applyNumberFormat="1" applyFont="1" applyBorder="1" applyAlignment="1">
      <alignment horizontal="right" vertical="center" shrinkToFit="1"/>
    </xf>
    <xf numFmtId="3" fontId="0" fillId="0" borderId="90" xfId="0" applyNumberFormat="1" applyFont="1" applyBorder="1" applyAlignment="1">
      <alignment horizontal="right" vertical="center" shrinkToFit="1"/>
    </xf>
    <xf numFmtId="38" fontId="0" fillId="0" borderId="90" xfId="0" applyNumberFormat="1" applyFont="1" applyBorder="1" applyAlignment="1">
      <alignment horizontal="right" vertical="center" shrinkToFit="1"/>
    </xf>
    <xf numFmtId="38" fontId="0" fillId="0" borderId="88" xfId="0" applyNumberFormat="1" applyFont="1" applyBorder="1" applyAlignment="1">
      <alignment horizontal="right" vertical="center" shrinkToFit="1"/>
    </xf>
    <xf numFmtId="38" fontId="0" fillId="0" borderId="91" xfId="0" applyNumberFormat="1" applyFont="1" applyBorder="1" applyAlignment="1">
      <alignment horizontal="right" vertical="center" shrinkToFit="1"/>
    </xf>
    <xf numFmtId="3" fontId="0" fillId="0" borderId="92" xfId="0" applyNumberFormat="1" applyFont="1" applyBorder="1" applyAlignment="1">
      <alignment horizontal="right" vertical="center" shrinkToFit="1"/>
    </xf>
    <xf numFmtId="3" fontId="0" fillId="0" borderId="93" xfId="0" applyNumberFormat="1" applyFont="1" applyBorder="1" applyAlignment="1">
      <alignment horizontal="right" vertical="center" shrinkToFit="1"/>
    </xf>
    <xf numFmtId="3" fontId="0" fillId="0" borderId="94" xfId="0" applyNumberFormat="1" applyFont="1" applyBorder="1" applyAlignment="1">
      <alignment horizontal="right" vertical="center" shrinkToFit="1"/>
    </xf>
    <xf numFmtId="3" fontId="0" fillId="0" borderId="95" xfId="0" applyNumberFormat="1" applyFont="1" applyBorder="1" applyAlignment="1">
      <alignment horizontal="right" vertical="center" shrinkToFit="1"/>
    </xf>
    <xf numFmtId="38" fontId="0" fillId="0" borderId="95" xfId="0" applyNumberFormat="1" applyFont="1" applyBorder="1" applyAlignment="1">
      <alignment horizontal="right" vertical="center" shrinkToFit="1"/>
    </xf>
    <xf numFmtId="38" fontId="0" fillId="0" borderId="93" xfId="0" applyNumberFormat="1" applyFont="1" applyBorder="1" applyAlignment="1">
      <alignment horizontal="right" vertical="center" shrinkToFit="1"/>
    </xf>
    <xf numFmtId="38" fontId="0" fillId="0" borderId="96" xfId="0" applyNumberFormat="1" applyFont="1" applyBorder="1" applyAlignment="1">
      <alignment horizontal="right" vertical="center" shrinkToFit="1"/>
    </xf>
    <xf numFmtId="3" fontId="0" fillId="0" borderId="97" xfId="0" applyNumberFormat="1" applyFont="1" applyBorder="1" applyAlignment="1">
      <alignment horizontal="right" vertical="center" shrinkToFit="1"/>
    </xf>
    <xf numFmtId="3" fontId="0" fillId="0" borderId="98" xfId="0" applyNumberFormat="1" applyFont="1" applyBorder="1" applyAlignment="1">
      <alignment horizontal="right" vertical="center" shrinkToFit="1"/>
    </xf>
    <xf numFmtId="3" fontId="0" fillId="0" borderId="99" xfId="0" applyNumberFormat="1" applyFont="1" applyBorder="1" applyAlignment="1">
      <alignment horizontal="right" vertical="center" shrinkToFit="1"/>
    </xf>
    <xf numFmtId="3" fontId="0" fillId="0" borderId="100" xfId="0" applyNumberFormat="1" applyFont="1" applyBorder="1" applyAlignment="1">
      <alignment horizontal="right" vertical="center" shrinkToFit="1"/>
    </xf>
    <xf numFmtId="38" fontId="0" fillId="0" borderId="100" xfId="0" applyNumberFormat="1" applyFont="1" applyBorder="1" applyAlignment="1">
      <alignment horizontal="right" vertical="center" shrinkToFit="1"/>
    </xf>
    <xf numFmtId="38" fontId="0" fillId="0" borderId="98" xfId="0" applyNumberFormat="1" applyFont="1" applyBorder="1" applyAlignment="1">
      <alignment horizontal="right" vertical="center" shrinkToFit="1"/>
    </xf>
    <xf numFmtId="38" fontId="0" fillId="0" borderId="101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0" fillId="0" borderId="102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center"/>
    </xf>
    <xf numFmtId="0" fontId="0" fillId="0" borderId="106" xfId="0" applyFont="1" applyBorder="1" applyAlignment="1">
      <alignment horizontal="distributed" vertical="center"/>
    </xf>
    <xf numFmtId="0" fontId="0" fillId="0" borderId="107" xfId="0" applyFont="1" applyBorder="1" applyAlignment="1">
      <alignment horizontal="distributed" vertical="center"/>
    </xf>
    <xf numFmtId="0" fontId="0" fillId="0" borderId="108" xfId="0" applyFont="1" applyBorder="1" applyAlignment="1">
      <alignment horizontal="distributed" vertical="center"/>
    </xf>
    <xf numFmtId="0" fontId="0" fillId="0" borderId="109" xfId="0" applyFont="1" applyBorder="1" applyAlignment="1">
      <alignment horizontal="distributed" vertical="center"/>
    </xf>
    <xf numFmtId="0" fontId="0" fillId="0" borderId="110" xfId="0" applyFont="1" applyBorder="1" applyAlignment="1">
      <alignment horizontal="distributed" vertical="center"/>
    </xf>
    <xf numFmtId="0" fontId="0" fillId="0" borderId="111" xfId="0" applyFont="1" applyBorder="1" applyAlignment="1">
      <alignment horizontal="distributed" vertical="center"/>
    </xf>
    <xf numFmtId="0" fontId="0" fillId="0" borderId="112" xfId="0" applyFont="1" applyBorder="1" applyAlignment="1">
      <alignment horizontal="distributed" vertical="center"/>
    </xf>
    <xf numFmtId="0" fontId="0" fillId="0" borderId="113" xfId="0" applyFont="1" applyBorder="1" applyAlignment="1">
      <alignment horizontal="distributed" vertical="distributed"/>
    </xf>
    <xf numFmtId="0" fontId="0" fillId="0" borderId="114" xfId="0" applyFont="1" applyBorder="1" applyAlignment="1">
      <alignment horizontal="distributed" vertical="distributed"/>
    </xf>
    <xf numFmtId="0" fontId="0" fillId="0" borderId="115" xfId="0" applyFont="1" applyBorder="1" applyAlignment="1">
      <alignment horizontal="distributed" vertical="distributed"/>
    </xf>
    <xf numFmtId="0" fontId="0" fillId="0" borderId="116" xfId="0" applyFont="1" applyBorder="1" applyAlignment="1">
      <alignment horizontal="center" vertical="distributed" textRotation="255"/>
    </xf>
    <xf numFmtId="0" fontId="0" fillId="0" borderId="117" xfId="0" applyFont="1" applyBorder="1" applyAlignment="1">
      <alignment horizontal="distributed" vertical="center" shrinkToFit="1"/>
    </xf>
    <xf numFmtId="0" fontId="0" fillId="0" borderId="118" xfId="0" applyFont="1" applyBorder="1" applyAlignment="1">
      <alignment horizontal="distributed" vertical="center" shrinkToFit="1"/>
    </xf>
    <xf numFmtId="0" fontId="0" fillId="0" borderId="119" xfId="0" applyFont="1" applyBorder="1" applyAlignment="1">
      <alignment horizontal="distributed" vertical="distributed"/>
    </xf>
    <xf numFmtId="0" fontId="0" fillId="0" borderId="120" xfId="0" applyFont="1" applyBorder="1" applyAlignment="1">
      <alignment horizontal="distributed" vertical="distributed"/>
    </xf>
    <xf numFmtId="0" fontId="0" fillId="0" borderId="118" xfId="0" applyFont="1" applyBorder="1" applyAlignment="1">
      <alignment horizontal="distributed" vertical="distributed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22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distributed" vertical="center" shrinkToFit="1"/>
    </xf>
    <xf numFmtId="0" fontId="0" fillId="0" borderId="126" xfId="0" applyFont="1" applyBorder="1" applyAlignment="1">
      <alignment horizontal="distributed" vertical="center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28" xfId="0" applyFont="1" applyBorder="1" applyAlignment="1">
      <alignment horizontal="center" vertical="distributed" textRotation="255" shrinkToFit="1"/>
    </xf>
    <xf numFmtId="0" fontId="0" fillId="0" borderId="129" xfId="0" applyFont="1" applyBorder="1" applyAlignment="1">
      <alignment horizontal="center" vertical="distributed" textRotation="255" shrinkToFit="1"/>
    </xf>
    <xf numFmtId="0" fontId="0" fillId="0" borderId="130" xfId="0" applyFont="1" applyBorder="1" applyAlignment="1">
      <alignment horizontal="center" vertical="distributed" textRotation="255" shrinkToFit="1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center" vertical="distributed" textRotation="255"/>
    </xf>
    <xf numFmtId="0" fontId="0" fillId="0" borderId="135" xfId="0" applyFont="1" applyBorder="1" applyAlignment="1">
      <alignment horizontal="center" vertical="distributed" textRotation="255"/>
    </xf>
    <xf numFmtId="0" fontId="0" fillId="0" borderId="136" xfId="0" applyFont="1" applyBorder="1" applyAlignment="1">
      <alignment horizontal="distributed" vertical="center" shrinkToFit="1"/>
    </xf>
    <xf numFmtId="0" fontId="0" fillId="0" borderId="137" xfId="0" applyFont="1" applyBorder="1" applyAlignment="1">
      <alignment horizontal="distributed" vertical="center" shrinkToFit="1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distributed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distributed" textRotation="255" shrinkToFit="1"/>
    </xf>
    <xf numFmtId="0" fontId="0" fillId="0" borderId="142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distributed" vertical="distributed"/>
    </xf>
    <xf numFmtId="0" fontId="0" fillId="0" borderId="143" xfId="0" applyFont="1" applyBorder="1" applyAlignment="1">
      <alignment horizontal="distributed" vertical="distributed"/>
    </xf>
    <xf numFmtId="0" fontId="0" fillId="0" borderId="144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distributed" vertical="distributed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center" vertical="center" shrinkToFit="1"/>
    </xf>
    <xf numFmtId="0" fontId="0" fillId="0" borderId="149" xfId="0" applyFont="1" applyBorder="1" applyAlignment="1">
      <alignment horizontal="center" vertical="center" shrinkToFit="1"/>
    </xf>
    <xf numFmtId="0" fontId="0" fillId="0" borderId="150" xfId="0" applyFont="1" applyBorder="1" applyAlignment="1">
      <alignment horizontal="center" vertical="center" shrinkToFit="1"/>
    </xf>
    <xf numFmtId="0" fontId="0" fillId="0" borderId="151" xfId="0" applyFont="1" applyBorder="1" applyAlignment="1">
      <alignment horizontal="center" vertical="center" shrinkToFit="1"/>
    </xf>
    <xf numFmtId="0" fontId="0" fillId="0" borderId="116" xfId="0" applyFont="1" applyBorder="1" applyAlignment="1">
      <alignment horizontal="center" vertical="distributed" textRotation="255" shrinkToFit="1"/>
    </xf>
    <xf numFmtId="0" fontId="0" fillId="0" borderId="152" xfId="0" applyFont="1" applyBorder="1" applyAlignment="1">
      <alignment horizontal="center" vertical="distributed" textRotation="255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 shrinkToFit="1"/>
    </xf>
    <xf numFmtId="0" fontId="0" fillId="0" borderId="155" xfId="0" applyFont="1" applyBorder="1" applyAlignment="1">
      <alignment horizontal="distributed" vertical="center" shrinkToFit="1"/>
    </xf>
    <xf numFmtId="0" fontId="0" fillId="0" borderId="156" xfId="0" applyFont="1" applyBorder="1" applyAlignment="1">
      <alignment horizontal="distributed" vertical="center" shrinkToFit="1"/>
    </xf>
    <xf numFmtId="0" fontId="0" fillId="0" borderId="157" xfId="0" applyFont="1" applyBorder="1" applyAlignment="1">
      <alignment horizontal="distributed" vertical="center"/>
    </xf>
    <xf numFmtId="0" fontId="0" fillId="0" borderId="158" xfId="0" applyFont="1" applyBorder="1" applyAlignment="1">
      <alignment horizontal="distributed" vertical="center"/>
    </xf>
    <xf numFmtId="0" fontId="0" fillId="0" borderId="159" xfId="0" applyFont="1" applyBorder="1" applyAlignment="1">
      <alignment horizontal="distributed" vertical="center"/>
    </xf>
    <xf numFmtId="0" fontId="0" fillId="0" borderId="160" xfId="0" applyFont="1" applyBorder="1" applyAlignment="1">
      <alignment horizontal="distributed" vertical="center"/>
    </xf>
    <xf numFmtId="0" fontId="0" fillId="0" borderId="161" xfId="0" applyFont="1" applyBorder="1" applyAlignment="1">
      <alignment horizontal="distributed" vertical="center"/>
    </xf>
    <xf numFmtId="0" fontId="0" fillId="0" borderId="162" xfId="0" applyFont="1" applyBorder="1" applyAlignment="1">
      <alignment horizontal="distributed" vertical="center"/>
    </xf>
    <xf numFmtId="0" fontId="0" fillId="0" borderId="163" xfId="0" applyFont="1" applyBorder="1" applyAlignment="1">
      <alignment horizontal="distributed" vertical="center" shrinkToFit="1"/>
    </xf>
    <xf numFmtId="0" fontId="0" fillId="0" borderId="164" xfId="0" applyFont="1" applyBorder="1" applyAlignment="1">
      <alignment horizontal="distributed" vertical="center" shrinkToFit="1"/>
    </xf>
    <xf numFmtId="0" fontId="0" fillId="0" borderId="165" xfId="0" applyFont="1" applyBorder="1" applyAlignment="1">
      <alignment horizontal="center" vertical="distributed" textRotation="255" shrinkToFit="1"/>
    </xf>
    <xf numFmtId="0" fontId="0" fillId="0" borderId="166" xfId="0" applyFont="1" applyBorder="1" applyAlignment="1">
      <alignment horizontal="distributed" vertical="center" shrinkToFit="1"/>
    </xf>
    <xf numFmtId="0" fontId="0" fillId="0" borderId="167" xfId="0" applyFont="1" applyBorder="1" applyAlignment="1">
      <alignment horizontal="distributed" vertical="center" shrinkToFit="1"/>
    </xf>
    <xf numFmtId="0" fontId="0" fillId="0" borderId="168" xfId="0" applyFont="1" applyBorder="1" applyAlignment="1">
      <alignment horizontal="distributed" vertical="center" shrinkToFit="1"/>
    </xf>
    <xf numFmtId="0" fontId="0" fillId="0" borderId="169" xfId="0" applyFont="1" applyBorder="1" applyAlignment="1">
      <alignment horizontal="distributed" vertical="center" shrinkToFit="1"/>
    </xf>
    <xf numFmtId="0" fontId="0" fillId="0" borderId="121" xfId="0" applyFont="1" applyFill="1" applyBorder="1" applyAlignment="1">
      <alignment horizontal="center" vertical="center" shrinkToFit="1"/>
    </xf>
    <xf numFmtId="0" fontId="0" fillId="0" borderId="122" xfId="0" applyFont="1" applyFill="1" applyBorder="1" applyAlignment="1">
      <alignment horizontal="center" vertical="center" shrinkToFit="1"/>
    </xf>
    <xf numFmtId="0" fontId="0" fillId="0" borderId="148" xfId="0" applyFont="1" applyBorder="1" applyAlignment="1">
      <alignment horizontal="center" vertical="center" shrinkToFit="1"/>
    </xf>
    <xf numFmtId="0" fontId="0" fillId="0" borderId="149" xfId="0" applyFont="1" applyBorder="1" applyAlignment="1">
      <alignment horizontal="center" vertical="center" shrinkToFit="1"/>
    </xf>
    <xf numFmtId="0" fontId="0" fillId="0" borderId="170" xfId="0" applyFont="1" applyBorder="1" applyAlignment="1">
      <alignment horizontal="center" vertical="center" shrinkToFit="1"/>
    </xf>
    <xf numFmtId="0" fontId="0" fillId="0" borderId="171" xfId="0" applyFont="1" applyBorder="1" applyAlignment="1">
      <alignment horizontal="center" vertical="center" shrinkToFit="1"/>
    </xf>
    <xf numFmtId="0" fontId="0" fillId="0" borderId="121" xfId="0" applyFont="1" applyBorder="1" applyAlignment="1">
      <alignment horizontal="center" vertical="center" shrinkToFit="1"/>
    </xf>
    <xf numFmtId="0" fontId="0" fillId="0" borderId="122" xfId="0" applyFont="1" applyBorder="1" applyAlignment="1">
      <alignment horizontal="center" vertical="center" shrinkToFit="1"/>
    </xf>
    <xf numFmtId="0" fontId="0" fillId="0" borderId="150" xfId="0" applyFont="1" applyBorder="1" applyAlignment="1">
      <alignment horizontal="center" vertical="center" shrinkToFit="1"/>
    </xf>
    <xf numFmtId="0" fontId="0" fillId="0" borderId="151" xfId="0" applyFont="1" applyBorder="1" applyAlignment="1">
      <alignment horizontal="center" vertical="center" shrinkToFit="1"/>
    </xf>
    <xf numFmtId="0" fontId="0" fillId="0" borderId="172" xfId="0" applyFont="1" applyBorder="1" applyAlignment="1">
      <alignment horizontal="distributed" vertical="center" shrinkToFit="1"/>
    </xf>
    <xf numFmtId="0" fontId="0" fillId="0" borderId="173" xfId="0" applyFont="1" applyBorder="1" applyAlignment="1">
      <alignment horizontal="distributed" vertical="center" shrinkToFit="1"/>
    </xf>
    <xf numFmtId="0" fontId="0" fillId="0" borderId="174" xfId="0" applyFont="1" applyBorder="1" applyAlignment="1">
      <alignment horizontal="distributed" vertical="center" shrinkToFit="1"/>
    </xf>
    <xf numFmtId="0" fontId="0" fillId="0" borderId="175" xfId="0" applyFont="1" applyBorder="1" applyAlignment="1">
      <alignment horizontal="distributed" vertical="center" shrinkToFit="1"/>
    </xf>
    <xf numFmtId="0" fontId="0" fillId="0" borderId="176" xfId="0" applyFont="1" applyBorder="1" applyAlignment="1">
      <alignment horizontal="distributed" vertical="center" shrinkToFit="1"/>
    </xf>
    <xf numFmtId="0" fontId="0" fillId="0" borderId="177" xfId="0" applyFont="1" applyBorder="1" applyAlignment="1">
      <alignment horizontal="distributed" vertical="center"/>
    </xf>
    <xf numFmtId="0" fontId="0" fillId="0" borderId="178" xfId="0" applyFont="1" applyBorder="1" applyAlignment="1">
      <alignment horizontal="distributed" vertical="center"/>
    </xf>
    <xf numFmtId="0" fontId="0" fillId="0" borderId="179" xfId="0" applyFont="1" applyBorder="1" applyAlignment="1">
      <alignment horizontal="distributed" vertical="center"/>
    </xf>
    <xf numFmtId="0" fontId="0" fillId="0" borderId="180" xfId="0" applyFont="1" applyBorder="1" applyAlignment="1">
      <alignment horizontal="center" vertical="center" shrinkToFit="1"/>
    </xf>
    <xf numFmtId="0" fontId="0" fillId="0" borderId="181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distributed" textRotation="255" shrinkToFit="1"/>
    </xf>
    <xf numFmtId="0" fontId="0" fillId="0" borderId="135" xfId="0" applyFont="1" applyBorder="1" applyAlignment="1">
      <alignment horizontal="center" vertical="distributed" textRotation="255" shrinkToFit="1"/>
    </xf>
    <xf numFmtId="0" fontId="0" fillId="0" borderId="117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8"/>
  <sheetViews>
    <sheetView tabSelected="1" zoomScale="95" zoomScaleNormal="9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ht="15.75" customHeight="1">
      <c r="M2" s="3"/>
    </row>
    <row r="3" spans="1:17" ht="17.25" customHeight="1" thickBo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2</v>
      </c>
      <c r="O3" s="6"/>
      <c r="P3" s="6"/>
      <c r="Q3" s="7"/>
    </row>
    <row r="4" spans="1:25" ht="17.25" customHeight="1">
      <c r="A4" s="139" t="s">
        <v>3</v>
      </c>
      <c r="B4" s="140"/>
      <c r="C4" s="141"/>
      <c r="D4" s="145" t="s">
        <v>4</v>
      </c>
      <c r="E4" s="145"/>
      <c r="F4" s="146"/>
      <c r="G4" s="145" t="s">
        <v>5</v>
      </c>
      <c r="H4" s="145"/>
      <c r="I4" s="145"/>
      <c r="J4" s="147" t="s">
        <v>6</v>
      </c>
      <c r="K4" s="148"/>
      <c r="L4" s="149"/>
      <c r="M4" s="8"/>
      <c r="N4" s="139" t="s">
        <v>3</v>
      </c>
      <c r="O4" s="140"/>
      <c r="P4" s="141"/>
      <c r="Q4" s="145" t="str">
        <f>$D$4</f>
        <v>平 成 2 5 年 </v>
      </c>
      <c r="R4" s="145"/>
      <c r="S4" s="146"/>
      <c r="T4" s="145" t="str">
        <f>$G$4</f>
        <v>平 成 2 6 年 </v>
      </c>
      <c r="U4" s="145"/>
      <c r="V4" s="145"/>
      <c r="W4" s="147" t="s">
        <v>6</v>
      </c>
      <c r="X4" s="148"/>
      <c r="Y4" s="149"/>
    </row>
    <row r="5" spans="1:25" ht="17.25" customHeight="1">
      <c r="A5" s="142"/>
      <c r="B5" s="143"/>
      <c r="C5" s="144"/>
      <c r="D5" s="9" t="s">
        <v>7</v>
      </c>
      <c r="E5" s="10" t="s">
        <v>8</v>
      </c>
      <c r="F5" s="11" t="s">
        <v>9</v>
      </c>
      <c r="G5" s="12" t="s">
        <v>7</v>
      </c>
      <c r="H5" s="10" t="s">
        <v>8</v>
      </c>
      <c r="I5" s="11" t="s">
        <v>9</v>
      </c>
      <c r="J5" s="12" t="s">
        <v>7</v>
      </c>
      <c r="K5" s="10" t="s">
        <v>8</v>
      </c>
      <c r="L5" s="13" t="s">
        <v>9</v>
      </c>
      <c r="M5" s="14"/>
      <c r="N5" s="142"/>
      <c r="O5" s="143"/>
      <c r="P5" s="144"/>
      <c r="Q5" s="9" t="s">
        <v>7</v>
      </c>
      <c r="R5" s="10" t="s">
        <v>8</v>
      </c>
      <c r="S5" s="11" t="s">
        <v>9</v>
      </c>
      <c r="T5" s="12" t="s">
        <v>7</v>
      </c>
      <c r="U5" s="10" t="s">
        <v>8</v>
      </c>
      <c r="V5" s="11" t="s">
        <v>9</v>
      </c>
      <c r="W5" s="12" t="s">
        <v>7</v>
      </c>
      <c r="X5" s="10" t="s">
        <v>8</v>
      </c>
      <c r="Y5" s="13" t="s">
        <v>9</v>
      </c>
    </row>
    <row r="6" spans="1:25" ht="17.25" customHeight="1" thickBot="1">
      <c r="A6" s="150" t="s">
        <v>10</v>
      </c>
      <c r="B6" s="151"/>
      <c r="C6" s="152"/>
      <c r="D6" s="15">
        <f aca="true" t="shared" si="0" ref="D6:I6">SUM(D7:D14)+D17</f>
        <v>238</v>
      </c>
      <c r="E6" s="16">
        <f t="shared" si="0"/>
        <v>6</v>
      </c>
      <c r="F6" s="17">
        <f t="shared" si="0"/>
        <v>431</v>
      </c>
      <c r="G6" s="18">
        <f t="shared" si="0"/>
        <v>213</v>
      </c>
      <c r="H6" s="16">
        <f t="shared" si="0"/>
        <v>9</v>
      </c>
      <c r="I6" s="17">
        <f t="shared" si="0"/>
        <v>369</v>
      </c>
      <c r="J6" s="19">
        <f aca="true" t="shared" si="1" ref="J6:L24">G6-D6</f>
        <v>-25</v>
      </c>
      <c r="K6" s="20">
        <f t="shared" si="1"/>
        <v>3</v>
      </c>
      <c r="L6" s="21">
        <f t="shared" si="1"/>
        <v>-62</v>
      </c>
      <c r="M6" s="3"/>
      <c r="N6" s="150" t="s">
        <v>10</v>
      </c>
      <c r="O6" s="151"/>
      <c r="P6" s="152"/>
      <c r="Q6" s="22">
        <f aca="true" t="shared" si="2" ref="Q6:V6">SUM(Q7:Q18)</f>
        <v>238</v>
      </c>
      <c r="R6" s="23">
        <f t="shared" si="2"/>
        <v>6</v>
      </c>
      <c r="S6" s="24">
        <f t="shared" si="2"/>
        <v>431</v>
      </c>
      <c r="T6" s="25">
        <f t="shared" si="2"/>
        <v>213</v>
      </c>
      <c r="U6" s="23">
        <f t="shared" si="2"/>
        <v>9</v>
      </c>
      <c r="V6" s="24">
        <f t="shared" si="2"/>
        <v>369</v>
      </c>
      <c r="W6" s="26">
        <f aca="true" t="shared" si="3" ref="W6:Y20">T6-Q6</f>
        <v>-25</v>
      </c>
      <c r="X6" s="27">
        <f t="shared" si="3"/>
        <v>3</v>
      </c>
      <c r="Y6" s="28">
        <f t="shared" si="3"/>
        <v>-62</v>
      </c>
    </row>
    <row r="7" spans="1:25" ht="17.25" customHeight="1" thickTop="1">
      <c r="A7" s="153" t="s">
        <v>11</v>
      </c>
      <c r="B7" s="154" t="s">
        <v>12</v>
      </c>
      <c r="C7" s="155"/>
      <c r="D7" s="29"/>
      <c r="E7" s="30"/>
      <c r="F7" s="31"/>
      <c r="G7" s="32"/>
      <c r="H7" s="30"/>
      <c r="I7" s="31"/>
      <c r="J7" s="33">
        <f t="shared" si="1"/>
        <v>0</v>
      </c>
      <c r="K7" s="34">
        <f t="shared" si="1"/>
        <v>0</v>
      </c>
      <c r="L7" s="35">
        <f t="shared" si="1"/>
        <v>0</v>
      </c>
      <c r="M7" s="3"/>
      <c r="N7" s="156" t="s">
        <v>13</v>
      </c>
      <c r="O7" s="157"/>
      <c r="P7" s="158"/>
      <c r="Q7" s="29">
        <v>20</v>
      </c>
      <c r="R7" s="30">
        <v>1</v>
      </c>
      <c r="S7" s="31">
        <v>45</v>
      </c>
      <c r="T7" s="32">
        <v>20</v>
      </c>
      <c r="U7" s="30">
        <v>2</v>
      </c>
      <c r="V7" s="31">
        <v>25</v>
      </c>
      <c r="W7" s="33">
        <f t="shared" si="3"/>
        <v>0</v>
      </c>
      <c r="X7" s="34">
        <f t="shared" si="3"/>
        <v>1</v>
      </c>
      <c r="Y7" s="35">
        <f t="shared" si="3"/>
        <v>-20</v>
      </c>
    </row>
    <row r="8" spans="1:25" ht="17.25" customHeight="1">
      <c r="A8" s="153"/>
      <c r="B8" s="159" t="s">
        <v>14</v>
      </c>
      <c r="C8" s="160"/>
      <c r="D8" s="36">
        <v>4</v>
      </c>
      <c r="E8" s="37">
        <v>0</v>
      </c>
      <c r="F8" s="38">
        <v>6</v>
      </c>
      <c r="G8" s="39">
        <v>7</v>
      </c>
      <c r="H8" s="37">
        <v>0</v>
      </c>
      <c r="I8" s="38">
        <v>9</v>
      </c>
      <c r="J8" s="40">
        <f t="shared" si="1"/>
        <v>3</v>
      </c>
      <c r="K8" s="41">
        <f t="shared" si="1"/>
        <v>0</v>
      </c>
      <c r="L8" s="42">
        <f t="shared" si="1"/>
        <v>3</v>
      </c>
      <c r="M8" s="3"/>
      <c r="N8" s="161" t="s">
        <v>15</v>
      </c>
      <c r="O8" s="162"/>
      <c r="P8" s="163"/>
      <c r="Q8" s="36">
        <v>11</v>
      </c>
      <c r="R8" s="37">
        <v>2</v>
      </c>
      <c r="S8" s="38">
        <v>17</v>
      </c>
      <c r="T8" s="39">
        <v>16</v>
      </c>
      <c r="U8" s="37">
        <v>1</v>
      </c>
      <c r="V8" s="38">
        <v>17</v>
      </c>
      <c r="W8" s="40">
        <f t="shared" si="3"/>
        <v>5</v>
      </c>
      <c r="X8" s="41">
        <f t="shared" si="3"/>
        <v>-1</v>
      </c>
      <c r="Y8" s="42">
        <f t="shared" si="3"/>
        <v>0</v>
      </c>
    </row>
    <row r="9" spans="1:25" ht="17.25" customHeight="1">
      <c r="A9" s="153"/>
      <c r="B9" s="159" t="s">
        <v>16</v>
      </c>
      <c r="C9" s="160"/>
      <c r="D9" s="36">
        <v>61</v>
      </c>
      <c r="E9" s="37">
        <v>1</v>
      </c>
      <c r="F9" s="38">
        <v>119</v>
      </c>
      <c r="G9" s="39">
        <v>57</v>
      </c>
      <c r="H9" s="37">
        <v>2</v>
      </c>
      <c r="I9" s="38">
        <v>93</v>
      </c>
      <c r="J9" s="40">
        <f t="shared" si="1"/>
        <v>-4</v>
      </c>
      <c r="K9" s="41">
        <f t="shared" si="1"/>
        <v>1</v>
      </c>
      <c r="L9" s="42">
        <f t="shared" si="1"/>
        <v>-26</v>
      </c>
      <c r="M9" s="3"/>
      <c r="N9" s="161" t="s">
        <v>17</v>
      </c>
      <c r="O9" s="162"/>
      <c r="P9" s="163"/>
      <c r="Q9" s="36">
        <v>18</v>
      </c>
      <c r="R9" s="37">
        <v>1</v>
      </c>
      <c r="S9" s="38">
        <v>30</v>
      </c>
      <c r="T9" s="39">
        <v>18</v>
      </c>
      <c r="U9" s="37">
        <v>1</v>
      </c>
      <c r="V9" s="38">
        <v>26</v>
      </c>
      <c r="W9" s="40">
        <f t="shared" si="3"/>
        <v>0</v>
      </c>
      <c r="X9" s="41">
        <f t="shared" si="3"/>
        <v>0</v>
      </c>
      <c r="Y9" s="42">
        <f t="shared" si="3"/>
        <v>-4</v>
      </c>
    </row>
    <row r="10" spans="1:25" ht="17.25" customHeight="1">
      <c r="A10" s="153"/>
      <c r="B10" s="159" t="s">
        <v>18</v>
      </c>
      <c r="C10" s="160"/>
      <c r="D10" s="36">
        <v>50</v>
      </c>
      <c r="E10" s="37">
        <v>0</v>
      </c>
      <c r="F10" s="38">
        <v>85</v>
      </c>
      <c r="G10" s="39">
        <v>47</v>
      </c>
      <c r="H10" s="37">
        <v>3</v>
      </c>
      <c r="I10" s="38">
        <v>86</v>
      </c>
      <c r="J10" s="40">
        <f t="shared" si="1"/>
        <v>-3</v>
      </c>
      <c r="K10" s="41">
        <f t="shared" si="1"/>
        <v>3</v>
      </c>
      <c r="L10" s="42">
        <f t="shared" si="1"/>
        <v>1</v>
      </c>
      <c r="M10" s="3"/>
      <c r="N10" s="161" t="s">
        <v>19</v>
      </c>
      <c r="O10" s="162"/>
      <c r="P10" s="163"/>
      <c r="Q10" s="36">
        <v>16</v>
      </c>
      <c r="R10" s="37">
        <v>0</v>
      </c>
      <c r="S10" s="38">
        <v>27</v>
      </c>
      <c r="T10" s="39">
        <v>16</v>
      </c>
      <c r="U10" s="37">
        <v>0</v>
      </c>
      <c r="V10" s="38">
        <v>28</v>
      </c>
      <c r="W10" s="40">
        <f t="shared" si="3"/>
        <v>0</v>
      </c>
      <c r="X10" s="41">
        <f t="shared" si="3"/>
        <v>0</v>
      </c>
      <c r="Y10" s="42">
        <f t="shared" si="3"/>
        <v>1</v>
      </c>
    </row>
    <row r="11" spans="1:25" ht="17.25" customHeight="1">
      <c r="A11" s="153"/>
      <c r="B11" s="159" t="s">
        <v>20</v>
      </c>
      <c r="C11" s="160"/>
      <c r="D11" s="36">
        <v>58</v>
      </c>
      <c r="E11" s="37">
        <v>2</v>
      </c>
      <c r="F11" s="38">
        <v>103</v>
      </c>
      <c r="G11" s="39">
        <v>40</v>
      </c>
      <c r="H11" s="37">
        <v>3</v>
      </c>
      <c r="I11" s="38">
        <v>63</v>
      </c>
      <c r="J11" s="40">
        <f t="shared" si="1"/>
        <v>-18</v>
      </c>
      <c r="K11" s="41">
        <f t="shared" si="1"/>
        <v>1</v>
      </c>
      <c r="L11" s="42">
        <f t="shared" si="1"/>
        <v>-40</v>
      </c>
      <c r="M11" s="3"/>
      <c r="N11" s="161" t="s">
        <v>21</v>
      </c>
      <c r="O11" s="162"/>
      <c r="P11" s="163"/>
      <c r="Q11" s="36">
        <v>27</v>
      </c>
      <c r="R11" s="37">
        <v>1</v>
      </c>
      <c r="S11" s="38">
        <v>59</v>
      </c>
      <c r="T11" s="39">
        <v>20</v>
      </c>
      <c r="U11" s="37">
        <v>1</v>
      </c>
      <c r="V11" s="38">
        <v>60</v>
      </c>
      <c r="W11" s="40">
        <f t="shared" si="3"/>
        <v>-7</v>
      </c>
      <c r="X11" s="41">
        <f t="shared" si="3"/>
        <v>0</v>
      </c>
      <c r="Y11" s="42">
        <f t="shared" si="3"/>
        <v>1</v>
      </c>
    </row>
    <row r="12" spans="1:25" ht="17.25" customHeight="1">
      <c r="A12" s="153"/>
      <c r="B12" s="159" t="s">
        <v>22</v>
      </c>
      <c r="C12" s="160"/>
      <c r="D12" s="36">
        <v>35</v>
      </c>
      <c r="E12" s="37">
        <v>2</v>
      </c>
      <c r="F12" s="38">
        <v>56</v>
      </c>
      <c r="G12" s="39">
        <v>36</v>
      </c>
      <c r="H12" s="37">
        <v>1</v>
      </c>
      <c r="I12" s="38">
        <v>54</v>
      </c>
      <c r="J12" s="40">
        <f t="shared" si="1"/>
        <v>1</v>
      </c>
      <c r="K12" s="41">
        <f t="shared" si="1"/>
        <v>-1</v>
      </c>
      <c r="L12" s="42">
        <f t="shared" si="1"/>
        <v>-2</v>
      </c>
      <c r="M12" s="3"/>
      <c r="N12" s="161" t="s">
        <v>23</v>
      </c>
      <c r="O12" s="162"/>
      <c r="P12" s="163"/>
      <c r="Q12" s="36">
        <v>19</v>
      </c>
      <c r="R12" s="37">
        <v>0</v>
      </c>
      <c r="S12" s="38">
        <v>32</v>
      </c>
      <c r="T12" s="39">
        <v>13</v>
      </c>
      <c r="U12" s="37">
        <v>0</v>
      </c>
      <c r="V12" s="38">
        <v>24</v>
      </c>
      <c r="W12" s="40">
        <f t="shared" si="3"/>
        <v>-6</v>
      </c>
      <c r="X12" s="41">
        <f t="shared" si="3"/>
        <v>0</v>
      </c>
      <c r="Y12" s="42">
        <f t="shared" si="3"/>
        <v>-8</v>
      </c>
    </row>
    <row r="13" spans="1:25" ht="17.25" customHeight="1" thickBot="1">
      <c r="A13" s="153"/>
      <c r="B13" s="164" t="s">
        <v>24</v>
      </c>
      <c r="C13" s="165"/>
      <c r="D13" s="43">
        <v>20</v>
      </c>
      <c r="E13" s="44">
        <v>0</v>
      </c>
      <c r="F13" s="45">
        <v>44</v>
      </c>
      <c r="G13" s="46">
        <v>11</v>
      </c>
      <c r="H13" s="44">
        <v>0</v>
      </c>
      <c r="I13" s="45">
        <v>19</v>
      </c>
      <c r="J13" s="47">
        <f t="shared" si="1"/>
        <v>-9</v>
      </c>
      <c r="K13" s="48">
        <f t="shared" si="1"/>
        <v>0</v>
      </c>
      <c r="L13" s="49">
        <f t="shared" si="1"/>
        <v>-25</v>
      </c>
      <c r="M13" s="3"/>
      <c r="N13" s="161" t="s">
        <v>25</v>
      </c>
      <c r="O13" s="162"/>
      <c r="P13" s="163"/>
      <c r="Q13" s="36">
        <v>15</v>
      </c>
      <c r="R13" s="37">
        <v>0</v>
      </c>
      <c r="S13" s="38">
        <v>22</v>
      </c>
      <c r="T13" s="39">
        <v>15</v>
      </c>
      <c r="U13" s="37">
        <v>0</v>
      </c>
      <c r="V13" s="38">
        <v>26</v>
      </c>
      <c r="W13" s="40">
        <f t="shared" si="3"/>
        <v>0</v>
      </c>
      <c r="X13" s="41">
        <f t="shared" si="3"/>
        <v>0</v>
      </c>
      <c r="Y13" s="42">
        <f t="shared" si="3"/>
        <v>4</v>
      </c>
    </row>
    <row r="14" spans="1:25" ht="17.25" customHeight="1" thickTop="1">
      <c r="A14" s="166" t="s">
        <v>26</v>
      </c>
      <c r="B14" s="167"/>
      <c r="C14" s="50" t="s">
        <v>27</v>
      </c>
      <c r="D14" s="51">
        <f aca="true" t="shared" si="4" ref="D14:I14">SUM(D15:D16)</f>
        <v>9</v>
      </c>
      <c r="E14" s="52">
        <f t="shared" si="4"/>
        <v>1</v>
      </c>
      <c r="F14" s="53">
        <f t="shared" si="4"/>
        <v>17</v>
      </c>
      <c r="G14" s="54">
        <f t="shared" si="4"/>
        <v>14</v>
      </c>
      <c r="H14" s="52">
        <f t="shared" si="4"/>
        <v>0</v>
      </c>
      <c r="I14" s="53">
        <f t="shared" si="4"/>
        <v>43</v>
      </c>
      <c r="J14" s="55">
        <f t="shared" si="1"/>
        <v>5</v>
      </c>
      <c r="K14" s="56">
        <f t="shared" si="1"/>
        <v>-1</v>
      </c>
      <c r="L14" s="57">
        <f t="shared" si="1"/>
        <v>26</v>
      </c>
      <c r="M14" s="3"/>
      <c r="N14" s="161" t="s">
        <v>28</v>
      </c>
      <c r="O14" s="162"/>
      <c r="P14" s="163"/>
      <c r="Q14" s="36">
        <v>32</v>
      </c>
      <c r="R14" s="37">
        <v>0</v>
      </c>
      <c r="S14" s="38">
        <v>63</v>
      </c>
      <c r="T14" s="39">
        <v>27</v>
      </c>
      <c r="U14" s="37">
        <v>1</v>
      </c>
      <c r="V14" s="38">
        <v>38</v>
      </c>
      <c r="W14" s="40">
        <f t="shared" si="3"/>
        <v>-5</v>
      </c>
      <c r="X14" s="41">
        <f t="shared" si="3"/>
        <v>1</v>
      </c>
      <c r="Y14" s="42">
        <f t="shared" si="3"/>
        <v>-25</v>
      </c>
    </row>
    <row r="15" spans="1:25" ht="17.25" customHeight="1">
      <c r="A15" s="168"/>
      <c r="B15" s="169"/>
      <c r="C15" s="58" t="s">
        <v>29</v>
      </c>
      <c r="D15" s="59">
        <v>8</v>
      </c>
      <c r="E15" s="60">
        <v>1</v>
      </c>
      <c r="F15" s="61">
        <v>16</v>
      </c>
      <c r="G15" s="62">
        <v>10</v>
      </c>
      <c r="H15" s="60">
        <v>0</v>
      </c>
      <c r="I15" s="61">
        <v>36</v>
      </c>
      <c r="J15" s="63">
        <f t="shared" si="1"/>
        <v>2</v>
      </c>
      <c r="K15" s="64">
        <f t="shared" si="1"/>
        <v>-1</v>
      </c>
      <c r="L15" s="65">
        <f t="shared" si="1"/>
        <v>20</v>
      </c>
      <c r="M15" s="3"/>
      <c r="N15" s="161" t="s">
        <v>30</v>
      </c>
      <c r="O15" s="162"/>
      <c r="P15" s="163"/>
      <c r="Q15" s="36">
        <v>24</v>
      </c>
      <c r="R15" s="37">
        <v>0</v>
      </c>
      <c r="S15" s="38">
        <v>46</v>
      </c>
      <c r="T15" s="39">
        <v>18</v>
      </c>
      <c r="U15" s="37">
        <v>1</v>
      </c>
      <c r="V15" s="38">
        <v>34</v>
      </c>
      <c r="W15" s="40">
        <f t="shared" si="3"/>
        <v>-6</v>
      </c>
      <c r="X15" s="41">
        <f t="shared" si="3"/>
        <v>1</v>
      </c>
      <c r="Y15" s="42">
        <f t="shared" si="3"/>
        <v>-12</v>
      </c>
    </row>
    <row r="16" spans="1:25" ht="17.25" customHeight="1" thickBot="1">
      <c r="A16" s="168"/>
      <c r="B16" s="169"/>
      <c r="C16" s="66" t="s">
        <v>31</v>
      </c>
      <c r="D16" s="43">
        <v>1</v>
      </c>
      <c r="E16" s="44">
        <v>0</v>
      </c>
      <c r="F16" s="45">
        <v>1</v>
      </c>
      <c r="G16" s="46">
        <v>4</v>
      </c>
      <c r="H16" s="44">
        <v>0</v>
      </c>
      <c r="I16" s="45">
        <v>7</v>
      </c>
      <c r="J16" s="47">
        <f t="shared" si="1"/>
        <v>3</v>
      </c>
      <c r="K16" s="48">
        <f t="shared" si="1"/>
        <v>0</v>
      </c>
      <c r="L16" s="49">
        <f t="shared" si="1"/>
        <v>6</v>
      </c>
      <c r="M16" s="3"/>
      <c r="N16" s="161" t="s">
        <v>32</v>
      </c>
      <c r="O16" s="162"/>
      <c r="P16" s="163"/>
      <c r="Q16" s="36">
        <v>22</v>
      </c>
      <c r="R16" s="37">
        <v>1</v>
      </c>
      <c r="S16" s="38">
        <v>40</v>
      </c>
      <c r="T16" s="39">
        <v>12</v>
      </c>
      <c r="U16" s="37">
        <v>0</v>
      </c>
      <c r="V16" s="38">
        <v>19</v>
      </c>
      <c r="W16" s="40">
        <f t="shared" si="3"/>
        <v>-10</v>
      </c>
      <c r="X16" s="41">
        <f t="shared" si="3"/>
        <v>-1</v>
      </c>
      <c r="Y16" s="42">
        <f t="shared" si="3"/>
        <v>-21</v>
      </c>
    </row>
    <row r="17" spans="1:25" ht="17.25" customHeight="1" thickBot="1" thickTop="1">
      <c r="A17" s="170" t="s">
        <v>33</v>
      </c>
      <c r="B17" s="171"/>
      <c r="C17" s="172"/>
      <c r="D17" s="67">
        <v>1</v>
      </c>
      <c r="E17" s="68">
        <v>0</v>
      </c>
      <c r="F17" s="69">
        <v>1</v>
      </c>
      <c r="G17" s="70">
        <v>1</v>
      </c>
      <c r="H17" s="68">
        <v>0</v>
      </c>
      <c r="I17" s="69">
        <v>2</v>
      </c>
      <c r="J17" s="71">
        <f t="shared" si="1"/>
        <v>0</v>
      </c>
      <c r="K17" s="72">
        <f t="shared" si="1"/>
        <v>0</v>
      </c>
      <c r="L17" s="73">
        <f t="shared" si="1"/>
        <v>1</v>
      </c>
      <c r="M17" s="3"/>
      <c r="N17" s="161" t="s">
        <v>34</v>
      </c>
      <c r="O17" s="162"/>
      <c r="P17" s="163"/>
      <c r="Q17" s="36">
        <v>11</v>
      </c>
      <c r="R17" s="37">
        <v>0</v>
      </c>
      <c r="S17" s="38">
        <v>18</v>
      </c>
      <c r="T17" s="39">
        <v>13</v>
      </c>
      <c r="U17" s="37">
        <v>0</v>
      </c>
      <c r="V17" s="38">
        <v>15</v>
      </c>
      <c r="W17" s="40">
        <f t="shared" si="3"/>
        <v>2</v>
      </c>
      <c r="X17" s="41">
        <f t="shared" si="3"/>
        <v>0</v>
      </c>
      <c r="Y17" s="42">
        <f t="shared" si="3"/>
        <v>-3</v>
      </c>
    </row>
    <row r="18" spans="1:25" ht="17.25" customHeight="1" thickBot="1" thickTop="1">
      <c r="A18" s="173" t="s">
        <v>35</v>
      </c>
      <c r="B18" s="175" t="s">
        <v>36</v>
      </c>
      <c r="C18" s="176"/>
      <c r="D18" s="74">
        <v>28</v>
      </c>
      <c r="E18" s="75">
        <v>1</v>
      </c>
      <c r="F18" s="76">
        <v>46</v>
      </c>
      <c r="G18" s="77">
        <v>38</v>
      </c>
      <c r="H18" s="75">
        <v>2</v>
      </c>
      <c r="I18" s="76">
        <v>56</v>
      </c>
      <c r="J18" s="78">
        <f t="shared" si="1"/>
        <v>10</v>
      </c>
      <c r="K18" s="79">
        <f t="shared" si="1"/>
        <v>1</v>
      </c>
      <c r="L18" s="80">
        <f t="shared" si="1"/>
        <v>10</v>
      </c>
      <c r="M18" s="3"/>
      <c r="N18" s="177" t="s">
        <v>37</v>
      </c>
      <c r="O18" s="178"/>
      <c r="P18" s="179"/>
      <c r="Q18" s="43">
        <v>23</v>
      </c>
      <c r="R18" s="44">
        <v>0</v>
      </c>
      <c r="S18" s="45">
        <v>32</v>
      </c>
      <c r="T18" s="46">
        <v>25</v>
      </c>
      <c r="U18" s="44">
        <v>2</v>
      </c>
      <c r="V18" s="45">
        <v>57</v>
      </c>
      <c r="W18" s="47">
        <f t="shared" si="3"/>
        <v>2</v>
      </c>
      <c r="X18" s="48">
        <f t="shared" si="3"/>
        <v>2</v>
      </c>
      <c r="Y18" s="49">
        <f t="shared" si="3"/>
        <v>25</v>
      </c>
    </row>
    <row r="19" spans="1:25" ht="17.25" customHeight="1" thickTop="1">
      <c r="A19" s="153"/>
      <c r="B19" s="180" t="s">
        <v>38</v>
      </c>
      <c r="C19" s="81" t="s">
        <v>27</v>
      </c>
      <c r="D19" s="22">
        <f aca="true" t="shared" si="5" ref="D19:I19">SUM(D20:D22)</f>
        <v>0</v>
      </c>
      <c r="E19" s="23">
        <f t="shared" si="5"/>
        <v>0</v>
      </c>
      <c r="F19" s="24">
        <f t="shared" si="5"/>
        <v>0</v>
      </c>
      <c r="G19" s="25">
        <f t="shared" si="5"/>
        <v>0</v>
      </c>
      <c r="H19" s="23">
        <f t="shared" si="5"/>
        <v>0</v>
      </c>
      <c r="I19" s="24">
        <f t="shared" si="5"/>
        <v>0</v>
      </c>
      <c r="J19" s="26">
        <f t="shared" si="1"/>
        <v>0</v>
      </c>
      <c r="K19" s="27">
        <f t="shared" si="1"/>
        <v>0</v>
      </c>
      <c r="L19" s="28">
        <f t="shared" si="1"/>
        <v>0</v>
      </c>
      <c r="M19" s="3"/>
      <c r="N19" s="183" t="s">
        <v>39</v>
      </c>
      <c r="O19" s="184"/>
      <c r="P19" s="185"/>
      <c r="Q19" s="74">
        <f aca="true" t="shared" si="6" ref="Q19:V19">SUM(Q7:Q12)</f>
        <v>111</v>
      </c>
      <c r="R19" s="75">
        <f t="shared" si="6"/>
        <v>5</v>
      </c>
      <c r="S19" s="76">
        <f t="shared" si="6"/>
        <v>210</v>
      </c>
      <c r="T19" s="77">
        <f t="shared" si="6"/>
        <v>103</v>
      </c>
      <c r="U19" s="75">
        <f t="shared" si="6"/>
        <v>5</v>
      </c>
      <c r="V19" s="76">
        <f t="shared" si="6"/>
        <v>180</v>
      </c>
      <c r="W19" s="78">
        <f t="shared" si="3"/>
        <v>-8</v>
      </c>
      <c r="X19" s="79">
        <f t="shared" si="3"/>
        <v>0</v>
      </c>
      <c r="Y19" s="80">
        <f t="shared" si="3"/>
        <v>-30</v>
      </c>
    </row>
    <row r="20" spans="1:25" ht="17.25" customHeight="1" thickBot="1">
      <c r="A20" s="153"/>
      <c r="B20" s="181"/>
      <c r="C20" s="82" t="s">
        <v>40</v>
      </c>
      <c r="D20" s="59"/>
      <c r="E20" s="60"/>
      <c r="F20" s="61"/>
      <c r="G20" s="62"/>
      <c r="H20" s="60"/>
      <c r="I20" s="61"/>
      <c r="J20" s="63">
        <f t="shared" si="1"/>
        <v>0</v>
      </c>
      <c r="K20" s="64">
        <f t="shared" si="1"/>
        <v>0</v>
      </c>
      <c r="L20" s="65">
        <f t="shared" si="1"/>
        <v>0</v>
      </c>
      <c r="M20" s="3"/>
      <c r="N20" s="186" t="s">
        <v>41</v>
      </c>
      <c r="O20" s="187"/>
      <c r="P20" s="188"/>
      <c r="Q20" s="83">
        <f aca="true" t="shared" si="7" ref="Q20:V20">SUM(Q13:Q18)</f>
        <v>127</v>
      </c>
      <c r="R20" s="84">
        <f t="shared" si="7"/>
        <v>1</v>
      </c>
      <c r="S20" s="85">
        <f t="shared" si="7"/>
        <v>221</v>
      </c>
      <c r="T20" s="86">
        <f t="shared" si="7"/>
        <v>110</v>
      </c>
      <c r="U20" s="84">
        <f t="shared" si="7"/>
        <v>4</v>
      </c>
      <c r="V20" s="85">
        <f t="shared" si="7"/>
        <v>189</v>
      </c>
      <c r="W20" s="87">
        <f t="shared" si="3"/>
        <v>-17</v>
      </c>
      <c r="X20" s="88">
        <f t="shared" si="3"/>
        <v>3</v>
      </c>
      <c r="Y20" s="89">
        <f t="shared" si="3"/>
        <v>-32</v>
      </c>
    </row>
    <row r="21" spans="1:13" ht="17.25" customHeight="1">
      <c r="A21" s="153"/>
      <c r="B21" s="181"/>
      <c r="C21" s="90" t="s">
        <v>42</v>
      </c>
      <c r="D21" s="36"/>
      <c r="E21" s="37"/>
      <c r="F21" s="38"/>
      <c r="G21" s="39"/>
      <c r="H21" s="37"/>
      <c r="I21" s="38"/>
      <c r="J21" s="40">
        <f t="shared" si="1"/>
        <v>0</v>
      </c>
      <c r="K21" s="41">
        <f t="shared" si="1"/>
        <v>0</v>
      </c>
      <c r="L21" s="42">
        <f t="shared" si="1"/>
        <v>0</v>
      </c>
      <c r="M21" s="3"/>
    </row>
    <row r="22" spans="1:14" ht="17.25" customHeight="1" thickBot="1">
      <c r="A22" s="153"/>
      <c r="B22" s="182"/>
      <c r="C22" s="91" t="s">
        <v>43</v>
      </c>
      <c r="D22" s="92"/>
      <c r="E22" s="93"/>
      <c r="F22" s="94"/>
      <c r="G22" s="95"/>
      <c r="H22" s="93"/>
      <c r="I22" s="94"/>
      <c r="J22" s="96">
        <f t="shared" si="1"/>
        <v>0</v>
      </c>
      <c r="K22" s="97">
        <f t="shared" si="1"/>
        <v>0</v>
      </c>
      <c r="L22" s="98">
        <f t="shared" si="1"/>
        <v>0</v>
      </c>
      <c r="M22" s="3"/>
      <c r="N22" s="2" t="s">
        <v>44</v>
      </c>
    </row>
    <row r="23" spans="1:25" ht="17.25" customHeight="1">
      <c r="A23" s="153"/>
      <c r="B23" s="189" t="s">
        <v>45</v>
      </c>
      <c r="C23" s="190"/>
      <c r="D23" s="59"/>
      <c r="E23" s="60"/>
      <c r="F23" s="61"/>
      <c r="G23" s="62"/>
      <c r="H23" s="60"/>
      <c r="I23" s="61"/>
      <c r="J23" s="63">
        <f t="shared" si="1"/>
        <v>0</v>
      </c>
      <c r="K23" s="64">
        <f t="shared" si="1"/>
        <v>0</v>
      </c>
      <c r="L23" s="65">
        <f t="shared" si="1"/>
        <v>0</v>
      </c>
      <c r="M23" s="3"/>
      <c r="N23" s="139" t="s">
        <v>3</v>
      </c>
      <c r="O23" s="140"/>
      <c r="P23" s="141"/>
      <c r="Q23" s="145" t="str">
        <f>$D$4</f>
        <v>平 成 2 5 年 </v>
      </c>
      <c r="R23" s="145"/>
      <c r="S23" s="146"/>
      <c r="T23" s="145" t="str">
        <f>$G$4</f>
        <v>平 成 2 6 年 </v>
      </c>
      <c r="U23" s="145"/>
      <c r="V23" s="145"/>
      <c r="W23" s="147" t="s">
        <v>6</v>
      </c>
      <c r="X23" s="148"/>
      <c r="Y23" s="149"/>
    </row>
    <row r="24" spans="1:25" ht="17.25" customHeight="1" thickBot="1">
      <c r="A24" s="174"/>
      <c r="B24" s="191" t="s">
        <v>46</v>
      </c>
      <c r="C24" s="192"/>
      <c r="D24" s="99">
        <v>6</v>
      </c>
      <c r="E24" s="100">
        <v>1</v>
      </c>
      <c r="F24" s="101">
        <v>7</v>
      </c>
      <c r="G24" s="102">
        <v>9</v>
      </c>
      <c r="H24" s="100">
        <v>0</v>
      </c>
      <c r="I24" s="101">
        <v>14</v>
      </c>
      <c r="J24" s="103">
        <f t="shared" si="1"/>
        <v>3</v>
      </c>
      <c r="K24" s="104">
        <f t="shared" si="1"/>
        <v>-1</v>
      </c>
      <c r="L24" s="105">
        <f t="shared" si="1"/>
        <v>7</v>
      </c>
      <c r="M24" s="3"/>
      <c r="N24" s="142"/>
      <c r="O24" s="143"/>
      <c r="P24" s="144"/>
      <c r="Q24" s="9" t="s">
        <v>7</v>
      </c>
      <c r="R24" s="10" t="s">
        <v>8</v>
      </c>
      <c r="S24" s="11" t="s">
        <v>9</v>
      </c>
      <c r="T24" s="12" t="s">
        <v>7</v>
      </c>
      <c r="U24" s="10" t="s">
        <v>8</v>
      </c>
      <c r="V24" s="11" t="s">
        <v>9</v>
      </c>
      <c r="W24" s="12" t="s">
        <v>7</v>
      </c>
      <c r="X24" s="10" t="s">
        <v>8</v>
      </c>
      <c r="Y24" s="13" t="s">
        <v>9</v>
      </c>
    </row>
    <row r="25" spans="1:25" ht="17.25" customHeight="1" thickBot="1">
      <c r="A25" s="2" t="s">
        <v>47</v>
      </c>
      <c r="M25" s="3"/>
      <c r="N25" s="150" t="s">
        <v>10</v>
      </c>
      <c r="O25" s="151"/>
      <c r="P25" s="152"/>
      <c r="Q25" s="22">
        <f aca="true" t="shared" si="8" ref="Q25:V25">SUM(Q26,Q33,Q42,Q48)</f>
        <v>238</v>
      </c>
      <c r="R25" s="23">
        <f t="shared" si="8"/>
        <v>6</v>
      </c>
      <c r="S25" s="24">
        <f t="shared" si="8"/>
        <v>431</v>
      </c>
      <c r="T25" s="25">
        <f t="shared" si="8"/>
        <v>213</v>
      </c>
      <c r="U25" s="23">
        <f t="shared" si="8"/>
        <v>9</v>
      </c>
      <c r="V25" s="24">
        <f t="shared" si="8"/>
        <v>369</v>
      </c>
      <c r="W25" s="26">
        <f aca="true" t="shared" si="9" ref="W25:Y48">T25-Q25</f>
        <v>-25</v>
      </c>
      <c r="X25" s="27">
        <f t="shared" si="9"/>
        <v>3</v>
      </c>
      <c r="Y25" s="28">
        <f t="shared" si="9"/>
        <v>-62</v>
      </c>
    </row>
    <row r="26" spans="1:25" ht="17.25" customHeight="1" thickBot="1" thickTop="1">
      <c r="A26" s="106" t="s">
        <v>48</v>
      </c>
      <c r="B26" s="106"/>
      <c r="C26" s="106"/>
      <c r="D26" s="106"/>
      <c r="E26" s="106"/>
      <c r="F26" s="106"/>
      <c r="G26" s="7"/>
      <c r="M26" s="3"/>
      <c r="N26" s="193" t="s">
        <v>49</v>
      </c>
      <c r="O26" s="195" t="s">
        <v>27</v>
      </c>
      <c r="P26" s="196"/>
      <c r="Q26" s="51">
        <f aca="true" t="shared" si="10" ref="Q26:V26">SUM(Q27,Q32)</f>
        <v>3</v>
      </c>
      <c r="R26" s="52">
        <f t="shared" si="10"/>
        <v>0</v>
      </c>
      <c r="S26" s="53">
        <f t="shared" si="10"/>
        <v>3</v>
      </c>
      <c r="T26" s="54">
        <f t="shared" si="10"/>
        <v>3</v>
      </c>
      <c r="U26" s="52">
        <f t="shared" si="10"/>
        <v>0</v>
      </c>
      <c r="V26" s="53">
        <f t="shared" si="10"/>
        <v>3</v>
      </c>
      <c r="W26" s="55">
        <f t="shared" si="9"/>
        <v>0</v>
      </c>
      <c r="X26" s="56">
        <f t="shared" si="9"/>
        <v>0</v>
      </c>
      <c r="Y26" s="57">
        <f t="shared" si="9"/>
        <v>0</v>
      </c>
    </row>
    <row r="27" spans="1:25" ht="17.25" customHeight="1">
      <c r="A27" s="139" t="s">
        <v>3</v>
      </c>
      <c r="B27" s="140"/>
      <c r="C27" s="141"/>
      <c r="D27" s="145" t="str">
        <f>$D$4</f>
        <v>平 成 2 5 年 </v>
      </c>
      <c r="E27" s="145"/>
      <c r="F27" s="146"/>
      <c r="G27" s="145" t="str">
        <f>$G$4</f>
        <v>平 成 2 6 年 </v>
      </c>
      <c r="H27" s="145"/>
      <c r="I27" s="145"/>
      <c r="J27" s="147" t="s">
        <v>6</v>
      </c>
      <c r="K27" s="148"/>
      <c r="L27" s="149"/>
      <c r="M27" s="8"/>
      <c r="N27" s="193"/>
      <c r="O27" s="180" t="s">
        <v>50</v>
      </c>
      <c r="P27" s="107" t="s">
        <v>51</v>
      </c>
      <c r="Q27" s="22">
        <f aca="true" t="shared" si="11" ref="Q27:V27">SUM(Q28:Q31)</f>
        <v>2</v>
      </c>
      <c r="R27" s="23">
        <f t="shared" si="11"/>
        <v>0</v>
      </c>
      <c r="S27" s="24">
        <f t="shared" si="11"/>
        <v>2</v>
      </c>
      <c r="T27" s="25">
        <f t="shared" si="11"/>
        <v>1</v>
      </c>
      <c r="U27" s="23">
        <f t="shared" si="11"/>
        <v>0</v>
      </c>
      <c r="V27" s="24">
        <f t="shared" si="11"/>
        <v>1</v>
      </c>
      <c r="W27" s="26">
        <f t="shared" si="9"/>
        <v>-1</v>
      </c>
      <c r="X27" s="27">
        <f t="shared" si="9"/>
        <v>0</v>
      </c>
      <c r="Y27" s="28">
        <f t="shared" si="9"/>
        <v>-1</v>
      </c>
    </row>
    <row r="28" spans="1:25" ht="17.25" customHeight="1">
      <c r="A28" s="142"/>
      <c r="B28" s="143"/>
      <c r="C28" s="144"/>
      <c r="D28" s="9" t="s">
        <v>7</v>
      </c>
      <c r="E28" s="10" t="s">
        <v>8</v>
      </c>
      <c r="F28" s="11" t="s">
        <v>9</v>
      </c>
      <c r="G28" s="12" t="s">
        <v>7</v>
      </c>
      <c r="H28" s="10" t="s">
        <v>8</v>
      </c>
      <c r="I28" s="11" t="s">
        <v>9</v>
      </c>
      <c r="J28" s="12" t="s">
        <v>7</v>
      </c>
      <c r="K28" s="10" t="s">
        <v>8</v>
      </c>
      <c r="L28" s="13" t="s">
        <v>9</v>
      </c>
      <c r="M28" s="14"/>
      <c r="N28" s="193"/>
      <c r="O28" s="181"/>
      <c r="P28" s="108" t="s">
        <v>52</v>
      </c>
      <c r="Q28" s="59"/>
      <c r="R28" s="60"/>
      <c r="S28" s="61"/>
      <c r="T28" s="62"/>
      <c r="U28" s="60"/>
      <c r="V28" s="61"/>
      <c r="W28" s="63">
        <f t="shared" si="9"/>
        <v>0</v>
      </c>
      <c r="X28" s="64">
        <f t="shared" si="9"/>
        <v>0</v>
      </c>
      <c r="Y28" s="65">
        <f t="shared" si="9"/>
        <v>0</v>
      </c>
    </row>
    <row r="29" spans="1:25" ht="17.25" customHeight="1" thickBot="1">
      <c r="A29" s="150" t="s">
        <v>10</v>
      </c>
      <c r="B29" s="151"/>
      <c r="C29" s="152"/>
      <c r="D29" s="15">
        <f aca="true" t="shared" si="12" ref="D29:I29">SUM(D30:D41)</f>
        <v>238</v>
      </c>
      <c r="E29" s="16">
        <f t="shared" si="12"/>
        <v>6</v>
      </c>
      <c r="F29" s="17">
        <f t="shared" si="12"/>
        <v>431</v>
      </c>
      <c r="G29" s="18">
        <f t="shared" si="12"/>
        <v>213</v>
      </c>
      <c r="H29" s="16">
        <f t="shared" si="12"/>
        <v>9</v>
      </c>
      <c r="I29" s="17">
        <f t="shared" si="12"/>
        <v>369</v>
      </c>
      <c r="J29" s="19">
        <f aca="true" t="shared" si="13" ref="J29:L45">G29-D29</f>
        <v>-25</v>
      </c>
      <c r="K29" s="20">
        <f t="shared" si="13"/>
        <v>3</v>
      </c>
      <c r="L29" s="21">
        <f t="shared" si="13"/>
        <v>-62</v>
      </c>
      <c r="M29" s="3"/>
      <c r="N29" s="193"/>
      <c r="O29" s="181"/>
      <c r="P29" s="109" t="s">
        <v>53</v>
      </c>
      <c r="Q29" s="36"/>
      <c r="R29" s="37"/>
      <c r="S29" s="38"/>
      <c r="T29" s="39"/>
      <c r="U29" s="37"/>
      <c r="V29" s="38"/>
      <c r="W29" s="40">
        <f t="shared" si="9"/>
        <v>0</v>
      </c>
      <c r="X29" s="41">
        <f t="shared" si="9"/>
        <v>0</v>
      </c>
      <c r="Y29" s="42">
        <f t="shared" si="9"/>
        <v>0</v>
      </c>
    </row>
    <row r="30" spans="1:25" ht="17.25" customHeight="1" thickTop="1">
      <c r="A30" s="202" t="s">
        <v>54</v>
      </c>
      <c r="B30" s="203"/>
      <c r="C30" s="204"/>
      <c r="D30" s="110">
        <v>8</v>
      </c>
      <c r="E30" s="111">
        <v>1</v>
      </c>
      <c r="F30" s="112">
        <v>13</v>
      </c>
      <c r="G30" s="113">
        <v>7</v>
      </c>
      <c r="H30" s="111">
        <v>0</v>
      </c>
      <c r="I30" s="112">
        <v>12</v>
      </c>
      <c r="J30" s="114">
        <f t="shared" si="13"/>
        <v>-1</v>
      </c>
      <c r="K30" s="115">
        <f t="shared" si="13"/>
        <v>-1</v>
      </c>
      <c r="L30" s="116">
        <f t="shared" si="13"/>
        <v>-1</v>
      </c>
      <c r="M30" s="3"/>
      <c r="N30" s="193"/>
      <c r="O30" s="181"/>
      <c r="P30" s="109" t="s">
        <v>55</v>
      </c>
      <c r="Q30" s="36"/>
      <c r="R30" s="37"/>
      <c r="S30" s="38"/>
      <c r="T30" s="39"/>
      <c r="U30" s="37"/>
      <c r="V30" s="38"/>
      <c r="W30" s="40">
        <f t="shared" si="9"/>
        <v>0</v>
      </c>
      <c r="X30" s="41">
        <f t="shared" si="9"/>
        <v>0</v>
      </c>
      <c r="Y30" s="42">
        <f t="shared" si="9"/>
        <v>0</v>
      </c>
    </row>
    <row r="31" spans="1:25" ht="17.25" customHeight="1">
      <c r="A31" s="199" t="s">
        <v>56</v>
      </c>
      <c r="B31" s="200"/>
      <c r="C31" s="201"/>
      <c r="D31" s="117">
        <v>7</v>
      </c>
      <c r="E31" s="118">
        <v>0</v>
      </c>
      <c r="F31" s="119">
        <v>8</v>
      </c>
      <c r="G31" s="120">
        <v>17</v>
      </c>
      <c r="H31" s="118">
        <v>1</v>
      </c>
      <c r="I31" s="119">
        <v>23</v>
      </c>
      <c r="J31" s="121">
        <f t="shared" si="13"/>
        <v>10</v>
      </c>
      <c r="K31" s="122">
        <f t="shared" si="13"/>
        <v>1</v>
      </c>
      <c r="L31" s="123">
        <f t="shared" si="13"/>
        <v>15</v>
      </c>
      <c r="M31" s="3"/>
      <c r="N31" s="193"/>
      <c r="O31" s="182"/>
      <c r="P31" s="91" t="s">
        <v>57</v>
      </c>
      <c r="Q31" s="92">
        <v>2</v>
      </c>
      <c r="R31" s="93">
        <v>0</v>
      </c>
      <c r="S31" s="94">
        <v>2</v>
      </c>
      <c r="T31" s="95">
        <v>1</v>
      </c>
      <c r="U31" s="93">
        <v>0</v>
      </c>
      <c r="V31" s="94">
        <v>1</v>
      </c>
      <c r="W31" s="96">
        <f t="shared" si="9"/>
        <v>-1</v>
      </c>
      <c r="X31" s="97">
        <f t="shared" si="9"/>
        <v>0</v>
      </c>
      <c r="Y31" s="98">
        <f t="shared" si="9"/>
        <v>-1</v>
      </c>
    </row>
    <row r="32" spans="1:25" ht="17.25" customHeight="1">
      <c r="A32" s="199" t="s">
        <v>58</v>
      </c>
      <c r="B32" s="200"/>
      <c r="C32" s="201"/>
      <c r="D32" s="117">
        <v>13</v>
      </c>
      <c r="E32" s="118">
        <v>1</v>
      </c>
      <c r="F32" s="119">
        <v>26</v>
      </c>
      <c r="G32" s="120">
        <v>13</v>
      </c>
      <c r="H32" s="118">
        <v>1</v>
      </c>
      <c r="I32" s="119">
        <v>15</v>
      </c>
      <c r="J32" s="121">
        <f t="shared" si="13"/>
        <v>0</v>
      </c>
      <c r="K32" s="122">
        <f t="shared" si="13"/>
        <v>0</v>
      </c>
      <c r="L32" s="123">
        <f t="shared" si="13"/>
        <v>-11</v>
      </c>
      <c r="M32" s="3"/>
      <c r="N32" s="194"/>
      <c r="O32" s="205" t="s">
        <v>57</v>
      </c>
      <c r="P32" s="206"/>
      <c r="Q32" s="117">
        <v>1</v>
      </c>
      <c r="R32" s="118">
        <v>0</v>
      </c>
      <c r="S32" s="119">
        <v>1</v>
      </c>
      <c r="T32" s="120">
        <v>2</v>
      </c>
      <c r="U32" s="118">
        <v>0</v>
      </c>
      <c r="V32" s="119">
        <v>2</v>
      </c>
      <c r="W32" s="121">
        <f t="shared" si="9"/>
        <v>1</v>
      </c>
      <c r="X32" s="122">
        <f t="shared" si="9"/>
        <v>0</v>
      </c>
      <c r="Y32" s="123">
        <f t="shared" si="9"/>
        <v>1</v>
      </c>
    </row>
    <row r="33" spans="1:25" ht="17.25" customHeight="1">
      <c r="A33" s="199" t="s">
        <v>59</v>
      </c>
      <c r="B33" s="200"/>
      <c r="C33" s="201"/>
      <c r="D33" s="117">
        <v>30</v>
      </c>
      <c r="E33" s="118">
        <v>0</v>
      </c>
      <c r="F33" s="119">
        <v>42</v>
      </c>
      <c r="G33" s="120">
        <v>26</v>
      </c>
      <c r="H33" s="118">
        <v>4</v>
      </c>
      <c r="I33" s="119">
        <v>45</v>
      </c>
      <c r="J33" s="121">
        <f t="shared" si="13"/>
        <v>-4</v>
      </c>
      <c r="K33" s="122">
        <f t="shared" si="13"/>
        <v>4</v>
      </c>
      <c r="L33" s="123">
        <f t="shared" si="13"/>
        <v>3</v>
      </c>
      <c r="M33" s="3"/>
      <c r="N33" s="207" t="s">
        <v>60</v>
      </c>
      <c r="O33" s="208" t="s">
        <v>27</v>
      </c>
      <c r="P33" s="209"/>
      <c r="Q33" s="22">
        <f aca="true" t="shared" si="14" ref="Q33:V33">SUM(Q34:Q41)</f>
        <v>211</v>
      </c>
      <c r="R33" s="23">
        <f t="shared" si="14"/>
        <v>2</v>
      </c>
      <c r="S33" s="24">
        <f t="shared" si="14"/>
        <v>399</v>
      </c>
      <c r="T33" s="25">
        <f t="shared" si="14"/>
        <v>177</v>
      </c>
      <c r="U33" s="23">
        <f t="shared" si="14"/>
        <v>5</v>
      </c>
      <c r="V33" s="24">
        <f t="shared" si="14"/>
        <v>322</v>
      </c>
      <c r="W33" s="26">
        <f t="shared" si="9"/>
        <v>-34</v>
      </c>
      <c r="X33" s="27">
        <f t="shared" si="9"/>
        <v>3</v>
      </c>
      <c r="Y33" s="28">
        <f t="shared" si="9"/>
        <v>-77</v>
      </c>
    </row>
    <row r="34" spans="1:25" ht="17.25" customHeight="1">
      <c r="A34" s="199" t="s">
        <v>61</v>
      </c>
      <c r="B34" s="200"/>
      <c r="C34" s="201"/>
      <c r="D34" s="117">
        <v>36</v>
      </c>
      <c r="E34" s="118">
        <v>0</v>
      </c>
      <c r="F34" s="119">
        <v>73</v>
      </c>
      <c r="G34" s="120">
        <v>29</v>
      </c>
      <c r="H34" s="118">
        <v>0</v>
      </c>
      <c r="I34" s="119">
        <v>72</v>
      </c>
      <c r="J34" s="121">
        <f t="shared" si="13"/>
        <v>-7</v>
      </c>
      <c r="K34" s="122">
        <f t="shared" si="13"/>
        <v>0</v>
      </c>
      <c r="L34" s="123">
        <f t="shared" si="13"/>
        <v>-1</v>
      </c>
      <c r="M34" s="3"/>
      <c r="N34" s="193"/>
      <c r="O34" s="210" t="s">
        <v>62</v>
      </c>
      <c r="P34" s="211"/>
      <c r="Q34" s="59">
        <v>1</v>
      </c>
      <c r="R34" s="60">
        <v>0</v>
      </c>
      <c r="S34" s="61">
        <v>1</v>
      </c>
      <c r="T34" s="62">
        <v>1</v>
      </c>
      <c r="U34" s="60">
        <v>2</v>
      </c>
      <c r="V34" s="61">
        <v>2</v>
      </c>
      <c r="W34" s="63">
        <f t="shared" si="9"/>
        <v>0</v>
      </c>
      <c r="X34" s="64">
        <f t="shared" si="9"/>
        <v>2</v>
      </c>
      <c r="Y34" s="65">
        <f t="shared" si="9"/>
        <v>1</v>
      </c>
    </row>
    <row r="35" spans="1:25" ht="17.25" customHeight="1">
      <c r="A35" s="199" t="s">
        <v>63</v>
      </c>
      <c r="B35" s="200"/>
      <c r="C35" s="201"/>
      <c r="D35" s="117">
        <v>32</v>
      </c>
      <c r="E35" s="118">
        <v>0</v>
      </c>
      <c r="F35" s="119">
        <v>58</v>
      </c>
      <c r="G35" s="120">
        <v>18</v>
      </c>
      <c r="H35" s="118">
        <v>0</v>
      </c>
      <c r="I35" s="119">
        <v>29</v>
      </c>
      <c r="J35" s="121">
        <f t="shared" si="13"/>
        <v>-14</v>
      </c>
      <c r="K35" s="122">
        <f t="shared" si="13"/>
        <v>0</v>
      </c>
      <c r="L35" s="123">
        <f t="shared" si="13"/>
        <v>-29</v>
      </c>
      <c r="M35" s="3"/>
      <c r="N35" s="193"/>
      <c r="O35" s="159" t="s">
        <v>64</v>
      </c>
      <c r="P35" s="160"/>
      <c r="Q35" s="36">
        <v>167</v>
      </c>
      <c r="R35" s="37">
        <v>2</v>
      </c>
      <c r="S35" s="38">
        <v>326</v>
      </c>
      <c r="T35" s="39">
        <v>144</v>
      </c>
      <c r="U35" s="37">
        <v>2</v>
      </c>
      <c r="V35" s="38">
        <v>273</v>
      </c>
      <c r="W35" s="40">
        <f t="shared" si="9"/>
        <v>-23</v>
      </c>
      <c r="X35" s="41">
        <f t="shared" si="9"/>
        <v>0</v>
      </c>
      <c r="Y35" s="42">
        <f t="shared" si="9"/>
        <v>-53</v>
      </c>
    </row>
    <row r="36" spans="1:25" ht="17.25" customHeight="1">
      <c r="A36" s="199" t="s">
        <v>65</v>
      </c>
      <c r="B36" s="200"/>
      <c r="C36" s="201"/>
      <c r="D36" s="117">
        <v>22</v>
      </c>
      <c r="E36" s="118">
        <v>1</v>
      </c>
      <c r="F36" s="119">
        <v>33</v>
      </c>
      <c r="G36" s="120">
        <v>24</v>
      </c>
      <c r="H36" s="118">
        <v>1</v>
      </c>
      <c r="I36" s="119">
        <v>37</v>
      </c>
      <c r="J36" s="121">
        <f t="shared" si="13"/>
        <v>2</v>
      </c>
      <c r="K36" s="122">
        <f t="shared" si="13"/>
        <v>0</v>
      </c>
      <c r="L36" s="123">
        <f t="shared" si="13"/>
        <v>4</v>
      </c>
      <c r="M36" s="3"/>
      <c r="N36" s="193"/>
      <c r="O36" s="197" t="s">
        <v>66</v>
      </c>
      <c r="P36" s="198"/>
      <c r="Q36" s="36"/>
      <c r="R36" s="37"/>
      <c r="S36" s="38"/>
      <c r="T36" s="39">
        <v>2</v>
      </c>
      <c r="U36" s="37">
        <v>0</v>
      </c>
      <c r="V36" s="38">
        <v>2</v>
      </c>
      <c r="W36" s="40">
        <f t="shared" si="9"/>
        <v>2</v>
      </c>
      <c r="X36" s="41">
        <f t="shared" si="9"/>
        <v>0</v>
      </c>
      <c r="Y36" s="42">
        <f t="shared" si="9"/>
        <v>2</v>
      </c>
    </row>
    <row r="37" spans="1:25" ht="17.25" customHeight="1">
      <c r="A37" s="199" t="s">
        <v>67</v>
      </c>
      <c r="B37" s="200"/>
      <c r="C37" s="201"/>
      <c r="D37" s="117">
        <v>17</v>
      </c>
      <c r="E37" s="118">
        <v>0</v>
      </c>
      <c r="F37" s="119">
        <v>37</v>
      </c>
      <c r="G37" s="120">
        <v>17</v>
      </c>
      <c r="H37" s="118">
        <v>0</v>
      </c>
      <c r="I37" s="119">
        <v>36</v>
      </c>
      <c r="J37" s="121">
        <f t="shared" si="13"/>
        <v>0</v>
      </c>
      <c r="K37" s="122">
        <f t="shared" si="13"/>
        <v>0</v>
      </c>
      <c r="L37" s="123">
        <f t="shared" si="13"/>
        <v>-1</v>
      </c>
      <c r="M37" s="3"/>
      <c r="N37" s="193"/>
      <c r="O37" s="197" t="s">
        <v>68</v>
      </c>
      <c r="P37" s="198"/>
      <c r="Q37" s="36">
        <v>2</v>
      </c>
      <c r="R37" s="37">
        <v>0</v>
      </c>
      <c r="S37" s="38">
        <v>2</v>
      </c>
      <c r="T37" s="39">
        <v>6</v>
      </c>
      <c r="U37" s="37">
        <v>0</v>
      </c>
      <c r="V37" s="38">
        <v>15</v>
      </c>
      <c r="W37" s="40">
        <f t="shared" si="9"/>
        <v>4</v>
      </c>
      <c r="X37" s="41">
        <f t="shared" si="9"/>
        <v>0</v>
      </c>
      <c r="Y37" s="42">
        <f t="shared" si="9"/>
        <v>13</v>
      </c>
    </row>
    <row r="38" spans="1:25" ht="17.25" customHeight="1">
      <c r="A38" s="199" t="s">
        <v>69</v>
      </c>
      <c r="B38" s="200"/>
      <c r="C38" s="201"/>
      <c r="D38" s="117">
        <v>32</v>
      </c>
      <c r="E38" s="118">
        <v>2</v>
      </c>
      <c r="F38" s="119">
        <v>66</v>
      </c>
      <c r="G38" s="120">
        <v>21</v>
      </c>
      <c r="H38" s="118">
        <v>0</v>
      </c>
      <c r="I38" s="119">
        <v>39</v>
      </c>
      <c r="J38" s="121">
        <f t="shared" si="13"/>
        <v>-11</v>
      </c>
      <c r="K38" s="122">
        <f t="shared" si="13"/>
        <v>-2</v>
      </c>
      <c r="L38" s="123">
        <f t="shared" si="13"/>
        <v>-27</v>
      </c>
      <c r="M38" s="3"/>
      <c r="N38" s="193"/>
      <c r="O38" s="197" t="s">
        <v>70</v>
      </c>
      <c r="P38" s="198"/>
      <c r="Q38" s="36"/>
      <c r="R38" s="37"/>
      <c r="S38" s="38"/>
      <c r="T38" s="39"/>
      <c r="U38" s="37"/>
      <c r="V38" s="38"/>
      <c r="W38" s="40">
        <f t="shared" si="9"/>
        <v>0</v>
      </c>
      <c r="X38" s="41">
        <f t="shared" si="9"/>
        <v>0</v>
      </c>
      <c r="Y38" s="42">
        <f t="shared" si="9"/>
        <v>0</v>
      </c>
    </row>
    <row r="39" spans="1:25" ht="17.25" customHeight="1">
      <c r="A39" s="199" t="s">
        <v>71</v>
      </c>
      <c r="B39" s="200"/>
      <c r="C39" s="201"/>
      <c r="D39" s="117">
        <v>23</v>
      </c>
      <c r="E39" s="118">
        <v>0</v>
      </c>
      <c r="F39" s="119">
        <v>42</v>
      </c>
      <c r="G39" s="120">
        <v>20</v>
      </c>
      <c r="H39" s="118">
        <v>0</v>
      </c>
      <c r="I39" s="119">
        <v>31</v>
      </c>
      <c r="J39" s="121">
        <f t="shared" si="13"/>
        <v>-3</v>
      </c>
      <c r="K39" s="122">
        <f t="shared" si="13"/>
        <v>0</v>
      </c>
      <c r="L39" s="123">
        <f t="shared" si="13"/>
        <v>-11</v>
      </c>
      <c r="M39" s="3"/>
      <c r="N39" s="193"/>
      <c r="O39" s="197" t="s">
        <v>72</v>
      </c>
      <c r="P39" s="198"/>
      <c r="Q39" s="36"/>
      <c r="R39" s="37"/>
      <c r="S39" s="38"/>
      <c r="T39" s="39"/>
      <c r="U39" s="37"/>
      <c r="V39" s="38"/>
      <c r="W39" s="40">
        <f t="shared" si="9"/>
        <v>0</v>
      </c>
      <c r="X39" s="41">
        <f t="shared" si="9"/>
        <v>0</v>
      </c>
      <c r="Y39" s="42">
        <f t="shared" si="9"/>
        <v>0</v>
      </c>
    </row>
    <row r="40" spans="1:25" ht="17.25" customHeight="1">
      <c r="A40" s="199" t="s">
        <v>73</v>
      </c>
      <c r="B40" s="200"/>
      <c r="C40" s="201"/>
      <c r="D40" s="117">
        <v>8</v>
      </c>
      <c r="E40" s="118">
        <v>0</v>
      </c>
      <c r="F40" s="119">
        <v>17</v>
      </c>
      <c r="G40" s="120">
        <v>11</v>
      </c>
      <c r="H40" s="118">
        <v>2</v>
      </c>
      <c r="I40" s="119">
        <v>12</v>
      </c>
      <c r="J40" s="121">
        <f t="shared" si="13"/>
        <v>3</v>
      </c>
      <c r="K40" s="122">
        <f t="shared" si="13"/>
        <v>2</v>
      </c>
      <c r="L40" s="123">
        <f t="shared" si="13"/>
        <v>-5</v>
      </c>
      <c r="M40" s="3"/>
      <c r="N40" s="193"/>
      <c r="O40" s="159" t="s">
        <v>74</v>
      </c>
      <c r="P40" s="160"/>
      <c r="Q40" s="36"/>
      <c r="R40" s="37"/>
      <c r="S40" s="38"/>
      <c r="T40" s="39"/>
      <c r="U40" s="37"/>
      <c r="V40" s="38"/>
      <c r="W40" s="40">
        <f t="shared" si="9"/>
        <v>0</v>
      </c>
      <c r="X40" s="41">
        <f t="shared" si="9"/>
        <v>0</v>
      </c>
      <c r="Y40" s="42">
        <f t="shared" si="9"/>
        <v>0</v>
      </c>
    </row>
    <row r="41" spans="1:25" ht="17.25" customHeight="1" thickBot="1">
      <c r="A41" s="227" t="s">
        <v>75</v>
      </c>
      <c r="B41" s="228"/>
      <c r="C41" s="229"/>
      <c r="D41" s="124">
        <v>10</v>
      </c>
      <c r="E41" s="125">
        <v>1</v>
      </c>
      <c r="F41" s="126">
        <v>16</v>
      </c>
      <c r="G41" s="127">
        <v>10</v>
      </c>
      <c r="H41" s="125">
        <v>0</v>
      </c>
      <c r="I41" s="126">
        <v>18</v>
      </c>
      <c r="J41" s="128">
        <f t="shared" si="13"/>
        <v>0</v>
      </c>
      <c r="K41" s="129">
        <f t="shared" si="13"/>
        <v>-1</v>
      </c>
      <c r="L41" s="130">
        <f t="shared" si="13"/>
        <v>2</v>
      </c>
      <c r="M41" s="3"/>
      <c r="N41" s="194"/>
      <c r="O41" s="230" t="s">
        <v>76</v>
      </c>
      <c r="P41" s="231"/>
      <c r="Q41" s="92">
        <v>41</v>
      </c>
      <c r="R41" s="93">
        <v>0</v>
      </c>
      <c r="S41" s="94">
        <v>70</v>
      </c>
      <c r="T41" s="95">
        <v>24</v>
      </c>
      <c r="U41" s="93">
        <v>1</v>
      </c>
      <c r="V41" s="94">
        <v>30</v>
      </c>
      <c r="W41" s="96">
        <f t="shared" si="9"/>
        <v>-17</v>
      </c>
      <c r="X41" s="97">
        <f t="shared" si="9"/>
        <v>1</v>
      </c>
      <c r="Y41" s="98">
        <f t="shared" si="9"/>
        <v>-40</v>
      </c>
    </row>
    <row r="42" spans="1:25" ht="17.25" customHeight="1" thickTop="1">
      <c r="A42" s="232" t="s">
        <v>77</v>
      </c>
      <c r="B42" s="234" t="s">
        <v>78</v>
      </c>
      <c r="C42" s="235"/>
      <c r="D42" s="74">
        <v>14</v>
      </c>
      <c r="E42" s="75">
        <v>0</v>
      </c>
      <c r="F42" s="76">
        <v>28</v>
      </c>
      <c r="G42" s="77">
        <v>18</v>
      </c>
      <c r="H42" s="75">
        <v>4</v>
      </c>
      <c r="I42" s="76">
        <v>33</v>
      </c>
      <c r="J42" s="78">
        <f t="shared" si="13"/>
        <v>4</v>
      </c>
      <c r="K42" s="79">
        <f t="shared" si="13"/>
        <v>4</v>
      </c>
      <c r="L42" s="80">
        <f t="shared" si="13"/>
        <v>5</v>
      </c>
      <c r="M42" s="3"/>
      <c r="N42" s="207" t="s">
        <v>79</v>
      </c>
      <c r="O42" s="208" t="s">
        <v>27</v>
      </c>
      <c r="P42" s="209"/>
      <c r="Q42" s="22">
        <f aca="true" t="shared" si="15" ref="Q42:V42">SUM(Q43:Q47)</f>
        <v>24</v>
      </c>
      <c r="R42" s="23">
        <f t="shared" si="15"/>
        <v>4</v>
      </c>
      <c r="S42" s="24">
        <f t="shared" si="15"/>
        <v>29</v>
      </c>
      <c r="T42" s="25">
        <f t="shared" si="15"/>
        <v>33</v>
      </c>
      <c r="U42" s="23">
        <f t="shared" si="15"/>
        <v>4</v>
      </c>
      <c r="V42" s="24">
        <f t="shared" si="15"/>
        <v>44</v>
      </c>
      <c r="W42" s="26">
        <f t="shared" si="9"/>
        <v>9</v>
      </c>
      <c r="X42" s="27">
        <f t="shared" si="9"/>
        <v>0</v>
      </c>
      <c r="Y42" s="28">
        <f t="shared" si="9"/>
        <v>15</v>
      </c>
    </row>
    <row r="43" spans="1:25" ht="17.25" customHeight="1">
      <c r="A43" s="193"/>
      <c r="B43" s="212" t="s">
        <v>80</v>
      </c>
      <c r="C43" s="213"/>
      <c r="D43" s="110">
        <v>148</v>
      </c>
      <c r="E43" s="111">
        <v>3</v>
      </c>
      <c r="F43" s="112">
        <v>275</v>
      </c>
      <c r="G43" s="113">
        <v>114</v>
      </c>
      <c r="H43" s="111">
        <v>1</v>
      </c>
      <c r="I43" s="112">
        <v>217</v>
      </c>
      <c r="J43" s="114">
        <f t="shared" si="13"/>
        <v>-34</v>
      </c>
      <c r="K43" s="115">
        <f t="shared" si="13"/>
        <v>-2</v>
      </c>
      <c r="L43" s="116">
        <f t="shared" si="13"/>
        <v>-58</v>
      </c>
      <c r="M43" s="3"/>
      <c r="N43" s="193"/>
      <c r="O43" s="214" t="s">
        <v>81</v>
      </c>
      <c r="P43" s="215"/>
      <c r="Q43" s="59">
        <v>16</v>
      </c>
      <c r="R43" s="60">
        <v>4</v>
      </c>
      <c r="S43" s="61">
        <v>19</v>
      </c>
      <c r="T43" s="62">
        <v>23</v>
      </c>
      <c r="U43" s="60">
        <v>2</v>
      </c>
      <c r="V43" s="61">
        <v>35</v>
      </c>
      <c r="W43" s="63">
        <f t="shared" si="9"/>
        <v>7</v>
      </c>
      <c r="X43" s="64">
        <f t="shared" si="9"/>
        <v>-2</v>
      </c>
      <c r="Y43" s="65">
        <f t="shared" si="9"/>
        <v>16</v>
      </c>
    </row>
    <row r="44" spans="1:25" ht="17.25" customHeight="1">
      <c r="A44" s="193"/>
      <c r="B44" s="216" t="s">
        <v>82</v>
      </c>
      <c r="C44" s="217"/>
      <c r="D44" s="110">
        <v>26</v>
      </c>
      <c r="E44" s="111">
        <v>0</v>
      </c>
      <c r="F44" s="112">
        <v>48</v>
      </c>
      <c r="G44" s="113">
        <v>15</v>
      </c>
      <c r="H44" s="111">
        <v>0</v>
      </c>
      <c r="I44" s="112">
        <v>24</v>
      </c>
      <c r="J44" s="114">
        <f t="shared" si="13"/>
        <v>-11</v>
      </c>
      <c r="K44" s="115">
        <f t="shared" si="13"/>
        <v>0</v>
      </c>
      <c r="L44" s="116">
        <f t="shared" si="13"/>
        <v>-24</v>
      </c>
      <c r="M44" s="3"/>
      <c r="N44" s="193"/>
      <c r="O44" s="218" t="s">
        <v>83</v>
      </c>
      <c r="P44" s="219"/>
      <c r="Q44" s="36">
        <v>2</v>
      </c>
      <c r="R44" s="37">
        <v>0</v>
      </c>
      <c r="S44" s="38">
        <v>2</v>
      </c>
      <c r="T44" s="39">
        <v>4</v>
      </c>
      <c r="U44" s="37">
        <v>1</v>
      </c>
      <c r="V44" s="38">
        <v>3</v>
      </c>
      <c r="W44" s="40">
        <f t="shared" si="9"/>
        <v>2</v>
      </c>
      <c r="X44" s="41">
        <f t="shared" si="9"/>
        <v>1</v>
      </c>
      <c r="Y44" s="42">
        <f t="shared" si="9"/>
        <v>1</v>
      </c>
    </row>
    <row r="45" spans="1:25" ht="17.25" customHeight="1" thickBot="1">
      <c r="A45" s="233"/>
      <c r="B45" s="220" t="s">
        <v>84</v>
      </c>
      <c r="C45" s="221"/>
      <c r="D45" s="131">
        <v>50</v>
      </c>
      <c r="E45" s="132">
        <v>3</v>
      </c>
      <c r="F45" s="133">
        <v>80</v>
      </c>
      <c r="G45" s="134">
        <v>66</v>
      </c>
      <c r="H45" s="132">
        <v>4</v>
      </c>
      <c r="I45" s="133">
        <v>95</v>
      </c>
      <c r="J45" s="135">
        <f t="shared" si="13"/>
        <v>16</v>
      </c>
      <c r="K45" s="136">
        <f t="shared" si="13"/>
        <v>1</v>
      </c>
      <c r="L45" s="137">
        <f t="shared" si="13"/>
        <v>15</v>
      </c>
      <c r="M45" s="3"/>
      <c r="N45" s="193"/>
      <c r="O45" s="218" t="s">
        <v>85</v>
      </c>
      <c r="P45" s="219"/>
      <c r="Q45" s="36"/>
      <c r="R45" s="37"/>
      <c r="S45" s="38"/>
      <c r="T45" s="39">
        <v>2</v>
      </c>
      <c r="U45" s="37">
        <v>1</v>
      </c>
      <c r="V45" s="38">
        <v>2</v>
      </c>
      <c r="W45" s="40">
        <f t="shared" si="9"/>
        <v>2</v>
      </c>
      <c r="X45" s="41">
        <f t="shared" si="9"/>
        <v>1</v>
      </c>
      <c r="Y45" s="42">
        <f t="shared" si="9"/>
        <v>2</v>
      </c>
    </row>
    <row r="46" spans="13:25" ht="17.25" customHeight="1">
      <c r="M46" s="3"/>
      <c r="N46" s="193"/>
      <c r="O46" s="197" t="s">
        <v>86</v>
      </c>
      <c r="P46" s="198"/>
      <c r="Q46" s="36">
        <v>2</v>
      </c>
      <c r="R46" s="37">
        <v>0</v>
      </c>
      <c r="S46" s="38">
        <v>2</v>
      </c>
      <c r="T46" s="39">
        <v>1</v>
      </c>
      <c r="U46" s="37">
        <v>0</v>
      </c>
      <c r="V46" s="38">
        <v>1</v>
      </c>
      <c r="W46" s="40">
        <f t="shared" si="9"/>
        <v>-1</v>
      </c>
      <c r="X46" s="41">
        <f t="shared" si="9"/>
        <v>0</v>
      </c>
      <c r="Y46" s="42">
        <f t="shared" si="9"/>
        <v>-1</v>
      </c>
    </row>
    <row r="47" spans="1:25" ht="17.25" customHeight="1">
      <c r="A47" s="2" t="s">
        <v>87</v>
      </c>
      <c r="M47" s="3"/>
      <c r="N47" s="193"/>
      <c r="O47" s="222" t="s">
        <v>57</v>
      </c>
      <c r="P47" s="223"/>
      <c r="Q47" s="92">
        <v>4</v>
      </c>
      <c r="R47" s="93">
        <v>0</v>
      </c>
      <c r="S47" s="94">
        <v>6</v>
      </c>
      <c r="T47" s="95">
        <v>3</v>
      </c>
      <c r="U47" s="93">
        <v>0</v>
      </c>
      <c r="V47" s="94">
        <v>3</v>
      </c>
      <c r="W47" s="96">
        <f t="shared" si="9"/>
        <v>-1</v>
      </c>
      <c r="X47" s="97">
        <f t="shared" si="9"/>
        <v>0</v>
      </c>
      <c r="Y47" s="98">
        <f t="shared" si="9"/>
        <v>-3</v>
      </c>
    </row>
    <row r="48" spans="13:44" ht="17.25" customHeight="1" thickBot="1">
      <c r="M48" s="3"/>
      <c r="N48" s="224" t="s">
        <v>88</v>
      </c>
      <c r="O48" s="225"/>
      <c r="P48" s="226"/>
      <c r="Q48" s="83"/>
      <c r="R48" s="84"/>
      <c r="S48" s="85"/>
      <c r="T48" s="86"/>
      <c r="U48" s="84"/>
      <c r="V48" s="85"/>
      <c r="W48" s="87">
        <f t="shared" si="9"/>
        <v>0</v>
      </c>
      <c r="X48" s="88">
        <f t="shared" si="9"/>
        <v>0</v>
      </c>
      <c r="Y48" s="89">
        <f t="shared" si="9"/>
        <v>0</v>
      </c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</row>
    <row r="49" ht="12.75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</sheetData>
  <sheetProtection/>
  <mergeCells count="88">
    <mergeCell ref="B45:C45"/>
    <mergeCell ref="O45:P45"/>
    <mergeCell ref="O46:P46"/>
    <mergeCell ref="O47:P47"/>
    <mergeCell ref="N48:P48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2022-10-13T08:01:26Z</dcterms:created>
  <dcterms:modified xsi:type="dcterms:W3CDTF">2022-10-13T08:01:26Z</dcterms:modified>
  <cp:category/>
  <cp:version/>
  <cp:contentType/>
  <cp:contentStatus/>
</cp:coreProperties>
</file>